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3D15ACED-C8FD-40B4-AC83-C1703A976C7A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TAN_alap_nappali!$A$2:$AM$47</definedName>
  </definedNames>
  <calcPr calcId="191029"/>
  <extLst>
    <ext uri="GoogleSheetsCustomDataVersion2">
      <go:sheetsCustomData xmlns:go="http://customooxmlschemas.google.com/" r:id="rId6" roundtripDataChecksum="q+uJXLpSLX9Y2lZcmNiypv83NUFI3Y2eS4ZK5uafVm8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P43" i="1"/>
  <c r="O43" i="1"/>
  <c r="N43" i="1"/>
  <c r="M43" i="1"/>
  <c r="L43" i="1"/>
  <c r="K43" i="1"/>
  <c r="J43" i="1"/>
  <c r="I43" i="1"/>
  <c r="H43" i="1"/>
  <c r="G43" i="1"/>
  <c r="F43" i="1"/>
  <c r="E43" i="1"/>
  <c r="W42" i="1"/>
  <c r="V42" i="1"/>
  <c r="U42" i="1"/>
  <c r="T42" i="1"/>
  <c r="W41" i="1"/>
  <c r="U41" i="1"/>
  <c r="T41" i="1"/>
  <c r="V41" i="1" s="1"/>
  <c r="W40" i="1"/>
  <c r="U40" i="1"/>
  <c r="T40" i="1"/>
  <c r="V40" i="1" s="1"/>
  <c r="W39" i="1"/>
  <c r="U39" i="1"/>
  <c r="T39" i="1"/>
  <c r="V39" i="1" s="1"/>
  <c r="W38" i="1"/>
  <c r="U38" i="1"/>
  <c r="T38" i="1"/>
  <c r="W37" i="1"/>
  <c r="U37" i="1"/>
  <c r="T37" i="1"/>
  <c r="W36" i="1"/>
  <c r="R36" i="1"/>
  <c r="U36" i="1" s="1"/>
  <c r="Q36" i="1"/>
  <c r="T36" i="1" s="1"/>
  <c r="W35" i="1"/>
  <c r="T35" i="1"/>
  <c r="R35" i="1"/>
  <c r="U35" i="1" s="1"/>
  <c r="Q35" i="1"/>
  <c r="W34" i="1"/>
  <c r="R34" i="1"/>
  <c r="U34" i="1" s="1"/>
  <c r="Q34" i="1"/>
  <c r="T34" i="1" s="1"/>
  <c r="P29" i="1"/>
  <c r="O29" i="1"/>
  <c r="N29" i="1"/>
  <c r="M29" i="1"/>
  <c r="L29" i="1"/>
  <c r="K29" i="1"/>
  <c r="J29" i="1"/>
  <c r="I29" i="1"/>
  <c r="H29" i="1"/>
  <c r="G29" i="1"/>
  <c r="F29" i="1"/>
  <c r="F30" i="1" s="1"/>
  <c r="F31" i="1" s="1"/>
  <c r="E29" i="1"/>
  <c r="Q29" i="1" s="1"/>
  <c r="R28" i="1"/>
  <c r="U28" i="1" s="1"/>
  <c r="Q28" i="1"/>
  <c r="T28" i="1" s="1"/>
  <c r="R27" i="1"/>
  <c r="U27" i="1" s="1"/>
  <c r="Q27" i="1"/>
  <c r="T27" i="1" s="1"/>
  <c r="P26" i="1"/>
  <c r="O26" i="1"/>
  <c r="N26" i="1"/>
  <c r="M26" i="1"/>
  <c r="L26" i="1"/>
  <c r="K26" i="1"/>
  <c r="J26" i="1"/>
  <c r="I26" i="1"/>
  <c r="H26" i="1"/>
  <c r="G26" i="1"/>
  <c r="F26" i="1"/>
  <c r="E26" i="1"/>
  <c r="Q26" i="1" s="1"/>
  <c r="W25" i="1"/>
  <c r="W26" i="1" s="1"/>
  <c r="W27" i="1" s="1"/>
  <c r="T25" i="1"/>
  <c r="V25" i="1" s="1"/>
  <c r="V26" i="1" s="1"/>
  <c r="R25" i="1"/>
  <c r="U25" i="1" s="1"/>
  <c r="U26" i="1" s="1"/>
  <c r="Q25" i="1"/>
  <c r="P24" i="1"/>
  <c r="O24" i="1"/>
  <c r="N24" i="1"/>
  <c r="M24" i="1"/>
  <c r="L24" i="1"/>
  <c r="K24" i="1"/>
  <c r="J24" i="1"/>
  <c r="I24" i="1"/>
  <c r="H24" i="1"/>
  <c r="G24" i="1"/>
  <c r="F24" i="1"/>
  <c r="E24" i="1"/>
  <c r="W23" i="1"/>
  <c r="R23" i="1"/>
  <c r="U23" i="1" s="1"/>
  <c r="Q23" i="1"/>
  <c r="T23" i="1" s="1"/>
  <c r="W22" i="1"/>
  <c r="W24" i="1" s="1"/>
  <c r="R22" i="1"/>
  <c r="U22" i="1" s="1"/>
  <c r="U24" i="1" s="1"/>
  <c r="Q22" i="1"/>
  <c r="T22" i="1" s="1"/>
  <c r="P21" i="1"/>
  <c r="O21" i="1"/>
  <c r="N21" i="1"/>
  <c r="M21" i="1"/>
  <c r="L21" i="1"/>
  <c r="K21" i="1"/>
  <c r="J21" i="1"/>
  <c r="I21" i="1"/>
  <c r="H21" i="1"/>
  <c r="G21" i="1"/>
  <c r="F21" i="1"/>
  <c r="E21" i="1"/>
  <c r="Q21" i="1" s="1"/>
  <c r="W20" i="1"/>
  <c r="R20" i="1"/>
  <c r="U20" i="1" s="1"/>
  <c r="Q20" i="1"/>
  <c r="T20" i="1" s="1"/>
  <c r="V20" i="1" s="1"/>
  <c r="W19" i="1"/>
  <c r="R19" i="1"/>
  <c r="U19" i="1" s="1"/>
  <c r="Q19" i="1"/>
  <c r="T19" i="1" s="1"/>
  <c r="V19" i="1" s="1"/>
  <c r="W18" i="1"/>
  <c r="R18" i="1"/>
  <c r="U18" i="1" s="1"/>
  <c r="Q18" i="1"/>
  <c r="T18" i="1" s="1"/>
  <c r="V18" i="1" s="1"/>
  <c r="W17" i="1"/>
  <c r="R17" i="1"/>
  <c r="U17" i="1" s="1"/>
  <c r="Q17" i="1"/>
  <c r="T17" i="1" s="1"/>
  <c r="P16" i="1"/>
  <c r="O16" i="1"/>
  <c r="N16" i="1"/>
  <c r="M16" i="1"/>
  <c r="L16" i="1"/>
  <c r="K16" i="1"/>
  <c r="J16" i="1"/>
  <c r="I16" i="1"/>
  <c r="H16" i="1"/>
  <c r="G16" i="1"/>
  <c r="F16" i="1"/>
  <c r="E16" i="1"/>
  <c r="Q16" i="1" s="1"/>
  <c r="T16" i="1" s="1"/>
  <c r="W15" i="1"/>
  <c r="W16" i="1" s="1"/>
  <c r="T15" i="1"/>
  <c r="R15" i="1"/>
  <c r="U15" i="1" s="1"/>
  <c r="Q15" i="1"/>
  <c r="P14" i="1"/>
  <c r="O14" i="1"/>
  <c r="N14" i="1"/>
  <c r="M14" i="1"/>
  <c r="L14" i="1"/>
  <c r="K14" i="1"/>
  <c r="J14" i="1"/>
  <c r="I14" i="1"/>
  <c r="H14" i="1"/>
  <c r="G14" i="1"/>
  <c r="F14" i="1"/>
  <c r="E14" i="1"/>
  <c r="W13" i="1"/>
  <c r="R13" i="1"/>
  <c r="U13" i="1" s="1"/>
  <c r="Q13" i="1"/>
  <c r="T13" i="1" s="1"/>
  <c r="V13" i="1" s="1"/>
  <c r="W12" i="1"/>
  <c r="W14" i="1" s="1"/>
  <c r="U12" i="1"/>
  <c r="R12" i="1"/>
  <c r="Q12" i="1"/>
  <c r="T12" i="1" s="1"/>
  <c r="P11" i="1"/>
  <c r="O11" i="1"/>
  <c r="N11" i="1"/>
  <c r="M11" i="1"/>
  <c r="L11" i="1"/>
  <c r="K11" i="1"/>
  <c r="J11" i="1"/>
  <c r="I11" i="1"/>
  <c r="H11" i="1"/>
  <c r="G11" i="1"/>
  <c r="F11" i="1"/>
  <c r="E11" i="1"/>
  <c r="W10" i="1"/>
  <c r="U10" i="1"/>
  <c r="T10" i="1"/>
  <c r="V10" i="1" s="1"/>
  <c r="R10" i="1"/>
  <c r="Q10" i="1"/>
  <c r="W9" i="1"/>
  <c r="W11" i="1" s="1"/>
  <c r="R9" i="1"/>
  <c r="R11" i="1" s="1"/>
  <c r="Q9" i="1"/>
  <c r="Q11" i="1" s="1"/>
  <c r="O8" i="1"/>
  <c r="H8" i="1"/>
  <c r="P7" i="1"/>
  <c r="P8" i="1" s="1"/>
  <c r="O7" i="1"/>
  <c r="N7" i="1"/>
  <c r="N8" i="1" s="1"/>
  <c r="M7" i="1"/>
  <c r="M8" i="1" s="1"/>
  <c r="L7" i="1"/>
  <c r="L8" i="1" s="1"/>
  <c r="K7" i="1"/>
  <c r="K8" i="1" s="1"/>
  <c r="J7" i="1"/>
  <c r="J8" i="1" s="1"/>
  <c r="I7" i="1"/>
  <c r="R7" i="1" s="1"/>
  <c r="R8" i="1" s="1"/>
  <c r="H7" i="1"/>
  <c r="G7" i="1"/>
  <c r="G8" i="1" s="1"/>
  <c r="F7" i="1"/>
  <c r="F8" i="1" s="1"/>
  <c r="E7" i="1"/>
  <c r="E8" i="1" s="1"/>
  <c r="W6" i="1"/>
  <c r="R6" i="1"/>
  <c r="U6" i="1" s="1"/>
  <c r="Q6" i="1"/>
  <c r="T6" i="1" s="1"/>
  <c r="W5" i="1"/>
  <c r="R5" i="1"/>
  <c r="U5" i="1" s="1"/>
  <c r="Q5" i="1"/>
  <c r="T5" i="1" s="1"/>
  <c r="W4" i="1"/>
  <c r="R4" i="1"/>
  <c r="U4" i="1" s="1"/>
  <c r="Q4" i="1"/>
  <c r="T4" i="1" s="1"/>
  <c r="W3" i="1"/>
  <c r="T3" i="1"/>
  <c r="R3" i="1"/>
  <c r="U3" i="1" s="1"/>
  <c r="V6" i="1" l="1"/>
  <c r="T7" i="1"/>
  <c r="T8" i="1" s="1"/>
  <c r="J30" i="1"/>
  <c r="J31" i="1" s="1"/>
  <c r="L30" i="1"/>
  <c r="R26" i="1"/>
  <c r="M30" i="1"/>
  <c r="M31" i="1" s="1"/>
  <c r="V36" i="1"/>
  <c r="R21" i="1"/>
  <c r="W21" i="1"/>
  <c r="O30" i="1"/>
  <c r="O31" i="1" s="1"/>
  <c r="O45" i="1" s="1"/>
  <c r="V23" i="1"/>
  <c r="P30" i="1"/>
  <c r="P31" i="1" s="1"/>
  <c r="P45" i="1" s="1"/>
  <c r="T43" i="1"/>
  <c r="W7" i="1"/>
  <c r="W8" i="1" s="1"/>
  <c r="Q7" i="1"/>
  <c r="Q8" i="1" s="1"/>
  <c r="V15" i="1"/>
  <c r="K30" i="1"/>
  <c r="K31" i="1" s="1"/>
  <c r="K44" i="1" s="1"/>
  <c r="W43" i="1"/>
  <c r="V4" i="1"/>
  <c r="Q24" i="1"/>
  <c r="Q30" i="1" s="1"/>
  <c r="Q31" i="1" s="1"/>
  <c r="G30" i="1"/>
  <c r="G31" i="1" s="1"/>
  <c r="G44" i="1" s="1"/>
  <c r="R24" i="1"/>
  <c r="H30" i="1"/>
  <c r="H31" i="1" s="1"/>
  <c r="H44" i="1" s="1"/>
  <c r="U43" i="1"/>
  <c r="R14" i="1"/>
  <c r="R16" i="1"/>
  <c r="U16" i="1" s="1"/>
  <c r="V16" i="1" s="1"/>
  <c r="N30" i="1"/>
  <c r="N31" i="1" s="1"/>
  <c r="I30" i="1"/>
  <c r="V38" i="1"/>
  <c r="U7" i="1"/>
  <c r="U8" i="1" s="1"/>
  <c r="V3" i="1"/>
  <c r="K45" i="1"/>
  <c r="T14" i="1"/>
  <c r="V12" i="1"/>
  <c r="V14" i="1" s="1"/>
  <c r="T24" i="1"/>
  <c r="V22" i="1"/>
  <c r="L31" i="1"/>
  <c r="N45" i="1"/>
  <c r="N44" i="1"/>
  <c r="M45" i="1"/>
  <c r="M44" i="1"/>
  <c r="V5" i="1"/>
  <c r="U14" i="1"/>
  <c r="T21" i="1"/>
  <c r="V17" i="1"/>
  <c r="V21" i="1" s="1"/>
  <c r="V27" i="1"/>
  <c r="T29" i="1"/>
  <c r="U21" i="1"/>
  <c r="U29" i="1"/>
  <c r="W28" i="1"/>
  <c r="W29" i="1" s="1"/>
  <c r="W30" i="1" s="1"/>
  <c r="W31" i="1" s="1"/>
  <c r="V28" i="1"/>
  <c r="V34" i="1"/>
  <c r="F45" i="1"/>
  <c r="F44" i="1"/>
  <c r="V35" i="1"/>
  <c r="R29" i="1"/>
  <c r="R30" i="1" s="1"/>
  <c r="R31" i="1" s="1"/>
  <c r="I8" i="1"/>
  <c r="I31" i="1" s="1"/>
  <c r="T9" i="1"/>
  <c r="E30" i="1"/>
  <c r="E31" i="1" s="1"/>
  <c r="T26" i="1"/>
  <c r="U9" i="1"/>
  <c r="U11" i="1" s="1"/>
  <c r="Q14" i="1"/>
  <c r="V37" i="1"/>
  <c r="H45" i="1" l="1"/>
  <c r="G45" i="1"/>
  <c r="P44" i="1"/>
  <c r="V24" i="1"/>
  <c r="O44" i="1"/>
  <c r="V43" i="1"/>
  <c r="W45" i="1"/>
  <c r="W44" i="1"/>
  <c r="I45" i="1"/>
  <c r="I44" i="1"/>
  <c r="U30" i="1"/>
  <c r="L45" i="1"/>
  <c r="L44" i="1"/>
  <c r="E45" i="1"/>
  <c r="E44" i="1"/>
  <c r="V29" i="1"/>
  <c r="T11" i="1"/>
  <c r="T30" i="1" s="1"/>
  <c r="T31" i="1" s="1"/>
  <c r="V9" i="1"/>
  <c r="V11" i="1" s="1"/>
  <c r="J45" i="1"/>
  <c r="P46" i="1" s="1"/>
  <c r="J44" i="1"/>
  <c r="V7" i="1"/>
  <c r="V8" i="1" s="1"/>
  <c r="T45" i="1" l="1"/>
  <c r="T44" i="1"/>
  <c r="U31" i="1"/>
  <c r="V30" i="1"/>
  <c r="V31" i="1" s="1"/>
  <c r="U45" i="1" l="1"/>
  <c r="V45" i="1" s="1"/>
  <c r="U44" i="1"/>
  <c r="V44" i="1" s="1"/>
</calcChain>
</file>

<file path=xl/sharedStrings.xml><?xml version="1.0" encoding="utf-8"?>
<sst xmlns="http://schemas.openxmlformats.org/spreadsheetml/2006/main" count="693" uniqueCount="392">
  <si>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</si>
  <si>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</si>
  <si>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</si>
  <si>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</si>
  <si>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</si>
  <si>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</si>
  <si>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</si>
  <si>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</si>
  <si>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</si>
  <si>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</si>
  <si>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</si>
  <si>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</si>
  <si>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</si>
  <si>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</si>
  <si>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</si>
  <si>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</si>
  <si>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</si>
  <si>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</si>
  <si>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</si>
  <si>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</si>
  <si>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</si>
  <si>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</si>
  <si>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</si>
  <si>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</si>
  <si>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</si>
  <si>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HFALTANB092</t>
  </si>
  <si>
    <t>Bevezetés a kereszténységbe</t>
  </si>
  <si>
    <t>v</t>
  </si>
  <si>
    <t>NKOZOS1026</t>
  </si>
  <si>
    <t>Teremtésvédelem</t>
  </si>
  <si>
    <t>2.</t>
  </si>
  <si>
    <t>TANANB2001</t>
  </si>
  <si>
    <t xml:space="preserve">Keresztény ünnepek és szimbólumok </t>
  </si>
  <si>
    <t>NKOZOS2002</t>
  </si>
  <si>
    <t>Kisebbségtudományi alapismeretek és romológia</t>
  </si>
  <si>
    <t xml:space="preserve">Társadalomtudomány– összesen </t>
  </si>
  <si>
    <t>Szakképzettséghez vezető alapozó ismeretkörök (44-55 kredit)</t>
  </si>
  <si>
    <t>Anyanyelvi tantárgy-pedagógia 1.</t>
  </si>
  <si>
    <t>gyj</t>
  </si>
  <si>
    <t>Anyanyelvi tantárgy-pedagógia 2.</t>
  </si>
  <si>
    <t>Magyar nyelv és irodalom és tantárgy-pedagógiája – összesen</t>
  </si>
  <si>
    <t>–</t>
  </si>
  <si>
    <t>Matematikai tantárgy-pedagógia 1.</t>
  </si>
  <si>
    <t>Matematikai tantárgy-pedagógia 2.</t>
  </si>
  <si>
    <t>Matematika és tantárgy-pedagógiája – összesen</t>
  </si>
  <si>
    <t>TANANB2026</t>
  </si>
  <si>
    <t>Természetismeret tantárgy-pedagógiája 1.</t>
  </si>
  <si>
    <t>Természetismeret és tantárgy-pedagógiája – összesen</t>
  </si>
  <si>
    <t>BTA1O0008N</t>
  </si>
  <si>
    <t>Ének-zene 1.</t>
  </si>
  <si>
    <t>BTA2O0008N</t>
  </si>
  <si>
    <t>Ének-zene 2.</t>
  </si>
  <si>
    <t>II.</t>
  </si>
  <si>
    <t>3.</t>
  </si>
  <si>
    <t>TANANB1036</t>
  </si>
  <si>
    <t>Ének-zene tantárgy-pedagógia 1.</t>
  </si>
  <si>
    <t>4.</t>
  </si>
  <si>
    <t>TANANB2028</t>
  </si>
  <si>
    <t>Ének-zene tantárgy-pedagógia 2.</t>
  </si>
  <si>
    <t>Ének-zene és tantárgy-pedagógiája – összesen</t>
  </si>
  <si>
    <t>-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</si>
  <si>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</si>
  <si>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</si>
  <si>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</si>
  <si>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</si>
  <si>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</si>
  <si>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TANANB1010</t>
  </si>
  <si>
    <t>Technika, életvitel, gyakorlat és tantárgy-pedagógiája</t>
  </si>
  <si>
    <t>Technika, életvitel és gyakorlat és tantárgy-pedagógiája – összesen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</si>
  <si>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</si>
  <si>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</si>
  <si>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</si>
  <si>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</si>
  <si>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</si>
  <si>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</si>
  <si>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Idegen nyelvi kritériumtárgy 1.</t>
  </si>
  <si>
    <t>Idegen nyelvi kritériumtárgy 2.</t>
  </si>
  <si>
    <t>BNTANI2081</t>
  </si>
  <si>
    <t>Szakdolgozat</t>
  </si>
  <si>
    <t>aí</t>
  </si>
  <si>
    <t>Szabadon választhatók (12 kredit)</t>
  </si>
  <si>
    <t>Választható műveltségi területek (VMT)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</si>
  <si>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</si>
  <si>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</si>
  <si>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</si>
  <si>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</si>
  <si>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</si>
  <si>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</si>
  <si>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</si>
  <si>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</si>
  <si>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</si>
  <si>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</si>
  <si>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</si>
  <si>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</si>
  <si>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</si>
  <si>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</si>
  <si>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 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</si>
  <si>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</si>
  <si>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</si>
  <si>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</si>
  <si>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</si>
  <si>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</si>
  <si>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</si>
  <si>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</si>
  <si>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</si>
  <si>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</si>
  <si>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</si>
  <si>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</si>
  <si>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</si>
  <si>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</si>
  <si>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</si>
  <si>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</si>
  <si>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</si>
  <si>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</si>
  <si>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5.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</si>
  <si>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</si>
  <si>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</si>
  <si>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</si>
  <si>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</si>
  <si>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</si>
  <si>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</si>
  <si>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</si>
  <si>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</si>
  <si>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</si>
  <si>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</si>
  <si>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</si>
  <si>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</si>
  <si>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</si>
  <si>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</si>
  <si>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</si>
  <si>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</si>
  <si>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</si>
  <si>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</si>
  <si>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6.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</si>
  <si>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</si>
  <si>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</si>
  <si>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</si>
  <si>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</si>
  <si>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</si>
  <si>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</si>
  <si>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</si>
  <si>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</si>
  <si>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</si>
  <si>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</si>
  <si>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</si>
  <si>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</si>
  <si>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Hon- és népismeret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</si>
  <si>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</si>
  <si>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</si>
  <si>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</si>
  <si>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</si>
  <si>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</si>
  <si>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</si>
  <si>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</si>
  <si>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</si>
  <si>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</si>
  <si>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</si>
  <si>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</si>
  <si>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</si>
  <si>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</si>
  <si>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</si>
  <si>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</si>
  <si>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</si>
  <si>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</si>
  <si>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</si>
  <si>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</si>
  <si>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</si>
  <si>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</si>
  <si>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</si>
  <si>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</si>
  <si>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</si>
  <si>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</si>
  <si>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</si>
  <si>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</si>
  <si>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</si>
  <si>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</si>
  <si>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</si>
  <si>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</si>
  <si>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</si>
  <si>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</si>
  <si>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</si>
  <si>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</si>
  <si>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</si>
  <si>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</si>
  <si>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</si>
  <si>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</si>
  <si>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</si>
  <si>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</si>
  <si>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</si>
  <si>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</si>
  <si>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</si>
  <si>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</si>
  <si>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</si>
  <si>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</si>
  <si>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</si>
  <si>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</si>
  <si>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</si>
  <si>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</si>
  <si>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</si>
  <si>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</si>
  <si>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</si>
  <si>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</si>
  <si>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</si>
  <si>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</si>
  <si>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</si>
  <si>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</si>
  <si>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</si>
  <si>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</si>
  <si>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</si>
  <si>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</si>
  <si>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</si>
  <si>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</si>
  <si>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</si>
  <si>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</si>
  <si>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</si>
  <si>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</si>
  <si>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</si>
  <si>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</si>
  <si>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</si>
  <si>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</si>
  <si>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</si>
  <si>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</si>
  <si>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</si>
  <si>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</si>
  <si>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</si>
  <si>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</si>
  <si>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</si>
  <si>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</si>
  <si>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</si>
  <si>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</si>
  <si>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</si>
  <si>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</si>
  <si>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</si>
  <si>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</si>
  <si>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</si>
  <si>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</si>
  <si>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</si>
  <si>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</si>
  <si>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</si>
  <si>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</si>
  <si>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</si>
  <si>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</si>
  <si>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</si>
  <si>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</si>
  <si>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</si>
  <si>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</si>
  <si>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</si>
  <si>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</si>
  <si>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</si>
  <si>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</si>
  <si>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</si>
  <si>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</si>
  <si>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</si>
  <si>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</si>
  <si>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</si>
  <si>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</si>
  <si>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</si>
  <si>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</si>
  <si>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</si>
  <si>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</si>
  <si>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</si>
  <si>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</si>
  <si>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</si>
  <si>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</si>
  <si>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</si>
  <si>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</si>
  <si>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</si>
  <si>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</si>
  <si>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</si>
  <si>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</si>
  <si>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</si>
  <si>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</si>
  <si>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</si>
  <si>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</si>
  <si>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</si>
  <si>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</si>
  <si>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</si>
  <si>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</si>
  <si>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</si>
  <si>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</si>
  <si>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</si>
  <si>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</si>
  <si>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</si>
  <si>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</si>
  <si>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</si>
  <si>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</si>
  <si>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</si>
  <si>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</si>
  <si>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</si>
  <si>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</si>
  <si>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</si>
  <si>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</si>
  <si>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</si>
  <si>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</si>
  <si>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</si>
  <si>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</si>
  <si>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</si>
  <si>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</si>
  <si>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</si>
  <si>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</si>
  <si>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</si>
  <si>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</si>
  <si>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</si>
  <si>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</si>
  <si>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</si>
  <si>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</si>
  <si>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</si>
  <si>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</si>
  <si>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</si>
  <si>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</si>
  <si>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</si>
  <si>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</si>
  <si>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</si>
  <si>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</si>
  <si>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</si>
  <si>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</si>
  <si>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</si>
  <si>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</si>
  <si>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</si>
  <si>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</si>
  <si>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</si>
  <si>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</si>
  <si>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</si>
  <si>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</si>
  <si>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</si>
  <si>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</si>
  <si>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</si>
  <si>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</si>
  <si>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</si>
  <si>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</si>
  <si>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</si>
  <si>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</si>
  <si>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</si>
  <si>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</si>
  <si>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</si>
  <si>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</si>
  <si>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</si>
  <si>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</si>
  <si>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</si>
  <si>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</si>
  <si>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</si>
  <si>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</si>
  <si>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</si>
  <si>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</si>
  <si>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</si>
  <si>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</si>
  <si>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</si>
  <si>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</si>
  <si>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</si>
  <si>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</si>
  <si>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</si>
  <si>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</si>
  <si>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</si>
  <si>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</si>
  <si>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</si>
  <si>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</si>
  <si>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</si>
  <si>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</si>
  <si>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</si>
  <si>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</si>
  <si>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</si>
  <si>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</si>
  <si>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</si>
  <si>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</si>
  <si>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</si>
  <si>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</si>
  <si>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</si>
  <si>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</si>
  <si>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</si>
  <si>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</si>
  <si>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</si>
  <si>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</si>
  <si>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</si>
  <si>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</si>
  <si>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</si>
  <si>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</si>
  <si>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</si>
  <si>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</si>
  <si>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</si>
  <si>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</si>
  <si>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</si>
  <si>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</si>
  <si>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</si>
  <si>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</si>
  <si>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</si>
  <si>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</si>
  <si>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</si>
  <si>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Évfolyam</t>
  </si>
  <si>
    <t>IKTANB001</t>
  </si>
  <si>
    <t>IKTANB002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</si>
  <si>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6"/>
        <rFont val="Times New Roman"/>
        <family val="1"/>
        <charset val="238"/>
      </rPr>
      <t xml:space="preserve">4 félév, Konduktor (iskolai specializációval) BA szak beszámításával -  </t>
    </r>
    <r>
      <rPr>
        <b/>
        <sz val="12"/>
        <rFont val="Times New Roman"/>
        <family val="1"/>
        <charset val="238"/>
      </rPr>
      <t xml:space="preserve">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</si>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</sst>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center" shrinkToFit="1"/>
    </xf>
    <xf numFmtId="0" fontId="2" fillId="0" borderId="15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2" borderId="5" xfId="0" applyFont="1" applyFill="1" applyBorder="1"/>
    <xf numFmtId="0" fontId="10" fillId="0" borderId="3" xfId="0" applyFont="1" applyBorder="1"/>
    <xf numFmtId="0" fontId="11" fillId="0" borderId="0" xfId="0" applyFont="1"/>
    <xf numFmtId="0" fontId="12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0" fillId="5" borderId="18" xfId="0" applyFont="1" applyFill="1" applyBorder="1"/>
    <xf numFmtId="0" fontId="13" fillId="0" borderId="19" xfId="0" applyFont="1" applyBorder="1" applyAlignment="1">
      <alignment horizontal="center"/>
    </xf>
    <xf numFmtId="0" fontId="10" fillId="0" borderId="21" xfId="0" applyFont="1" applyBorder="1"/>
    <xf numFmtId="0" fontId="13" fillId="0" borderId="21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0" fillId="0" borderId="19" xfId="0" applyFont="1" applyBorder="1"/>
    <xf numFmtId="0" fontId="12" fillId="0" borderId="21" xfId="0" applyFont="1" applyBorder="1"/>
    <xf numFmtId="0" fontId="12" fillId="0" borderId="21" xfId="0" applyFont="1" applyBorder="1" applyAlignment="1">
      <alignment horizontal="center"/>
    </xf>
    <xf numFmtId="0" fontId="10" fillId="5" borderId="2" xfId="0" applyFont="1" applyFill="1" applyBorder="1"/>
    <xf numFmtId="0" fontId="10" fillId="5" borderId="3" xfId="0" applyFont="1" applyFill="1" applyBorder="1"/>
    <xf numFmtId="0" fontId="10" fillId="5" borderId="23" xfId="0" applyFont="1" applyFill="1" applyBorder="1"/>
    <xf numFmtId="0" fontId="13" fillId="0" borderId="0" xfId="0" applyFont="1"/>
    <xf numFmtId="0" fontId="5" fillId="0" borderId="0" xfId="0" applyFont="1"/>
    <xf numFmtId="0" fontId="13" fillId="0" borderId="21" xfId="0" applyFont="1" applyBorder="1" applyAlignment="1">
      <alignment wrapText="1"/>
    </xf>
    <xf numFmtId="0" fontId="13" fillId="4" borderId="5" xfId="0" applyFont="1" applyFill="1" applyBorder="1" applyAlignment="1">
      <alignment wrapText="1"/>
    </xf>
    <xf numFmtId="0" fontId="13" fillId="4" borderId="4" xfId="0" applyFont="1" applyFill="1" applyBorder="1" applyAlignment="1">
      <alignment horizontal="center" wrapText="1"/>
    </xf>
    <xf numFmtId="0" fontId="10" fillId="5" borderId="17" xfId="0" applyFont="1" applyFill="1" applyBorder="1"/>
    <xf numFmtId="0" fontId="10" fillId="0" borderId="0" xfId="0" applyFont="1"/>
    <xf numFmtId="0" fontId="10" fillId="5" borderId="25" xfId="0" applyFont="1" applyFill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0" fillId="0" borderId="4" xfId="0" applyFont="1" applyBorder="1"/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right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3" fillId="4" borderId="26" xfId="0" applyFont="1" applyFill="1" applyBorder="1"/>
    <xf numFmtId="0" fontId="13" fillId="0" borderId="3" xfId="0" applyFont="1" applyBorder="1" applyAlignment="1">
      <alignment horizontal="center" wrapText="1"/>
    </xf>
    <xf numFmtId="0" fontId="10" fillId="0" borderId="20" xfId="0" applyFont="1" applyBorder="1"/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10" fillId="0" borderId="6" xfId="0" applyFont="1" applyBorder="1"/>
    <xf numFmtId="0" fontId="13" fillId="4" borderId="27" xfId="0" applyFont="1" applyFill="1" applyBorder="1"/>
    <xf numFmtId="0" fontId="4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2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22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9" fillId="0" borderId="1" xfId="0" applyFont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" fillId="0" borderId="20" xfId="0" applyFont="1" applyBorder="1"/>
    <xf numFmtId="0" fontId="1" fillId="0" borderId="19" xfId="0" applyFont="1" applyBorder="1"/>
    <xf numFmtId="0" fontId="13" fillId="0" borderId="6" xfId="0" applyFont="1" applyBorder="1" applyAlignment="1">
      <alignment horizontal="center" wrapText="1"/>
    </xf>
    <xf numFmtId="0" fontId="13" fillId="0" borderId="24" xfId="0" applyFont="1" applyBorder="1" applyAlignment="1">
      <alignment wrapText="1"/>
    </xf>
    <xf numFmtId="0" fontId="1" fillId="0" borderId="24" xfId="0" applyFont="1" applyBorder="1"/>
    <xf numFmtId="0" fontId="1" fillId="0" borderId="2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M917"/>
  <sheetViews>
    <sheetView tabSelected="1" workbookViewId="0">
      <pane ySplit="2" topLeftCell="A3" activePane="bottomLeft" state="frozen"/>
      <selection pane="bottomLeft" sqref="A1:X1"/>
    </sheetView>
  </sheetViews>
  <sheetFormatPr defaultColWidth="14.42578125" defaultRowHeight="15" customHeight="1" outlineLevelCol="1" x14ac:dyDescent="0.2"/>
  <cols>
    <col min="1" max="1" width="3.5703125" customWidth="1"/>
    <col min="2" max="2" width="7" customWidth="1"/>
    <col min="3" max="3" width="13.140625" customWidth="1"/>
    <col min="4" max="4" width="32.140625" customWidth="1"/>
    <col min="5" max="5" width="3.7109375" customWidth="1" outlineLevel="1"/>
    <col min="6" max="16" width="3.28515625" customWidth="1" outlineLevel="1"/>
    <col min="17" max="17" width="5.42578125" customWidth="1" outlineLevel="1"/>
    <col min="18" max="22" width="6" customWidth="1" outlineLevel="1"/>
    <col min="23" max="24" width="6" customWidth="1"/>
    <col min="25" max="39" width="9.28515625" customWidth="1"/>
  </cols>
  <sheetData>
    <row r="1" spans="1:39" ht="69" customHeight="1" x14ac:dyDescent="0.2">
      <c r="A1" s="80" t="s">
        <v>390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57.75" x14ac:dyDescent="0.2">
      <c r="A2" s="2" t="s">
        <v>387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25.5" x14ac:dyDescent="0.2">
      <c r="A3" s="6" t="s">
        <v>23</v>
      </c>
      <c r="B3" s="6" t="s">
        <v>24</v>
      </c>
      <c r="C3" s="6" t="s">
        <v>25</v>
      </c>
      <c r="D3" s="7" t="s">
        <v>26</v>
      </c>
      <c r="E3" s="8">
        <v>2</v>
      </c>
      <c r="F3" s="8">
        <v>0</v>
      </c>
      <c r="G3" s="8">
        <v>2</v>
      </c>
      <c r="H3" s="8"/>
      <c r="I3" s="8"/>
      <c r="J3" s="8"/>
      <c r="K3" s="9"/>
      <c r="L3" s="10"/>
      <c r="M3" s="8"/>
      <c r="N3" s="8"/>
      <c r="O3" s="8"/>
      <c r="P3" s="8"/>
      <c r="Q3" s="8">
        <v>2</v>
      </c>
      <c r="R3" s="8">
        <f>F3+I3+L3+O3</f>
        <v>0</v>
      </c>
      <c r="S3" s="8">
        <v>15</v>
      </c>
      <c r="T3" s="8">
        <f t="shared" ref="T3:T6" si="0">Q3*S3</f>
        <v>30</v>
      </c>
      <c r="U3" s="8">
        <f t="shared" ref="U3:U6" si="1">R3*S3</f>
        <v>0</v>
      </c>
      <c r="V3" s="8">
        <f t="shared" ref="V3:V6" si="2">SUM(T3:U3)</f>
        <v>30</v>
      </c>
      <c r="W3" s="8">
        <f t="shared" ref="W3:W6" si="3">P3+M3+J3+G3</f>
        <v>2</v>
      </c>
      <c r="X3" s="8" t="s">
        <v>27</v>
      </c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ht="12.75" x14ac:dyDescent="0.2">
      <c r="A4" s="6" t="s">
        <v>23</v>
      </c>
      <c r="B4" s="6" t="s">
        <v>24</v>
      </c>
      <c r="C4" s="6" t="s">
        <v>28</v>
      </c>
      <c r="D4" s="7" t="s">
        <v>29</v>
      </c>
      <c r="E4" s="8">
        <v>1</v>
      </c>
      <c r="F4" s="8">
        <v>0</v>
      </c>
      <c r="G4" s="8">
        <v>1</v>
      </c>
      <c r="H4" s="8"/>
      <c r="I4" s="8"/>
      <c r="J4" s="8"/>
      <c r="K4" s="9"/>
      <c r="L4" s="10"/>
      <c r="M4" s="8"/>
      <c r="N4" s="8"/>
      <c r="O4" s="8"/>
      <c r="P4" s="8"/>
      <c r="Q4" s="8">
        <f t="shared" ref="Q4:R4" si="4">E4+H4+K4+N4</f>
        <v>1</v>
      </c>
      <c r="R4" s="8">
        <f t="shared" si="4"/>
        <v>0</v>
      </c>
      <c r="S4" s="8">
        <v>15</v>
      </c>
      <c r="T4" s="8">
        <f t="shared" si="0"/>
        <v>15</v>
      </c>
      <c r="U4" s="8">
        <f t="shared" si="1"/>
        <v>0</v>
      </c>
      <c r="V4" s="8">
        <f t="shared" si="2"/>
        <v>15</v>
      </c>
      <c r="W4" s="8">
        <f t="shared" si="3"/>
        <v>1</v>
      </c>
      <c r="X4" s="8" t="s">
        <v>27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12.75" x14ac:dyDescent="0.2">
      <c r="A5" s="6" t="s">
        <v>23</v>
      </c>
      <c r="B5" s="6" t="s">
        <v>30</v>
      </c>
      <c r="C5" s="6" t="s">
        <v>31</v>
      </c>
      <c r="D5" s="7" t="s">
        <v>32</v>
      </c>
      <c r="E5" s="8"/>
      <c r="F5" s="8"/>
      <c r="G5" s="8"/>
      <c r="H5" s="8">
        <v>2</v>
      </c>
      <c r="I5" s="8">
        <v>0</v>
      </c>
      <c r="J5" s="8">
        <v>2</v>
      </c>
      <c r="K5" s="9"/>
      <c r="L5" s="10"/>
      <c r="M5" s="8"/>
      <c r="N5" s="8"/>
      <c r="O5" s="8"/>
      <c r="P5" s="8"/>
      <c r="Q5" s="8">
        <f t="shared" ref="Q5:R5" si="5">E5+H5+K5+N5</f>
        <v>2</v>
      </c>
      <c r="R5" s="8">
        <f t="shared" si="5"/>
        <v>0</v>
      </c>
      <c r="S5" s="8">
        <v>15</v>
      </c>
      <c r="T5" s="8">
        <f t="shared" si="0"/>
        <v>30</v>
      </c>
      <c r="U5" s="8">
        <f t="shared" si="1"/>
        <v>0</v>
      </c>
      <c r="V5" s="8">
        <f t="shared" si="2"/>
        <v>30</v>
      </c>
      <c r="W5" s="8">
        <f t="shared" si="3"/>
        <v>2</v>
      </c>
      <c r="X5" s="8" t="s">
        <v>27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ht="25.5" x14ac:dyDescent="0.2">
      <c r="A6" s="6" t="s">
        <v>23</v>
      </c>
      <c r="B6" s="6" t="s">
        <v>30</v>
      </c>
      <c r="C6" s="6" t="s">
        <v>33</v>
      </c>
      <c r="D6" s="7" t="s">
        <v>34</v>
      </c>
      <c r="E6" s="8"/>
      <c r="F6" s="8"/>
      <c r="G6" s="8"/>
      <c r="H6" s="8">
        <v>2</v>
      </c>
      <c r="I6" s="8">
        <v>0</v>
      </c>
      <c r="J6" s="8">
        <v>2</v>
      </c>
      <c r="K6" s="9"/>
      <c r="L6" s="10"/>
      <c r="M6" s="8"/>
      <c r="N6" s="8"/>
      <c r="O6" s="8"/>
      <c r="P6" s="8"/>
      <c r="Q6" s="8">
        <f t="shared" ref="Q6:R6" si="6">E6+H6+K6+N6</f>
        <v>2</v>
      </c>
      <c r="R6" s="8">
        <f t="shared" si="6"/>
        <v>0</v>
      </c>
      <c r="S6" s="8">
        <v>15</v>
      </c>
      <c r="T6" s="8">
        <f t="shared" si="0"/>
        <v>30</v>
      </c>
      <c r="U6" s="8">
        <f t="shared" si="1"/>
        <v>0</v>
      </c>
      <c r="V6" s="8">
        <f t="shared" si="2"/>
        <v>30</v>
      </c>
      <c r="W6" s="8">
        <f t="shared" si="3"/>
        <v>2</v>
      </c>
      <c r="X6" s="8" t="s">
        <v>27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2.75" x14ac:dyDescent="0.2">
      <c r="A7" s="6"/>
      <c r="B7" s="6"/>
      <c r="C7" s="77" t="s">
        <v>35</v>
      </c>
      <c r="D7" s="79"/>
      <c r="E7" s="12">
        <f t="shared" ref="E7:P7" si="7">SUM(E3:E6)</f>
        <v>3</v>
      </c>
      <c r="F7" s="12">
        <f t="shared" si="7"/>
        <v>0</v>
      </c>
      <c r="G7" s="12">
        <f t="shared" si="7"/>
        <v>3</v>
      </c>
      <c r="H7" s="12">
        <f t="shared" si="7"/>
        <v>4</v>
      </c>
      <c r="I7" s="12">
        <f t="shared" si="7"/>
        <v>0</v>
      </c>
      <c r="J7" s="12">
        <f t="shared" si="7"/>
        <v>4</v>
      </c>
      <c r="K7" s="13">
        <f t="shared" si="7"/>
        <v>0</v>
      </c>
      <c r="L7" s="14">
        <f t="shared" si="7"/>
        <v>0</v>
      </c>
      <c r="M7" s="12">
        <f t="shared" si="7"/>
        <v>0</v>
      </c>
      <c r="N7" s="12">
        <f t="shared" si="7"/>
        <v>0</v>
      </c>
      <c r="O7" s="12">
        <f t="shared" si="7"/>
        <v>0</v>
      </c>
      <c r="P7" s="12">
        <f t="shared" si="7"/>
        <v>0</v>
      </c>
      <c r="Q7" s="12">
        <f t="shared" ref="Q7:R7" si="8">E7+H7+K7+N7</f>
        <v>7</v>
      </c>
      <c r="R7" s="12">
        <f t="shared" si="8"/>
        <v>0</v>
      </c>
      <c r="S7" s="8">
        <v>15</v>
      </c>
      <c r="T7" s="12">
        <f t="shared" ref="T7:W7" si="9">SUM(T3:T6)</f>
        <v>105</v>
      </c>
      <c r="U7" s="12">
        <f t="shared" si="9"/>
        <v>0</v>
      </c>
      <c r="V7" s="12">
        <f t="shared" si="9"/>
        <v>105</v>
      </c>
      <c r="W7" s="12">
        <f t="shared" si="9"/>
        <v>7</v>
      </c>
      <c r="X7" s="12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12.75" x14ac:dyDescent="0.2">
      <c r="A8" s="81" t="s">
        <v>36</v>
      </c>
      <c r="B8" s="78"/>
      <c r="C8" s="78"/>
      <c r="D8" s="79"/>
      <c r="E8" s="8">
        <f t="shared" ref="E8:R8" si="10">SUM(E7)</f>
        <v>3</v>
      </c>
      <c r="F8" s="8">
        <f t="shared" si="10"/>
        <v>0</v>
      </c>
      <c r="G8" s="8">
        <f t="shared" si="10"/>
        <v>3</v>
      </c>
      <c r="H8" s="8">
        <f t="shared" si="10"/>
        <v>4</v>
      </c>
      <c r="I8" s="8">
        <f t="shared" si="10"/>
        <v>0</v>
      </c>
      <c r="J8" s="8">
        <f t="shared" si="10"/>
        <v>4</v>
      </c>
      <c r="K8" s="8">
        <f t="shared" si="10"/>
        <v>0</v>
      </c>
      <c r="L8" s="8">
        <f t="shared" si="10"/>
        <v>0</v>
      </c>
      <c r="M8" s="8">
        <f t="shared" si="10"/>
        <v>0</v>
      </c>
      <c r="N8" s="8">
        <f t="shared" si="10"/>
        <v>0</v>
      </c>
      <c r="O8" s="8">
        <f t="shared" si="10"/>
        <v>0</v>
      </c>
      <c r="P8" s="8">
        <f t="shared" si="10"/>
        <v>0</v>
      </c>
      <c r="Q8" s="12">
        <f t="shared" si="10"/>
        <v>7</v>
      </c>
      <c r="R8" s="12">
        <f t="shared" si="10"/>
        <v>0</v>
      </c>
      <c r="S8" s="12">
        <v>15</v>
      </c>
      <c r="T8" s="12">
        <f t="shared" ref="T8:W8" si="11">SUM(T7)</f>
        <v>105</v>
      </c>
      <c r="U8" s="12">
        <f t="shared" si="11"/>
        <v>0</v>
      </c>
      <c r="V8" s="12">
        <f t="shared" si="11"/>
        <v>105</v>
      </c>
      <c r="W8" s="12">
        <f t="shared" si="11"/>
        <v>7</v>
      </c>
      <c r="X8" s="12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</row>
    <row r="9" spans="1:39" ht="12.75" x14ac:dyDescent="0.2">
      <c r="A9" s="71" t="s">
        <v>23</v>
      </c>
      <c r="B9" s="71" t="s">
        <v>24</v>
      </c>
      <c r="C9" s="72" t="s">
        <v>383</v>
      </c>
      <c r="D9" s="73" t="s">
        <v>37</v>
      </c>
      <c r="E9" s="8">
        <v>1</v>
      </c>
      <c r="F9" s="17">
        <v>3</v>
      </c>
      <c r="G9" s="8">
        <v>3</v>
      </c>
      <c r="H9" s="8"/>
      <c r="I9" s="8"/>
      <c r="J9" s="8"/>
      <c r="K9" s="8">
        <v>0</v>
      </c>
      <c r="L9" s="8">
        <v>0</v>
      </c>
      <c r="M9" s="8">
        <v>0</v>
      </c>
      <c r="N9" s="8"/>
      <c r="O9" s="8"/>
      <c r="P9" s="8"/>
      <c r="Q9" s="8">
        <f t="shared" ref="Q9:R9" si="12">E9+H9+K9+N9</f>
        <v>1</v>
      </c>
      <c r="R9" s="8">
        <f t="shared" si="12"/>
        <v>3</v>
      </c>
      <c r="S9" s="8">
        <v>15</v>
      </c>
      <c r="T9" s="8">
        <f t="shared" ref="T9:T10" si="13">Q9*S9</f>
        <v>15</v>
      </c>
      <c r="U9" s="8">
        <f t="shared" ref="U9:U10" si="14">R9*S9</f>
        <v>45</v>
      </c>
      <c r="V9" s="8">
        <f t="shared" ref="V9:V10" si="15">SUM(T9:U9)</f>
        <v>60</v>
      </c>
      <c r="W9" s="8">
        <f t="shared" ref="W9:W10" si="16">P9+M9+J9+G9</f>
        <v>3</v>
      </c>
      <c r="X9" s="8" t="s">
        <v>38</v>
      </c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ht="12.75" x14ac:dyDescent="0.2">
      <c r="A10" s="71" t="s">
        <v>23</v>
      </c>
      <c r="B10" s="71" t="s">
        <v>30</v>
      </c>
      <c r="C10" s="72" t="s">
        <v>384</v>
      </c>
      <c r="D10" s="73" t="s">
        <v>39</v>
      </c>
      <c r="E10" s="8"/>
      <c r="F10" s="8"/>
      <c r="G10" s="8"/>
      <c r="H10" s="8">
        <v>1</v>
      </c>
      <c r="I10" s="17">
        <v>3</v>
      </c>
      <c r="J10" s="8">
        <v>3</v>
      </c>
      <c r="K10" s="8"/>
      <c r="L10" s="8"/>
      <c r="M10" s="8"/>
      <c r="N10" s="8"/>
      <c r="O10" s="8"/>
      <c r="P10" s="8"/>
      <c r="Q10" s="8">
        <f t="shared" ref="Q10:R10" si="17">E10+H10+K10+N10</f>
        <v>1</v>
      </c>
      <c r="R10" s="8">
        <f t="shared" si="17"/>
        <v>3</v>
      </c>
      <c r="S10" s="8">
        <v>15</v>
      </c>
      <c r="T10" s="8">
        <f t="shared" si="13"/>
        <v>15</v>
      </c>
      <c r="U10" s="8">
        <f t="shared" si="14"/>
        <v>45</v>
      </c>
      <c r="V10" s="8">
        <f t="shared" si="15"/>
        <v>60</v>
      </c>
      <c r="W10" s="8">
        <f t="shared" si="16"/>
        <v>3</v>
      </c>
      <c r="X10" s="8" t="s">
        <v>38</v>
      </c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ht="12.75" x14ac:dyDescent="0.2">
      <c r="A11" s="71"/>
      <c r="B11" s="71"/>
      <c r="C11" s="82" t="s">
        <v>40</v>
      </c>
      <c r="D11" s="79"/>
      <c r="E11" s="8">
        <f t="shared" ref="E11:R11" si="18">SUM(E9:E10)</f>
        <v>1</v>
      </c>
      <c r="F11" s="8">
        <f t="shared" si="18"/>
        <v>3</v>
      </c>
      <c r="G11" s="8">
        <f t="shared" si="18"/>
        <v>3</v>
      </c>
      <c r="H11" s="8">
        <f t="shared" si="18"/>
        <v>1</v>
      </c>
      <c r="I11" s="8">
        <f t="shared" si="18"/>
        <v>3</v>
      </c>
      <c r="J11" s="8">
        <f t="shared" si="18"/>
        <v>3</v>
      </c>
      <c r="K11" s="8">
        <f t="shared" si="18"/>
        <v>0</v>
      </c>
      <c r="L11" s="8">
        <f t="shared" si="18"/>
        <v>0</v>
      </c>
      <c r="M11" s="8">
        <f t="shared" si="18"/>
        <v>0</v>
      </c>
      <c r="N11" s="8">
        <f t="shared" si="18"/>
        <v>0</v>
      </c>
      <c r="O11" s="8">
        <f t="shared" si="18"/>
        <v>0</v>
      </c>
      <c r="P11" s="8">
        <f t="shared" si="18"/>
        <v>0</v>
      </c>
      <c r="Q11" s="8">
        <f t="shared" si="18"/>
        <v>2</v>
      </c>
      <c r="R11" s="8">
        <f t="shared" si="18"/>
        <v>6</v>
      </c>
      <c r="S11" s="8" t="s">
        <v>41</v>
      </c>
      <c r="T11" s="8">
        <f t="shared" ref="T11:W11" si="19">SUM(T9:T10)</f>
        <v>30</v>
      </c>
      <c r="U11" s="8">
        <f t="shared" si="19"/>
        <v>90</v>
      </c>
      <c r="V11" s="8">
        <f t="shared" si="19"/>
        <v>120</v>
      </c>
      <c r="W11" s="8">
        <f t="shared" si="19"/>
        <v>6</v>
      </c>
      <c r="X11" s="8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12.75" x14ac:dyDescent="0.2">
      <c r="A12" s="71" t="s">
        <v>23</v>
      </c>
      <c r="B12" s="71" t="s">
        <v>24</v>
      </c>
      <c r="C12" s="72" t="s">
        <v>385</v>
      </c>
      <c r="D12" s="73" t="s">
        <v>42</v>
      </c>
      <c r="E12" s="8">
        <v>0</v>
      </c>
      <c r="F12" s="17">
        <v>4</v>
      </c>
      <c r="G12" s="8">
        <v>3</v>
      </c>
      <c r="H12" s="8"/>
      <c r="I12" s="8"/>
      <c r="J12" s="8"/>
      <c r="K12" s="8">
        <v>0</v>
      </c>
      <c r="L12" s="8">
        <v>0</v>
      </c>
      <c r="M12" s="8">
        <v>0</v>
      </c>
      <c r="N12" s="8"/>
      <c r="O12" s="8"/>
      <c r="P12" s="8"/>
      <c r="Q12" s="8">
        <f t="shared" ref="Q12:R12" si="20">E12+H12+K12+N12</f>
        <v>0</v>
      </c>
      <c r="R12" s="8">
        <f t="shared" si="20"/>
        <v>4</v>
      </c>
      <c r="S12" s="8">
        <v>15</v>
      </c>
      <c r="T12" s="8">
        <f t="shared" ref="T12:T13" si="21">Q12*S12</f>
        <v>0</v>
      </c>
      <c r="U12" s="8">
        <f t="shared" ref="U12:U13" si="22">R12*S12</f>
        <v>60</v>
      </c>
      <c r="V12" s="8">
        <f t="shared" ref="V12:V13" si="23">SUM(T12:U12)</f>
        <v>60</v>
      </c>
      <c r="W12" s="8">
        <f t="shared" ref="W12:W13" si="24">P12+M12+J12+G12</f>
        <v>3</v>
      </c>
      <c r="X12" s="8" t="s">
        <v>38</v>
      </c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12.75" x14ac:dyDescent="0.2">
      <c r="A13" s="71" t="s">
        <v>23</v>
      </c>
      <c r="B13" s="71" t="s">
        <v>30</v>
      </c>
      <c r="C13" s="72" t="s">
        <v>386</v>
      </c>
      <c r="D13" s="73" t="s">
        <v>43</v>
      </c>
      <c r="E13" s="8"/>
      <c r="F13" s="8"/>
      <c r="G13" s="8"/>
      <c r="H13" s="8">
        <v>0</v>
      </c>
      <c r="I13" s="17">
        <v>4</v>
      </c>
      <c r="J13" s="8">
        <v>3</v>
      </c>
      <c r="K13" s="8"/>
      <c r="L13" s="8"/>
      <c r="M13" s="8"/>
      <c r="N13" s="8"/>
      <c r="O13" s="8"/>
      <c r="P13" s="8"/>
      <c r="Q13" s="8">
        <f t="shared" ref="Q13:R13" si="25">E13+H13+K13+N13</f>
        <v>0</v>
      </c>
      <c r="R13" s="8">
        <f t="shared" si="25"/>
        <v>4</v>
      </c>
      <c r="S13" s="8">
        <v>15</v>
      </c>
      <c r="T13" s="8">
        <f t="shared" si="21"/>
        <v>0</v>
      </c>
      <c r="U13" s="8">
        <f t="shared" si="22"/>
        <v>60</v>
      </c>
      <c r="V13" s="8">
        <f t="shared" si="23"/>
        <v>60</v>
      </c>
      <c r="W13" s="8">
        <f t="shared" si="24"/>
        <v>3</v>
      </c>
      <c r="X13" s="8" t="s">
        <v>38</v>
      </c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ht="12.75" x14ac:dyDescent="0.2">
      <c r="A14" s="71"/>
      <c r="B14" s="71"/>
      <c r="C14" s="82" t="s">
        <v>44</v>
      </c>
      <c r="D14" s="79"/>
      <c r="E14" s="8">
        <f t="shared" ref="E14:R14" si="26">SUM(E12:E13)</f>
        <v>0</v>
      </c>
      <c r="F14" s="8">
        <f t="shared" si="26"/>
        <v>4</v>
      </c>
      <c r="G14" s="8">
        <f t="shared" si="26"/>
        <v>3</v>
      </c>
      <c r="H14" s="8">
        <f t="shared" si="26"/>
        <v>0</v>
      </c>
      <c r="I14" s="8">
        <f t="shared" si="26"/>
        <v>4</v>
      </c>
      <c r="J14" s="8">
        <f t="shared" si="26"/>
        <v>3</v>
      </c>
      <c r="K14" s="8">
        <f t="shared" si="26"/>
        <v>0</v>
      </c>
      <c r="L14" s="8">
        <f t="shared" si="26"/>
        <v>0</v>
      </c>
      <c r="M14" s="8">
        <f t="shared" si="26"/>
        <v>0</v>
      </c>
      <c r="N14" s="8">
        <f t="shared" si="26"/>
        <v>0</v>
      </c>
      <c r="O14" s="8">
        <f t="shared" si="26"/>
        <v>0</v>
      </c>
      <c r="P14" s="8">
        <f t="shared" si="26"/>
        <v>0</v>
      </c>
      <c r="Q14" s="12">
        <f t="shared" si="26"/>
        <v>0</v>
      </c>
      <c r="R14" s="8">
        <f t="shared" si="26"/>
        <v>8</v>
      </c>
      <c r="S14" s="8" t="s">
        <v>41</v>
      </c>
      <c r="T14" s="8">
        <f t="shared" ref="T14:W14" si="27">SUM(T12:T13)</f>
        <v>0</v>
      </c>
      <c r="U14" s="8">
        <f t="shared" si="27"/>
        <v>120</v>
      </c>
      <c r="V14" s="8">
        <f t="shared" si="27"/>
        <v>120</v>
      </c>
      <c r="W14" s="8">
        <f t="shared" si="27"/>
        <v>6</v>
      </c>
      <c r="X14" s="8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ht="25.5" x14ac:dyDescent="0.2">
      <c r="A15" s="71" t="s">
        <v>23</v>
      </c>
      <c r="B15" s="71" t="s">
        <v>30</v>
      </c>
      <c r="C15" s="71" t="s">
        <v>45</v>
      </c>
      <c r="D15" s="73" t="s">
        <v>46</v>
      </c>
      <c r="E15" s="12"/>
      <c r="F15" s="12"/>
      <c r="G15" s="12"/>
      <c r="H15" s="8">
        <v>2</v>
      </c>
      <c r="I15" s="8">
        <v>2</v>
      </c>
      <c r="J15" s="8">
        <v>4</v>
      </c>
      <c r="K15" s="18"/>
      <c r="L15" s="18"/>
      <c r="M15" s="18"/>
      <c r="N15" s="8"/>
      <c r="O15" s="8"/>
      <c r="P15" s="8"/>
      <c r="Q15" s="8">
        <f t="shared" ref="Q15:R15" si="28">E15+H15+K15+N15</f>
        <v>2</v>
      </c>
      <c r="R15" s="8">
        <f t="shared" si="28"/>
        <v>2</v>
      </c>
      <c r="S15" s="8">
        <v>15</v>
      </c>
      <c r="T15" s="8">
        <f t="shared" ref="T15:T20" si="29">Q15*S15</f>
        <v>30</v>
      </c>
      <c r="U15" s="8">
        <f t="shared" ref="U15:U20" si="30">R15*S15</f>
        <v>30</v>
      </c>
      <c r="V15" s="8">
        <f t="shared" ref="V15:V20" si="31">SUM(T15:U15)</f>
        <v>60</v>
      </c>
      <c r="W15" s="8">
        <f>P15+M15+J15+G15</f>
        <v>4</v>
      </c>
      <c r="X15" s="8" t="s">
        <v>38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12.75" x14ac:dyDescent="0.2">
      <c r="A16" s="71"/>
      <c r="B16" s="71"/>
      <c r="C16" s="82" t="s">
        <v>47</v>
      </c>
      <c r="D16" s="79"/>
      <c r="E16" s="8">
        <f t="shared" ref="E16:P16" si="32">SUM(E15)</f>
        <v>0</v>
      </c>
      <c r="F16" s="8">
        <f t="shared" si="32"/>
        <v>0</v>
      </c>
      <c r="G16" s="8">
        <f t="shared" si="32"/>
        <v>0</v>
      </c>
      <c r="H16" s="8">
        <f t="shared" si="32"/>
        <v>2</v>
      </c>
      <c r="I16" s="8">
        <f t="shared" si="32"/>
        <v>2</v>
      </c>
      <c r="J16" s="8">
        <f t="shared" si="32"/>
        <v>4</v>
      </c>
      <c r="K16" s="8">
        <f t="shared" si="32"/>
        <v>0</v>
      </c>
      <c r="L16" s="8">
        <f t="shared" si="32"/>
        <v>0</v>
      </c>
      <c r="M16" s="8">
        <f t="shared" si="32"/>
        <v>0</v>
      </c>
      <c r="N16" s="8">
        <f t="shared" si="32"/>
        <v>0</v>
      </c>
      <c r="O16" s="8">
        <f t="shared" si="32"/>
        <v>0</v>
      </c>
      <c r="P16" s="8">
        <f t="shared" si="32"/>
        <v>0</v>
      </c>
      <c r="Q16" s="12">
        <f t="shared" ref="Q16:R16" si="33">E16+H16+K16+N16</f>
        <v>2</v>
      </c>
      <c r="R16" s="8">
        <f t="shared" si="33"/>
        <v>2</v>
      </c>
      <c r="S16" s="8">
        <v>15</v>
      </c>
      <c r="T16" s="8">
        <f t="shared" si="29"/>
        <v>30</v>
      </c>
      <c r="U16" s="8">
        <f t="shared" si="30"/>
        <v>30</v>
      </c>
      <c r="V16" s="8">
        <f t="shared" si="31"/>
        <v>60</v>
      </c>
      <c r="W16" s="8">
        <f>SUM(W15)</f>
        <v>4</v>
      </c>
      <c r="X16" s="8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12.75" x14ac:dyDescent="0.2">
      <c r="A17" s="71" t="s">
        <v>23</v>
      </c>
      <c r="B17" s="71" t="s">
        <v>24</v>
      </c>
      <c r="C17" s="71" t="s">
        <v>48</v>
      </c>
      <c r="D17" s="73" t="s">
        <v>49</v>
      </c>
      <c r="E17" s="8">
        <v>0</v>
      </c>
      <c r="F17" s="8">
        <v>2</v>
      </c>
      <c r="G17" s="8">
        <v>2</v>
      </c>
      <c r="H17" s="8"/>
      <c r="I17" s="8"/>
      <c r="J17" s="8"/>
      <c r="K17" s="8"/>
      <c r="L17" s="8"/>
      <c r="M17" s="8"/>
      <c r="N17" s="8"/>
      <c r="O17" s="8"/>
      <c r="P17" s="8"/>
      <c r="Q17" s="12">
        <f t="shared" ref="Q17:R17" si="34">E17+H17+K17+N17</f>
        <v>0</v>
      </c>
      <c r="R17" s="8">
        <f t="shared" si="34"/>
        <v>2</v>
      </c>
      <c r="S17" s="8">
        <v>15</v>
      </c>
      <c r="T17" s="8">
        <f t="shared" si="29"/>
        <v>0</v>
      </c>
      <c r="U17" s="8">
        <f t="shared" si="30"/>
        <v>30</v>
      </c>
      <c r="V17" s="8">
        <f t="shared" si="31"/>
        <v>30</v>
      </c>
      <c r="W17" s="8">
        <f t="shared" ref="W17:W20" si="35">P17+M17+J17+G17</f>
        <v>2</v>
      </c>
      <c r="X17" s="8" t="s">
        <v>27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12.75" x14ac:dyDescent="0.2">
      <c r="A18" s="71" t="s">
        <v>23</v>
      </c>
      <c r="B18" s="71" t="s">
        <v>30</v>
      </c>
      <c r="C18" s="71" t="s">
        <v>50</v>
      </c>
      <c r="D18" s="73" t="s">
        <v>51</v>
      </c>
      <c r="E18" s="8"/>
      <c r="F18" s="8"/>
      <c r="G18" s="8"/>
      <c r="H18" s="8">
        <v>0</v>
      </c>
      <c r="I18" s="8">
        <v>1</v>
      </c>
      <c r="J18" s="8">
        <v>1</v>
      </c>
      <c r="K18" s="19"/>
      <c r="L18" s="19"/>
      <c r="M18" s="19"/>
      <c r="N18" s="8"/>
      <c r="O18" s="8"/>
      <c r="P18" s="8"/>
      <c r="Q18" s="12">
        <f t="shared" ref="Q18:R18" si="36">E18+H18+K18+N18</f>
        <v>0</v>
      </c>
      <c r="R18" s="8">
        <f t="shared" si="36"/>
        <v>1</v>
      </c>
      <c r="S18" s="8">
        <v>15</v>
      </c>
      <c r="T18" s="8">
        <f t="shared" si="29"/>
        <v>0</v>
      </c>
      <c r="U18" s="8">
        <f t="shared" si="30"/>
        <v>15</v>
      </c>
      <c r="V18" s="8">
        <f t="shared" si="31"/>
        <v>15</v>
      </c>
      <c r="W18" s="8">
        <f t="shared" si="35"/>
        <v>1</v>
      </c>
      <c r="X18" s="8" t="s">
        <v>38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ht="12.75" x14ac:dyDescent="0.2">
      <c r="A19" s="71" t="s">
        <v>52</v>
      </c>
      <c r="B19" s="71" t="s">
        <v>53</v>
      </c>
      <c r="C19" s="71" t="s">
        <v>54</v>
      </c>
      <c r="D19" s="73" t="s">
        <v>55</v>
      </c>
      <c r="E19" s="12"/>
      <c r="F19" s="12"/>
      <c r="G19" s="12"/>
      <c r="H19" s="12"/>
      <c r="I19" s="12"/>
      <c r="J19" s="12"/>
      <c r="K19" s="8">
        <v>0</v>
      </c>
      <c r="L19" s="8">
        <v>2</v>
      </c>
      <c r="M19" s="8">
        <v>1</v>
      </c>
      <c r="N19" s="8"/>
      <c r="O19" s="8"/>
      <c r="P19" s="8"/>
      <c r="Q19" s="12">
        <f t="shared" ref="Q19:R19" si="37">E19+H19+K19+N19</f>
        <v>0</v>
      </c>
      <c r="R19" s="8">
        <f t="shared" si="37"/>
        <v>2</v>
      </c>
      <c r="S19" s="8">
        <v>15</v>
      </c>
      <c r="T19" s="8">
        <f t="shared" si="29"/>
        <v>0</v>
      </c>
      <c r="U19" s="8">
        <f t="shared" si="30"/>
        <v>30</v>
      </c>
      <c r="V19" s="8">
        <f t="shared" si="31"/>
        <v>30</v>
      </c>
      <c r="W19" s="8">
        <f t="shared" si="35"/>
        <v>1</v>
      </c>
      <c r="X19" s="8" t="s">
        <v>38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ht="12.75" x14ac:dyDescent="0.2">
      <c r="A20" s="71" t="s">
        <v>52</v>
      </c>
      <c r="B20" s="71" t="s">
        <v>56</v>
      </c>
      <c r="C20" s="71" t="s">
        <v>57</v>
      </c>
      <c r="D20" s="73" t="s">
        <v>58</v>
      </c>
      <c r="E20" s="12"/>
      <c r="F20" s="12"/>
      <c r="G20" s="12"/>
      <c r="H20" s="12"/>
      <c r="I20" s="12"/>
      <c r="J20" s="12"/>
      <c r="K20" s="19"/>
      <c r="L20" s="19"/>
      <c r="M20" s="19"/>
      <c r="N20" s="8">
        <v>0</v>
      </c>
      <c r="O20" s="8">
        <v>2</v>
      </c>
      <c r="P20" s="8">
        <v>2</v>
      </c>
      <c r="Q20" s="12">
        <f t="shared" ref="Q20:R20" si="38">E20+H20+K20+N20</f>
        <v>0</v>
      </c>
      <c r="R20" s="8">
        <f t="shared" si="38"/>
        <v>2</v>
      </c>
      <c r="S20" s="8">
        <v>15</v>
      </c>
      <c r="T20" s="8">
        <f t="shared" si="29"/>
        <v>0</v>
      </c>
      <c r="U20" s="8">
        <f t="shared" si="30"/>
        <v>30</v>
      </c>
      <c r="V20" s="8">
        <f t="shared" si="31"/>
        <v>30</v>
      </c>
      <c r="W20" s="8">
        <f t="shared" si="35"/>
        <v>2</v>
      </c>
      <c r="X20" s="8" t="s">
        <v>38</v>
      </c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ht="12.75" x14ac:dyDescent="0.2">
      <c r="A21" s="71"/>
      <c r="B21" s="71"/>
      <c r="C21" s="82" t="s">
        <v>59</v>
      </c>
      <c r="D21" s="79"/>
      <c r="E21" s="8">
        <f t="shared" ref="E21:P21" si="39">SUM(E17:E20)</f>
        <v>0</v>
      </c>
      <c r="F21" s="8">
        <f t="shared" si="39"/>
        <v>2</v>
      </c>
      <c r="G21" s="8">
        <f t="shared" si="39"/>
        <v>2</v>
      </c>
      <c r="H21" s="8">
        <f t="shared" si="39"/>
        <v>0</v>
      </c>
      <c r="I21" s="8">
        <f t="shared" si="39"/>
        <v>1</v>
      </c>
      <c r="J21" s="8">
        <f t="shared" si="39"/>
        <v>1</v>
      </c>
      <c r="K21" s="8">
        <f t="shared" si="39"/>
        <v>0</v>
      </c>
      <c r="L21" s="8">
        <f t="shared" si="39"/>
        <v>2</v>
      </c>
      <c r="M21" s="8">
        <f t="shared" si="39"/>
        <v>1</v>
      </c>
      <c r="N21" s="8">
        <f t="shared" si="39"/>
        <v>0</v>
      </c>
      <c r="O21" s="8">
        <f t="shared" si="39"/>
        <v>2</v>
      </c>
      <c r="P21" s="8">
        <f t="shared" si="39"/>
        <v>2</v>
      </c>
      <c r="Q21" s="12">
        <f t="shared" ref="Q21:R21" si="40">E21+H21+K21+N21</f>
        <v>0</v>
      </c>
      <c r="R21" s="8">
        <f t="shared" si="40"/>
        <v>7</v>
      </c>
      <c r="S21" s="8" t="s">
        <v>60</v>
      </c>
      <c r="T21" s="8">
        <f t="shared" ref="T21:W21" si="41">SUM(T17:T20)</f>
        <v>0</v>
      </c>
      <c r="U21" s="8">
        <f t="shared" si="41"/>
        <v>105</v>
      </c>
      <c r="V21" s="8">
        <f t="shared" si="41"/>
        <v>105</v>
      </c>
      <c r="W21" s="8">
        <f t="shared" si="41"/>
        <v>6</v>
      </c>
      <c r="X21" s="8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ht="25.5" x14ac:dyDescent="0.2">
      <c r="A22" s="71" t="s">
        <v>23</v>
      </c>
      <c r="B22" s="71" t="s">
        <v>24</v>
      </c>
      <c r="C22" s="71" t="s">
        <v>61</v>
      </c>
      <c r="D22" s="73" t="s">
        <v>62</v>
      </c>
      <c r="E22" s="8">
        <v>1</v>
      </c>
      <c r="F22" s="8">
        <v>1</v>
      </c>
      <c r="G22" s="8">
        <v>2</v>
      </c>
      <c r="H22" s="12"/>
      <c r="I22" s="12"/>
      <c r="J22" s="12"/>
      <c r="K22" s="8">
        <v>0</v>
      </c>
      <c r="L22" s="8">
        <v>0</v>
      </c>
      <c r="M22" s="8">
        <v>0</v>
      </c>
      <c r="N22" s="12"/>
      <c r="O22" s="12"/>
      <c r="P22" s="12"/>
      <c r="Q22" s="12">
        <f t="shared" ref="Q22:R22" si="42">E22+H22+K22+N22</f>
        <v>1</v>
      </c>
      <c r="R22" s="8">
        <f t="shared" si="42"/>
        <v>1</v>
      </c>
      <c r="S22" s="8">
        <v>15</v>
      </c>
      <c r="T22" s="8">
        <f t="shared" ref="T22:T23" si="43">Q22*S22</f>
        <v>15</v>
      </c>
      <c r="U22" s="8">
        <f t="shared" ref="U22:U23" si="44">R22*S22</f>
        <v>15</v>
      </c>
      <c r="V22" s="8">
        <f t="shared" ref="V22:V23" si="45">SUM(T22:U22)</f>
        <v>30</v>
      </c>
      <c r="W22" s="8">
        <f t="shared" ref="W22:W23" si="46">P22+M22+J22+G22</f>
        <v>2</v>
      </c>
      <c r="X22" s="8" t="s">
        <v>38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ht="12.75" x14ac:dyDescent="0.2">
      <c r="A23" s="71" t="s">
        <v>23</v>
      </c>
      <c r="B23" s="71" t="s">
        <v>30</v>
      </c>
      <c r="C23" s="71" t="s">
        <v>63</v>
      </c>
      <c r="D23" s="73" t="s">
        <v>64</v>
      </c>
      <c r="E23" s="19"/>
      <c r="F23" s="19"/>
      <c r="G23" s="19"/>
      <c r="H23" s="8">
        <v>2</v>
      </c>
      <c r="I23" s="8">
        <v>0</v>
      </c>
      <c r="J23" s="8">
        <v>2</v>
      </c>
      <c r="K23" s="19"/>
      <c r="L23" s="19"/>
      <c r="M23" s="19"/>
      <c r="N23" s="8"/>
      <c r="O23" s="8"/>
      <c r="P23" s="8"/>
      <c r="Q23" s="12">
        <f t="shared" ref="Q23:R23" si="47">E23+H23+K23+N23</f>
        <v>2</v>
      </c>
      <c r="R23" s="8">
        <f t="shared" si="47"/>
        <v>0</v>
      </c>
      <c r="S23" s="8">
        <v>15</v>
      </c>
      <c r="T23" s="8">
        <f t="shared" si="43"/>
        <v>30</v>
      </c>
      <c r="U23" s="8">
        <f t="shared" si="44"/>
        <v>0</v>
      </c>
      <c r="V23" s="8">
        <f t="shared" si="45"/>
        <v>30</v>
      </c>
      <c r="W23" s="8">
        <f t="shared" si="46"/>
        <v>2</v>
      </c>
      <c r="X23" s="8" t="s">
        <v>38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12.75" x14ac:dyDescent="0.2">
      <c r="A24" s="71"/>
      <c r="B24" s="71"/>
      <c r="C24" s="82" t="s">
        <v>65</v>
      </c>
      <c r="D24" s="79"/>
      <c r="E24" s="8">
        <f t="shared" ref="E24:P24" si="48">SUM(E22:E23)</f>
        <v>1</v>
      </c>
      <c r="F24" s="8">
        <f t="shared" si="48"/>
        <v>1</v>
      </c>
      <c r="G24" s="8">
        <f t="shared" si="48"/>
        <v>2</v>
      </c>
      <c r="H24" s="8">
        <f t="shared" si="48"/>
        <v>2</v>
      </c>
      <c r="I24" s="8">
        <f t="shared" si="48"/>
        <v>0</v>
      </c>
      <c r="J24" s="8">
        <f t="shared" si="48"/>
        <v>2</v>
      </c>
      <c r="K24" s="8">
        <f t="shared" si="48"/>
        <v>0</v>
      </c>
      <c r="L24" s="8">
        <f t="shared" si="48"/>
        <v>0</v>
      </c>
      <c r="M24" s="8">
        <f t="shared" si="48"/>
        <v>0</v>
      </c>
      <c r="N24" s="8">
        <f t="shared" si="48"/>
        <v>0</v>
      </c>
      <c r="O24" s="8">
        <f t="shared" si="48"/>
        <v>0</v>
      </c>
      <c r="P24" s="8">
        <f t="shared" si="48"/>
        <v>0</v>
      </c>
      <c r="Q24" s="12">
        <f t="shared" ref="Q24:R24" si="49">E24+H24+K24+N24</f>
        <v>3</v>
      </c>
      <c r="R24" s="8">
        <f t="shared" si="49"/>
        <v>1</v>
      </c>
      <c r="S24" s="8" t="s">
        <v>41</v>
      </c>
      <c r="T24" s="8">
        <f t="shared" ref="T24:W24" si="50">SUM(T22:T23)</f>
        <v>45</v>
      </c>
      <c r="U24" s="8">
        <f t="shared" si="50"/>
        <v>15</v>
      </c>
      <c r="V24" s="8">
        <f t="shared" si="50"/>
        <v>60</v>
      </c>
      <c r="W24" s="8">
        <f t="shared" si="50"/>
        <v>4</v>
      </c>
      <c r="X24" s="8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ht="25.5" x14ac:dyDescent="0.2">
      <c r="A25" s="71" t="s">
        <v>23</v>
      </c>
      <c r="B25" s="71" t="s">
        <v>24</v>
      </c>
      <c r="C25" s="71" t="s">
        <v>66</v>
      </c>
      <c r="D25" s="73" t="s">
        <v>67</v>
      </c>
      <c r="E25" s="8">
        <v>1</v>
      </c>
      <c r="F25" s="8">
        <v>3</v>
      </c>
      <c r="G25" s="8">
        <v>4</v>
      </c>
      <c r="H25" s="8"/>
      <c r="I25" s="8"/>
      <c r="J25" s="8"/>
      <c r="K25" s="8">
        <v>0</v>
      </c>
      <c r="L25" s="8">
        <v>0</v>
      </c>
      <c r="M25" s="8">
        <v>0</v>
      </c>
      <c r="N25" s="8"/>
      <c r="O25" s="8"/>
      <c r="P25" s="8"/>
      <c r="Q25" s="12">
        <f t="shared" ref="Q25:R25" si="51">E25+H25+K25+N25</f>
        <v>1</v>
      </c>
      <c r="R25" s="8">
        <f t="shared" si="51"/>
        <v>3</v>
      </c>
      <c r="S25" s="8">
        <v>15</v>
      </c>
      <c r="T25" s="8">
        <f>Q25*S25</f>
        <v>15</v>
      </c>
      <c r="U25" s="8">
        <f>R25*S25</f>
        <v>45</v>
      </c>
      <c r="V25" s="8">
        <f>SUM(T25:U25)</f>
        <v>60</v>
      </c>
      <c r="W25" s="8">
        <f>P25+M25+J25+G25</f>
        <v>4</v>
      </c>
      <c r="X25" s="8" t="s">
        <v>38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25.5" x14ac:dyDescent="0.2">
      <c r="A26" s="71"/>
      <c r="B26" s="71"/>
      <c r="C26" s="71"/>
      <c r="D26" s="74" t="s">
        <v>68</v>
      </c>
      <c r="E26" s="8">
        <f t="shared" ref="E26:P26" si="52">SUM(E25)</f>
        <v>1</v>
      </c>
      <c r="F26" s="8">
        <f t="shared" si="52"/>
        <v>3</v>
      </c>
      <c r="G26" s="8">
        <f t="shared" si="52"/>
        <v>4</v>
      </c>
      <c r="H26" s="8">
        <f t="shared" si="52"/>
        <v>0</v>
      </c>
      <c r="I26" s="8">
        <f t="shared" si="52"/>
        <v>0</v>
      </c>
      <c r="J26" s="8">
        <f t="shared" si="52"/>
        <v>0</v>
      </c>
      <c r="K26" s="8">
        <f t="shared" si="52"/>
        <v>0</v>
      </c>
      <c r="L26" s="8">
        <f t="shared" si="52"/>
        <v>0</v>
      </c>
      <c r="M26" s="8">
        <f t="shared" si="52"/>
        <v>0</v>
      </c>
      <c r="N26" s="8">
        <f t="shared" si="52"/>
        <v>0</v>
      </c>
      <c r="O26" s="8">
        <f t="shared" si="52"/>
        <v>0</v>
      </c>
      <c r="P26" s="8">
        <f t="shared" si="52"/>
        <v>0</v>
      </c>
      <c r="Q26" s="12">
        <f t="shared" ref="Q26:R26" si="53">E26+H26+K26+N26</f>
        <v>1</v>
      </c>
      <c r="R26" s="8">
        <f t="shared" si="53"/>
        <v>3</v>
      </c>
      <c r="S26" s="8" t="s">
        <v>41</v>
      </c>
      <c r="T26" s="8">
        <f t="shared" ref="T26:W26" si="54">SUM(T25)</f>
        <v>15</v>
      </c>
      <c r="U26" s="8">
        <f t="shared" si="54"/>
        <v>45</v>
      </c>
      <c r="V26" s="8">
        <f t="shared" si="54"/>
        <v>60</v>
      </c>
      <c r="W26" s="8">
        <f t="shared" si="54"/>
        <v>4</v>
      </c>
      <c r="X26" s="8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ht="12.75" x14ac:dyDescent="0.2">
      <c r="A27" s="71" t="s">
        <v>23</v>
      </c>
      <c r="B27" s="71" t="s">
        <v>30</v>
      </c>
      <c r="C27" s="71" t="s">
        <v>69</v>
      </c>
      <c r="D27" s="73" t="s">
        <v>391</v>
      </c>
      <c r="E27" s="8"/>
      <c r="F27" s="8"/>
      <c r="G27" s="8"/>
      <c r="H27" s="8">
        <v>0</v>
      </c>
      <c r="I27" s="8">
        <v>4</v>
      </c>
      <c r="J27" s="8">
        <v>4</v>
      </c>
      <c r="K27" s="8"/>
      <c r="L27" s="8"/>
      <c r="M27" s="8"/>
      <c r="N27" s="8"/>
      <c r="O27" s="8"/>
      <c r="P27" s="8"/>
      <c r="Q27" s="12">
        <f t="shared" ref="Q27:R27" si="55">E27+H27+K27+N27</f>
        <v>0</v>
      </c>
      <c r="R27" s="8">
        <f t="shared" si="55"/>
        <v>4</v>
      </c>
      <c r="S27" s="8">
        <v>15</v>
      </c>
      <c r="T27" s="8">
        <f t="shared" ref="T27:T28" si="56">Q27*S27</f>
        <v>0</v>
      </c>
      <c r="U27" s="8">
        <f t="shared" ref="U27:U28" si="57">R27*S27</f>
        <v>60</v>
      </c>
      <c r="V27" s="8">
        <f t="shared" ref="V27:V28" si="58">SUM(T27:U27)</f>
        <v>60</v>
      </c>
      <c r="W27" s="8">
        <f t="shared" ref="W27:W28" si="59">SUM(W26)</f>
        <v>4</v>
      </c>
      <c r="X27" s="8" t="s">
        <v>38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ht="12.75" x14ac:dyDescent="0.2">
      <c r="A28" s="71" t="s">
        <v>52</v>
      </c>
      <c r="B28" s="71" t="s">
        <v>53</v>
      </c>
      <c r="C28" s="71" t="s">
        <v>70</v>
      </c>
      <c r="D28" s="73" t="s">
        <v>71</v>
      </c>
      <c r="E28" s="8"/>
      <c r="F28" s="8"/>
      <c r="G28" s="8"/>
      <c r="H28" s="8"/>
      <c r="I28" s="8"/>
      <c r="J28" s="8"/>
      <c r="K28" s="8">
        <v>0</v>
      </c>
      <c r="L28" s="8">
        <v>4</v>
      </c>
      <c r="M28" s="8">
        <v>4</v>
      </c>
      <c r="N28" s="8"/>
      <c r="O28" s="8"/>
      <c r="P28" s="8"/>
      <c r="Q28" s="12">
        <f t="shared" ref="Q28:R28" si="60">E28+H28+K28+N28</f>
        <v>0</v>
      </c>
      <c r="R28" s="8">
        <f t="shared" si="60"/>
        <v>4</v>
      </c>
      <c r="S28" s="8">
        <v>15</v>
      </c>
      <c r="T28" s="8">
        <f t="shared" si="56"/>
        <v>0</v>
      </c>
      <c r="U28" s="8">
        <f t="shared" si="57"/>
        <v>60</v>
      </c>
      <c r="V28" s="8">
        <f t="shared" si="58"/>
        <v>60</v>
      </c>
      <c r="W28" s="8">
        <f t="shared" si="59"/>
        <v>4</v>
      </c>
      <c r="X28" s="8" t="s">
        <v>38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ht="12.75" x14ac:dyDescent="0.2">
      <c r="A29" s="75"/>
      <c r="B29" s="75"/>
      <c r="C29" s="83" t="s">
        <v>72</v>
      </c>
      <c r="D29" s="84"/>
      <c r="E29" s="12">
        <f t="shared" ref="E29:P29" si="61">SUM(E27:E28)</f>
        <v>0</v>
      </c>
      <c r="F29" s="12">
        <f t="shared" si="61"/>
        <v>0</v>
      </c>
      <c r="G29" s="12">
        <f t="shared" si="61"/>
        <v>0</v>
      </c>
      <c r="H29" s="12">
        <f t="shared" si="61"/>
        <v>0</v>
      </c>
      <c r="I29" s="12">
        <f t="shared" si="61"/>
        <v>4</v>
      </c>
      <c r="J29" s="12">
        <f t="shared" si="61"/>
        <v>4</v>
      </c>
      <c r="K29" s="12">
        <f t="shared" si="61"/>
        <v>0</v>
      </c>
      <c r="L29" s="12">
        <f t="shared" si="61"/>
        <v>4</v>
      </c>
      <c r="M29" s="12">
        <f t="shared" si="61"/>
        <v>4</v>
      </c>
      <c r="N29" s="12">
        <f t="shared" si="61"/>
        <v>0</v>
      </c>
      <c r="O29" s="12">
        <f t="shared" si="61"/>
        <v>0</v>
      </c>
      <c r="P29" s="12">
        <f t="shared" si="61"/>
        <v>0</v>
      </c>
      <c r="Q29" s="12">
        <f t="shared" ref="Q29:R29" si="62">E29+H29+K29+N29</f>
        <v>0</v>
      </c>
      <c r="R29" s="8">
        <f t="shared" si="62"/>
        <v>8</v>
      </c>
      <c r="S29" s="8">
        <v>15</v>
      </c>
      <c r="T29" s="12">
        <f t="shared" ref="T29:W29" si="63">SUM(T27:T28)</f>
        <v>0</v>
      </c>
      <c r="U29" s="12">
        <f t="shared" si="63"/>
        <v>120</v>
      </c>
      <c r="V29" s="12">
        <f t="shared" si="63"/>
        <v>120</v>
      </c>
      <c r="W29" s="12">
        <f t="shared" si="63"/>
        <v>8</v>
      </c>
      <c r="X29" s="8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12.75" x14ac:dyDescent="0.2">
      <c r="A30" s="85" t="s">
        <v>73</v>
      </c>
      <c r="B30" s="86"/>
      <c r="C30" s="86"/>
      <c r="D30" s="87"/>
      <c r="E30" s="14">
        <f t="shared" ref="E30:R30" si="64">E29+E26+E24+E21+E16+E14+E11</f>
        <v>3</v>
      </c>
      <c r="F30" s="12">
        <f t="shared" si="64"/>
        <v>13</v>
      </c>
      <c r="G30" s="12">
        <f t="shared" si="64"/>
        <v>14</v>
      </c>
      <c r="H30" s="12">
        <f t="shared" si="64"/>
        <v>5</v>
      </c>
      <c r="I30" s="12">
        <f t="shared" si="64"/>
        <v>14</v>
      </c>
      <c r="J30" s="12">
        <f t="shared" si="64"/>
        <v>17</v>
      </c>
      <c r="K30" s="12">
        <f t="shared" si="64"/>
        <v>0</v>
      </c>
      <c r="L30" s="12">
        <f t="shared" si="64"/>
        <v>6</v>
      </c>
      <c r="M30" s="12">
        <f t="shared" si="64"/>
        <v>5</v>
      </c>
      <c r="N30" s="12">
        <f t="shared" si="64"/>
        <v>0</v>
      </c>
      <c r="O30" s="12">
        <f t="shared" si="64"/>
        <v>2</v>
      </c>
      <c r="P30" s="12">
        <f t="shared" si="64"/>
        <v>2</v>
      </c>
      <c r="Q30" s="12">
        <f t="shared" si="64"/>
        <v>8</v>
      </c>
      <c r="R30" s="12">
        <f t="shared" si="64"/>
        <v>35</v>
      </c>
      <c r="S30" s="8">
        <v>15</v>
      </c>
      <c r="T30" s="12">
        <f t="shared" ref="T30:U30" si="65">T29+T26+T24+T21+T16+T14+T11</f>
        <v>120</v>
      </c>
      <c r="U30" s="12">
        <f t="shared" si="65"/>
        <v>525</v>
      </c>
      <c r="V30" s="12">
        <f>U30+T30</f>
        <v>645</v>
      </c>
      <c r="W30" s="20">
        <f>W29+W26+W24+W21+W16+W14+W11</f>
        <v>38</v>
      </c>
      <c r="X30" s="8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12.75" x14ac:dyDescent="0.2">
      <c r="A31" s="88" t="s">
        <v>74</v>
      </c>
      <c r="B31" s="89"/>
      <c r="C31" s="89"/>
      <c r="D31" s="90"/>
      <c r="E31" s="12">
        <f t="shared" ref="E31:R31" si="66">E30+E8</f>
        <v>6</v>
      </c>
      <c r="F31" s="12">
        <f t="shared" si="66"/>
        <v>13</v>
      </c>
      <c r="G31" s="12">
        <f t="shared" si="66"/>
        <v>17</v>
      </c>
      <c r="H31" s="12">
        <f t="shared" si="66"/>
        <v>9</v>
      </c>
      <c r="I31" s="12">
        <f t="shared" si="66"/>
        <v>14</v>
      </c>
      <c r="J31" s="12">
        <f t="shared" si="66"/>
        <v>21</v>
      </c>
      <c r="K31" s="12">
        <f t="shared" si="66"/>
        <v>0</v>
      </c>
      <c r="L31" s="12">
        <f t="shared" si="66"/>
        <v>6</v>
      </c>
      <c r="M31" s="12">
        <f t="shared" si="66"/>
        <v>5</v>
      </c>
      <c r="N31" s="12">
        <f t="shared" si="66"/>
        <v>0</v>
      </c>
      <c r="O31" s="12">
        <f t="shared" si="66"/>
        <v>2</v>
      </c>
      <c r="P31" s="12">
        <f t="shared" si="66"/>
        <v>2</v>
      </c>
      <c r="Q31" s="12">
        <f t="shared" si="66"/>
        <v>15</v>
      </c>
      <c r="R31" s="12">
        <f t="shared" si="66"/>
        <v>35</v>
      </c>
      <c r="S31" s="8">
        <v>15</v>
      </c>
      <c r="T31" s="12">
        <f t="shared" ref="T31:W31" si="67">T30+T8</f>
        <v>225</v>
      </c>
      <c r="U31" s="12">
        <f t="shared" si="67"/>
        <v>525</v>
      </c>
      <c r="V31" s="12">
        <f t="shared" si="67"/>
        <v>750</v>
      </c>
      <c r="W31" s="20">
        <f t="shared" si="67"/>
        <v>45</v>
      </c>
      <c r="X31" s="12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2.75" x14ac:dyDescent="0.2">
      <c r="A32" s="71" t="s">
        <v>23</v>
      </c>
      <c r="B32" s="76" t="s">
        <v>53</v>
      </c>
      <c r="C32" s="76" t="s">
        <v>388</v>
      </c>
      <c r="D32" s="76" t="s">
        <v>75</v>
      </c>
      <c r="E32" s="8">
        <v>0</v>
      </c>
      <c r="F32" s="8">
        <v>2</v>
      </c>
      <c r="G32" s="8">
        <v>0</v>
      </c>
      <c r="H32" s="8"/>
      <c r="I32" s="8"/>
      <c r="J32" s="8"/>
      <c r="K32" s="8"/>
      <c r="L32" s="8"/>
      <c r="M32" s="8"/>
      <c r="N32" s="8"/>
      <c r="O32" s="8"/>
      <c r="P32" s="8"/>
      <c r="Q32" s="8">
        <v>0</v>
      </c>
      <c r="R32" s="8">
        <v>2</v>
      </c>
      <c r="S32" s="8">
        <v>15</v>
      </c>
      <c r="T32" s="8">
        <v>0</v>
      </c>
      <c r="U32" s="21">
        <v>30</v>
      </c>
      <c r="V32" s="21">
        <v>30</v>
      </c>
      <c r="W32" s="8">
        <v>0</v>
      </c>
      <c r="X32" s="8" t="s">
        <v>38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39" ht="12.75" x14ac:dyDescent="0.2">
      <c r="A33" s="71" t="s">
        <v>23</v>
      </c>
      <c r="B33" s="71" t="s">
        <v>56</v>
      </c>
      <c r="C33" s="76" t="s">
        <v>389</v>
      </c>
      <c r="D33" s="76" t="s">
        <v>76</v>
      </c>
      <c r="E33" s="8"/>
      <c r="F33" s="8"/>
      <c r="G33" s="8"/>
      <c r="H33" s="8">
        <v>0</v>
      </c>
      <c r="I33" s="8">
        <v>2</v>
      </c>
      <c r="J33" s="8">
        <v>0</v>
      </c>
      <c r="K33" s="8"/>
      <c r="L33" s="8"/>
      <c r="M33" s="8"/>
      <c r="N33" s="8"/>
      <c r="O33" s="8"/>
      <c r="P33" s="8"/>
      <c r="Q33" s="8">
        <v>0</v>
      </c>
      <c r="R33" s="8">
        <v>2</v>
      </c>
      <c r="S33" s="8">
        <v>15</v>
      </c>
      <c r="T33" s="8">
        <v>0</v>
      </c>
      <c r="U33" s="21">
        <v>30</v>
      </c>
      <c r="V33" s="21">
        <v>30</v>
      </c>
      <c r="W33" s="8">
        <v>0</v>
      </c>
      <c r="X33" s="8" t="s">
        <v>38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1:39" ht="12.75" x14ac:dyDescent="0.2">
      <c r="A34" s="71" t="s">
        <v>52</v>
      </c>
      <c r="B34" s="71" t="s">
        <v>56</v>
      </c>
      <c r="C34" s="71" t="s">
        <v>77</v>
      </c>
      <c r="D34" s="74" t="s">
        <v>78</v>
      </c>
      <c r="E34" s="8"/>
      <c r="F34" s="8"/>
      <c r="G34" s="8"/>
      <c r="H34" s="8"/>
      <c r="I34" s="8"/>
      <c r="J34" s="8"/>
      <c r="K34" s="8"/>
      <c r="L34" s="8"/>
      <c r="M34" s="8"/>
      <c r="N34" s="8">
        <v>0</v>
      </c>
      <c r="O34" s="8">
        <v>0</v>
      </c>
      <c r="P34" s="12">
        <v>15</v>
      </c>
      <c r="Q34" s="12">
        <f t="shared" ref="Q34:R34" si="68">E34+H34+K34+N34</f>
        <v>0</v>
      </c>
      <c r="R34" s="12">
        <f t="shared" si="68"/>
        <v>0</v>
      </c>
      <c r="S34" s="8">
        <v>15</v>
      </c>
      <c r="T34" s="8">
        <f t="shared" ref="T34:T36" si="69">Q34*S34</f>
        <v>0</v>
      </c>
      <c r="U34" s="21">
        <f t="shared" ref="U34:U36" si="70">R34*S34</f>
        <v>0</v>
      </c>
      <c r="V34" s="21">
        <f t="shared" ref="V34:V42" si="71">SUM(T34:U34)</f>
        <v>0</v>
      </c>
      <c r="W34" s="8">
        <f t="shared" ref="W34:W36" si="72">G34+J34+M34+P34</f>
        <v>15</v>
      </c>
      <c r="X34" s="8" t="s">
        <v>79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ht="12.75" x14ac:dyDescent="0.2">
      <c r="A35" s="71"/>
      <c r="B35" s="71"/>
      <c r="C35" s="71"/>
      <c r="D35" s="74" t="s">
        <v>80</v>
      </c>
      <c r="E35" s="8"/>
      <c r="F35" s="8"/>
      <c r="G35" s="8">
        <v>6</v>
      </c>
      <c r="H35" s="8"/>
      <c r="I35" s="8"/>
      <c r="J35" s="8">
        <v>0</v>
      </c>
      <c r="K35" s="8"/>
      <c r="L35" s="8"/>
      <c r="M35" s="8">
        <v>0</v>
      </c>
      <c r="N35" s="8"/>
      <c r="O35" s="8"/>
      <c r="P35" s="8">
        <v>0</v>
      </c>
      <c r="Q35" s="8">
        <f t="shared" ref="Q35:R35" si="73">E35+H35+K35+N35</f>
        <v>0</v>
      </c>
      <c r="R35" s="8">
        <f t="shared" si="73"/>
        <v>0</v>
      </c>
      <c r="S35" s="8">
        <v>15</v>
      </c>
      <c r="T35" s="8">
        <f t="shared" si="69"/>
        <v>0</v>
      </c>
      <c r="U35" s="21">
        <f t="shared" si="70"/>
        <v>0</v>
      </c>
      <c r="V35" s="21">
        <f t="shared" si="71"/>
        <v>0</v>
      </c>
      <c r="W35" s="8">
        <f t="shared" si="72"/>
        <v>6</v>
      </c>
      <c r="X35" s="8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ht="12.75" x14ac:dyDescent="0.2">
      <c r="A36" s="71"/>
      <c r="B36" s="71"/>
      <c r="C36" s="82" t="s">
        <v>81</v>
      </c>
      <c r="D36" s="79"/>
      <c r="E36" s="8"/>
      <c r="F36" s="8"/>
      <c r="G36" s="8">
        <v>8</v>
      </c>
      <c r="H36" s="8"/>
      <c r="I36" s="8"/>
      <c r="J36" s="8">
        <v>8</v>
      </c>
      <c r="K36" s="8"/>
      <c r="L36" s="8"/>
      <c r="M36" s="8">
        <v>8</v>
      </c>
      <c r="N36" s="8"/>
      <c r="O36" s="8"/>
      <c r="P36" s="8">
        <v>0</v>
      </c>
      <c r="Q36" s="8">
        <f t="shared" ref="Q36:R36" si="74">E36+H36+K36+N36</f>
        <v>0</v>
      </c>
      <c r="R36" s="8">
        <f t="shared" si="74"/>
        <v>0</v>
      </c>
      <c r="S36" s="8">
        <v>15</v>
      </c>
      <c r="T36" s="8">
        <f t="shared" si="69"/>
        <v>0</v>
      </c>
      <c r="U36" s="21">
        <f t="shared" si="70"/>
        <v>0</v>
      </c>
      <c r="V36" s="21">
        <f t="shared" si="71"/>
        <v>0</v>
      </c>
      <c r="W36" s="8">
        <f t="shared" si="72"/>
        <v>24</v>
      </c>
      <c r="X36" s="8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ht="38.25" x14ac:dyDescent="0.2">
      <c r="A37" s="71" t="s">
        <v>23</v>
      </c>
      <c r="B37" s="71" t="s">
        <v>30</v>
      </c>
      <c r="C37" s="71" t="s">
        <v>82</v>
      </c>
      <c r="D37" s="73" t="s">
        <v>83</v>
      </c>
      <c r="E37" s="8"/>
      <c r="F37" s="8"/>
      <c r="G37" s="8"/>
      <c r="H37" s="8">
        <v>0</v>
      </c>
      <c r="I37" s="8">
        <v>60</v>
      </c>
      <c r="J37" s="8">
        <v>5</v>
      </c>
      <c r="K37" s="8"/>
      <c r="L37" s="8"/>
      <c r="M37" s="8"/>
      <c r="N37" s="8"/>
      <c r="O37" s="8"/>
      <c r="P37" s="8"/>
      <c r="Q37" s="8"/>
      <c r="R37" s="8"/>
      <c r="S37" s="8"/>
      <c r="T37" s="8">
        <f t="shared" ref="T37:U37" si="75">E37+H37+K37+N37</f>
        <v>0</v>
      </c>
      <c r="U37" s="8">
        <f t="shared" si="75"/>
        <v>60</v>
      </c>
      <c r="V37" s="8">
        <f t="shared" si="71"/>
        <v>60</v>
      </c>
      <c r="W37" s="8">
        <f t="shared" ref="W37:W42" si="76">P37+M37+J37+G37</f>
        <v>5</v>
      </c>
      <c r="X37" s="8" t="s">
        <v>38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ht="12.75" x14ac:dyDescent="0.2">
      <c r="A38" s="71" t="s">
        <v>52</v>
      </c>
      <c r="B38" s="71" t="s">
        <v>53</v>
      </c>
      <c r="C38" s="71" t="s">
        <v>84</v>
      </c>
      <c r="D38" s="73" t="s">
        <v>85</v>
      </c>
      <c r="E38" s="8"/>
      <c r="F38" s="8"/>
      <c r="G38" s="8"/>
      <c r="H38" s="8"/>
      <c r="I38" s="8"/>
      <c r="J38" s="8"/>
      <c r="K38" s="8">
        <v>0</v>
      </c>
      <c r="L38" s="8">
        <v>60</v>
      </c>
      <c r="M38" s="8">
        <v>5</v>
      </c>
      <c r="N38" s="8"/>
      <c r="O38" s="8"/>
      <c r="P38" s="8"/>
      <c r="Q38" s="8"/>
      <c r="R38" s="8"/>
      <c r="S38" s="8"/>
      <c r="T38" s="8">
        <f t="shared" ref="T38:U38" si="77">E38+H38+K38+N38</f>
        <v>0</v>
      </c>
      <c r="U38" s="8">
        <f t="shared" si="77"/>
        <v>60</v>
      </c>
      <c r="V38" s="8">
        <f t="shared" si="71"/>
        <v>60</v>
      </c>
      <c r="W38" s="8">
        <f t="shared" si="76"/>
        <v>5</v>
      </c>
      <c r="X38" s="8" t="s">
        <v>38</v>
      </c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ht="38.25" x14ac:dyDescent="0.2">
      <c r="A39" s="71" t="s">
        <v>52</v>
      </c>
      <c r="B39" s="71" t="s">
        <v>56</v>
      </c>
      <c r="C39" s="71" t="s">
        <v>86</v>
      </c>
      <c r="D39" s="73" t="s">
        <v>87</v>
      </c>
      <c r="E39" s="8"/>
      <c r="F39" s="8"/>
      <c r="G39" s="8"/>
      <c r="H39" s="8"/>
      <c r="I39" s="8"/>
      <c r="J39" s="8"/>
      <c r="K39" s="8"/>
      <c r="L39" s="8"/>
      <c r="M39" s="8"/>
      <c r="N39" s="8">
        <v>0</v>
      </c>
      <c r="O39" s="8">
        <v>60</v>
      </c>
      <c r="P39" s="8">
        <v>5</v>
      </c>
      <c r="Q39" s="8"/>
      <c r="R39" s="8"/>
      <c r="S39" s="8"/>
      <c r="T39" s="8">
        <f t="shared" ref="T39:U39" si="78">E39+H39+K39+N39</f>
        <v>0</v>
      </c>
      <c r="U39" s="8">
        <f t="shared" si="78"/>
        <v>60</v>
      </c>
      <c r="V39" s="8">
        <f t="shared" si="71"/>
        <v>60</v>
      </c>
      <c r="W39" s="8">
        <f t="shared" si="76"/>
        <v>5</v>
      </c>
      <c r="X39" s="8" t="s">
        <v>38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ht="12.75" x14ac:dyDescent="0.2">
      <c r="A40" s="71" t="s">
        <v>52</v>
      </c>
      <c r="B40" s="71" t="s">
        <v>56</v>
      </c>
      <c r="C40" s="71" t="s">
        <v>88</v>
      </c>
      <c r="D40" s="73" t="s">
        <v>89</v>
      </c>
      <c r="E40" s="8"/>
      <c r="F40" s="8"/>
      <c r="G40" s="8"/>
      <c r="H40" s="8"/>
      <c r="I40" s="8"/>
      <c r="J40" s="8"/>
      <c r="K40" s="8"/>
      <c r="L40" s="8"/>
      <c r="M40" s="8"/>
      <c r="N40" s="8">
        <v>0</v>
      </c>
      <c r="O40" s="8">
        <v>160</v>
      </c>
      <c r="P40" s="8">
        <v>12</v>
      </c>
      <c r="Q40" s="8"/>
      <c r="R40" s="8"/>
      <c r="S40" s="8"/>
      <c r="T40" s="8">
        <f t="shared" ref="T40:U40" si="79">E40+H40+K40+N40</f>
        <v>0</v>
      </c>
      <c r="U40" s="8">
        <f t="shared" si="79"/>
        <v>160</v>
      </c>
      <c r="V40" s="8">
        <f t="shared" si="71"/>
        <v>160</v>
      </c>
      <c r="W40" s="8">
        <f t="shared" si="76"/>
        <v>12</v>
      </c>
      <c r="X40" s="8" t="s">
        <v>38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ht="12.75" x14ac:dyDescent="0.2">
      <c r="A41" s="71" t="s">
        <v>52</v>
      </c>
      <c r="B41" s="71" t="s">
        <v>56</v>
      </c>
      <c r="C41" s="71" t="s">
        <v>90</v>
      </c>
      <c r="D41" s="73" t="s">
        <v>91</v>
      </c>
      <c r="E41" s="8"/>
      <c r="F41" s="8"/>
      <c r="G41" s="8"/>
      <c r="H41" s="8"/>
      <c r="I41" s="8"/>
      <c r="J41" s="8"/>
      <c r="K41" s="22"/>
      <c r="L41" s="22"/>
      <c r="M41" s="22"/>
      <c r="N41" s="8">
        <v>0</v>
      </c>
      <c r="O41" s="8">
        <v>3</v>
      </c>
      <c r="P41" s="8">
        <v>2</v>
      </c>
      <c r="Q41" s="22"/>
      <c r="R41" s="22"/>
      <c r="S41" s="22"/>
      <c r="T41" s="8">
        <f t="shared" ref="T41:U41" si="80">E41+H41+K41+N41</f>
        <v>0</v>
      </c>
      <c r="U41" s="8">
        <f t="shared" si="80"/>
        <v>3</v>
      </c>
      <c r="V41" s="8">
        <f t="shared" si="71"/>
        <v>3</v>
      </c>
      <c r="W41" s="8">
        <f t="shared" si="76"/>
        <v>2</v>
      </c>
      <c r="X41" s="8" t="s">
        <v>27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 ht="12.75" x14ac:dyDescent="0.2">
      <c r="A42" s="71" t="s">
        <v>52</v>
      </c>
      <c r="B42" s="71" t="s">
        <v>56</v>
      </c>
      <c r="C42" s="71" t="s">
        <v>92</v>
      </c>
      <c r="D42" s="73" t="s">
        <v>93</v>
      </c>
      <c r="E42" s="8"/>
      <c r="F42" s="8"/>
      <c r="G42" s="8"/>
      <c r="H42" s="8"/>
      <c r="I42" s="8"/>
      <c r="J42" s="8"/>
      <c r="K42" s="22"/>
      <c r="L42" s="22"/>
      <c r="M42" s="22"/>
      <c r="N42" s="8">
        <v>0</v>
      </c>
      <c r="O42" s="8">
        <v>3</v>
      </c>
      <c r="P42" s="8">
        <v>1</v>
      </c>
      <c r="Q42" s="22"/>
      <c r="R42" s="22"/>
      <c r="S42" s="22"/>
      <c r="T42" s="8">
        <f t="shared" ref="T42:U42" si="81">E42+H42+K42+N42</f>
        <v>0</v>
      </c>
      <c r="U42" s="8">
        <f t="shared" si="81"/>
        <v>3</v>
      </c>
      <c r="V42" s="8">
        <f t="shared" si="71"/>
        <v>3</v>
      </c>
      <c r="W42" s="8">
        <f t="shared" si="76"/>
        <v>1</v>
      </c>
      <c r="X42" s="8" t="s">
        <v>27</v>
      </c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</row>
    <row r="43" spans="1:39" ht="12.75" x14ac:dyDescent="0.2">
      <c r="A43" s="77" t="s">
        <v>94</v>
      </c>
      <c r="B43" s="78"/>
      <c r="C43" s="78"/>
      <c r="D43" s="79"/>
      <c r="E43" s="12">
        <f t="shared" ref="E43:P43" si="82">SUM(E37:E42)</f>
        <v>0</v>
      </c>
      <c r="F43" s="12">
        <f t="shared" si="82"/>
        <v>0</v>
      </c>
      <c r="G43" s="12">
        <f t="shared" si="82"/>
        <v>0</v>
      </c>
      <c r="H43" s="12">
        <f t="shared" si="82"/>
        <v>0</v>
      </c>
      <c r="I43" s="12">
        <f t="shared" si="82"/>
        <v>60</v>
      </c>
      <c r="J43" s="12">
        <f t="shared" si="82"/>
        <v>5</v>
      </c>
      <c r="K43" s="12">
        <f t="shared" si="82"/>
        <v>0</v>
      </c>
      <c r="L43" s="12">
        <f t="shared" si="82"/>
        <v>60</v>
      </c>
      <c r="M43" s="12">
        <f t="shared" si="82"/>
        <v>5</v>
      </c>
      <c r="N43" s="12">
        <f t="shared" si="82"/>
        <v>0</v>
      </c>
      <c r="O43" s="12">
        <f t="shared" si="82"/>
        <v>226</v>
      </c>
      <c r="P43" s="12">
        <f t="shared" si="82"/>
        <v>20</v>
      </c>
      <c r="Q43" s="12"/>
      <c r="R43" s="12"/>
      <c r="S43" s="12"/>
      <c r="T43" s="20">
        <f t="shared" ref="T43:W43" si="83">SUM(T37:T42)</f>
        <v>0</v>
      </c>
      <c r="U43" s="20">
        <f t="shared" si="83"/>
        <v>346</v>
      </c>
      <c r="V43" s="20">
        <f t="shared" si="83"/>
        <v>346</v>
      </c>
      <c r="W43" s="12">
        <f t="shared" si="83"/>
        <v>30</v>
      </c>
      <c r="X43" s="18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ht="12.75" x14ac:dyDescent="0.2">
      <c r="A44" s="77" t="s">
        <v>95</v>
      </c>
      <c r="B44" s="78"/>
      <c r="C44" s="78"/>
      <c r="D44" s="79"/>
      <c r="E44" s="12">
        <f t="shared" ref="E44:P44" si="84">E31+E34+E35+E36</f>
        <v>6</v>
      </c>
      <c r="F44" s="12">
        <f t="shared" si="84"/>
        <v>13</v>
      </c>
      <c r="G44" s="12">
        <f t="shared" si="84"/>
        <v>31</v>
      </c>
      <c r="H44" s="12">
        <f t="shared" si="84"/>
        <v>9</v>
      </c>
      <c r="I44" s="12">
        <f t="shared" si="84"/>
        <v>14</v>
      </c>
      <c r="J44" s="12">
        <f t="shared" si="84"/>
        <v>29</v>
      </c>
      <c r="K44" s="12">
        <f t="shared" si="84"/>
        <v>0</v>
      </c>
      <c r="L44" s="12">
        <f t="shared" si="84"/>
        <v>6</v>
      </c>
      <c r="M44" s="12">
        <f t="shared" si="84"/>
        <v>13</v>
      </c>
      <c r="N44" s="12">
        <f t="shared" si="84"/>
        <v>0</v>
      </c>
      <c r="O44" s="12">
        <f t="shared" si="84"/>
        <v>2</v>
      </c>
      <c r="P44" s="12">
        <f t="shared" si="84"/>
        <v>17</v>
      </c>
      <c r="Q44" s="12"/>
      <c r="R44" s="8"/>
      <c r="S44" s="8"/>
      <c r="T44" s="20">
        <f t="shared" ref="T44:U44" si="85">T31+T34+T35+T36</f>
        <v>225</v>
      </c>
      <c r="U44" s="20">
        <f t="shared" si="85"/>
        <v>525</v>
      </c>
      <c r="V44" s="20">
        <f t="shared" ref="V44:V45" si="86">T44+U44</f>
        <v>750</v>
      </c>
      <c r="W44" s="20">
        <f>W31+W34+W35+W36</f>
        <v>90</v>
      </c>
      <c r="X44" s="8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ht="12.75" x14ac:dyDescent="0.2">
      <c r="A45" s="77" t="s">
        <v>96</v>
      </c>
      <c r="B45" s="78"/>
      <c r="C45" s="78"/>
      <c r="D45" s="79"/>
      <c r="E45" s="12">
        <f t="shared" ref="E45:P45" si="87">E31+E34+E35+E36+E43</f>
        <v>6</v>
      </c>
      <c r="F45" s="12">
        <f t="shared" si="87"/>
        <v>13</v>
      </c>
      <c r="G45" s="12">
        <f t="shared" si="87"/>
        <v>31</v>
      </c>
      <c r="H45" s="12">
        <f t="shared" si="87"/>
        <v>9</v>
      </c>
      <c r="I45" s="12">
        <f t="shared" si="87"/>
        <v>74</v>
      </c>
      <c r="J45" s="12">
        <f t="shared" si="87"/>
        <v>34</v>
      </c>
      <c r="K45" s="12">
        <f t="shared" si="87"/>
        <v>0</v>
      </c>
      <c r="L45" s="12">
        <f t="shared" si="87"/>
        <v>66</v>
      </c>
      <c r="M45" s="12">
        <f t="shared" si="87"/>
        <v>18</v>
      </c>
      <c r="N45" s="12">
        <f t="shared" si="87"/>
        <v>0</v>
      </c>
      <c r="O45" s="12">
        <f t="shared" si="87"/>
        <v>228</v>
      </c>
      <c r="P45" s="12">
        <f t="shared" si="87"/>
        <v>37</v>
      </c>
      <c r="Q45" s="12"/>
      <c r="R45" s="8" t="s">
        <v>41</v>
      </c>
      <c r="S45" s="8" t="s">
        <v>41</v>
      </c>
      <c r="T45" s="20">
        <f t="shared" ref="T45:U45" si="88">T31+T34+T35+T36+T43</f>
        <v>225</v>
      </c>
      <c r="U45" s="20">
        <f t="shared" si="88"/>
        <v>871</v>
      </c>
      <c r="V45" s="20">
        <f t="shared" si="86"/>
        <v>1096</v>
      </c>
      <c r="W45" s="20">
        <f>W31+W34+W35+W36+W43</f>
        <v>120</v>
      </c>
      <c r="X45" s="8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ht="12.75" x14ac:dyDescent="0.2">
      <c r="A46" s="24"/>
      <c r="B46" s="24"/>
      <c r="C46" s="25"/>
      <c r="D46" s="26"/>
      <c r="E46" s="27"/>
      <c r="F46" s="28"/>
      <c r="G46" s="28"/>
      <c r="H46" s="29"/>
      <c r="I46" s="28"/>
      <c r="J46" s="28"/>
      <c r="K46" s="29"/>
      <c r="L46" s="28"/>
      <c r="M46" s="28"/>
      <c r="N46" s="29"/>
      <c r="O46" s="28"/>
      <c r="P46" s="28">
        <f>G45+J45+M45+P45</f>
        <v>120</v>
      </c>
      <c r="Q46" s="29"/>
      <c r="R46" s="28"/>
      <c r="S46" s="28"/>
      <c r="T46" s="29"/>
      <c r="U46" s="28"/>
      <c r="V46" s="28"/>
      <c r="W46" s="28">
        <v>120</v>
      </c>
      <c r="X46" s="30" t="s">
        <v>97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2.75" customHeight="1" x14ac:dyDescent="0.2">
      <c r="A47" s="24"/>
      <c r="B47" s="24"/>
      <c r="C47" s="25"/>
      <c r="D47" s="26"/>
      <c r="E47" s="30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>
        <v>120</v>
      </c>
      <c r="X47" s="30" t="s">
        <v>98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2.75" customHeight="1" x14ac:dyDescent="0.2">
      <c r="A48" s="24"/>
      <c r="B48" s="24"/>
      <c r="C48" s="25"/>
      <c r="D48" s="26"/>
      <c r="E48" s="30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</row>
    <row r="49" spans="1:39" ht="12.75" customHeight="1" x14ac:dyDescent="0.2">
      <c r="A49" s="24"/>
      <c r="B49" s="24"/>
      <c r="C49" s="25"/>
      <c r="D49" s="26"/>
      <c r="E49" s="30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2.75" customHeight="1" x14ac:dyDescent="0.2">
      <c r="A50" s="24"/>
      <c r="B50" s="24"/>
      <c r="C50" s="25"/>
      <c r="D50" s="26"/>
      <c r="E50" s="30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2.75" customHeight="1" x14ac:dyDescent="0.2">
      <c r="A51" s="24"/>
      <c r="B51" s="24"/>
      <c r="C51" s="25"/>
      <c r="D51" s="26"/>
      <c r="E51" s="30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2.75" customHeight="1" x14ac:dyDescent="0.2">
      <c r="A52" s="24"/>
      <c r="B52" s="24"/>
      <c r="C52" s="25"/>
      <c r="D52" s="26"/>
      <c r="E52" s="30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2.75" customHeight="1" x14ac:dyDescent="0.2">
      <c r="A53" s="24"/>
      <c r="B53" s="24"/>
      <c r="C53" s="25"/>
      <c r="D53" s="26"/>
      <c r="E53" s="30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2.75" customHeight="1" x14ac:dyDescent="0.2">
      <c r="A54" s="24"/>
      <c r="B54" s="24"/>
      <c r="C54" s="25"/>
      <c r="D54" s="26"/>
      <c r="E54" s="30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2.75" customHeight="1" x14ac:dyDescent="0.2">
      <c r="A55" s="24"/>
      <c r="B55" s="24"/>
      <c r="C55" s="25"/>
      <c r="D55" s="26"/>
      <c r="E55" s="30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2.75" customHeight="1" x14ac:dyDescent="0.2">
      <c r="A56" s="24"/>
      <c r="B56" s="24"/>
      <c r="C56" s="25"/>
      <c r="D56" s="26"/>
      <c r="E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2.75" customHeight="1" x14ac:dyDescent="0.2">
      <c r="A57" s="24"/>
      <c r="B57" s="24"/>
      <c r="C57" s="25"/>
      <c r="D57" s="26"/>
      <c r="E57" s="30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2.75" customHeight="1" x14ac:dyDescent="0.2">
      <c r="A58" s="24"/>
      <c r="B58" s="24"/>
      <c r="C58" s="25"/>
      <c r="D58" s="26"/>
      <c r="E58" s="30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2.75" customHeight="1" x14ac:dyDescent="0.2">
      <c r="A59" s="24"/>
      <c r="B59" s="24"/>
      <c r="C59" s="25"/>
      <c r="D59" s="26"/>
      <c r="E59" s="30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2.75" customHeight="1" x14ac:dyDescent="0.2">
      <c r="A60" s="24"/>
      <c r="B60" s="24"/>
      <c r="C60" s="25"/>
      <c r="D60" s="26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2.75" customHeight="1" x14ac:dyDescent="0.2">
      <c r="A61" s="24"/>
      <c r="B61" s="24"/>
      <c r="C61" s="25"/>
      <c r="D61" s="26"/>
      <c r="E61" s="30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2.75" customHeight="1" x14ac:dyDescent="0.2">
      <c r="A62" s="24"/>
      <c r="B62" s="24"/>
      <c r="C62" s="25"/>
      <c r="D62" s="26"/>
      <c r="E62" s="30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2.75" customHeight="1" x14ac:dyDescent="0.2">
      <c r="A63" s="24"/>
      <c r="B63" s="24"/>
      <c r="C63" s="25"/>
      <c r="D63" s="26"/>
      <c r="E63" s="30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2.75" customHeight="1" x14ac:dyDescent="0.2">
      <c r="A64" s="24"/>
      <c r="B64" s="24"/>
      <c r="C64" s="25"/>
      <c r="D64" s="26"/>
      <c r="E64" s="30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2.75" customHeight="1" x14ac:dyDescent="0.2">
      <c r="A65" s="24"/>
      <c r="B65" s="24"/>
      <c r="C65" s="25"/>
      <c r="D65" s="26"/>
      <c r="E65" s="30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2.75" customHeight="1" x14ac:dyDescent="0.2">
      <c r="A66" s="24"/>
      <c r="B66" s="24"/>
      <c r="C66" s="25"/>
      <c r="D66" s="26"/>
      <c r="E66" s="30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2.75" customHeight="1" x14ac:dyDescent="0.2">
      <c r="A67" s="24"/>
      <c r="B67" s="24"/>
      <c r="C67" s="25"/>
      <c r="D67" s="26"/>
      <c r="E67" s="30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2.75" customHeight="1" x14ac:dyDescent="0.2">
      <c r="A68" s="24"/>
      <c r="B68" s="24"/>
      <c r="C68" s="25"/>
      <c r="D68" s="26"/>
      <c r="E68" s="30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2.75" customHeight="1" x14ac:dyDescent="0.2">
      <c r="A69" s="24"/>
      <c r="B69" s="24"/>
      <c r="C69" s="25"/>
      <c r="D69" s="26"/>
      <c r="E69" s="30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2.75" customHeight="1" x14ac:dyDescent="0.2">
      <c r="A70" s="24"/>
      <c r="B70" s="24"/>
      <c r="C70" s="25"/>
      <c r="D70" s="26"/>
      <c r="E70" s="30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2.75" customHeight="1" x14ac:dyDescent="0.2">
      <c r="A71" s="24"/>
      <c r="B71" s="24"/>
      <c r="C71" s="25"/>
      <c r="D71" s="26"/>
      <c r="E71" s="30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2.75" customHeight="1" x14ac:dyDescent="0.2">
      <c r="A72" s="24"/>
      <c r="B72" s="24"/>
      <c r="C72" s="25"/>
      <c r="D72" s="26"/>
      <c r="E72" s="30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2.75" customHeight="1" x14ac:dyDescent="0.2">
      <c r="A73" s="24"/>
      <c r="B73" s="24"/>
      <c r="C73" s="25"/>
      <c r="D73" s="26"/>
      <c r="E73" s="30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2.75" customHeight="1" x14ac:dyDescent="0.2">
      <c r="A74" s="24"/>
      <c r="B74" s="24"/>
      <c r="C74" s="25"/>
      <c r="D74" s="26"/>
      <c r="E74" s="30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2.75" customHeight="1" x14ac:dyDescent="0.2">
      <c r="A75" s="24"/>
      <c r="B75" s="24"/>
      <c r="C75" s="25"/>
      <c r="D75" s="26"/>
      <c r="E75" s="30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2.75" customHeight="1" x14ac:dyDescent="0.2">
      <c r="A76" s="24"/>
      <c r="B76" s="24"/>
      <c r="C76" s="25"/>
      <c r="D76" s="26"/>
      <c r="E76" s="30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2.75" customHeight="1" x14ac:dyDescent="0.2">
      <c r="A77" s="24"/>
      <c r="B77" s="24"/>
      <c r="C77" s="25"/>
      <c r="D77" s="26"/>
      <c r="E77" s="30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2.75" customHeight="1" x14ac:dyDescent="0.2">
      <c r="A78" s="24"/>
      <c r="B78" s="24"/>
      <c r="C78" s="25"/>
      <c r="D78" s="26"/>
      <c r="E78" s="3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2.75" customHeight="1" x14ac:dyDescent="0.2">
      <c r="A79" s="24"/>
      <c r="B79" s="24"/>
      <c r="C79" s="25"/>
      <c r="D79" s="26"/>
      <c r="E79" s="30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2.75" customHeight="1" x14ac:dyDescent="0.2">
      <c r="A80" s="24"/>
      <c r="B80" s="24"/>
      <c r="C80" s="25"/>
      <c r="D80" s="26"/>
      <c r="E80" s="3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2.75" customHeight="1" x14ac:dyDescent="0.2">
      <c r="A81" s="24"/>
      <c r="B81" s="24"/>
      <c r="C81" s="25"/>
      <c r="D81" s="26"/>
      <c r="E81" s="3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2.75" customHeight="1" x14ac:dyDescent="0.2">
      <c r="A82" s="24"/>
      <c r="B82" s="24"/>
      <c r="C82" s="25"/>
      <c r="D82" s="26"/>
      <c r="E82" s="30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2.75" customHeight="1" x14ac:dyDescent="0.2">
      <c r="A83" s="24"/>
      <c r="B83" s="24"/>
      <c r="C83" s="25"/>
      <c r="D83" s="26"/>
      <c r="E83" s="3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2.75" customHeight="1" x14ac:dyDescent="0.2">
      <c r="A84" s="24"/>
      <c r="B84" s="24"/>
      <c r="C84" s="25"/>
      <c r="D84" s="26"/>
      <c r="E84" s="30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2.75" customHeight="1" x14ac:dyDescent="0.2">
      <c r="A85" s="24"/>
      <c r="B85" s="24"/>
      <c r="C85" s="25"/>
      <c r="D85" s="26"/>
      <c r="E85" s="30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2.75" customHeight="1" x14ac:dyDescent="0.2">
      <c r="A86" s="24"/>
      <c r="B86" s="24"/>
      <c r="C86" s="25"/>
      <c r="D86" s="26"/>
      <c r="E86" s="30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2.75" customHeight="1" x14ac:dyDescent="0.2">
      <c r="A87" s="24"/>
      <c r="B87" s="24"/>
      <c r="C87" s="25"/>
      <c r="D87" s="26"/>
      <c r="E87" s="30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2.75" customHeight="1" x14ac:dyDescent="0.2">
      <c r="A88" s="24"/>
      <c r="B88" s="24"/>
      <c r="C88" s="25"/>
      <c r="D88" s="26"/>
      <c r="E88" s="3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2.75" customHeight="1" x14ac:dyDescent="0.2">
      <c r="A89" s="24"/>
      <c r="B89" s="24"/>
      <c r="C89" s="25"/>
      <c r="D89" s="26"/>
      <c r="E89" s="30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2.75" customHeight="1" x14ac:dyDescent="0.2">
      <c r="A90" s="24"/>
      <c r="B90" s="24"/>
      <c r="C90" s="25"/>
      <c r="D90" s="26"/>
      <c r="E90" s="3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2.75" customHeight="1" x14ac:dyDescent="0.2">
      <c r="A91" s="24"/>
      <c r="B91" s="24"/>
      <c r="C91" s="25"/>
      <c r="D91" s="26"/>
      <c r="E91" s="30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2.75" customHeight="1" x14ac:dyDescent="0.2">
      <c r="A92" s="24"/>
      <c r="B92" s="24"/>
      <c r="C92" s="25"/>
      <c r="D92" s="26"/>
      <c r="E92" s="30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2.75" customHeight="1" x14ac:dyDescent="0.2">
      <c r="A93" s="24"/>
      <c r="B93" s="24"/>
      <c r="C93" s="25"/>
      <c r="D93" s="26"/>
      <c r="E93" s="30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2.75" customHeight="1" x14ac:dyDescent="0.2">
      <c r="A94" s="24"/>
      <c r="B94" s="24"/>
      <c r="C94" s="25"/>
      <c r="D94" s="26"/>
      <c r="E94" s="30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2.75" customHeight="1" x14ac:dyDescent="0.2">
      <c r="A95" s="24"/>
      <c r="B95" s="24"/>
      <c r="C95" s="25"/>
      <c r="D95" s="26"/>
      <c r="E95" s="30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2.75" customHeight="1" x14ac:dyDescent="0.2">
      <c r="A96" s="24"/>
      <c r="B96" s="24"/>
      <c r="C96" s="25"/>
      <c r="D96" s="26"/>
      <c r="E96" s="30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2.75" customHeight="1" x14ac:dyDescent="0.2">
      <c r="A97" s="24"/>
      <c r="B97" s="24"/>
      <c r="C97" s="25"/>
      <c r="D97" s="26"/>
      <c r="E97" s="30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2.75" customHeight="1" x14ac:dyDescent="0.2">
      <c r="A98" s="24"/>
      <c r="B98" s="24"/>
      <c r="C98" s="25"/>
      <c r="D98" s="26"/>
      <c r="E98" s="30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2.75" customHeight="1" x14ac:dyDescent="0.2">
      <c r="A99" s="24"/>
      <c r="B99" s="24"/>
      <c r="C99" s="25"/>
      <c r="D99" s="26"/>
      <c r="E99" s="30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2.75" customHeight="1" x14ac:dyDescent="0.2">
      <c r="A100" s="24"/>
      <c r="B100" s="24"/>
      <c r="C100" s="25"/>
      <c r="D100" s="26"/>
      <c r="E100" s="30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2.75" customHeight="1" x14ac:dyDescent="0.2">
      <c r="A101" s="24"/>
      <c r="B101" s="24"/>
      <c r="C101" s="25"/>
      <c r="D101" s="26"/>
      <c r="E101" s="30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2.75" customHeight="1" x14ac:dyDescent="0.2">
      <c r="A102" s="24"/>
      <c r="B102" s="24"/>
      <c r="C102" s="25"/>
      <c r="D102" s="26"/>
      <c r="E102" s="30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2.75" customHeight="1" x14ac:dyDescent="0.2">
      <c r="A103" s="24"/>
      <c r="B103" s="24"/>
      <c r="C103" s="25"/>
      <c r="D103" s="26"/>
      <c r="E103" s="30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2.75" customHeight="1" x14ac:dyDescent="0.2">
      <c r="A104" s="24"/>
      <c r="B104" s="24"/>
      <c r="C104" s="25"/>
      <c r="D104" s="26"/>
      <c r="E104" s="30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2.75" customHeight="1" x14ac:dyDescent="0.2">
      <c r="A105" s="24"/>
      <c r="B105" s="24"/>
      <c r="C105" s="25"/>
      <c r="D105" s="26"/>
      <c r="E105" s="30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2.75" customHeight="1" x14ac:dyDescent="0.2">
      <c r="A106" s="24"/>
      <c r="B106" s="24"/>
      <c r="C106" s="25"/>
      <c r="D106" s="26"/>
      <c r="E106" s="30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2.75" customHeight="1" x14ac:dyDescent="0.2">
      <c r="A107" s="24"/>
      <c r="B107" s="24"/>
      <c r="C107" s="25"/>
      <c r="D107" s="26"/>
      <c r="E107" s="30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2.75" customHeight="1" x14ac:dyDescent="0.2">
      <c r="A108" s="24"/>
      <c r="B108" s="24"/>
      <c r="C108" s="25"/>
      <c r="D108" s="26"/>
      <c r="E108" s="30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2.75" customHeight="1" x14ac:dyDescent="0.2">
      <c r="A109" s="24"/>
      <c r="B109" s="24"/>
      <c r="C109" s="25"/>
      <c r="D109" s="26"/>
      <c r="E109" s="30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2.75" customHeight="1" x14ac:dyDescent="0.2">
      <c r="A110" s="24"/>
      <c r="B110" s="24"/>
      <c r="C110" s="25"/>
      <c r="D110" s="26"/>
      <c r="E110" s="30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2.75" customHeight="1" x14ac:dyDescent="0.2">
      <c r="A111" s="24"/>
      <c r="B111" s="24"/>
      <c r="C111" s="25"/>
      <c r="D111" s="26"/>
      <c r="E111" s="30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2.75" customHeight="1" x14ac:dyDescent="0.2">
      <c r="A112" s="24"/>
      <c r="B112" s="24"/>
      <c r="C112" s="25"/>
      <c r="D112" s="26"/>
      <c r="E112" s="30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2.75" customHeight="1" x14ac:dyDescent="0.2">
      <c r="A113" s="24"/>
      <c r="B113" s="24"/>
      <c r="C113" s="25"/>
      <c r="D113" s="26"/>
      <c r="E113" s="30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2.75" customHeight="1" x14ac:dyDescent="0.2">
      <c r="A114" s="24"/>
      <c r="B114" s="24"/>
      <c r="C114" s="25"/>
      <c r="D114" s="26"/>
      <c r="E114" s="30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2.75" customHeight="1" x14ac:dyDescent="0.2">
      <c r="A115" s="24"/>
      <c r="B115" s="24"/>
      <c r="C115" s="25"/>
      <c r="D115" s="26"/>
      <c r="E115" s="30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2.75" customHeight="1" x14ac:dyDescent="0.2">
      <c r="A116" s="24"/>
      <c r="B116" s="24"/>
      <c r="C116" s="25"/>
      <c r="D116" s="26"/>
      <c r="E116" s="30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2.75" customHeight="1" x14ac:dyDescent="0.2">
      <c r="A117" s="24"/>
      <c r="B117" s="24"/>
      <c r="C117" s="25"/>
      <c r="D117" s="26"/>
      <c r="E117" s="30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2.75" customHeight="1" x14ac:dyDescent="0.2">
      <c r="A118" s="24"/>
      <c r="B118" s="24"/>
      <c r="C118" s="25"/>
      <c r="D118" s="26"/>
      <c r="E118" s="30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2.75" customHeight="1" x14ac:dyDescent="0.2">
      <c r="A119" s="24"/>
      <c r="B119" s="24"/>
      <c r="C119" s="25"/>
      <c r="D119" s="26"/>
      <c r="E119" s="30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2.75" customHeight="1" x14ac:dyDescent="0.2">
      <c r="A120" s="24"/>
      <c r="B120" s="24"/>
      <c r="C120" s="25"/>
      <c r="D120" s="26"/>
      <c r="E120" s="30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2.75" customHeight="1" x14ac:dyDescent="0.2">
      <c r="A121" s="24"/>
      <c r="B121" s="24"/>
      <c r="C121" s="25"/>
      <c r="D121" s="26"/>
      <c r="E121" s="30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2.75" customHeight="1" x14ac:dyDescent="0.2">
      <c r="A122" s="24"/>
      <c r="B122" s="24"/>
      <c r="C122" s="25"/>
      <c r="D122" s="26"/>
      <c r="E122" s="30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2.75" customHeight="1" x14ac:dyDescent="0.2">
      <c r="A123" s="24"/>
      <c r="B123" s="24"/>
      <c r="C123" s="25"/>
      <c r="D123" s="26"/>
      <c r="E123" s="30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2.75" customHeight="1" x14ac:dyDescent="0.2">
      <c r="A124" s="24"/>
      <c r="B124" s="24"/>
      <c r="C124" s="25"/>
      <c r="D124" s="26"/>
      <c r="E124" s="3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 x14ac:dyDescent="0.2">
      <c r="A125" s="24"/>
      <c r="B125" s="24"/>
      <c r="C125" s="25"/>
      <c r="D125" s="26"/>
      <c r="E125" s="30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 x14ac:dyDescent="0.2">
      <c r="A126" s="24"/>
      <c r="B126" s="24"/>
      <c r="C126" s="25"/>
      <c r="D126" s="26"/>
      <c r="E126" s="30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 x14ac:dyDescent="0.2">
      <c r="A127" s="24"/>
      <c r="B127" s="24"/>
      <c r="C127" s="25"/>
      <c r="D127" s="26"/>
      <c r="E127" s="30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 x14ac:dyDescent="0.2">
      <c r="A128" s="24"/>
      <c r="B128" s="24"/>
      <c r="C128" s="25"/>
      <c r="D128" s="26"/>
      <c r="E128" s="30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 x14ac:dyDescent="0.2">
      <c r="A129" s="24"/>
      <c r="B129" s="24"/>
      <c r="C129" s="25"/>
      <c r="D129" s="26"/>
      <c r="E129" s="30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 x14ac:dyDescent="0.2">
      <c r="A130" s="24"/>
      <c r="B130" s="24"/>
      <c r="C130" s="25"/>
      <c r="D130" s="26"/>
      <c r="E130" s="30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 x14ac:dyDescent="0.2">
      <c r="A131" s="24"/>
      <c r="B131" s="24"/>
      <c r="C131" s="25"/>
      <c r="D131" s="26"/>
      <c r="E131" s="30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 x14ac:dyDescent="0.2">
      <c r="A132" s="24"/>
      <c r="B132" s="24"/>
      <c r="C132" s="25"/>
      <c r="D132" s="26"/>
      <c r="E132" s="30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 x14ac:dyDescent="0.2">
      <c r="A133" s="24"/>
      <c r="B133" s="24"/>
      <c r="C133" s="25"/>
      <c r="D133" s="26"/>
      <c r="E133" s="30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 x14ac:dyDescent="0.2">
      <c r="A134" s="24"/>
      <c r="B134" s="24"/>
      <c r="C134" s="25"/>
      <c r="D134" s="26"/>
      <c r="E134" s="30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 x14ac:dyDescent="0.2">
      <c r="A135" s="24"/>
      <c r="B135" s="24"/>
      <c r="C135" s="25"/>
      <c r="D135" s="26"/>
      <c r="E135" s="30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 x14ac:dyDescent="0.2">
      <c r="A136" s="24"/>
      <c r="B136" s="24"/>
      <c r="C136" s="25"/>
      <c r="D136" s="26"/>
      <c r="E136" s="30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 x14ac:dyDescent="0.2">
      <c r="A137" s="24"/>
      <c r="B137" s="24"/>
      <c r="C137" s="25"/>
      <c r="D137" s="26"/>
      <c r="E137" s="30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 x14ac:dyDescent="0.2">
      <c r="A138" s="24"/>
      <c r="B138" s="24"/>
      <c r="C138" s="25"/>
      <c r="D138" s="26"/>
      <c r="E138" s="30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 x14ac:dyDescent="0.2">
      <c r="A139" s="24"/>
      <c r="B139" s="24"/>
      <c r="C139" s="25"/>
      <c r="D139" s="26"/>
      <c r="E139" s="30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 x14ac:dyDescent="0.2">
      <c r="A140" s="24"/>
      <c r="B140" s="24"/>
      <c r="C140" s="25"/>
      <c r="D140" s="26"/>
      <c r="E140" s="30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 x14ac:dyDescent="0.2">
      <c r="A141" s="24"/>
      <c r="B141" s="24"/>
      <c r="C141" s="25"/>
      <c r="D141" s="26"/>
      <c r="E141" s="30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 x14ac:dyDescent="0.2">
      <c r="A142" s="24"/>
      <c r="B142" s="24"/>
      <c r="C142" s="25"/>
      <c r="D142" s="26"/>
      <c r="E142" s="30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 x14ac:dyDescent="0.2">
      <c r="A143" s="24"/>
      <c r="B143" s="24"/>
      <c r="C143" s="25"/>
      <c r="D143" s="26"/>
      <c r="E143" s="30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 x14ac:dyDescent="0.2">
      <c r="A144" s="24"/>
      <c r="B144" s="24"/>
      <c r="C144" s="25"/>
      <c r="D144" s="26"/>
      <c r="E144" s="30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 x14ac:dyDescent="0.2">
      <c r="A145" s="24"/>
      <c r="B145" s="24"/>
      <c r="C145" s="25"/>
      <c r="D145" s="26"/>
      <c r="E145" s="30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 x14ac:dyDescent="0.2">
      <c r="A146" s="24"/>
      <c r="B146" s="24"/>
      <c r="C146" s="25"/>
      <c r="D146" s="26"/>
      <c r="E146" s="30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 x14ac:dyDescent="0.2">
      <c r="A147" s="24"/>
      <c r="B147" s="24"/>
      <c r="C147" s="25"/>
      <c r="D147" s="26"/>
      <c r="E147" s="30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 x14ac:dyDescent="0.2">
      <c r="A148" s="24"/>
      <c r="B148" s="24"/>
      <c r="C148" s="25"/>
      <c r="D148" s="26"/>
      <c r="E148" s="30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 x14ac:dyDescent="0.2">
      <c r="A149" s="24"/>
      <c r="B149" s="24"/>
      <c r="C149" s="25"/>
      <c r="D149" s="26"/>
      <c r="E149" s="30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 x14ac:dyDescent="0.2">
      <c r="A150" s="24"/>
      <c r="B150" s="24"/>
      <c r="C150" s="25"/>
      <c r="D150" s="26"/>
      <c r="E150" s="30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 x14ac:dyDescent="0.2">
      <c r="A151" s="24"/>
      <c r="B151" s="24"/>
      <c r="C151" s="25"/>
      <c r="D151" s="26"/>
      <c r="E151" s="30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 x14ac:dyDescent="0.2">
      <c r="A152" s="24"/>
      <c r="B152" s="24"/>
      <c r="C152" s="25"/>
      <c r="D152" s="26"/>
      <c r="E152" s="30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 x14ac:dyDescent="0.2">
      <c r="A153" s="24"/>
      <c r="B153" s="24"/>
      <c r="C153" s="25"/>
      <c r="D153" s="26"/>
      <c r="E153" s="30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 x14ac:dyDescent="0.2">
      <c r="A154" s="24"/>
      <c r="B154" s="24"/>
      <c r="C154" s="25"/>
      <c r="D154" s="26"/>
      <c r="E154" s="30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 x14ac:dyDescent="0.2">
      <c r="A155" s="24"/>
      <c r="B155" s="24"/>
      <c r="C155" s="25"/>
      <c r="D155" s="26"/>
      <c r="E155" s="30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 x14ac:dyDescent="0.2">
      <c r="A156" s="24"/>
      <c r="B156" s="24"/>
      <c r="C156" s="25"/>
      <c r="D156" s="26"/>
      <c r="E156" s="30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 x14ac:dyDescent="0.2">
      <c r="A157" s="24"/>
      <c r="B157" s="24"/>
      <c r="C157" s="25"/>
      <c r="D157" s="26"/>
      <c r="E157" s="30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 x14ac:dyDescent="0.2">
      <c r="A158" s="24"/>
      <c r="B158" s="24"/>
      <c r="C158" s="25"/>
      <c r="D158" s="26"/>
      <c r="E158" s="30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 x14ac:dyDescent="0.2">
      <c r="A159" s="24"/>
      <c r="B159" s="24"/>
      <c r="C159" s="25"/>
      <c r="D159" s="26"/>
      <c r="E159" s="30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 x14ac:dyDescent="0.2">
      <c r="A160" s="24"/>
      <c r="B160" s="24"/>
      <c r="C160" s="25"/>
      <c r="D160" s="26"/>
      <c r="E160" s="30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 x14ac:dyDescent="0.2">
      <c r="A161" s="24"/>
      <c r="B161" s="24"/>
      <c r="C161" s="25"/>
      <c r="D161" s="26"/>
      <c r="E161" s="30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 x14ac:dyDescent="0.2">
      <c r="A162" s="24"/>
      <c r="B162" s="24"/>
      <c r="C162" s="25"/>
      <c r="D162" s="26"/>
      <c r="E162" s="30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 x14ac:dyDescent="0.2">
      <c r="A163" s="24"/>
      <c r="B163" s="24"/>
      <c r="C163" s="25"/>
      <c r="D163" s="26"/>
      <c r="E163" s="30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 x14ac:dyDescent="0.2">
      <c r="A164" s="24"/>
      <c r="B164" s="24"/>
      <c r="C164" s="25"/>
      <c r="D164" s="26"/>
      <c r="E164" s="30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 x14ac:dyDescent="0.2">
      <c r="A165" s="24"/>
      <c r="B165" s="24"/>
      <c r="C165" s="25"/>
      <c r="D165" s="26"/>
      <c r="E165" s="30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 x14ac:dyDescent="0.2">
      <c r="A166" s="24"/>
      <c r="B166" s="24"/>
      <c r="C166" s="25"/>
      <c r="D166" s="26"/>
      <c r="E166" s="30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 x14ac:dyDescent="0.2">
      <c r="A167" s="24"/>
      <c r="B167" s="24"/>
      <c r="C167" s="25"/>
      <c r="D167" s="26"/>
      <c r="E167" s="30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 x14ac:dyDescent="0.2">
      <c r="A168" s="24"/>
      <c r="B168" s="24"/>
      <c r="C168" s="25"/>
      <c r="D168" s="26"/>
      <c r="E168" s="30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 x14ac:dyDescent="0.2">
      <c r="A169" s="24"/>
      <c r="B169" s="24"/>
      <c r="C169" s="25"/>
      <c r="D169" s="26"/>
      <c r="E169" s="30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 x14ac:dyDescent="0.2">
      <c r="A170" s="24"/>
      <c r="B170" s="24"/>
      <c r="C170" s="25"/>
      <c r="D170" s="26"/>
      <c r="E170" s="30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 x14ac:dyDescent="0.2">
      <c r="A171" s="24"/>
      <c r="B171" s="24"/>
      <c r="C171" s="25"/>
      <c r="D171" s="26"/>
      <c r="E171" s="3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 x14ac:dyDescent="0.2">
      <c r="A172" s="24"/>
      <c r="B172" s="24"/>
      <c r="C172" s="25"/>
      <c r="D172" s="26"/>
      <c r="E172" s="30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 x14ac:dyDescent="0.2">
      <c r="A173" s="24"/>
      <c r="B173" s="24"/>
      <c r="C173" s="25"/>
      <c r="D173" s="26"/>
      <c r="E173" s="30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 x14ac:dyDescent="0.2">
      <c r="A174" s="24"/>
      <c r="B174" s="24"/>
      <c r="C174" s="25"/>
      <c r="D174" s="26"/>
      <c r="E174" s="30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 x14ac:dyDescent="0.2">
      <c r="A175" s="24"/>
      <c r="B175" s="24"/>
      <c r="C175" s="25"/>
      <c r="D175" s="26"/>
      <c r="E175" s="30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 x14ac:dyDescent="0.2">
      <c r="A176" s="24"/>
      <c r="B176" s="24"/>
      <c r="C176" s="25"/>
      <c r="D176" s="26"/>
      <c r="E176" s="30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 x14ac:dyDescent="0.2">
      <c r="A177" s="24"/>
      <c r="B177" s="24"/>
      <c r="C177" s="25"/>
      <c r="D177" s="26"/>
      <c r="E177" s="30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 x14ac:dyDescent="0.2">
      <c r="A178" s="24"/>
      <c r="B178" s="24"/>
      <c r="C178" s="25"/>
      <c r="D178" s="26"/>
      <c r="E178" s="30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 x14ac:dyDescent="0.2">
      <c r="A179" s="24"/>
      <c r="B179" s="24"/>
      <c r="C179" s="25"/>
      <c r="D179" s="26"/>
      <c r="E179" s="30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 x14ac:dyDescent="0.2">
      <c r="A180" s="24"/>
      <c r="B180" s="24"/>
      <c r="C180" s="25"/>
      <c r="D180" s="26"/>
      <c r="E180" s="30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 x14ac:dyDescent="0.2">
      <c r="A181" s="24"/>
      <c r="B181" s="24"/>
      <c r="C181" s="25"/>
      <c r="D181" s="26"/>
      <c r="E181" s="30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 x14ac:dyDescent="0.2">
      <c r="A182" s="24"/>
      <c r="B182" s="24"/>
      <c r="C182" s="25"/>
      <c r="D182" s="26"/>
      <c r="E182" s="30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 x14ac:dyDescent="0.2">
      <c r="A183" s="24"/>
      <c r="B183" s="24"/>
      <c r="C183" s="25"/>
      <c r="D183" s="26"/>
      <c r="E183" s="30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 x14ac:dyDescent="0.2">
      <c r="A184" s="24"/>
      <c r="B184" s="24"/>
      <c r="C184" s="25"/>
      <c r="D184" s="26"/>
      <c r="E184" s="30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 x14ac:dyDescent="0.2">
      <c r="A185" s="24"/>
      <c r="B185" s="24"/>
      <c r="C185" s="25"/>
      <c r="D185" s="26"/>
      <c r="E185" s="30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 x14ac:dyDescent="0.2">
      <c r="A186" s="24"/>
      <c r="B186" s="24"/>
      <c r="C186" s="25"/>
      <c r="D186" s="26"/>
      <c r="E186" s="30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 x14ac:dyDescent="0.2">
      <c r="A187" s="24"/>
      <c r="B187" s="24"/>
      <c r="C187" s="25"/>
      <c r="D187" s="26"/>
      <c r="E187" s="30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 x14ac:dyDescent="0.2">
      <c r="A188" s="24"/>
      <c r="B188" s="24"/>
      <c r="C188" s="25"/>
      <c r="D188" s="26"/>
      <c r="E188" s="30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 x14ac:dyDescent="0.2">
      <c r="A189" s="24"/>
      <c r="B189" s="24"/>
      <c r="C189" s="25"/>
      <c r="D189" s="26"/>
      <c r="E189" s="30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 x14ac:dyDescent="0.2">
      <c r="A190" s="24"/>
      <c r="B190" s="24"/>
      <c r="C190" s="25"/>
      <c r="D190" s="26"/>
      <c r="E190" s="30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 x14ac:dyDescent="0.2">
      <c r="A191" s="24"/>
      <c r="B191" s="24"/>
      <c r="C191" s="25"/>
      <c r="D191" s="26"/>
      <c r="E191" s="30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 x14ac:dyDescent="0.2">
      <c r="A192" s="24"/>
      <c r="B192" s="24"/>
      <c r="C192" s="25"/>
      <c r="D192" s="26"/>
      <c r="E192" s="30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 x14ac:dyDescent="0.2">
      <c r="A193" s="24"/>
      <c r="B193" s="24"/>
      <c r="C193" s="25"/>
      <c r="D193" s="26"/>
      <c r="E193" s="30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 x14ac:dyDescent="0.2">
      <c r="A194" s="24"/>
      <c r="B194" s="24"/>
      <c r="C194" s="25"/>
      <c r="D194" s="26"/>
      <c r="E194" s="30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 x14ac:dyDescent="0.2">
      <c r="A195" s="24"/>
      <c r="B195" s="24"/>
      <c r="C195" s="25"/>
      <c r="D195" s="26"/>
      <c r="E195" s="30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 x14ac:dyDescent="0.2">
      <c r="A196" s="24"/>
      <c r="B196" s="24"/>
      <c r="C196" s="25"/>
      <c r="D196" s="26"/>
      <c r="E196" s="30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 x14ac:dyDescent="0.2">
      <c r="A197" s="24"/>
      <c r="B197" s="24"/>
      <c r="C197" s="25"/>
      <c r="D197" s="26"/>
      <c r="E197" s="30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 x14ac:dyDescent="0.2">
      <c r="A198" s="24"/>
      <c r="B198" s="24"/>
      <c r="C198" s="25"/>
      <c r="D198" s="26"/>
      <c r="E198" s="30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 x14ac:dyDescent="0.2">
      <c r="A199" s="24"/>
      <c r="B199" s="24"/>
      <c r="C199" s="25"/>
      <c r="D199" s="26"/>
      <c r="E199" s="30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 x14ac:dyDescent="0.2">
      <c r="A200" s="24"/>
      <c r="B200" s="24"/>
      <c r="C200" s="25"/>
      <c r="D200" s="26"/>
      <c r="E200" s="30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 x14ac:dyDescent="0.2">
      <c r="A201" s="24"/>
      <c r="B201" s="24"/>
      <c r="C201" s="25"/>
      <c r="D201" s="26"/>
      <c r="E201" s="30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 x14ac:dyDescent="0.2">
      <c r="A202" s="24"/>
      <c r="B202" s="24"/>
      <c r="C202" s="25"/>
      <c r="D202" s="26"/>
      <c r="E202" s="30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 x14ac:dyDescent="0.2">
      <c r="A203" s="24"/>
      <c r="B203" s="24"/>
      <c r="C203" s="25"/>
      <c r="D203" s="26"/>
      <c r="E203" s="30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 x14ac:dyDescent="0.2">
      <c r="A204" s="24"/>
      <c r="B204" s="24"/>
      <c r="C204" s="25"/>
      <c r="D204" s="26"/>
      <c r="E204" s="30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 x14ac:dyDescent="0.2">
      <c r="A205" s="24"/>
      <c r="B205" s="24"/>
      <c r="C205" s="25"/>
      <c r="D205" s="26"/>
      <c r="E205" s="30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 x14ac:dyDescent="0.2">
      <c r="A206" s="24"/>
      <c r="B206" s="24"/>
      <c r="C206" s="25"/>
      <c r="D206" s="26"/>
      <c r="E206" s="30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 x14ac:dyDescent="0.2">
      <c r="A207" s="24"/>
      <c r="B207" s="24"/>
      <c r="C207" s="25"/>
      <c r="D207" s="26"/>
      <c r="E207" s="30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 x14ac:dyDescent="0.2">
      <c r="A208" s="24"/>
      <c r="B208" s="24"/>
      <c r="C208" s="25"/>
      <c r="D208" s="26"/>
      <c r="E208" s="30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 x14ac:dyDescent="0.2">
      <c r="A209" s="24"/>
      <c r="B209" s="24"/>
      <c r="C209" s="25"/>
      <c r="D209" s="26"/>
      <c r="E209" s="30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 x14ac:dyDescent="0.2">
      <c r="A210" s="24"/>
      <c r="B210" s="24"/>
      <c r="C210" s="25"/>
      <c r="D210" s="26"/>
      <c r="E210" s="30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 x14ac:dyDescent="0.2">
      <c r="A211" s="24"/>
      <c r="B211" s="24"/>
      <c r="C211" s="25"/>
      <c r="D211" s="26"/>
      <c r="E211" s="30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 x14ac:dyDescent="0.2">
      <c r="A212" s="24"/>
      <c r="B212" s="24"/>
      <c r="C212" s="25"/>
      <c r="D212" s="26"/>
      <c r="E212" s="30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 x14ac:dyDescent="0.2">
      <c r="A213" s="24"/>
      <c r="B213" s="24"/>
      <c r="C213" s="25"/>
      <c r="D213" s="26"/>
      <c r="E213" s="30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 x14ac:dyDescent="0.2">
      <c r="A214" s="24"/>
      <c r="B214" s="24"/>
      <c r="C214" s="25"/>
      <c r="D214" s="26"/>
      <c r="E214" s="30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 x14ac:dyDescent="0.2">
      <c r="A215" s="24"/>
      <c r="B215" s="24"/>
      <c r="C215" s="25"/>
      <c r="D215" s="26"/>
      <c r="E215" s="30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 x14ac:dyDescent="0.2">
      <c r="A216" s="24"/>
      <c r="B216" s="24"/>
      <c r="C216" s="25"/>
      <c r="D216" s="26"/>
      <c r="E216" s="30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 x14ac:dyDescent="0.2">
      <c r="A217" s="24"/>
      <c r="B217" s="24"/>
      <c r="C217" s="25"/>
      <c r="D217" s="26"/>
      <c r="E217" s="30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 x14ac:dyDescent="0.2">
      <c r="A218" s="24"/>
      <c r="B218" s="24"/>
      <c r="C218" s="25"/>
      <c r="D218" s="26"/>
      <c r="E218" s="30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 x14ac:dyDescent="0.2">
      <c r="A219" s="24"/>
      <c r="B219" s="24"/>
      <c r="C219" s="25"/>
      <c r="D219" s="26"/>
      <c r="E219" s="30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 x14ac:dyDescent="0.2">
      <c r="A220" s="24"/>
      <c r="B220" s="24"/>
      <c r="C220" s="25"/>
      <c r="D220" s="26"/>
      <c r="E220" s="30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 x14ac:dyDescent="0.2">
      <c r="A221" s="24"/>
      <c r="B221" s="24"/>
      <c r="C221" s="25"/>
      <c r="D221" s="26"/>
      <c r="E221" s="30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 x14ac:dyDescent="0.2">
      <c r="A222" s="24"/>
      <c r="B222" s="24"/>
      <c r="C222" s="25"/>
      <c r="D222" s="26"/>
      <c r="E222" s="30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 x14ac:dyDescent="0.2">
      <c r="A223" s="24"/>
      <c r="B223" s="24"/>
      <c r="C223" s="25"/>
      <c r="D223" s="26"/>
      <c r="E223" s="30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 x14ac:dyDescent="0.2">
      <c r="A224" s="24"/>
      <c r="B224" s="24"/>
      <c r="C224" s="25"/>
      <c r="D224" s="26"/>
      <c r="E224" s="30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 x14ac:dyDescent="0.2">
      <c r="A225" s="24"/>
      <c r="B225" s="24"/>
      <c r="C225" s="25"/>
      <c r="D225" s="26"/>
      <c r="E225" s="30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 x14ac:dyDescent="0.2">
      <c r="A226" s="24"/>
      <c r="B226" s="24"/>
      <c r="C226" s="25"/>
      <c r="D226" s="26"/>
      <c r="E226" s="30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 x14ac:dyDescent="0.2">
      <c r="A227" s="24"/>
      <c r="B227" s="24"/>
      <c r="C227" s="25"/>
      <c r="D227" s="26"/>
      <c r="E227" s="30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 x14ac:dyDescent="0.2">
      <c r="A228" s="24"/>
      <c r="B228" s="24"/>
      <c r="C228" s="25"/>
      <c r="D228" s="26"/>
      <c r="E228" s="30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 x14ac:dyDescent="0.2">
      <c r="A229" s="24"/>
      <c r="B229" s="24"/>
      <c r="C229" s="25"/>
      <c r="D229" s="26"/>
      <c r="E229" s="30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 x14ac:dyDescent="0.2">
      <c r="A230" s="24"/>
      <c r="B230" s="24"/>
      <c r="C230" s="25"/>
      <c r="D230" s="26"/>
      <c r="E230" s="30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 x14ac:dyDescent="0.2">
      <c r="A231" s="24"/>
      <c r="B231" s="24"/>
      <c r="C231" s="25"/>
      <c r="D231" s="26"/>
      <c r="E231" s="30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 x14ac:dyDescent="0.2">
      <c r="A232" s="24"/>
      <c r="B232" s="24"/>
      <c r="C232" s="25"/>
      <c r="D232" s="26"/>
      <c r="E232" s="30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 x14ac:dyDescent="0.2">
      <c r="A233" s="24"/>
      <c r="B233" s="24"/>
      <c r="C233" s="25"/>
      <c r="D233" s="26"/>
      <c r="E233" s="30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 x14ac:dyDescent="0.2">
      <c r="A234" s="24"/>
      <c r="B234" s="24"/>
      <c r="C234" s="25"/>
      <c r="D234" s="26"/>
      <c r="E234" s="30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 x14ac:dyDescent="0.2">
      <c r="A235" s="24"/>
      <c r="B235" s="24"/>
      <c r="C235" s="25"/>
      <c r="D235" s="26"/>
      <c r="E235" s="30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 x14ac:dyDescent="0.2">
      <c r="A236" s="24"/>
      <c r="B236" s="24"/>
      <c r="C236" s="25"/>
      <c r="D236" s="26"/>
      <c r="E236" s="30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 x14ac:dyDescent="0.2">
      <c r="A237" s="24"/>
      <c r="B237" s="24"/>
      <c r="C237" s="25"/>
      <c r="D237" s="26"/>
      <c r="E237" s="30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 x14ac:dyDescent="0.2">
      <c r="A238" s="24"/>
      <c r="B238" s="24"/>
      <c r="C238" s="25"/>
      <c r="D238" s="26"/>
      <c r="E238" s="30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 x14ac:dyDescent="0.2">
      <c r="A239" s="24"/>
      <c r="B239" s="24"/>
      <c r="C239" s="25"/>
      <c r="D239" s="26"/>
      <c r="E239" s="30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 x14ac:dyDescent="0.2">
      <c r="A240" s="24"/>
      <c r="B240" s="24"/>
      <c r="C240" s="25"/>
      <c r="D240" s="26"/>
      <c r="E240" s="30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 x14ac:dyDescent="0.2">
      <c r="A241" s="24"/>
      <c r="B241" s="24"/>
      <c r="C241" s="25"/>
      <c r="D241" s="26"/>
      <c r="E241" s="30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 x14ac:dyDescent="0.2">
      <c r="A242" s="24"/>
      <c r="B242" s="24"/>
      <c r="C242" s="25"/>
      <c r="D242" s="26"/>
      <c r="E242" s="30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 x14ac:dyDescent="0.2">
      <c r="A243" s="24"/>
      <c r="B243" s="24"/>
      <c r="C243" s="25"/>
      <c r="D243" s="26"/>
      <c r="E243" s="30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 x14ac:dyDescent="0.2">
      <c r="A244" s="24"/>
      <c r="B244" s="24"/>
      <c r="C244" s="25"/>
      <c r="D244" s="26"/>
      <c r="E244" s="30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 x14ac:dyDescent="0.2">
      <c r="A245" s="24"/>
      <c r="B245" s="24"/>
      <c r="C245" s="25"/>
      <c r="D245" s="26"/>
      <c r="E245" s="30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 x14ac:dyDescent="0.2"/>
    <row r="247" spans="1:39" ht="15.75" customHeight="1" x14ac:dyDescent="0.2"/>
    <row r="248" spans="1:39" ht="15.75" customHeight="1" x14ac:dyDescent="0.2"/>
    <row r="249" spans="1:39" ht="15.75" customHeight="1" x14ac:dyDescent="0.2"/>
    <row r="250" spans="1:39" ht="15.75" customHeight="1" x14ac:dyDescent="0.2"/>
    <row r="251" spans="1:39" ht="15.75" customHeight="1" x14ac:dyDescent="0.2"/>
    <row r="252" spans="1:39" ht="15.75" customHeight="1" x14ac:dyDescent="0.2"/>
    <row r="253" spans="1:39" ht="15.75" customHeight="1" x14ac:dyDescent="0.2"/>
    <row r="254" spans="1:39" ht="15.75" customHeight="1" x14ac:dyDescent="0.2"/>
    <row r="255" spans="1:39" ht="15.75" customHeight="1" x14ac:dyDescent="0.2"/>
    <row r="256" spans="1:39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</sheetData>
  <autoFilter ref="A2:AM47" xr:uid="{00000000-0009-0000-0000-000000000000}"/>
  <mergeCells count="15">
    <mergeCell ref="A43:D43"/>
    <mergeCell ref="A44:D44"/>
    <mergeCell ref="A45:D45"/>
    <mergeCell ref="A1:X1"/>
    <mergeCell ref="C7:D7"/>
    <mergeCell ref="A8:D8"/>
    <mergeCell ref="C11:D11"/>
    <mergeCell ref="C14:D14"/>
    <mergeCell ref="C16:D16"/>
    <mergeCell ref="C21:D21"/>
    <mergeCell ref="C24:D24"/>
    <mergeCell ref="C29:D29"/>
    <mergeCell ref="A30:D30"/>
    <mergeCell ref="A31:D31"/>
    <mergeCell ref="C36:D36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3">
      <c r="A1" s="91" t="s">
        <v>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32"/>
      <c r="P1" s="33"/>
      <c r="Q1" s="33"/>
      <c r="R1" s="33"/>
      <c r="S1" s="33"/>
      <c r="T1" s="33"/>
      <c r="U1" s="33"/>
      <c r="V1" s="33"/>
      <c r="W1" s="33"/>
      <c r="X1" s="33"/>
    </row>
    <row r="2" spans="1:24" ht="12.75" x14ac:dyDescent="0.2">
      <c r="A2" s="34" t="s">
        <v>1</v>
      </c>
      <c r="B2" s="35" t="s">
        <v>100</v>
      </c>
      <c r="C2" s="35" t="s">
        <v>101</v>
      </c>
      <c r="D2" s="35" t="s">
        <v>102</v>
      </c>
      <c r="E2" s="35" t="s">
        <v>103</v>
      </c>
      <c r="F2" s="35" t="s">
        <v>15</v>
      </c>
      <c r="G2" s="35" t="s">
        <v>16</v>
      </c>
      <c r="H2" s="35" t="s">
        <v>17</v>
      </c>
      <c r="I2" s="35" t="s">
        <v>18</v>
      </c>
      <c r="J2" s="35" t="s">
        <v>19</v>
      </c>
      <c r="K2" s="35" t="s">
        <v>20</v>
      </c>
      <c r="L2" s="35" t="s">
        <v>21</v>
      </c>
      <c r="M2" s="35" t="s">
        <v>22</v>
      </c>
      <c r="N2" s="35" t="s">
        <v>104</v>
      </c>
      <c r="O2" s="35" t="s">
        <v>105</v>
      </c>
      <c r="P2" s="33"/>
      <c r="Q2" s="33"/>
      <c r="R2" s="33"/>
      <c r="S2" s="33"/>
      <c r="T2" s="33"/>
      <c r="U2" s="33"/>
      <c r="V2" s="33"/>
      <c r="W2" s="33"/>
      <c r="X2" s="33"/>
    </row>
    <row r="3" spans="1:24" ht="12.75" x14ac:dyDescent="0.2">
      <c r="A3" s="92" t="s">
        <v>106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36"/>
      <c r="P3" s="33"/>
      <c r="Q3" s="33"/>
      <c r="R3" s="33"/>
      <c r="S3" s="33"/>
      <c r="T3" s="33"/>
      <c r="U3" s="33"/>
      <c r="V3" s="33"/>
      <c r="W3" s="33"/>
      <c r="X3" s="33"/>
    </row>
    <row r="4" spans="1:24" ht="12.75" x14ac:dyDescent="0.2">
      <c r="A4" s="37" t="s">
        <v>107</v>
      </c>
      <c r="B4" s="93" t="s">
        <v>108</v>
      </c>
      <c r="C4" s="38"/>
      <c r="D4" s="38"/>
      <c r="E4" s="39" t="s">
        <v>109</v>
      </c>
      <c r="F4" s="40">
        <v>0</v>
      </c>
      <c r="G4" s="40">
        <v>3</v>
      </c>
      <c r="H4" s="40">
        <v>15</v>
      </c>
      <c r="I4" s="40">
        <v>0</v>
      </c>
      <c r="J4" s="40">
        <v>45</v>
      </c>
      <c r="K4" s="40">
        <v>45</v>
      </c>
      <c r="L4" s="40">
        <v>3</v>
      </c>
      <c r="M4" s="40" t="s">
        <v>27</v>
      </c>
      <c r="N4" s="40" t="s">
        <v>56</v>
      </c>
      <c r="O4" s="32"/>
      <c r="P4" s="33"/>
      <c r="Q4" s="33"/>
      <c r="R4" s="33"/>
      <c r="S4" s="33"/>
      <c r="T4" s="33"/>
      <c r="U4" s="33"/>
      <c r="V4" s="33"/>
      <c r="W4" s="33"/>
      <c r="X4" s="33"/>
    </row>
    <row r="5" spans="1:24" ht="12.75" x14ac:dyDescent="0.2">
      <c r="A5" s="37" t="s">
        <v>110</v>
      </c>
      <c r="B5" s="94"/>
      <c r="C5" s="38"/>
      <c r="D5" s="38"/>
      <c r="E5" s="39" t="s">
        <v>111</v>
      </c>
      <c r="F5" s="40">
        <v>0</v>
      </c>
      <c r="G5" s="40">
        <v>2</v>
      </c>
      <c r="H5" s="40">
        <v>15</v>
      </c>
      <c r="I5" s="40">
        <v>0</v>
      </c>
      <c r="J5" s="40">
        <v>30</v>
      </c>
      <c r="K5" s="40">
        <v>30</v>
      </c>
      <c r="L5" s="40">
        <v>2</v>
      </c>
      <c r="M5" s="40" t="s">
        <v>38</v>
      </c>
      <c r="N5" s="40" t="s">
        <v>56</v>
      </c>
      <c r="O5" s="38"/>
      <c r="P5" s="33"/>
      <c r="Q5" s="33"/>
      <c r="R5" s="33"/>
      <c r="S5" s="33"/>
      <c r="T5" s="33"/>
      <c r="U5" s="33"/>
      <c r="V5" s="33"/>
      <c r="W5" s="33"/>
      <c r="X5" s="33"/>
    </row>
    <row r="6" spans="1:24" ht="12.75" x14ac:dyDescent="0.2">
      <c r="A6" s="37" t="s">
        <v>112</v>
      </c>
      <c r="B6" s="95"/>
      <c r="C6" s="38"/>
      <c r="D6" s="38"/>
      <c r="E6" s="39" t="s">
        <v>113</v>
      </c>
      <c r="F6" s="40">
        <v>2</v>
      </c>
      <c r="G6" s="40">
        <v>0</v>
      </c>
      <c r="H6" s="40">
        <v>15</v>
      </c>
      <c r="I6" s="40">
        <v>30</v>
      </c>
      <c r="J6" s="40">
        <v>0</v>
      </c>
      <c r="K6" s="40">
        <v>30</v>
      </c>
      <c r="L6" s="40">
        <v>2</v>
      </c>
      <c r="M6" s="40" t="s">
        <v>27</v>
      </c>
      <c r="N6" s="40" t="s">
        <v>114</v>
      </c>
      <c r="O6" s="39" t="s">
        <v>115</v>
      </c>
      <c r="P6" s="33"/>
      <c r="Q6" s="33"/>
      <c r="R6" s="33"/>
      <c r="S6" s="33"/>
      <c r="T6" s="33"/>
      <c r="U6" s="33"/>
      <c r="V6" s="33"/>
      <c r="W6" s="33"/>
      <c r="X6" s="33"/>
    </row>
    <row r="7" spans="1:24" ht="12.75" x14ac:dyDescent="0.2">
      <c r="A7" s="37" t="s">
        <v>116</v>
      </c>
      <c r="B7" s="96" t="s">
        <v>117</v>
      </c>
      <c r="C7" s="38"/>
      <c r="D7" s="38"/>
      <c r="E7" s="39" t="s">
        <v>118</v>
      </c>
      <c r="F7" s="40">
        <v>0</v>
      </c>
      <c r="G7" s="40">
        <v>2</v>
      </c>
      <c r="H7" s="40">
        <v>15</v>
      </c>
      <c r="I7" s="40">
        <v>0</v>
      </c>
      <c r="J7" s="40">
        <v>30</v>
      </c>
      <c r="K7" s="40">
        <v>30</v>
      </c>
      <c r="L7" s="40">
        <v>2</v>
      </c>
      <c r="M7" s="40" t="s">
        <v>38</v>
      </c>
      <c r="N7" s="40" t="s">
        <v>56</v>
      </c>
      <c r="O7" s="38"/>
      <c r="P7" s="33"/>
      <c r="Q7" s="33"/>
      <c r="R7" s="33"/>
      <c r="S7" s="33"/>
      <c r="T7" s="33"/>
      <c r="U7" s="33"/>
      <c r="V7" s="33"/>
      <c r="W7" s="33"/>
      <c r="X7" s="33"/>
    </row>
    <row r="8" spans="1:24" ht="12.75" x14ac:dyDescent="0.2">
      <c r="A8" s="37" t="s">
        <v>119</v>
      </c>
      <c r="B8" s="94"/>
      <c r="C8" s="38"/>
      <c r="D8" s="38"/>
      <c r="E8" s="39" t="s">
        <v>120</v>
      </c>
      <c r="F8" s="40">
        <v>2</v>
      </c>
      <c r="G8" s="40">
        <v>0</v>
      </c>
      <c r="H8" s="40">
        <v>15</v>
      </c>
      <c r="I8" s="40">
        <v>30</v>
      </c>
      <c r="J8" s="40">
        <v>0</v>
      </c>
      <c r="K8" s="40">
        <v>30</v>
      </c>
      <c r="L8" s="40">
        <v>2</v>
      </c>
      <c r="M8" s="40" t="s">
        <v>27</v>
      </c>
      <c r="N8" s="40" t="s">
        <v>114</v>
      </c>
      <c r="O8" s="39" t="s">
        <v>121</v>
      </c>
      <c r="P8" s="33"/>
      <c r="Q8" s="33"/>
      <c r="R8" s="33"/>
      <c r="S8" s="33"/>
      <c r="T8" s="33"/>
      <c r="U8" s="33"/>
      <c r="V8" s="33"/>
      <c r="W8" s="33"/>
      <c r="X8" s="33"/>
    </row>
    <row r="9" spans="1:24" ht="12.75" x14ac:dyDescent="0.2">
      <c r="A9" s="37" t="s">
        <v>122</v>
      </c>
      <c r="B9" s="95"/>
      <c r="C9" s="38"/>
      <c r="D9" s="38"/>
      <c r="E9" s="39" t="s">
        <v>123</v>
      </c>
      <c r="F9" s="40">
        <v>2</v>
      </c>
      <c r="G9" s="40">
        <v>0</v>
      </c>
      <c r="H9" s="40">
        <v>15</v>
      </c>
      <c r="I9" s="40">
        <v>30</v>
      </c>
      <c r="J9" s="40">
        <v>0</v>
      </c>
      <c r="K9" s="40">
        <v>30</v>
      </c>
      <c r="L9" s="40">
        <v>2</v>
      </c>
      <c r="M9" s="40" t="s">
        <v>27</v>
      </c>
      <c r="N9" s="40">
        <v>6</v>
      </c>
      <c r="O9" s="39" t="s">
        <v>124</v>
      </c>
      <c r="P9" s="33"/>
      <c r="Q9" s="33"/>
      <c r="R9" s="33"/>
      <c r="S9" s="33"/>
      <c r="T9" s="33"/>
      <c r="U9" s="33"/>
      <c r="V9" s="33"/>
      <c r="W9" s="33"/>
      <c r="X9" s="33"/>
    </row>
    <row r="10" spans="1:24" ht="12.75" x14ac:dyDescent="0.2">
      <c r="A10" s="37" t="s">
        <v>125</v>
      </c>
      <c r="B10" s="96" t="s">
        <v>126</v>
      </c>
      <c r="C10" s="38"/>
      <c r="D10" s="38"/>
      <c r="E10" s="39" t="s">
        <v>127</v>
      </c>
      <c r="F10" s="40">
        <v>0</v>
      </c>
      <c r="G10" s="40">
        <v>2</v>
      </c>
      <c r="H10" s="40">
        <v>15</v>
      </c>
      <c r="I10" s="40">
        <v>0</v>
      </c>
      <c r="J10" s="40">
        <v>30</v>
      </c>
      <c r="K10" s="40">
        <v>30</v>
      </c>
      <c r="L10" s="40">
        <v>2</v>
      </c>
      <c r="M10" s="40" t="s">
        <v>38</v>
      </c>
      <c r="N10" s="40" t="s">
        <v>56</v>
      </c>
      <c r="O10" s="38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2.75" x14ac:dyDescent="0.2">
      <c r="A11" s="37" t="s">
        <v>128</v>
      </c>
      <c r="B11" s="94"/>
      <c r="C11" s="38"/>
      <c r="D11" s="38"/>
      <c r="E11" s="39" t="s">
        <v>129</v>
      </c>
      <c r="F11" s="40">
        <v>0</v>
      </c>
      <c r="G11" s="40">
        <v>2</v>
      </c>
      <c r="H11" s="40">
        <v>15</v>
      </c>
      <c r="I11" s="40">
        <v>0</v>
      </c>
      <c r="J11" s="40">
        <v>30</v>
      </c>
      <c r="K11" s="40">
        <v>30</v>
      </c>
      <c r="L11" s="40">
        <v>2</v>
      </c>
      <c r="M11" s="40" t="s">
        <v>38</v>
      </c>
      <c r="N11" s="40" t="s">
        <v>114</v>
      </c>
      <c r="O11" s="39" t="s">
        <v>130</v>
      </c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2.75" x14ac:dyDescent="0.2">
      <c r="A12" s="37" t="s">
        <v>131</v>
      </c>
      <c r="B12" s="94"/>
      <c r="C12" s="38"/>
      <c r="D12" s="38"/>
      <c r="E12" s="39" t="s">
        <v>132</v>
      </c>
      <c r="F12" s="40">
        <v>2</v>
      </c>
      <c r="G12" s="40">
        <v>0</v>
      </c>
      <c r="H12" s="40">
        <v>15</v>
      </c>
      <c r="I12" s="40">
        <v>30</v>
      </c>
      <c r="J12" s="40">
        <v>0</v>
      </c>
      <c r="K12" s="40">
        <v>30</v>
      </c>
      <c r="L12" s="40">
        <v>2</v>
      </c>
      <c r="M12" s="40" t="s">
        <v>27</v>
      </c>
      <c r="N12" s="40" t="s">
        <v>133</v>
      </c>
      <c r="O12" s="39" t="s">
        <v>134</v>
      </c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2.75" x14ac:dyDescent="0.2">
      <c r="A13" s="41" t="s">
        <v>135</v>
      </c>
      <c r="B13" s="96" t="s">
        <v>136</v>
      </c>
      <c r="C13" s="38"/>
      <c r="D13" s="38"/>
      <c r="E13" s="39" t="s">
        <v>137</v>
      </c>
      <c r="F13" s="40">
        <v>0</v>
      </c>
      <c r="G13" s="40">
        <v>2</v>
      </c>
      <c r="H13" s="40">
        <v>15</v>
      </c>
      <c r="I13" s="40">
        <v>0</v>
      </c>
      <c r="J13" s="40">
        <v>30</v>
      </c>
      <c r="K13" s="40">
        <v>30</v>
      </c>
      <c r="L13" s="40">
        <v>2</v>
      </c>
      <c r="M13" s="40" t="s">
        <v>38</v>
      </c>
      <c r="N13" s="40" t="s">
        <v>114</v>
      </c>
      <c r="O13" s="38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12.75" x14ac:dyDescent="0.2">
      <c r="A14" s="41" t="s">
        <v>138</v>
      </c>
      <c r="B14" s="95"/>
      <c r="C14" s="38"/>
      <c r="D14" s="38"/>
      <c r="E14" s="39" t="s">
        <v>139</v>
      </c>
      <c r="F14" s="40">
        <v>0</v>
      </c>
      <c r="G14" s="40">
        <v>2</v>
      </c>
      <c r="H14" s="40">
        <v>15</v>
      </c>
      <c r="I14" s="40">
        <v>0</v>
      </c>
      <c r="J14" s="40">
        <v>30</v>
      </c>
      <c r="K14" s="40">
        <v>30</v>
      </c>
      <c r="L14" s="40">
        <v>2</v>
      </c>
      <c r="M14" s="40" t="s">
        <v>38</v>
      </c>
      <c r="N14" s="40" t="s">
        <v>133</v>
      </c>
      <c r="O14" s="39" t="s">
        <v>140</v>
      </c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12.75" x14ac:dyDescent="0.2">
      <c r="A15" s="37" t="s">
        <v>141</v>
      </c>
      <c r="B15" s="38"/>
      <c r="C15" s="38"/>
      <c r="D15" s="38"/>
      <c r="E15" s="39" t="s">
        <v>142</v>
      </c>
      <c r="F15" s="38"/>
      <c r="G15" s="38"/>
      <c r="H15" s="38"/>
      <c r="I15" s="38"/>
      <c r="J15" s="38"/>
      <c r="K15" s="38"/>
      <c r="L15" s="40">
        <v>1</v>
      </c>
      <c r="M15" s="38"/>
      <c r="N15" s="40" t="s">
        <v>133</v>
      </c>
      <c r="O15" s="38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12.75" x14ac:dyDescent="0.2">
      <c r="A16" s="42"/>
      <c r="B16" s="38"/>
      <c r="C16" s="38"/>
      <c r="D16" s="38"/>
      <c r="E16" s="43" t="s">
        <v>143</v>
      </c>
      <c r="F16" s="44">
        <v>8</v>
      </c>
      <c r="G16" s="44">
        <v>15</v>
      </c>
      <c r="H16" s="38"/>
      <c r="I16" s="44">
        <v>120</v>
      </c>
      <c r="J16" s="44">
        <v>225</v>
      </c>
      <c r="K16" s="44">
        <v>345</v>
      </c>
      <c r="L16" s="44">
        <v>24</v>
      </c>
      <c r="M16" s="38"/>
      <c r="N16" s="38"/>
      <c r="O16" s="38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12.75" x14ac:dyDescent="0.2">
      <c r="A17" s="42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3"/>
      <c r="Q17" s="33"/>
      <c r="R17" s="33"/>
      <c r="S17" s="33"/>
      <c r="T17" s="33"/>
      <c r="U17" s="33"/>
      <c r="V17" s="33"/>
      <c r="W17" s="33"/>
      <c r="X17" s="33"/>
    </row>
    <row r="18" spans="1:24" ht="12.75" x14ac:dyDescent="0.2">
      <c r="A18" s="92" t="s">
        <v>144</v>
      </c>
      <c r="B18" s="78"/>
      <c r="C18" s="78"/>
      <c r="D18" s="78"/>
      <c r="E18" s="78"/>
      <c r="F18" s="78"/>
      <c r="G18" s="78"/>
      <c r="H18" s="78"/>
      <c r="I18" s="79"/>
      <c r="J18" s="45"/>
      <c r="K18" s="45"/>
      <c r="L18" s="45"/>
      <c r="M18" s="45"/>
      <c r="N18" s="46"/>
      <c r="O18" s="47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12.75" x14ac:dyDescent="0.2">
      <c r="A19" s="37" t="s">
        <v>145</v>
      </c>
      <c r="B19" s="96" t="s">
        <v>146</v>
      </c>
      <c r="C19" s="38"/>
      <c r="D19" s="38"/>
      <c r="E19" s="39" t="s">
        <v>147</v>
      </c>
      <c r="F19" s="40">
        <v>1</v>
      </c>
      <c r="G19" s="40">
        <v>2</v>
      </c>
      <c r="H19" s="40">
        <v>15</v>
      </c>
      <c r="I19" s="40">
        <v>15</v>
      </c>
      <c r="J19" s="40">
        <v>30</v>
      </c>
      <c r="K19" s="40">
        <v>45</v>
      </c>
      <c r="L19" s="40">
        <v>3</v>
      </c>
      <c r="M19" s="40" t="s">
        <v>38</v>
      </c>
      <c r="N19" s="40" t="s">
        <v>56</v>
      </c>
      <c r="O19" s="39" t="s">
        <v>148</v>
      </c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12.75" x14ac:dyDescent="0.2">
      <c r="A20" s="37" t="s">
        <v>149</v>
      </c>
      <c r="B20" s="94"/>
      <c r="C20" s="38"/>
      <c r="D20" s="38"/>
      <c r="E20" s="39" t="s">
        <v>150</v>
      </c>
      <c r="F20" s="40">
        <v>2</v>
      </c>
      <c r="G20" s="40">
        <v>1</v>
      </c>
      <c r="H20" s="40">
        <v>15</v>
      </c>
      <c r="I20" s="40">
        <v>30</v>
      </c>
      <c r="J20" s="40">
        <v>15</v>
      </c>
      <c r="K20" s="40">
        <v>45</v>
      </c>
      <c r="L20" s="40">
        <v>3</v>
      </c>
      <c r="M20" s="40" t="s">
        <v>27</v>
      </c>
      <c r="N20" s="40" t="s">
        <v>133</v>
      </c>
      <c r="O20" s="39" t="s">
        <v>148</v>
      </c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15.75" customHeight="1" x14ac:dyDescent="0.2">
      <c r="A21" s="37" t="s">
        <v>151</v>
      </c>
      <c r="B21" s="94"/>
      <c r="C21" s="38"/>
      <c r="D21" s="38"/>
      <c r="E21" s="39" t="s">
        <v>152</v>
      </c>
      <c r="F21" s="40">
        <v>2</v>
      </c>
      <c r="G21" s="40">
        <v>2</v>
      </c>
      <c r="H21" s="40">
        <v>15</v>
      </c>
      <c r="I21" s="40">
        <v>30</v>
      </c>
      <c r="J21" s="40">
        <v>30</v>
      </c>
      <c r="K21" s="40">
        <v>60</v>
      </c>
      <c r="L21" s="40">
        <v>4</v>
      </c>
      <c r="M21" s="40" t="s">
        <v>27</v>
      </c>
      <c r="N21" s="40" t="s">
        <v>114</v>
      </c>
      <c r="O21" s="39" t="s">
        <v>148</v>
      </c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15.75" customHeight="1" x14ac:dyDescent="0.2">
      <c r="A22" s="37" t="s">
        <v>153</v>
      </c>
      <c r="B22" s="94"/>
      <c r="C22" s="38"/>
      <c r="D22" s="38"/>
      <c r="E22" s="39" t="s">
        <v>154</v>
      </c>
      <c r="F22" s="40">
        <v>2</v>
      </c>
      <c r="G22" s="40">
        <v>2</v>
      </c>
      <c r="H22" s="40">
        <v>15</v>
      </c>
      <c r="I22" s="40">
        <v>30</v>
      </c>
      <c r="J22" s="40">
        <v>30</v>
      </c>
      <c r="K22" s="40">
        <v>60</v>
      </c>
      <c r="L22" s="40">
        <v>4</v>
      </c>
      <c r="M22" s="40" t="s">
        <v>38</v>
      </c>
      <c r="N22" s="40" t="s">
        <v>133</v>
      </c>
      <c r="O22" s="39" t="s">
        <v>148</v>
      </c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15.75" customHeight="1" x14ac:dyDescent="0.2">
      <c r="A23" s="41" t="s">
        <v>155</v>
      </c>
      <c r="B23" s="96" t="s">
        <v>156</v>
      </c>
      <c r="C23" s="38"/>
      <c r="D23" s="38"/>
      <c r="E23" s="39" t="s">
        <v>157</v>
      </c>
      <c r="F23" s="40">
        <v>2</v>
      </c>
      <c r="G23" s="40">
        <v>2</v>
      </c>
      <c r="H23" s="40">
        <v>15</v>
      </c>
      <c r="I23" s="40">
        <v>30</v>
      </c>
      <c r="J23" s="40">
        <v>30</v>
      </c>
      <c r="K23" s="40">
        <v>60</v>
      </c>
      <c r="L23" s="40">
        <v>4</v>
      </c>
      <c r="M23" s="40" t="s">
        <v>27</v>
      </c>
      <c r="N23" s="40" t="s">
        <v>56</v>
      </c>
      <c r="O23" s="48" t="s">
        <v>148</v>
      </c>
      <c r="P23" s="49"/>
      <c r="Q23" s="49"/>
      <c r="R23" s="33"/>
      <c r="S23" s="33"/>
      <c r="T23" s="33"/>
      <c r="U23" s="33"/>
      <c r="V23" s="33"/>
      <c r="W23" s="33"/>
      <c r="X23" s="33"/>
    </row>
    <row r="24" spans="1:24" ht="15.75" customHeight="1" x14ac:dyDescent="0.2">
      <c r="A24" s="41" t="s">
        <v>158</v>
      </c>
      <c r="B24" s="94"/>
      <c r="C24" s="38"/>
      <c r="D24" s="38"/>
      <c r="E24" s="39" t="s">
        <v>159</v>
      </c>
      <c r="F24" s="40">
        <v>2</v>
      </c>
      <c r="G24" s="40">
        <v>2</v>
      </c>
      <c r="H24" s="40">
        <v>15</v>
      </c>
      <c r="I24" s="40">
        <v>30</v>
      </c>
      <c r="J24" s="40">
        <v>30</v>
      </c>
      <c r="K24" s="40">
        <v>60</v>
      </c>
      <c r="L24" s="40">
        <v>4</v>
      </c>
      <c r="M24" s="40" t="s">
        <v>38</v>
      </c>
      <c r="N24" s="40" t="s">
        <v>114</v>
      </c>
      <c r="O24" s="48" t="s">
        <v>148</v>
      </c>
      <c r="P24" s="49"/>
      <c r="Q24" s="49"/>
      <c r="R24" s="33"/>
      <c r="S24" s="33"/>
      <c r="T24" s="33"/>
      <c r="U24" s="33"/>
      <c r="V24" s="33"/>
      <c r="W24" s="33"/>
      <c r="X24" s="33"/>
    </row>
    <row r="25" spans="1:24" ht="15.75" customHeight="1" x14ac:dyDescent="0.2">
      <c r="A25" s="41" t="s">
        <v>160</v>
      </c>
      <c r="B25" s="95"/>
      <c r="C25" s="38"/>
      <c r="D25" s="38"/>
      <c r="E25" s="39" t="s">
        <v>161</v>
      </c>
      <c r="F25" s="40">
        <v>0</v>
      </c>
      <c r="G25" s="40">
        <v>1</v>
      </c>
      <c r="H25" s="40">
        <v>15</v>
      </c>
      <c r="I25" s="40">
        <v>0</v>
      </c>
      <c r="J25" s="40">
        <v>15</v>
      </c>
      <c r="K25" s="40">
        <v>15</v>
      </c>
      <c r="L25" s="40">
        <v>1</v>
      </c>
      <c r="M25" s="40" t="s">
        <v>38</v>
      </c>
      <c r="N25" s="40" t="s">
        <v>114</v>
      </c>
      <c r="O25" s="48" t="s">
        <v>148</v>
      </c>
      <c r="P25" s="49"/>
      <c r="Q25" s="49"/>
      <c r="R25" s="33"/>
      <c r="S25" s="33"/>
      <c r="T25" s="33"/>
      <c r="U25" s="33"/>
      <c r="V25" s="33"/>
      <c r="W25" s="33"/>
      <c r="X25" s="33"/>
    </row>
    <row r="26" spans="1:24" ht="15.75" customHeight="1" x14ac:dyDescent="0.2">
      <c r="A26" s="37" t="s">
        <v>162</v>
      </c>
      <c r="B26" s="38"/>
      <c r="C26" s="38"/>
      <c r="D26" s="38"/>
      <c r="E26" s="39" t="s">
        <v>163</v>
      </c>
      <c r="F26" s="38"/>
      <c r="G26" s="38"/>
      <c r="H26" s="38"/>
      <c r="I26" s="38"/>
      <c r="J26" s="38"/>
      <c r="K26" s="38"/>
      <c r="L26" s="40">
        <v>1</v>
      </c>
      <c r="M26" s="38"/>
      <c r="N26" s="40" t="s">
        <v>133</v>
      </c>
      <c r="O26" s="38"/>
      <c r="P26" s="33"/>
      <c r="Q26" s="33"/>
      <c r="R26" s="33"/>
      <c r="S26" s="33"/>
      <c r="T26" s="33"/>
      <c r="U26" s="33"/>
      <c r="V26" s="33"/>
      <c r="W26" s="33"/>
      <c r="X26" s="33"/>
    </row>
    <row r="27" spans="1:24" ht="15.75" customHeight="1" x14ac:dyDescent="0.2">
      <c r="A27" s="42"/>
      <c r="B27" s="38"/>
      <c r="C27" s="38"/>
      <c r="D27" s="38"/>
      <c r="E27" s="43" t="s">
        <v>143</v>
      </c>
      <c r="F27" s="44">
        <v>11</v>
      </c>
      <c r="G27" s="44">
        <v>12</v>
      </c>
      <c r="H27" s="38"/>
      <c r="I27" s="44">
        <v>165</v>
      </c>
      <c r="J27" s="44">
        <v>180</v>
      </c>
      <c r="K27" s="44">
        <v>345</v>
      </c>
      <c r="L27" s="44">
        <v>24</v>
      </c>
      <c r="M27" s="38"/>
      <c r="N27" s="38"/>
      <c r="O27" s="38"/>
      <c r="P27" s="33"/>
      <c r="Q27" s="33"/>
      <c r="R27" s="33"/>
      <c r="S27" s="33"/>
      <c r="T27" s="33"/>
      <c r="U27" s="33"/>
      <c r="V27" s="33"/>
      <c r="W27" s="33"/>
      <c r="X27" s="33"/>
    </row>
    <row r="28" spans="1:24" ht="15.75" customHeight="1" x14ac:dyDescent="0.2">
      <c r="A28" s="42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15.75" customHeight="1" x14ac:dyDescent="0.2">
      <c r="A29" s="92" t="s">
        <v>164</v>
      </c>
      <c r="B29" s="78"/>
      <c r="C29" s="78"/>
      <c r="D29" s="78"/>
      <c r="E29" s="78"/>
      <c r="F29" s="78"/>
      <c r="G29" s="78"/>
      <c r="H29" s="78"/>
      <c r="I29" s="79"/>
      <c r="J29" s="45"/>
      <c r="K29" s="45"/>
      <c r="L29" s="45"/>
      <c r="M29" s="45"/>
      <c r="N29" s="46"/>
      <c r="O29" s="47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5.75" customHeight="1" x14ac:dyDescent="0.2">
      <c r="A30" s="37" t="s">
        <v>165</v>
      </c>
      <c r="B30" s="96" t="s">
        <v>166</v>
      </c>
      <c r="C30" s="38"/>
      <c r="D30" s="38"/>
      <c r="E30" s="39" t="s">
        <v>167</v>
      </c>
      <c r="F30" s="40">
        <v>0</v>
      </c>
      <c r="G30" s="40">
        <v>1</v>
      </c>
      <c r="H30" s="40">
        <v>15</v>
      </c>
      <c r="I30" s="40">
        <v>0</v>
      </c>
      <c r="J30" s="40">
        <v>15</v>
      </c>
      <c r="K30" s="40">
        <v>15</v>
      </c>
      <c r="L30" s="40">
        <v>1</v>
      </c>
      <c r="M30" s="40" t="s">
        <v>38</v>
      </c>
      <c r="N30" s="40" t="s">
        <v>56</v>
      </c>
      <c r="O30" s="39" t="s">
        <v>168</v>
      </c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5.75" customHeight="1" x14ac:dyDescent="0.2">
      <c r="A31" s="37" t="s">
        <v>169</v>
      </c>
      <c r="B31" s="94"/>
      <c r="C31" s="38"/>
      <c r="D31" s="38"/>
      <c r="E31" s="39" t="s">
        <v>170</v>
      </c>
      <c r="F31" s="40">
        <v>0</v>
      </c>
      <c r="G31" s="40">
        <v>1</v>
      </c>
      <c r="H31" s="40">
        <v>15</v>
      </c>
      <c r="I31" s="40">
        <v>0</v>
      </c>
      <c r="J31" s="40">
        <v>15</v>
      </c>
      <c r="K31" s="40">
        <v>15</v>
      </c>
      <c r="L31" s="40">
        <v>1</v>
      </c>
      <c r="M31" s="40" t="s">
        <v>27</v>
      </c>
      <c r="N31" s="40" t="s">
        <v>114</v>
      </c>
      <c r="O31" s="39" t="s">
        <v>171</v>
      </c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5.75" customHeight="1" x14ac:dyDescent="0.2">
      <c r="A32" s="37" t="s">
        <v>172</v>
      </c>
      <c r="B32" s="94"/>
      <c r="C32" s="38"/>
      <c r="D32" s="38"/>
      <c r="E32" s="39" t="s">
        <v>173</v>
      </c>
      <c r="F32" s="40">
        <v>0</v>
      </c>
      <c r="G32" s="40">
        <v>1</v>
      </c>
      <c r="H32" s="40">
        <v>15</v>
      </c>
      <c r="I32" s="40">
        <v>0</v>
      </c>
      <c r="J32" s="40">
        <v>15</v>
      </c>
      <c r="K32" s="40">
        <v>15</v>
      </c>
      <c r="L32" s="40">
        <v>1</v>
      </c>
      <c r="M32" s="40" t="s">
        <v>27</v>
      </c>
      <c r="N32" s="40" t="s">
        <v>133</v>
      </c>
      <c r="O32" s="39" t="s">
        <v>174</v>
      </c>
      <c r="P32" s="33"/>
      <c r="Q32" s="33"/>
      <c r="R32" s="33"/>
      <c r="S32" s="33"/>
      <c r="T32" s="33"/>
      <c r="U32" s="33"/>
      <c r="V32" s="33"/>
      <c r="W32" s="33"/>
      <c r="X32" s="33"/>
    </row>
    <row r="33" spans="1:24" ht="15.75" customHeight="1" x14ac:dyDescent="0.2">
      <c r="A33" s="37" t="s">
        <v>175</v>
      </c>
      <c r="B33" s="94"/>
      <c r="C33" s="38"/>
      <c r="D33" s="38"/>
      <c r="E33" s="39" t="s">
        <v>176</v>
      </c>
      <c r="F33" s="40">
        <v>0</v>
      </c>
      <c r="G33" s="40">
        <v>1</v>
      </c>
      <c r="H33" s="40">
        <v>15</v>
      </c>
      <c r="I33" s="40">
        <v>0</v>
      </c>
      <c r="J33" s="40">
        <v>15</v>
      </c>
      <c r="K33" s="40">
        <v>15</v>
      </c>
      <c r="L33" s="40">
        <v>1</v>
      </c>
      <c r="M33" s="40" t="s">
        <v>38</v>
      </c>
      <c r="N33" s="40" t="s">
        <v>56</v>
      </c>
      <c r="O33" s="39" t="s">
        <v>168</v>
      </c>
      <c r="P33" s="33"/>
      <c r="Q33" s="33"/>
      <c r="R33" s="33"/>
      <c r="S33" s="33"/>
      <c r="T33" s="33"/>
      <c r="U33" s="33"/>
      <c r="V33" s="33"/>
      <c r="W33" s="33"/>
      <c r="X33" s="33"/>
    </row>
    <row r="34" spans="1:24" ht="15.75" customHeight="1" x14ac:dyDescent="0.2">
      <c r="A34" s="37" t="s">
        <v>177</v>
      </c>
      <c r="B34" s="94"/>
      <c r="C34" s="38"/>
      <c r="D34" s="38"/>
      <c r="E34" s="39" t="s">
        <v>178</v>
      </c>
      <c r="F34" s="40">
        <v>0</v>
      </c>
      <c r="G34" s="40">
        <v>1</v>
      </c>
      <c r="H34" s="40">
        <v>15</v>
      </c>
      <c r="I34" s="40">
        <v>0</v>
      </c>
      <c r="J34" s="40">
        <v>15</v>
      </c>
      <c r="K34" s="40">
        <v>15</v>
      </c>
      <c r="L34" s="40">
        <v>1</v>
      </c>
      <c r="M34" s="40" t="s">
        <v>38</v>
      </c>
      <c r="N34" s="40" t="s">
        <v>114</v>
      </c>
      <c r="O34" s="39" t="s">
        <v>179</v>
      </c>
      <c r="P34" s="33"/>
      <c r="Q34" s="33"/>
      <c r="R34" s="33"/>
      <c r="S34" s="33"/>
      <c r="T34" s="33"/>
      <c r="U34" s="33"/>
      <c r="V34" s="33"/>
      <c r="W34" s="33"/>
      <c r="X34" s="33"/>
    </row>
    <row r="35" spans="1:24" ht="15.75" customHeight="1" x14ac:dyDescent="0.2">
      <c r="A35" s="37" t="s">
        <v>180</v>
      </c>
      <c r="B35" s="94"/>
      <c r="C35" s="38"/>
      <c r="D35" s="38"/>
      <c r="E35" s="39" t="s">
        <v>181</v>
      </c>
      <c r="F35" s="40">
        <v>0</v>
      </c>
      <c r="G35" s="40">
        <v>1</v>
      </c>
      <c r="H35" s="40">
        <v>15</v>
      </c>
      <c r="I35" s="40">
        <v>0</v>
      </c>
      <c r="J35" s="40">
        <v>15</v>
      </c>
      <c r="K35" s="40">
        <v>15</v>
      </c>
      <c r="L35" s="40">
        <v>1</v>
      </c>
      <c r="M35" s="40" t="s">
        <v>27</v>
      </c>
      <c r="N35" s="40" t="s">
        <v>133</v>
      </c>
      <c r="O35" s="39" t="s">
        <v>182</v>
      </c>
      <c r="P35" s="33"/>
      <c r="Q35" s="33"/>
      <c r="R35" s="33"/>
      <c r="S35" s="33"/>
      <c r="T35" s="33"/>
      <c r="U35" s="33"/>
      <c r="V35" s="33"/>
      <c r="W35" s="33"/>
      <c r="X35" s="33"/>
    </row>
    <row r="36" spans="1:24" ht="15.75" customHeight="1" x14ac:dyDescent="0.2">
      <c r="A36" s="37" t="s">
        <v>183</v>
      </c>
      <c r="B36" s="94"/>
      <c r="C36" s="38"/>
      <c r="D36" s="38"/>
      <c r="E36" s="39" t="s">
        <v>184</v>
      </c>
      <c r="F36" s="40">
        <v>0</v>
      </c>
      <c r="G36" s="40">
        <v>2</v>
      </c>
      <c r="H36" s="40">
        <v>15</v>
      </c>
      <c r="I36" s="40">
        <v>0</v>
      </c>
      <c r="J36" s="40">
        <v>30</v>
      </c>
      <c r="K36" s="40">
        <v>30</v>
      </c>
      <c r="L36" s="40">
        <v>2</v>
      </c>
      <c r="M36" s="40" t="s">
        <v>38</v>
      </c>
      <c r="N36" s="40" t="s">
        <v>56</v>
      </c>
      <c r="O36" s="39" t="s">
        <v>185</v>
      </c>
      <c r="P36" s="33"/>
      <c r="Q36" s="33"/>
      <c r="R36" s="33"/>
      <c r="S36" s="33"/>
      <c r="T36" s="33"/>
      <c r="U36" s="33"/>
      <c r="V36" s="33"/>
      <c r="W36" s="33"/>
      <c r="X36" s="33"/>
    </row>
    <row r="37" spans="1:24" ht="15.75" customHeight="1" x14ac:dyDescent="0.2">
      <c r="A37" s="37" t="s">
        <v>186</v>
      </c>
      <c r="B37" s="94"/>
      <c r="C37" s="38"/>
      <c r="D37" s="38"/>
      <c r="E37" s="39" t="s">
        <v>187</v>
      </c>
      <c r="F37" s="40">
        <v>0</v>
      </c>
      <c r="G37" s="40">
        <v>2</v>
      </c>
      <c r="H37" s="40">
        <v>15</v>
      </c>
      <c r="I37" s="40">
        <v>0</v>
      </c>
      <c r="J37" s="40">
        <v>30</v>
      </c>
      <c r="K37" s="40">
        <v>30</v>
      </c>
      <c r="L37" s="40">
        <v>2</v>
      </c>
      <c r="M37" s="40" t="s">
        <v>27</v>
      </c>
      <c r="N37" s="40" t="s">
        <v>114</v>
      </c>
      <c r="O37" s="39" t="s">
        <v>188</v>
      </c>
      <c r="P37" s="33"/>
      <c r="Q37" s="33"/>
      <c r="R37" s="33"/>
      <c r="S37" s="33"/>
      <c r="T37" s="33"/>
      <c r="U37" s="33"/>
      <c r="V37" s="33"/>
      <c r="W37" s="33"/>
      <c r="X37" s="33"/>
    </row>
    <row r="38" spans="1:24" ht="15.75" customHeight="1" x14ac:dyDescent="0.2">
      <c r="A38" s="37" t="s">
        <v>189</v>
      </c>
      <c r="B38" s="95"/>
      <c r="C38" s="38"/>
      <c r="D38" s="38"/>
      <c r="E38" s="39" t="s">
        <v>190</v>
      </c>
      <c r="F38" s="40">
        <v>0</v>
      </c>
      <c r="G38" s="40">
        <v>2</v>
      </c>
      <c r="H38" s="40">
        <v>15</v>
      </c>
      <c r="I38" s="40">
        <v>0</v>
      </c>
      <c r="J38" s="40">
        <v>30</v>
      </c>
      <c r="K38" s="40">
        <v>30</v>
      </c>
      <c r="L38" s="40">
        <v>2</v>
      </c>
      <c r="M38" s="40" t="s">
        <v>27</v>
      </c>
      <c r="N38" s="40" t="s">
        <v>133</v>
      </c>
      <c r="O38" s="39" t="s">
        <v>191</v>
      </c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15.75" customHeight="1" x14ac:dyDescent="0.2">
      <c r="A39" s="37" t="s">
        <v>192</v>
      </c>
      <c r="B39" s="96" t="s">
        <v>193</v>
      </c>
      <c r="C39" s="38"/>
      <c r="D39" s="38"/>
      <c r="E39" s="39" t="s">
        <v>194</v>
      </c>
      <c r="F39" s="40">
        <v>0</v>
      </c>
      <c r="G39" s="40">
        <v>2</v>
      </c>
      <c r="H39" s="40">
        <v>15</v>
      </c>
      <c r="I39" s="40">
        <v>0</v>
      </c>
      <c r="J39" s="40">
        <v>30</v>
      </c>
      <c r="K39" s="40">
        <v>30</v>
      </c>
      <c r="L39" s="40">
        <v>2</v>
      </c>
      <c r="M39" s="40" t="s">
        <v>38</v>
      </c>
      <c r="N39" s="40" t="s">
        <v>56</v>
      </c>
      <c r="O39" s="39" t="s">
        <v>168</v>
      </c>
      <c r="P39" s="33"/>
      <c r="Q39" s="33"/>
      <c r="R39" s="33"/>
      <c r="S39" s="33"/>
      <c r="T39" s="33"/>
      <c r="U39" s="33"/>
      <c r="V39" s="33"/>
      <c r="W39" s="33"/>
      <c r="X39" s="33"/>
    </row>
    <row r="40" spans="1:24" ht="15.75" customHeight="1" x14ac:dyDescent="0.2">
      <c r="A40" s="37" t="s">
        <v>195</v>
      </c>
      <c r="B40" s="94"/>
      <c r="C40" s="38"/>
      <c r="D40" s="38"/>
      <c r="E40" s="39" t="s">
        <v>196</v>
      </c>
      <c r="F40" s="40">
        <v>0</v>
      </c>
      <c r="G40" s="40">
        <v>2</v>
      </c>
      <c r="H40" s="40">
        <v>15</v>
      </c>
      <c r="I40" s="40">
        <v>0</v>
      </c>
      <c r="J40" s="40">
        <v>30</v>
      </c>
      <c r="K40" s="40">
        <v>30</v>
      </c>
      <c r="L40" s="40">
        <v>2</v>
      </c>
      <c r="M40" s="40" t="s">
        <v>38</v>
      </c>
      <c r="N40" s="40" t="s">
        <v>114</v>
      </c>
      <c r="O40" s="39" t="s">
        <v>197</v>
      </c>
      <c r="P40" s="33"/>
      <c r="Q40" s="33"/>
      <c r="R40" s="33"/>
      <c r="S40" s="33"/>
      <c r="T40" s="33"/>
      <c r="U40" s="33"/>
      <c r="V40" s="33"/>
      <c r="W40" s="33"/>
      <c r="X40" s="33"/>
    </row>
    <row r="41" spans="1:24" ht="15.75" customHeight="1" x14ac:dyDescent="0.2">
      <c r="A41" s="37" t="s">
        <v>198</v>
      </c>
      <c r="B41" s="94"/>
      <c r="C41" s="38"/>
      <c r="D41" s="38"/>
      <c r="E41" s="39" t="s">
        <v>199</v>
      </c>
      <c r="F41" s="40">
        <v>0</v>
      </c>
      <c r="G41" s="40">
        <v>3</v>
      </c>
      <c r="H41" s="40">
        <v>15</v>
      </c>
      <c r="I41" s="40">
        <v>0</v>
      </c>
      <c r="J41" s="40">
        <v>45</v>
      </c>
      <c r="K41" s="40">
        <v>45</v>
      </c>
      <c r="L41" s="40">
        <v>3</v>
      </c>
      <c r="M41" s="40" t="s">
        <v>27</v>
      </c>
      <c r="N41" s="40" t="s">
        <v>133</v>
      </c>
      <c r="O41" s="39" t="s">
        <v>200</v>
      </c>
      <c r="P41" s="33"/>
      <c r="Q41" s="33"/>
      <c r="R41" s="33"/>
      <c r="S41" s="33"/>
      <c r="T41" s="33"/>
      <c r="U41" s="33"/>
      <c r="V41" s="33"/>
      <c r="W41" s="33"/>
      <c r="X41" s="33"/>
    </row>
    <row r="42" spans="1:24" ht="15.75" customHeight="1" x14ac:dyDescent="0.2">
      <c r="A42" s="37" t="s">
        <v>201</v>
      </c>
      <c r="B42" s="94"/>
      <c r="C42" s="38"/>
      <c r="D42" s="38"/>
      <c r="E42" s="39" t="s">
        <v>202</v>
      </c>
      <c r="F42" s="40">
        <v>1</v>
      </c>
      <c r="G42" s="40">
        <v>1</v>
      </c>
      <c r="H42" s="40">
        <v>15</v>
      </c>
      <c r="I42" s="40">
        <v>15</v>
      </c>
      <c r="J42" s="40">
        <v>15</v>
      </c>
      <c r="K42" s="40">
        <v>30</v>
      </c>
      <c r="L42" s="40">
        <v>2</v>
      </c>
      <c r="M42" s="40" t="s">
        <v>38</v>
      </c>
      <c r="N42" s="40" t="s">
        <v>114</v>
      </c>
      <c r="O42" s="39" t="s">
        <v>203</v>
      </c>
      <c r="P42" s="33"/>
      <c r="Q42" s="33"/>
      <c r="R42" s="33"/>
      <c r="S42" s="33"/>
      <c r="T42" s="33"/>
      <c r="U42" s="33"/>
      <c r="V42" s="33"/>
      <c r="W42" s="33"/>
      <c r="X42" s="33"/>
    </row>
    <row r="43" spans="1:24" ht="15.75" customHeight="1" x14ac:dyDescent="0.2">
      <c r="A43" s="37" t="s">
        <v>204</v>
      </c>
      <c r="B43" s="94"/>
      <c r="C43" s="38"/>
      <c r="D43" s="38"/>
      <c r="E43" s="39" t="s">
        <v>205</v>
      </c>
      <c r="F43" s="40">
        <v>1</v>
      </c>
      <c r="G43" s="40">
        <v>1</v>
      </c>
      <c r="H43" s="40">
        <v>15</v>
      </c>
      <c r="I43" s="40">
        <v>15</v>
      </c>
      <c r="J43" s="40">
        <v>15</v>
      </c>
      <c r="K43" s="40">
        <v>30</v>
      </c>
      <c r="L43" s="40">
        <v>2</v>
      </c>
      <c r="M43" s="40" t="s">
        <v>27</v>
      </c>
      <c r="N43" s="40" t="s">
        <v>133</v>
      </c>
      <c r="O43" s="39" t="s">
        <v>206</v>
      </c>
      <c r="P43" s="33"/>
      <c r="Q43" s="33"/>
      <c r="R43" s="33"/>
      <c r="S43" s="33"/>
      <c r="T43" s="33"/>
      <c r="U43" s="33"/>
      <c r="V43" s="33"/>
      <c r="W43" s="33"/>
      <c r="X43" s="33"/>
    </row>
    <row r="44" spans="1:24" ht="15.75" customHeight="1" x14ac:dyDescent="0.2">
      <c r="A44" s="37" t="s">
        <v>207</v>
      </c>
      <c r="B44" s="38"/>
      <c r="C44" s="38"/>
      <c r="D44" s="38"/>
      <c r="E44" s="39" t="s">
        <v>208</v>
      </c>
      <c r="F44" s="38"/>
      <c r="G44" s="38"/>
      <c r="H44" s="38"/>
      <c r="I44" s="38"/>
      <c r="J44" s="38"/>
      <c r="K44" s="38"/>
      <c r="L44" s="40">
        <v>1</v>
      </c>
      <c r="M44" s="38"/>
      <c r="N44" s="40" t="s">
        <v>133</v>
      </c>
      <c r="O44" s="38"/>
      <c r="P44" s="33"/>
      <c r="Q44" s="33"/>
      <c r="R44" s="33"/>
      <c r="S44" s="33"/>
      <c r="T44" s="33"/>
      <c r="U44" s="33"/>
      <c r="V44" s="33"/>
      <c r="W44" s="33"/>
      <c r="X44" s="33"/>
    </row>
    <row r="45" spans="1:24" ht="15.75" customHeight="1" x14ac:dyDescent="0.2">
      <c r="A45" s="42"/>
      <c r="B45" s="38"/>
      <c r="C45" s="38"/>
      <c r="D45" s="38"/>
      <c r="E45" s="43" t="s">
        <v>143</v>
      </c>
      <c r="F45" s="44">
        <v>2</v>
      </c>
      <c r="G45" s="44">
        <v>21</v>
      </c>
      <c r="H45" s="38"/>
      <c r="I45" s="44">
        <v>30</v>
      </c>
      <c r="J45" s="44">
        <v>315</v>
      </c>
      <c r="K45" s="44">
        <v>345</v>
      </c>
      <c r="L45" s="44">
        <v>24</v>
      </c>
      <c r="M45" s="38"/>
      <c r="N45" s="38"/>
      <c r="O45" s="38"/>
      <c r="P45" s="33"/>
      <c r="Q45" s="33"/>
      <c r="R45" s="33"/>
      <c r="S45" s="33"/>
      <c r="T45" s="33"/>
      <c r="U45" s="33"/>
      <c r="V45" s="33"/>
      <c r="W45" s="33"/>
      <c r="X45" s="33"/>
    </row>
    <row r="46" spans="1:24" ht="15.75" customHeight="1" x14ac:dyDescent="0.2">
      <c r="A46" s="42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3"/>
      <c r="Q46" s="33"/>
      <c r="R46" s="33"/>
      <c r="S46" s="33"/>
      <c r="T46" s="33"/>
      <c r="U46" s="33"/>
      <c r="V46" s="33"/>
      <c r="W46" s="33"/>
      <c r="X46" s="33"/>
    </row>
    <row r="47" spans="1:24" ht="15.75" customHeight="1" x14ac:dyDescent="0.2">
      <c r="A47" s="92" t="s">
        <v>209</v>
      </c>
      <c r="B47" s="78"/>
      <c r="C47" s="78"/>
      <c r="D47" s="78"/>
      <c r="E47" s="78"/>
      <c r="F47" s="78"/>
      <c r="G47" s="78"/>
      <c r="H47" s="78"/>
      <c r="I47" s="79"/>
      <c r="J47" s="45"/>
      <c r="K47" s="45"/>
      <c r="L47" s="45"/>
      <c r="M47" s="45"/>
      <c r="N47" s="46"/>
      <c r="O47" s="47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19.5" customHeight="1" x14ac:dyDescent="0.2">
      <c r="A48" s="41" t="s">
        <v>210</v>
      </c>
      <c r="B48" s="96" t="s">
        <v>211</v>
      </c>
      <c r="C48" s="97" t="s">
        <v>212</v>
      </c>
      <c r="D48" s="50" t="s">
        <v>212</v>
      </c>
      <c r="E48" s="50" t="s">
        <v>213</v>
      </c>
      <c r="F48" s="40">
        <v>3</v>
      </c>
      <c r="G48" s="40">
        <v>0</v>
      </c>
      <c r="H48" s="40">
        <v>15</v>
      </c>
      <c r="I48" s="40">
        <v>45</v>
      </c>
      <c r="J48" s="40">
        <v>0</v>
      </c>
      <c r="K48" s="40">
        <v>45</v>
      </c>
      <c r="L48" s="40">
        <v>3</v>
      </c>
      <c r="M48" s="40" t="s">
        <v>27</v>
      </c>
      <c r="N48" s="40" t="s">
        <v>56</v>
      </c>
      <c r="O48" s="38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9.5" customHeight="1" x14ac:dyDescent="0.2">
      <c r="A49" s="41" t="s">
        <v>214</v>
      </c>
      <c r="B49" s="94"/>
      <c r="C49" s="98"/>
      <c r="D49" s="50" t="s">
        <v>212</v>
      </c>
      <c r="E49" s="39" t="s">
        <v>215</v>
      </c>
      <c r="F49" s="40">
        <v>2</v>
      </c>
      <c r="G49" s="40">
        <v>2</v>
      </c>
      <c r="H49" s="40">
        <v>15</v>
      </c>
      <c r="I49" s="40">
        <v>30</v>
      </c>
      <c r="J49" s="40">
        <v>30</v>
      </c>
      <c r="K49" s="40">
        <v>60</v>
      </c>
      <c r="L49" s="40">
        <v>4</v>
      </c>
      <c r="M49" s="40" t="s">
        <v>38</v>
      </c>
      <c r="N49" s="40" t="s">
        <v>56</v>
      </c>
      <c r="O49" s="39" t="s">
        <v>216</v>
      </c>
      <c r="P49" s="33"/>
      <c r="Q49" s="33"/>
      <c r="R49" s="33"/>
      <c r="S49" s="33"/>
      <c r="T49" s="33"/>
      <c r="U49" s="33"/>
      <c r="V49" s="33"/>
      <c r="W49" s="33"/>
      <c r="X49" s="33"/>
    </row>
    <row r="50" spans="1:24" ht="19.5" customHeight="1" x14ac:dyDescent="0.2">
      <c r="A50" s="41" t="s">
        <v>217</v>
      </c>
      <c r="B50" s="95"/>
      <c r="C50" s="99"/>
      <c r="D50" s="50" t="s">
        <v>212</v>
      </c>
      <c r="E50" s="39" t="s">
        <v>218</v>
      </c>
      <c r="F50" s="40">
        <v>2</v>
      </c>
      <c r="G50" s="40">
        <v>2</v>
      </c>
      <c r="H50" s="40">
        <v>15</v>
      </c>
      <c r="I50" s="40">
        <v>30</v>
      </c>
      <c r="J50" s="40">
        <v>30</v>
      </c>
      <c r="K50" s="40">
        <v>60</v>
      </c>
      <c r="L50" s="40">
        <v>4</v>
      </c>
      <c r="M50" s="40" t="s">
        <v>27</v>
      </c>
      <c r="N50" s="40" t="s">
        <v>114</v>
      </c>
      <c r="O50" s="38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19.5" customHeight="1" x14ac:dyDescent="0.2">
      <c r="A51" s="41" t="s">
        <v>219</v>
      </c>
      <c r="B51" s="96" t="s">
        <v>220</v>
      </c>
      <c r="C51" s="97" t="s">
        <v>221</v>
      </c>
      <c r="D51" s="39" t="s">
        <v>222</v>
      </c>
      <c r="E51" s="39" t="s">
        <v>223</v>
      </c>
      <c r="F51" s="40">
        <v>2</v>
      </c>
      <c r="G51" s="40">
        <v>2</v>
      </c>
      <c r="H51" s="40">
        <v>15</v>
      </c>
      <c r="I51" s="40">
        <v>30</v>
      </c>
      <c r="J51" s="40">
        <v>30</v>
      </c>
      <c r="K51" s="40">
        <v>60</v>
      </c>
      <c r="L51" s="40">
        <v>4</v>
      </c>
      <c r="M51" s="40" t="s">
        <v>38</v>
      </c>
      <c r="N51" s="40" t="s">
        <v>114</v>
      </c>
      <c r="O51" s="38"/>
      <c r="P51" s="33"/>
      <c r="Q51" s="33"/>
      <c r="R51" s="33"/>
      <c r="S51" s="33"/>
      <c r="T51" s="33"/>
      <c r="U51" s="33"/>
      <c r="V51" s="33"/>
      <c r="W51" s="33"/>
      <c r="X51" s="33"/>
    </row>
    <row r="52" spans="1:24" ht="19.5" customHeight="1" x14ac:dyDescent="0.2">
      <c r="A52" s="41" t="s">
        <v>224</v>
      </c>
      <c r="B52" s="95"/>
      <c r="C52" s="99"/>
      <c r="D52" s="50" t="s">
        <v>221</v>
      </c>
      <c r="E52" s="39" t="s">
        <v>225</v>
      </c>
      <c r="F52" s="40">
        <v>2</v>
      </c>
      <c r="G52" s="40">
        <v>2</v>
      </c>
      <c r="H52" s="40">
        <v>15</v>
      </c>
      <c r="I52" s="40">
        <v>30</v>
      </c>
      <c r="J52" s="40">
        <v>30</v>
      </c>
      <c r="K52" s="40">
        <v>60</v>
      </c>
      <c r="L52" s="40">
        <v>4</v>
      </c>
      <c r="M52" s="40" t="s">
        <v>38</v>
      </c>
      <c r="N52" s="40" t="s">
        <v>133</v>
      </c>
      <c r="O52" s="38"/>
      <c r="P52" s="33"/>
      <c r="Q52" s="33"/>
      <c r="R52" s="33"/>
      <c r="S52" s="33"/>
      <c r="T52" s="33"/>
      <c r="U52" s="33"/>
      <c r="V52" s="33"/>
      <c r="W52" s="33"/>
      <c r="X52" s="33"/>
    </row>
    <row r="53" spans="1:24" ht="19.5" customHeight="1" x14ac:dyDescent="0.2">
      <c r="A53" s="37" t="s">
        <v>226</v>
      </c>
      <c r="B53" s="96" t="s">
        <v>227</v>
      </c>
      <c r="C53" s="51" t="s">
        <v>221</v>
      </c>
      <c r="D53" s="51" t="s">
        <v>221</v>
      </c>
      <c r="E53" s="50" t="s">
        <v>228</v>
      </c>
      <c r="F53" s="40">
        <v>2</v>
      </c>
      <c r="G53" s="40">
        <v>2</v>
      </c>
      <c r="H53" s="40">
        <v>15</v>
      </c>
      <c r="I53" s="40">
        <v>30</v>
      </c>
      <c r="J53" s="40">
        <v>30</v>
      </c>
      <c r="K53" s="40">
        <v>60</v>
      </c>
      <c r="L53" s="40">
        <v>4</v>
      </c>
      <c r="M53" s="40" t="s">
        <v>27</v>
      </c>
      <c r="N53" s="40" t="s">
        <v>133</v>
      </c>
      <c r="O53" s="38"/>
      <c r="P53" s="33"/>
      <c r="Q53" s="33"/>
      <c r="R53" s="33"/>
      <c r="S53" s="33"/>
      <c r="T53" s="33"/>
      <c r="U53" s="33"/>
      <c r="V53" s="33"/>
      <c r="W53" s="33"/>
      <c r="X53" s="33"/>
    </row>
    <row r="54" spans="1:24" ht="19.5" customHeight="1" x14ac:dyDescent="0.2">
      <c r="A54" s="37" t="s">
        <v>229</v>
      </c>
      <c r="B54" s="95"/>
      <c r="C54" s="38"/>
      <c r="D54" s="38"/>
      <c r="E54" s="50" t="s">
        <v>230</v>
      </c>
      <c r="F54" s="38"/>
      <c r="G54" s="38"/>
      <c r="H54" s="38"/>
      <c r="I54" s="38"/>
      <c r="J54" s="38"/>
      <c r="K54" s="38"/>
      <c r="L54" s="40">
        <v>1</v>
      </c>
      <c r="M54" s="38"/>
      <c r="N54" s="40" t="s">
        <v>133</v>
      </c>
      <c r="O54" s="38"/>
      <c r="P54" s="33"/>
      <c r="Q54" s="33"/>
      <c r="R54" s="33"/>
      <c r="S54" s="33"/>
      <c r="T54" s="33"/>
      <c r="U54" s="33"/>
      <c r="V54" s="33"/>
      <c r="W54" s="33"/>
      <c r="X54" s="33"/>
    </row>
    <row r="55" spans="1:24" ht="19.5" customHeight="1" x14ac:dyDescent="0.2">
      <c r="A55" s="42"/>
      <c r="B55" s="38"/>
      <c r="C55" s="38"/>
      <c r="D55" s="38"/>
      <c r="E55" s="43" t="s">
        <v>143</v>
      </c>
      <c r="F55" s="44">
        <v>13</v>
      </c>
      <c r="G55" s="44">
        <v>10</v>
      </c>
      <c r="H55" s="38"/>
      <c r="I55" s="44">
        <v>195</v>
      </c>
      <c r="J55" s="44">
        <v>150</v>
      </c>
      <c r="K55" s="44">
        <v>345</v>
      </c>
      <c r="L55" s="44">
        <v>24</v>
      </c>
      <c r="M55" s="38"/>
      <c r="N55" s="38"/>
      <c r="O55" s="38"/>
      <c r="P55" s="33"/>
      <c r="Q55" s="33"/>
      <c r="R55" s="33"/>
      <c r="S55" s="33"/>
      <c r="T55" s="33"/>
      <c r="U55" s="33"/>
      <c r="V55" s="33"/>
      <c r="W55" s="33"/>
      <c r="X55" s="33"/>
    </row>
    <row r="56" spans="1:24" ht="19.5" customHeight="1" x14ac:dyDescent="0.2">
      <c r="A56" s="42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3"/>
      <c r="Q56" s="33"/>
      <c r="R56" s="33"/>
      <c r="S56" s="33"/>
      <c r="T56" s="33"/>
      <c r="U56" s="33"/>
      <c r="V56" s="33"/>
      <c r="W56" s="33"/>
      <c r="X56" s="33"/>
    </row>
    <row r="57" spans="1:24" ht="21.75" customHeight="1" x14ac:dyDescent="0.2">
      <c r="A57" s="92" t="s">
        <v>231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O57" s="47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8" customHeight="1" x14ac:dyDescent="0.2">
      <c r="A58" s="41" t="s">
        <v>232</v>
      </c>
      <c r="B58" s="96" t="s">
        <v>233</v>
      </c>
      <c r="C58" s="38"/>
      <c r="D58" s="39" t="s">
        <v>234</v>
      </c>
      <c r="E58" s="39" t="s">
        <v>235</v>
      </c>
      <c r="F58" s="40">
        <v>0</v>
      </c>
      <c r="G58" s="40">
        <v>3</v>
      </c>
      <c r="H58" s="40">
        <v>15</v>
      </c>
      <c r="I58" s="40">
        <v>0</v>
      </c>
      <c r="J58" s="40">
        <v>45</v>
      </c>
      <c r="K58" s="40">
        <v>45</v>
      </c>
      <c r="L58" s="40">
        <v>3</v>
      </c>
      <c r="M58" s="40" t="s">
        <v>38</v>
      </c>
      <c r="N58" s="40" t="s">
        <v>56</v>
      </c>
      <c r="O58" s="38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18" customHeight="1" x14ac:dyDescent="0.2">
      <c r="A59" s="41" t="s">
        <v>236</v>
      </c>
      <c r="B59" s="94"/>
      <c r="C59" s="38"/>
      <c r="D59" s="52" t="s">
        <v>237</v>
      </c>
      <c r="E59" s="39" t="s">
        <v>238</v>
      </c>
      <c r="F59" s="40">
        <v>2</v>
      </c>
      <c r="G59" s="40">
        <v>2</v>
      </c>
      <c r="H59" s="40">
        <v>15</v>
      </c>
      <c r="I59" s="40">
        <v>30</v>
      </c>
      <c r="J59" s="40">
        <v>30</v>
      </c>
      <c r="K59" s="40">
        <v>60</v>
      </c>
      <c r="L59" s="40">
        <v>4</v>
      </c>
      <c r="M59" s="40" t="s">
        <v>38</v>
      </c>
      <c r="N59" s="40" t="s">
        <v>56</v>
      </c>
      <c r="O59" s="38"/>
      <c r="P59" s="33"/>
      <c r="Q59" s="33"/>
      <c r="R59" s="33"/>
      <c r="S59" s="33"/>
      <c r="T59" s="33"/>
      <c r="U59" s="33"/>
      <c r="V59" s="33"/>
      <c r="W59" s="33"/>
      <c r="X59" s="33"/>
    </row>
    <row r="60" spans="1:24" ht="18" customHeight="1" x14ac:dyDescent="0.2">
      <c r="A60" s="41" t="s">
        <v>239</v>
      </c>
      <c r="B60" s="95"/>
      <c r="C60" s="38"/>
      <c r="D60" s="52" t="s">
        <v>237</v>
      </c>
      <c r="E60" s="39" t="s">
        <v>240</v>
      </c>
      <c r="F60" s="40">
        <v>2</v>
      </c>
      <c r="G60" s="40">
        <v>2</v>
      </c>
      <c r="H60" s="40">
        <v>15</v>
      </c>
      <c r="I60" s="40">
        <v>30</v>
      </c>
      <c r="J60" s="40">
        <v>30</v>
      </c>
      <c r="K60" s="40">
        <v>60</v>
      </c>
      <c r="L60" s="40">
        <v>4</v>
      </c>
      <c r="M60" s="40" t="s">
        <v>27</v>
      </c>
      <c r="N60" s="40" t="s">
        <v>114</v>
      </c>
      <c r="O60" s="38"/>
      <c r="P60" s="33"/>
      <c r="Q60" s="33"/>
      <c r="R60" s="33"/>
      <c r="S60" s="33"/>
      <c r="T60" s="33"/>
      <c r="U60" s="33"/>
      <c r="V60" s="33"/>
      <c r="W60" s="33"/>
      <c r="X60" s="33"/>
    </row>
    <row r="61" spans="1:24" ht="18" customHeight="1" x14ac:dyDescent="0.2">
      <c r="A61" s="37" t="s">
        <v>241</v>
      </c>
      <c r="B61" s="96" t="s">
        <v>242</v>
      </c>
      <c r="C61" s="38"/>
      <c r="D61" s="52" t="s">
        <v>237</v>
      </c>
      <c r="E61" s="39" t="s">
        <v>243</v>
      </c>
      <c r="F61" s="40">
        <v>2</v>
      </c>
      <c r="G61" s="40">
        <v>2</v>
      </c>
      <c r="H61" s="40">
        <v>15</v>
      </c>
      <c r="I61" s="40">
        <v>30</v>
      </c>
      <c r="J61" s="40">
        <v>30</v>
      </c>
      <c r="K61" s="40">
        <v>60</v>
      </c>
      <c r="L61" s="40">
        <v>4</v>
      </c>
      <c r="M61" s="40" t="s">
        <v>38</v>
      </c>
      <c r="N61" s="40" t="s">
        <v>114</v>
      </c>
      <c r="O61" s="39" t="s">
        <v>244</v>
      </c>
      <c r="P61" s="33"/>
      <c r="Q61" s="33"/>
      <c r="R61" s="33"/>
      <c r="S61" s="33"/>
      <c r="T61" s="33"/>
      <c r="U61" s="33"/>
      <c r="V61" s="33"/>
      <c r="W61" s="33"/>
      <c r="X61" s="33"/>
    </row>
    <row r="62" spans="1:24" ht="18" customHeight="1" x14ac:dyDescent="0.2">
      <c r="A62" s="37" t="s">
        <v>245</v>
      </c>
      <c r="B62" s="94"/>
      <c r="C62" s="38"/>
      <c r="D62" s="52" t="s">
        <v>237</v>
      </c>
      <c r="E62" s="39" t="s">
        <v>246</v>
      </c>
      <c r="F62" s="40">
        <v>2</v>
      </c>
      <c r="G62" s="40">
        <v>2</v>
      </c>
      <c r="H62" s="40">
        <v>15</v>
      </c>
      <c r="I62" s="40">
        <v>30</v>
      </c>
      <c r="J62" s="40">
        <v>30</v>
      </c>
      <c r="K62" s="40">
        <v>60</v>
      </c>
      <c r="L62" s="40">
        <v>4</v>
      </c>
      <c r="M62" s="40" t="s">
        <v>27</v>
      </c>
      <c r="N62" s="40" t="s">
        <v>133</v>
      </c>
      <c r="O62" s="39" t="s">
        <v>247</v>
      </c>
      <c r="P62" s="33"/>
      <c r="Q62" s="33"/>
      <c r="R62" s="33"/>
      <c r="S62" s="33"/>
      <c r="T62" s="33"/>
      <c r="U62" s="33"/>
      <c r="V62" s="33"/>
      <c r="W62" s="33"/>
      <c r="X62" s="33"/>
    </row>
    <row r="63" spans="1:24" ht="18" customHeight="1" x14ac:dyDescent="0.2">
      <c r="A63" s="37" t="s">
        <v>248</v>
      </c>
      <c r="B63" s="95"/>
      <c r="C63" s="38"/>
      <c r="D63" s="39" t="s">
        <v>234</v>
      </c>
      <c r="E63" s="39" t="s">
        <v>249</v>
      </c>
      <c r="F63" s="40">
        <v>2</v>
      </c>
      <c r="G63" s="40">
        <v>2</v>
      </c>
      <c r="H63" s="40">
        <v>15</v>
      </c>
      <c r="I63" s="40">
        <v>30</v>
      </c>
      <c r="J63" s="40">
        <v>30</v>
      </c>
      <c r="K63" s="40">
        <v>60</v>
      </c>
      <c r="L63" s="40">
        <v>4</v>
      </c>
      <c r="M63" s="40" t="s">
        <v>38</v>
      </c>
      <c r="N63" s="40" t="s">
        <v>133</v>
      </c>
      <c r="O63" s="39" t="s">
        <v>247</v>
      </c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8" customHeight="1" x14ac:dyDescent="0.2">
      <c r="A64" s="37" t="s">
        <v>250</v>
      </c>
      <c r="B64" s="38"/>
      <c r="C64" s="38"/>
      <c r="D64" s="38"/>
      <c r="E64" s="39" t="s">
        <v>251</v>
      </c>
      <c r="F64" s="38"/>
      <c r="G64" s="38"/>
      <c r="H64" s="38"/>
      <c r="I64" s="38"/>
      <c r="J64" s="38"/>
      <c r="K64" s="38"/>
      <c r="L64" s="40">
        <v>1</v>
      </c>
      <c r="M64" s="38"/>
      <c r="N64" s="40">
        <v>6</v>
      </c>
      <c r="O64" s="38"/>
      <c r="P64" s="33"/>
      <c r="Q64" s="33"/>
      <c r="R64" s="33"/>
      <c r="S64" s="33"/>
      <c r="T64" s="33"/>
      <c r="U64" s="33"/>
      <c r="V64" s="33"/>
      <c r="W64" s="33"/>
      <c r="X64" s="33"/>
    </row>
    <row r="65" spans="1:24" ht="18" customHeight="1" x14ac:dyDescent="0.2">
      <c r="A65" s="42"/>
      <c r="B65" s="38"/>
      <c r="C65" s="38"/>
      <c r="D65" s="38"/>
      <c r="E65" s="43" t="s">
        <v>143</v>
      </c>
      <c r="F65" s="44">
        <v>10</v>
      </c>
      <c r="G65" s="44">
        <v>13</v>
      </c>
      <c r="H65" s="38"/>
      <c r="I65" s="44">
        <v>150</v>
      </c>
      <c r="J65" s="44">
        <v>195</v>
      </c>
      <c r="K65" s="44">
        <v>345</v>
      </c>
      <c r="L65" s="44">
        <v>24</v>
      </c>
      <c r="M65" s="38"/>
      <c r="N65" s="38"/>
      <c r="O65" s="38"/>
      <c r="P65" s="33"/>
      <c r="Q65" s="33"/>
      <c r="R65" s="33"/>
      <c r="S65" s="33"/>
      <c r="T65" s="33"/>
      <c r="U65" s="33"/>
      <c r="V65" s="33"/>
      <c r="W65" s="33"/>
      <c r="X65" s="33"/>
    </row>
    <row r="66" spans="1:24" ht="18" customHeight="1" x14ac:dyDescent="0.2">
      <c r="A66" s="42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3"/>
      <c r="Q66" s="33"/>
      <c r="R66" s="33"/>
      <c r="S66" s="33"/>
      <c r="T66" s="33"/>
      <c r="U66" s="33"/>
      <c r="V66" s="33"/>
      <c r="W66" s="33"/>
      <c r="X66" s="33"/>
    </row>
    <row r="67" spans="1:24" ht="15.75" customHeight="1" x14ac:dyDescent="0.2">
      <c r="A67" s="92" t="s">
        <v>252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O67" s="53"/>
      <c r="P67" s="33"/>
      <c r="Q67" s="33"/>
      <c r="R67" s="33"/>
      <c r="S67" s="33"/>
      <c r="T67" s="33"/>
      <c r="U67" s="33"/>
      <c r="V67" s="33"/>
      <c r="W67" s="33"/>
      <c r="X67" s="33"/>
    </row>
    <row r="68" spans="1:24" ht="15.75" customHeight="1" x14ac:dyDescent="0.2">
      <c r="A68" s="37" t="s">
        <v>253</v>
      </c>
      <c r="B68" s="96" t="s">
        <v>254</v>
      </c>
      <c r="C68" s="39" t="s">
        <v>255</v>
      </c>
      <c r="D68" s="39" t="s">
        <v>256</v>
      </c>
      <c r="E68" s="39" t="s">
        <v>257</v>
      </c>
      <c r="F68" s="40">
        <v>1</v>
      </c>
      <c r="G68" s="40">
        <v>1</v>
      </c>
      <c r="H68" s="40">
        <v>15</v>
      </c>
      <c r="I68" s="40">
        <v>15</v>
      </c>
      <c r="J68" s="40">
        <v>15</v>
      </c>
      <c r="K68" s="40">
        <v>30</v>
      </c>
      <c r="L68" s="40">
        <v>2</v>
      </c>
      <c r="M68" s="40" t="s">
        <v>27</v>
      </c>
      <c r="N68" s="40" t="s">
        <v>56</v>
      </c>
      <c r="O68" s="38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5.75" customHeight="1" x14ac:dyDescent="0.2">
      <c r="A69" s="37" t="s">
        <v>258</v>
      </c>
      <c r="B69" s="94"/>
      <c r="C69" s="38"/>
      <c r="D69" s="39" t="s">
        <v>255</v>
      </c>
      <c r="E69" s="39" t="s">
        <v>259</v>
      </c>
      <c r="F69" s="40">
        <v>1</v>
      </c>
      <c r="G69" s="40">
        <v>1</v>
      </c>
      <c r="H69" s="40">
        <v>15</v>
      </c>
      <c r="I69" s="40">
        <v>15</v>
      </c>
      <c r="J69" s="40">
        <v>15</v>
      </c>
      <c r="K69" s="40">
        <v>30</v>
      </c>
      <c r="L69" s="40">
        <v>2</v>
      </c>
      <c r="M69" s="40" t="s">
        <v>27</v>
      </c>
      <c r="N69" s="40" t="s">
        <v>114</v>
      </c>
      <c r="O69" s="38"/>
      <c r="P69" s="33"/>
      <c r="Q69" s="33"/>
      <c r="R69" s="33"/>
      <c r="S69" s="33"/>
      <c r="T69" s="33"/>
      <c r="U69" s="33"/>
      <c r="V69" s="33"/>
      <c r="W69" s="33"/>
      <c r="X69" s="33"/>
    </row>
    <row r="70" spans="1:24" ht="15.75" customHeight="1" x14ac:dyDescent="0.2">
      <c r="A70" s="37" t="s">
        <v>260</v>
      </c>
      <c r="B70" s="94"/>
      <c r="C70" s="38"/>
      <c r="D70" s="39" t="s">
        <v>255</v>
      </c>
      <c r="E70" s="39" t="s">
        <v>261</v>
      </c>
      <c r="F70" s="40">
        <v>0</v>
      </c>
      <c r="G70" s="40">
        <v>2</v>
      </c>
      <c r="H70" s="40">
        <v>15</v>
      </c>
      <c r="I70" s="40">
        <v>0</v>
      </c>
      <c r="J70" s="40">
        <v>30</v>
      </c>
      <c r="K70" s="40">
        <v>30</v>
      </c>
      <c r="L70" s="40">
        <v>2</v>
      </c>
      <c r="M70" s="40" t="s">
        <v>262</v>
      </c>
      <c r="N70" s="40" t="s">
        <v>56</v>
      </c>
      <c r="O70" s="38"/>
      <c r="P70" s="33"/>
      <c r="Q70" s="33"/>
      <c r="R70" s="33"/>
      <c r="S70" s="33"/>
      <c r="T70" s="33"/>
      <c r="U70" s="33"/>
      <c r="V70" s="33"/>
      <c r="W70" s="33"/>
      <c r="X70" s="33"/>
    </row>
    <row r="71" spans="1:24" ht="15.75" customHeight="1" x14ac:dyDescent="0.2">
      <c r="A71" s="37" t="s">
        <v>263</v>
      </c>
      <c r="B71" s="94"/>
      <c r="C71" s="38"/>
      <c r="D71" s="39" t="s">
        <v>255</v>
      </c>
      <c r="E71" s="39" t="s">
        <v>264</v>
      </c>
      <c r="F71" s="40">
        <v>0</v>
      </c>
      <c r="G71" s="40">
        <v>2</v>
      </c>
      <c r="H71" s="40">
        <v>15</v>
      </c>
      <c r="I71" s="40">
        <v>0</v>
      </c>
      <c r="J71" s="40">
        <v>30</v>
      </c>
      <c r="K71" s="40">
        <v>30</v>
      </c>
      <c r="L71" s="40">
        <v>2</v>
      </c>
      <c r="M71" s="40" t="s">
        <v>262</v>
      </c>
      <c r="N71" s="40" t="s">
        <v>114</v>
      </c>
      <c r="O71" s="38"/>
      <c r="P71" s="33"/>
      <c r="Q71" s="33"/>
      <c r="R71" s="33"/>
      <c r="S71" s="33"/>
      <c r="T71" s="33"/>
      <c r="U71" s="33"/>
      <c r="V71" s="33"/>
      <c r="W71" s="33"/>
      <c r="X71" s="33"/>
    </row>
    <row r="72" spans="1:24" ht="15.75" customHeight="1" x14ac:dyDescent="0.2">
      <c r="A72" s="37" t="s">
        <v>265</v>
      </c>
      <c r="B72" s="94"/>
      <c r="C72" s="38"/>
      <c r="D72" s="39" t="s">
        <v>255</v>
      </c>
      <c r="E72" s="39" t="s">
        <v>266</v>
      </c>
      <c r="F72" s="40">
        <v>1</v>
      </c>
      <c r="G72" s="40">
        <v>1</v>
      </c>
      <c r="H72" s="40">
        <v>15</v>
      </c>
      <c r="I72" s="40">
        <v>15</v>
      </c>
      <c r="J72" s="40">
        <v>15</v>
      </c>
      <c r="K72" s="40">
        <v>30</v>
      </c>
      <c r="L72" s="40">
        <v>2</v>
      </c>
      <c r="M72" s="40" t="s">
        <v>262</v>
      </c>
      <c r="N72" s="40" t="s">
        <v>114</v>
      </c>
      <c r="O72" s="38"/>
      <c r="P72" s="33"/>
      <c r="Q72" s="33"/>
      <c r="R72" s="33"/>
      <c r="S72" s="33"/>
      <c r="T72" s="33"/>
      <c r="U72" s="33"/>
      <c r="V72" s="33"/>
      <c r="W72" s="33"/>
      <c r="X72" s="33"/>
    </row>
    <row r="73" spans="1:24" ht="15.75" customHeight="1" x14ac:dyDescent="0.2">
      <c r="A73" s="37" t="s">
        <v>267</v>
      </c>
      <c r="B73" s="95"/>
      <c r="C73" s="38"/>
      <c r="D73" s="39" t="s">
        <v>255</v>
      </c>
      <c r="E73" s="39" t="s">
        <v>268</v>
      </c>
      <c r="F73" s="40">
        <v>1</v>
      </c>
      <c r="G73" s="40">
        <v>1</v>
      </c>
      <c r="H73" s="40">
        <v>15</v>
      </c>
      <c r="I73" s="40">
        <v>15</v>
      </c>
      <c r="J73" s="40">
        <v>15</v>
      </c>
      <c r="K73" s="40">
        <v>30</v>
      </c>
      <c r="L73" s="40">
        <v>2</v>
      </c>
      <c r="M73" s="40" t="s">
        <v>27</v>
      </c>
      <c r="N73" s="40" t="s">
        <v>114</v>
      </c>
      <c r="O73" s="38"/>
      <c r="P73" s="33"/>
      <c r="Q73" s="33"/>
      <c r="R73" s="33"/>
      <c r="S73" s="33"/>
      <c r="T73" s="33"/>
      <c r="U73" s="33"/>
      <c r="V73" s="33"/>
      <c r="W73" s="33"/>
      <c r="X73" s="33"/>
    </row>
    <row r="74" spans="1:24" ht="15.75" customHeight="1" x14ac:dyDescent="0.2">
      <c r="A74" s="41" t="s">
        <v>269</v>
      </c>
      <c r="B74" s="96" t="s">
        <v>270</v>
      </c>
      <c r="C74" s="38"/>
      <c r="D74" s="39" t="s">
        <v>271</v>
      </c>
      <c r="E74" s="39" t="s">
        <v>272</v>
      </c>
      <c r="F74" s="40">
        <v>1</v>
      </c>
      <c r="G74" s="40">
        <v>2</v>
      </c>
      <c r="H74" s="40">
        <v>15</v>
      </c>
      <c r="I74" s="40">
        <v>15</v>
      </c>
      <c r="J74" s="40">
        <v>30</v>
      </c>
      <c r="K74" s="40">
        <v>45</v>
      </c>
      <c r="L74" s="40">
        <v>2</v>
      </c>
      <c r="M74" s="40" t="s">
        <v>262</v>
      </c>
      <c r="N74" s="40" t="s">
        <v>56</v>
      </c>
      <c r="O74" s="39" t="s">
        <v>273</v>
      </c>
      <c r="P74" s="33"/>
      <c r="Q74" s="33"/>
      <c r="R74" s="33"/>
      <c r="S74" s="33"/>
      <c r="T74" s="33"/>
      <c r="U74" s="33"/>
      <c r="V74" s="33"/>
      <c r="W74" s="33"/>
      <c r="X74" s="33"/>
    </row>
    <row r="75" spans="1:24" ht="15.75" customHeight="1" x14ac:dyDescent="0.2">
      <c r="A75" s="41" t="s">
        <v>274</v>
      </c>
      <c r="B75" s="94"/>
      <c r="C75" s="38"/>
      <c r="D75" s="39" t="s">
        <v>256</v>
      </c>
      <c r="E75" s="39" t="s">
        <v>275</v>
      </c>
      <c r="F75" s="40">
        <v>0</v>
      </c>
      <c r="G75" s="40">
        <v>4</v>
      </c>
      <c r="H75" s="40">
        <v>15</v>
      </c>
      <c r="I75" s="40">
        <v>0</v>
      </c>
      <c r="J75" s="40">
        <v>60</v>
      </c>
      <c r="K75" s="40">
        <v>60</v>
      </c>
      <c r="L75" s="40">
        <v>4</v>
      </c>
      <c r="M75" s="40" t="s">
        <v>262</v>
      </c>
      <c r="N75" s="40" t="s">
        <v>133</v>
      </c>
      <c r="O75" s="38"/>
      <c r="P75" s="33"/>
      <c r="Q75" s="33"/>
      <c r="R75" s="33"/>
      <c r="S75" s="33"/>
      <c r="T75" s="33"/>
      <c r="U75" s="33"/>
      <c r="V75" s="33"/>
      <c r="W75" s="33"/>
      <c r="X75" s="33"/>
    </row>
    <row r="76" spans="1:24" ht="15.75" customHeight="1" x14ac:dyDescent="0.2">
      <c r="A76" s="41" t="s">
        <v>276</v>
      </c>
      <c r="B76" s="94"/>
      <c r="C76" s="38"/>
      <c r="D76" s="39" t="s">
        <v>255</v>
      </c>
      <c r="E76" s="39" t="s">
        <v>277</v>
      </c>
      <c r="F76" s="40">
        <v>1</v>
      </c>
      <c r="G76" s="40">
        <v>2</v>
      </c>
      <c r="H76" s="40">
        <v>15</v>
      </c>
      <c r="I76" s="40">
        <v>15</v>
      </c>
      <c r="J76" s="40">
        <v>30</v>
      </c>
      <c r="K76" s="40">
        <v>45</v>
      </c>
      <c r="L76" s="40">
        <v>4</v>
      </c>
      <c r="M76" s="40" t="s">
        <v>262</v>
      </c>
      <c r="N76" s="40" t="s">
        <v>133</v>
      </c>
      <c r="O76" s="39" t="s">
        <v>278</v>
      </c>
      <c r="P76" s="33"/>
      <c r="Q76" s="33"/>
      <c r="R76" s="33"/>
      <c r="S76" s="33"/>
      <c r="T76" s="33"/>
      <c r="U76" s="33"/>
      <c r="V76" s="33"/>
      <c r="W76" s="33"/>
      <c r="X76" s="33"/>
    </row>
    <row r="77" spans="1:24" ht="15.75" customHeight="1" x14ac:dyDescent="0.2">
      <c r="A77" s="41" t="s">
        <v>279</v>
      </c>
      <c r="B77" s="94"/>
      <c r="C77" s="38"/>
      <c r="D77" s="39" t="s">
        <v>256</v>
      </c>
      <c r="E77" s="39" t="s">
        <v>161</v>
      </c>
      <c r="F77" s="40">
        <v>0</v>
      </c>
      <c r="G77" s="40">
        <v>1</v>
      </c>
      <c r="H77" s="40">
        <v>15</v>
      </c>
      <c r="I77" s="40">
        <v>0</v>
      </c>
      <c r="J77" s="40">
        <v>15</v>
      </c>
      <c r="K77" s="40">
        <v>15</v>
      </c>
      <c r="L77" s="40">
        <v>1</v>
      </c>
      <c r="M77" s="40" t="s">
        <v>280</v>
      </c>
      <c r="N77" s="40" t="s">
        <v>133</v>
      </c>
      <c r="O77" s="38"/>
      <c r="P77" s="33"/>
      <c r="Q77" s="33"/>
      <c r="R77" s="33"/>
      <c r="S77" s="33"/>
      <c r="T77" s="33"/>
      <c r="U77" s="33"/>
      <c r="V77" s="33"/>
      <c r="W77" s="33"/>
      <c r="X77" s="33"/>
    </row>
    <row r="78" spans="1:24" ht="15.75" customHeight="1" x14ac:dyDescent="0.2">
      <c r="A78" s="41" t="s">
        <v>281</v>
      </c>
      <c r="B78" s="95"/>
      <c r="C78" s="38"/>
      <c r="D78" s="38"/>
      <c r="E78" s="39" t="s">
        <v>282</v>
      </c>
      <c r="F78" s="38"/>
      <c r="G78" s="38"/>
      <c r="H78" s="38"/>
      <c r="I78" s="38"/>
      <c r="J78" s="38"/>
      <c r="K78" s="38"/>
      <c r="L78" s="40">
        <v>1</v>
      </c>
      <c r="M78" s="38"/>
      <c r="N78" s="40">
        <v>6</v>
      </c>
      <c r="O78" s="38"/>
      <c r="P78" s="33"/>
      <c r="Q78" s="33"/>
      <c r="R78" s="33"/>
      <c r="S78" s="33"/>
      <c r="T78" s="33"/>
      <c r="U78" s="33"/>
      <c r="V78" s="33"/>
      <c r="W78" s="33"/>
      <c r="X78" s="33"/>
    </row>
    <row r="79" spans="1:24" ht="15.75" customHeight="1" x14ac:dyDescent="0.2">
      <c r="A79" s="42"/>
      <c r="B79" s="38"/>
      <c r="C79" s="38"/>
      <c r="D79" s="38"/>
      <c r="E79" s="43" t="s">
        <v>143</v>
      </c>
      <c r="F79" s="44">
        <v>6</v>
      </c>
      <c r="G79" s="44">
        <v>17</v>
      </c>
      <c r="H79" s="38"/>
      <c r="I79" s="44">
        <v>90</v>
      </c>
      <c r="J79" s="44">
        <v>255</v>
      </c>
      <c r="K79" s="44">
        <v>345</v>
      </c>
      <c r="L79" s="44">
        <v>24</v>
      </c>
      <c r="M79" s="38"/>
      <c r="N79" s="38"/>
      <c r="O79" s="38"/>
      <c r="P79" s="33"/>
      <c r="Q79" s="33"/>
      <c r="R79" s="33"/>
      <c r="S79" s="33"/>
      <c r="T79" s="33"/>
      <c r="U79" s="33"/>
      <c r="V79" s="33"/>
      <c r="W79" s="33"/>
      <c r="X79" s="33"/>
    </row>
    <row r="80" spans="1:24" ht="15.75" customHeight="1" x14ac:dyDescent="0.2">
      <c r="A80" s="42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3"/>
      <c r="Q80" s="33"/>
      <c r="R80" s="33"/>
      <c r="S80" s="33"/>
      <c r="T80" s="33"/>
      <c r="U80" s="33"/>
      <c r="V80" s="33"/>
      <c r="W80" s="33"/>
      <c r="X80" s="33"/>
    </row>
    <row r="81" spans="1:24" ht="15.75" customHeight="1" x14ac:dyDescent="0.2">
      <c r="A81" s="92" t="s">
        <v>283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9"/>
      <c r="O81" s="53"/>
      <c r="P81" s="33"/>
      <c r="Q81" s="33"/>
      <c r="R81" s="33"/>
      <c r="S81" s="33"/>
      <c r="T81" s="33"/>
      <c r="U81" s="33"/>
      <c r="V81" s="33"/>
      <c r="W81" s="33"/>
      <c r="X81" s="33"/>
    </row>
    <row r="82" spans="1:24" ht="15.75" customHeight="1" x14ac:dyDescent="0.2">
      <c r="A82" s="37" t="s">
        <v>284</v>
      </c>
      <c r="B82" s="96" t="s">
        <v>285</v>
      </c>
      <c r="C82" s="38"/>
      <c r="D82" s="38"/>
      <c r="E82" s="39" t="s">
        <v>286</v>
      </c>
      <c r="F82" s="40">
        <v>2</v>
      </c>
      <c r="G82" s="40">
        <v>0</v>
      </c>
      <c r="H82" s="40">
        <v>15</v>
      </c>
      <c r="I82" s="40">
        <v>30</v>
      </c>
      <c r="J82" s="40">
        <v>0</v>
      </c>
      <c r="K82" s="40">
        <v>30</v>
      </c>
      <c r="L82" s="40">
        <v>2</v>
      </c>
      <c r="M82" s="40" t="s">
        <v>27</v>
      </c>
      <c r="N82" s="40" t="s">
        <v>56</v>
      </c>
      <c r="O82" s="38"/>
      <c r="P82" s="33"/>
      <c r="Q82" s="33"/>
      <c r="R82" s="33"/>
      <c r="S82" s="33"/>
      <c r="T82" s="33"/>
      <c r="U82" s="33"/>
      <c r="V82" s="33"/>
      <c r="W82" s="33"/>
      <c r="X82" s="33"/>
    </row>
    <row r="83" spans="1:24" ht="15.75" customHeight="1" x14ac:dyDescent="0.2">
      <c r="A83" s="37" t="s">
        <v>287</v>
      </c>
      <c r="B83" s="94"/>
      <c r="C83" s="38"/>
      <c r="D83" s="38"/>
      <c r="E83" s="39" t="s">
        <v>288</v>
      </c>
      <c r="F83" s="40">
        <v>0</v>
      </c>
      <c r="G83" s="40">
        <v>3</v>
      </c>
      <c r="H83" s="40">
        <v>15</v>
      </c>
      <c r="I83" s="40">
        <v>0</v>
      </c>
      <c r="J83" s="40">
        <v>45</v>
      </c>
      <c r="K83" s="40">
        <v>45</v>
      </c>
      <c r="L83" s="40">
        <v>3</v>
      </c>
      <c r="M83" s="40" t="s">
        <v>38</v>
      </c>
      <c r="N83" s="40" t="s">
        <v>56</v>
      </c>
      <c r="O83" s="38"/>
      <c r="P83" s="33"/>
      <c r="Q83" s="33"/>
      <c r="R83" s="33"/>
      <c r="S83" s="33"/>
      <c r="T83" s="33"/>
      <c r="U83" s="33"/>
      <c r="V83" s="33"/>
      <c r="W83" s="33"/>
      <c r="X83" s="33"/>
    </row>
    <row r="84" spans="1:24" ht="15.75" customHeight="1" x14ac:dyDescent="0.2">
      <c r="A84" s="37" t="s">
        <v>289</v>
      </c>
      <c r="B84" s="94"/>
      <c r="C84" s="38"/>
      <c r="D84" s="38"/>
      <c r="E84" s="39" t="s">
        <v>290</v>
      </c>
      <c r="F84" s="40">
        <v>0</v>
      </c>
      <c r="G84" s="40">
        <v>2</v>
      </c>
      <c r="H84" s="40">
        <v>15</v>
      </c>
      <c r="I84" s="40">
        <v>0</v>
      </c>
      <c r="J84" s="40">
        <v>30</v>
      </c>
      <c r="K84" s="40">
        <v>30</v>
      </c>
      <c r="L84" s="40">
        <v>2</v>
      </c>
      <c r="M84" s="40" t="s">
        <v>38</v>
      </c>
      <c r="N84" s="40" t="s">
        <v>56</v>
      </c>
      <c r="O84" s="38"/>
      <c r="P84" s="33"/>
      <c r="Q84" s="33"/>
      <c r="R84" s="33"/>
      <c r="S84" s="33"/>
      <c r="T84" s="33"/>
      <c r="U84" s="33"/>
      <c r="V84" s="33"/>
      <c r="W84" s="33"/>
      <c r="X84" s="33"/>
    </row>
    <row r="85" spans="1:24" ht="15.75" customHeight="1" x14ac:dyDescent="0.2">
      <c r="A85" s="37" t="s">
        <v>291</v>
      </c>
      <c r="B85" s="94"/>
      <c r="C85" s="38"/>
      <c r="D85" s="38"/>
      <c r="E85" s="39" t="s">
        <v>292</v>
      </c>
      <c r="F85" s="40">
        <v>1</v>
      </c>
      <c r="G85" s="40">
        <v>0</v>
      </c>
      <c r="H85" s="40">
        <v>15</v>
      </c>
      <c r="I85" s="40">
        <v>15</v>
      </c>
      <c r="J85" s="40">
        <v>0</v>
      </c>
      <c r="K85" s="40">
        <v>15</v>
      </c>
      <c r="L85" s="40">
        <v>1</v>
      </c>
      <c r="M85" s="40" t="s">
        <v>27</v>
      </c>
      <c r="N85" s="40" t="s">
        <v>114</v>
      </c>
      <c r="O85" s="38"/>
      <c r="P85" s="33"/>
      <c r="Q85" s="33"/>
      <c r="R85" s="33"/>
      <c r="S85" s="33"/>
      <c r="T85" s="33"/>
      <c r="U85" s="33"/>
      <c r="V85" s="33"/>
      <c r="W85" s="33"/>
      <c r="X85" s="33"/>
    </row>
    <row r="86" spans="1:24" ht="15.75" customHeight="1" x14ac:dyDescent="0.2">
      <c r="A86" s="37" t="s">
        <v>293</v>
      </c>
      <c r="B86" s="95"/>
      <c r="C86" s="38"/>
      <c r="D86" s="38"/>
      <c r="E86" s="39" t="s">
        <v>294</v>
      </c>
      <c r="F86" s="40">
        <v>0</v>
      </c>
      <c r="G86" s="40">
        <v>3</v>
      </c>
      <c r="H86" s="40">
        <v>15</v>
      </c>
      <c r="I86" s="40">
        <v>0</v>
      </c>
      <c r="J86" s="40">
        <v>45</v>
      </c>
      <c r="K86" s="40">
        <v>45</v>
      </c>
      <c r="L86" s="40">
        <v>3</v>
      </c>
      <c r="M86" s="40" t="s">
        <v>38</v>
      </c>
      <c r="N86" s="40" t="s">
        <v>114</v>
      </c>
      <c r="O86" s="38"/>
      <c r="P86" s="33"/>
      <c r="Q86" s="33"/>
      <c r="R86" s="33"/>
      <c r="S86" s="33"/>
      <c r="T86" s="33"/>
      <c r="U86" s="33"/>
      <c r="V86" s="33"/>
      <c r="W86" s="33"/>
      <c r="X86" s="33"/>
    </row>
    <row r="87" spans="1:24" ht="15.75" customHeight="1" x14ac:dyDescent="0.2">
      <c r="A87" s="41" t="s">
        <v>295</v>
      </c>
      <c r="B87" s="96" t="s">
        <v>296</v>
      </c>
      <c r="C87" s="38"/>
      <c r="D87" s="38"/>
      <c r="E87" s="39" t="s">
        <v>297</v>
      </c>
      <c r="F87" s="40">
        <v>0</v>
      </c>
      <c r="G87" s="40">
        <v>4</v>
      </c>
      <c r="H87" s="40">
        <v>15</v>
      </c>
      <c r="I87" s="40">
        <v>0</v>
      </c>
      <c r="J87" s="40">
        <v>60</v>
      </c>
      <c r="K87" s="40">
        <v>60</v>
      </c>
      <c r="L87" s="40">
        <v>4</v>
      </c>
      <c r="M87" s="40" t="s">
        <v>38</v>
      </c>
      <c r="N87" s="40" t="s">
        <v>114</v>
      </c>
      <c r="O87" s="38"/>
      <c r="P87" s="33"/>
      <c r="Q87" s="33"/>
      <c r="R87" s="33"/>
      <c r="S87" s="33"/>
      <c r="T87" s="33"/>
      <c r="U87" s="33"/>
      <c r="V87" s="33"/>
      <c r="W87" s="33"/>
      <c r="X87" s="33"/>
    </row>
    <row r="88" spans="1:24" ht="15.75" customHeight="1" x14ac:dyDescent="0.2">
      <c r="A88" s="41" t="s">
        <v>298</v>
      </c>
      <c r="B88" s="94"/>
      <c r="C88" s="38"/>
      <c r="D88" s="38"/>
      <c r="E88" s="39" t="s">
        <v>299</v>
      </c>
      <c r="F88" s="40">
        <v>0</v>
      </c>
      <c r="G88" s="40">
        <v>4</v>
      </c>
      <c r="H88" s="40">
        <v>15</v>
      </c>
      <c r="I88" s="40">
        <v>0</v>
      </c>
      <c r="J88" s="40">
        <v>60</v>
      </c>
      <c r="K88" s="40">
        <v>60</v>
      </c>
      <c r="L88" s="40">
        <v>4</v>
      </c>
      <c r="M88" s="40" t="s">
        <v>38</v>
      </c>
      <c r="N88" s="40" t="s">
        <v>133</v>
      </c>
      <c r="O88" s="38"/>
      <c r="P88" s="33"/>
      <c r="Q88" s="33"/>
      <c r="R88" s="33"/>
      <c r="S88" s="33"/>
      <c r="T88" s="33"/>
      <c r="U88" s="33"/>
      <c r="V88" s="33"/>
      <c r="W88" s="33"/>
      <c r="X88" s="33"/>
    </row>
    <row r="89" spans="1:24" ht="15.75" customHeight="1" x14ac:dyDescent="0.2">
      <c r="A89" s="41" t="s">
        <v>300</v>
      </c>
      <c r="B89" s="95"/>
      <c r="C89" s="38"/>
      <c r="D89" s="38"/>
      <c r="E89" s="39" t="s">
        <v>301</v>
      </c>
      <c r="F89" s="40">
        <v>0</v>
      </c>
      <c r="G89" s="40">
        <v>4</v>
      </c>
      <c r="H89" s="40">
        <v>15</v>
      </c>
      <c r="I89" s="40">
        <v>0</v>
      </c>
      <c r="J89" s="40">
        <v>60</v>
      </c>
      <c r="K89" s="40">
        <v>60</v>
      </c>
      <c r="L89" s="40">
        <v>4</v>
      </c>
      <c r="M89" s="40" t="s">
        <v>38</v>
      </c>
      <c r="N89" s="40" t="s">
        <v>133</v>
      </c>
      <c r="O89" s="38"/>
      <c r="P89" s="33"/>
      <c r="Q89" s="33"/>
      <c r="R89" s="33"/>
      <c r="S89" s="33"/>
      <c r="T89" s="33"/>
      <c r="U89" s="33"/>
      <c r="V89" s="33"/>
      <c r="W89" s="33"/>
      <c r="X89" s="33"/>
    </row>
    <row r="90" spans="1:24" ht="15.75" customHeight="1" x14ac:dyDescent="0.2">
      <c r="A90" s="37" t="s">
        <v>302</v>
      </c>
      <c r="B90" s="38"/>
      <c r="C90" s="38"/>
      <c r="D90" s="38"/>
      <c r="E90" s="39" t="s">
        <v>303</v>
      </c>
      <c r="F90" s="38"/>
      <c r="G90" s="38"/>
      <c r="H90" s="38"/>
      <c r="I90" s="38"/>
      <c r="J90" s="38"/>
      <c r="K90" s="38"/>
      <c r="L90" s="40">
        <v>1</v>
      </c>
      <c r="M90" s="38"/>
      <c r="N90" s="40" t="s">
        <v>133</v>
      </c>
      <c r="O90" s="38"/>
      <c r="P90" s="33"/>
      <c r="Q90" s="33"/>
      <c r="R90" s="33"/>
      <c r="S90" s="33"/>
      <c r="T90" s="33"/>
      <c r="U90" s="33"/>
      <c r="V90" s="33"/>
      <c r="W90" s="33"/>
      <c r="X90" s="33"/>
    </row>
    <row r="91" spans="1:24" ht="15.75" customHeight="1" x14ac:dyDescent="0.2">
      <c r="A91" s="42"/>
      <c r="B91" s="38"/>
      <c r="C91" s="38"/>
      <c r="D91" s="38"/>
      <c r="E91" s="43" t="s">
        <v>143</v>
      </c>
      <c r="F91" s="44">
        <v>3</v>
      </c>
      <c r="G91" s="44">
        <v>20</v>
      </c>
      <c r="H91" s="38"/>
      <c r="I91" s="44">
        <v>45</v>
      </c>
      <c r="J91" s="44">
        <v>300</v>
      </c>
      <c r="K91" s="44">
        <v>345</v>
      </c>
      <c r="L91" s="44">
        <v>24</v>
      </c>
      <c r="M91" s="38"/>
      <c r="N91" s="38"/>
      <c r="O91" s="38"/>
      <c r="P91" s="33"/>
      <c r="Q91" s="33"/>
      <c r="R91" s="33"/>
      <c r="S91" s="33"/>
      <c r="T91" s="33"/>
      <c r="U91" s="33"/>
      <c r="V91" s="33"/>
      <c r="W91" s="33"/>
      <c r="X91" s="33"/>
    </row>
    <row r="92" spans="1:24" ht="15.75" customHeight="1" x14ac:dyDescent="0.2">
      <c r="A92" s="42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3"/>
      <c r="Q92" s="33"/>
      <c r="R92" s="33"/>
      <c r="S92" s="33"/>
      <c r="T92" s="33"/>
      <c r="U92" s="33"/>
      <c r="V92" s="33"/>
      <c r="W92" s="33"/>
      <c r="X92" s="33"/>
    </row>
    <row r="93" spans="1:24" ht="15.75" customHeight="1" x14ac:dyDescent="0.2">
      <c r="A93" s="92" t="s">
        <v>304</v>
      </c>
      <c r="B93" s="78"/>
      <c r="C93" s="78"/>
      <c r="D93" s="78"/>
      <c r="E93" s="78"/>
      <c r="F93" s="78"/>
      <c r="G93" s="78"/>
      <c r="H93" s="78"/>
      <c r="I93" s="79"/>
      <c r="J93" s="45"/>
      <c r="K93" s="45"/>
      <c r="L93" s="45"/>
      <c r="M93" s="45"/>
      <c r="N93" s="46"/>
      <c r="O93" s="47"/>
      <c r="P93" s="33"/>
      <c r="Q93" s="33"/>
      <c r="R93" s="33"/>
      <c r="S93" s="33"/>
      <c r="T93" s="33"/>
      <c r="U93" s="33"/>
      <c r="V93" s="33"/>
      <c r="W93" s="33"/>
      <c r="X93" s="33"/>
    </row>
    <row r="94" spans="1:24" ht="15.75" customHeight="1" x14ac:dyDescent="0.2">
      <c r="A94" s="37" t="s">
        <v>305</v>
      </c>
      <c r="B94" s="96" t="s">
        <v>306</v>
      </c>
      <c r="C94" s="38"/>
      <c r="D94" s="38"/>
      <c r="E94" s="39" t="s">
        <v>307</v>
      </c>
      <c r="F94" s="40">
        <v>0</v>
      </c>
      <c r="G94" s="40">
        <v>2</v>
      </c>
      <c r="H94" s="40">
        <v>15</v>
      </c>
      <c r="I94" s="40">
        <v>0</v>
      </c>
      <c r="J94" s="40">
        <v>30</v>
      </c>
      <c r="K94" s="40">
        <v>30</v>
      </c>
      <c r="L94" s="40">
        <v>2</v>
      </c>
      <c r="M94" s="40" t="s">
        <v>27</v>
      </c>
      <c r="N94" s="40" t="s">
        <v>56</v>
      </c>
      <c r="O94" s="39" t="s">
        <v>308</v>
      </c>
      <c r="P94" s="33"/>
      <c r="Q94" s="33"/>
      <c r="R94" s="33"/>
      <c r="S94" s="33"/>
      <c r="T94" s="33"/>
      <c r="U94" s="33"/>
      <c r="V94" s="33"/>
      <c r="W94" s="33"/>
      <c r="X94" s="33"/>
    </row>
    <row r="95" spans="1:24" ht="15.75" customHeight="1" x14ac:dyDescent="0.2">
      <c r="A95" s="37" t="s">
        <v>309</v>
      </c>
      <c r="B95" s="94"/>
      <c r="C95" s="38"/>
      <c r="D95" s="38"/>
      <c r="E95" s="39" t="s">
        <v>310</v>
      </c>
      <c r="F95" s="40">
        <v>1</v>
      </c>
      <c r="G95" s="40">
        <v>1</v>
      </c>
      <c r="H95" s="40">
        <v>15</v>
      </c>
      <c r="I95" s="40">
        <v>15</v>
      </c>
      <c r="J95" s="40">
        <v>15</v>
      </c>
      <c r="K95" s="40">
        <v>30</v>
      </c>
      <c r="L95" s="40">
        <v>2</v>
      </c>
      <c r="M95" s="40" t="s">
        <v>38</v>
      </c>
      <c r="N95" s="40" t="s">
        <v>56</v>
      </c>
      <c r="O95" s="38"/>
      <c r="P95" s="33"/>
      <c r="Q95" s="33"/>
      <c r="R95" s="33"/>
      <c r="S95" s="33"/>
      <c r="T95" s="33"/>
      <c r="U95" s="33"/>
      <c r="V95" s="33"/>
      <c r="W95" s="33"/>
      <c r="X95" s="33"/>
    </row>
    <row r="96" spans="1:24" ht="15.75" customHeight="1" x14ac:dyDescent="0.2">
      <c r="A96" s="37" t="s">
        <v>311</v>
      </c>
      <c r="B96" s="94"/>
      <c r="C96" s="38"/>
      <c r="D96" s="38"/>
      <c r="E96" s="39" t="s">
        <v>312</v>
      </c>
      <c r="F96" s="40">
        <v>1</v>
      </c>
      <c r="G96" s="40">
        <v>2</v>
      </c>
      <c r="H96" s="40">
        <v>15</v>
      </c>
      <c r="I96" s="40">
        <v>15</v>
      </c>
      <c r="J96" s="40">
        <v>30</v>
      </c>
      <c r="K96" s="40">
        <v>45</v>
      </c>
      <c r="L96" s="40">
        <v>3</v>
      </c>
      <c r="M96" s="40" t="s">
        <v>38</v>
      </c>
      <c r="N96" s="40" t="s">
        <v>56</v>
      </c>
      <c r="O96" s="38"/>
      <c r="P96" s="33"/>
      <c r="Q96" s="33"/>
      <c r="R96" s="33"/>
      <c r="S96" s="33"/>
      <c r="T96" s="33"/>
      <c r="U96" s="33"/>
      <c r="V96" s="33"/>
      <c r="W96" s="33"/>
      <c r="X96" s="33"/>
    </row>
    <row r="97" spans="1:24" ht="15.75" customHeight="1" x14ac:dyDescent="0.2">
      <c r="A97" s="37" t="s">
        <v>313</v>
      </c>
      <c r="B97" s="94"/>
      <c r="C97" s="38"/>
      <c r="D97" s="38"/>
      <c r="E97" s="39" t="s">
        <v>314</v>
      </c>
      <c r="F97" s="40">
        <v>0</v>
      </c>
      <c r="G97" s="40">
        <v>3</v>
      </c>
      <c r="H97" s="40">
        <v>15</v>
      </c>
      <c r="I97" s="40">
        <v>0</v>
      </c>
      <c r="J97" s="40">
        <v>45</v>
      </c>
      <c r="K97" s="40">
        <v>45</v>
      </c>
      <c r="L97" s="40">
        <v>3</v>
      </c>
      <c r="M97" s="40" t="s">
        <v>38</v>
      </c>
      <c r="N97" s="40" t="s">
        <v>56</v>
      </c>
      <c r="O97" s="39" t="s">
        <v>315</v>
      </c>
      <c r="P97" s="33"/>
      <c r="Q97" s="33"/>
      <c r="R97" s="33"/>
      <c r="S97" s="33"/>
      <c r="T97" s="33"/>
      <c r="U97" s="33"/>
      <c r="V97" s="33"/>
      <c r="W97" s="33"/>
      <c r="X97" s="33"/>
    </row>
    <row r="98" spans="1:24" ht="15.75" customHeight="1" x14ac:dyDescent="0.2">
      <c r="A98" s="37" t="s">
        <v>316</v>
      </c>
      <c r="B98" s="95"/>
      <c r="C98" s="38"/>
      <c r="D98" s="38"/>
      <c r="E98" s="39" t="s">
        <v>317</v>
      </c>
      <c r="F98" s="40">
        <v>0</v>
      </c>
      <c r="G98" s="40">
        <v>2</v>
      </c>
      <c r="H98" s="40">
        <v>15</v>
      </c>
      <c r="I98" s="40">
        <v>0</v>
      </c>
      <c r="J98" s="40">
        <v>30</v>
      </c>
      <c r="K98" s="40">
        <v>30</v>
      </c>
      <c r="L98" s="40">
        <v>2</v>
      </c>
      <c r="M98" s="40" t="s">
        <v>38</v>
      </c>
      <c r="N98" s="40" t="s">
        <v>114</v>
      </c>
      <c r="O98" s="38"/>
      <c r="P98" s="33"/>
      <c r="Q98" s="33"/>
      <c r="R98" s="33"/>
      <c r="S98" s="33"/>
      <c r="T98" s="33"/>
      <c r="U98" s="33"/>
      <c r="V98" s="33"/>
      <c r="W98" s="33"/>
      <c r="X98" s="33"/>
    </row>
    <row r="99" spans="1:24" ht="15.75" customHeight="1" x14ac:dyDescent="0.2">
      <c r="A99" s="37" t="s">
        <v>318</v>
      </c>
      <c r="B99" s="96" t="s">
        <v>319</v>
      </c>
      <c r="C99" s="38"/>
      <c r="D99" s="38"/>
      <c r="E99" s="39" t="s">
        <v>320</v>
      </c>
      <c r="F99" s="40">
        <v>0</v>
      </c>
      <c r="G99" s="40">
        <v>3</v>
      </c>
      <c r="H99" s="40">
        <v>15</v>
      </c>
      <c r="I99" s="40">
        <v>0</v>
      </c>
      <c r="J99" s="40">
        <v>45</v>
      </c>
      <c r="K99" s="40">
        <v>45</v>
      </c>
      <c r="L99" s="40">
        <v>3</v>
      </c>
      <c r="M99" s="40" t="s">
        <v>27</v>
      </c>
      <c r="N99" s="40" t="s">
        <v>114</v>
      </c>
      <c r="O99" s="38"/>
      <c r="P99" s="33"/>
      <c r="Q99" s="33"/>
      <c r="R99" s="33"/>
      <c r="S99" s="33"/>
      <c r="T99" s="33"/>
      <c r="U99" s="33"/>
      <c r="V99" s="33"/>
      <c r="W99" s="33"/>
      <c r="X99" s="33"/>
    </row>
    <row r="100" spans="1:24" ht="15.75" customHeight="1" x14ac:dyDescent="0.2">
      <c r="A100" s="37" t="s">
        <v>321</v>
      </c>
      <c r="B100" s="94"/>
      <c r="C100" s="38"/>
      <c r="D100" s="38"/>
      <c r="E100" s="39" t="s">
        <v>322</v>
      </c>
      <c r="F100" s="40">
        <v>2</v>
      </c>
      <c r="G100" s="40">
        <v>2</v>
      </c>
      <c r="H100" s="40">
        <v>15</v>
      </c>
      <c r="I100" s="40">
        <v>30</v>
      </c>
      <c r="J100" s="40">
        <v>30</v>
      </c>
      <c r="K100" s="40">
        <v>60</v>
      </c>
      <c r="L100" s="40">
        <v>4</v>
      </c>
      <c r="M100" s="40" t="s">
        <v>27</v>
      </c>
      <c r="N100" s="40" t="s">
        <v>114</v>
      </c>
      <c r="O100" s="38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ht="15.75" customHeight="1" x14ac:dyDescent="0.2">
      <c r="A101" s="37" t="s">
        <v>323</v>
      </c>
      <c r="B101" s="94"/>
      <c r="C101" s="38"/>
      <c r="D101" s="38"/>
      <c r="E101" s="39" t="s">
        <v>324</v>
      </c>
      <c r="F101" s="40">
        <v>0</v>
      </c>
      <c r="G101" s="40">
        <v>2</v>
      </c>
      <c r="H101" s="40">
        <v>15</v>
      </c>
      <c r="I101" s="40">
        <v>0</v>
      </c>
      <c r="J101" s="40">
        <v>30</v>
      </c>
      <c r="K101" s="40">
        <v>30</v>
      </c>
      <c r="L101" s="40">
        <v>2</v>
      </c>
      <c r="M101" s="40" t="s">
        <v>38</v>
      </c>
      <c r="N101" s="40" t="s">
        <v>133</v>
      </c>
      <c r="O101" s="38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ht="15.75" customHeight="1" x14ac:dyDescent="0.2">
      <c r="A102" s="37" t="s">
        <v>325</v>
      </c>
      <c r="B102" s="94"/>
      <c r="C102" s="38"/>
      <c r="D102" s="38"/>
      <c r="E102" s="39" t="s">
        <v>326</v>
      </c>
      <c r="F102" s="40">
        <v>0</v>
      </c>
      <c r="G102" s="40">
        <v>2</v>
      </c>
      <c r="H102" s="40">
        <v>15</v>
      </c>
      <c r="I102" s="40">
        <v>0</v>
      </c>
      <c r="J102" s="40">
        <v>30</v>
      </c>
      <c r="K102" s="40">
        <v>30</v>
      </c>
      <c r="L102" s="40">
        <v>2</v>
      </c>
      <c r="M102" s="40" t="s">
        <v>38</v>
      </c>
      <c r="N102" s="40" t="s">
        <v>133</v>
      </c>
      <c r="O102" s="38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ht="15.75" customHeight="1" x14ac:dyDescent="0.2">
      <c r="A103" s="37" t="s">
        <v>327</v>
      </c>
      <c r="B103" s="38"/>
      <c r="C103" s="38"/>
      <c r="D103" s="38"/>
      <c r="E103" s="39" t="s">
        <v>328</v>
      </c>
      <c r="F103" s="38"/>
      <c r="G103" s="38"/>
      <c r="H103" s="38"/>
      <c r="I103" s="38"/>
      <c r="J103" s="38"/>
      <c r="K103" s="38"/>
      <c r="L103" s="40">
        <v>1</v>
      </c>
      <c r="M103" s="38"/>
      <c r="N103" s="40" t="s">
        <v>133</v>
      </c>
      <c r="O103" s="38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ht="15.75" customHeight="1" x14ac:dyDescent="0.2">
      <c r="A104" s="42"/>
      <c r="B104" s="38"/>
      <c r="C104" s="38"/>
      <c r="D104" s="38"/>
      <c r="E104" s="43" t="s">
        <v>143</v>
      </c>
      <c r="F104" s="44">
        <v>4</v>
      </c>
      <c r="G104" s="44">
        <v>19</v>
      </c>
      <c r="H104" s="38"/>
      <c r="I104" s="44">
        <v>60</v>
      </c>
      <c r="J104" s="44">
        <v>285</v>
      </c>
      <c r="K104" s="44">
        <v>345</v>
      </c>
      <c r="L104" s="44">
        <v>24</v>
      </c>
      <c r="M104" s="38"/>
      <c r="N104" s="38"/>
      <c r="O104" s="38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ht="15.75" customHeight="1" x14ac:dyDescent="0.2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ht="15.75" customHeight="1" x14ac:dyDescent="0.2">
      <c r="A106" s="92" t="s">
        <v>329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55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ht="24.75" customHeight="1" x14ac:dyDescent="0.2">
      <c r="A107" s="56" t="s">
        <v>330</v>
      </c>
      <c r="B107" s="57" t="s">
        <v>331</v>
      </c>
      <c r="C107" s="57" t="s">
        <v>332</v>
      </c>
      <c r="D107" s="58"/>
      <c r="E107" s="59" t="s">
        <v>333</v>
      </c>
      <c r="F107" s="56">
        <v>2</v>
      </c>
      <c r="G107" s="56">
        <v>0</v>
      </c>
      <c r="H107" s="56">
        <v>15</v>
      </c>
      <c r="I107" s="56">
        <v>30</v>
      </c>
      <c r="J107" s="56">
        <v>0</v>
      </c>
      <c r="K107" s="56">
        <v>30</v>
      </c>
      <c r="L107" s="56">
        <v>2</v>
      </c>
      <c r="M107" s="56" t="s">
        <v>27</v>
      </c>
      <c r="N107" s="56">
        <v>4</v>
      </c>
      <c r="O107" s="38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ht="15.75" customHeight="1" x14ac:dyDescent="0.2">
      <c r="A108" s="37" t="s">
        <v>334</v>
      </c>
      <c r="B108" s="96" t="s">
        <v>335</v>
      </c>
      <c r="C108" s="96" t="s">
        <v>332</v>
      </c>
      <c r="D108" s="58"/>
      <c r="E108" s="59" t="s">
        <v>336</v>
      </c>
      <c r="F108" s="56">
        <v>0</v>
      </c>
      <c r="G108" s="56">
        <v>4</v>
      </c>
      <c r="H108" s="56">
        <v>15</v>
      </c>
      <c r="I108" s="56">
        <v>0</v>
      </c>
      <c r="J108" s="56">
        <v>60</v>
      </c>
      <c r="K108" s="56">
        <v>60</v>
      </c>
      <c r="L108" s="56">
        <v>4</v>
      </c>
      <c r="M108" s="56" t="s">
        <v>262</v>
      </c>
      <c r="N108" s="56">
        <v>4</v>
      </c>
      <c r="O108" s="38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ht="15.75" customHeight="1" x14ac:dyDescent="0.2">
      <c r="A109" s="37" t="s">
        <v>337</v>
      </c>
      <c r="B109" s="94"/>
      <c r="C109" s="94"/>
      <c r="D109" s="58"/>
      <c r="E109" s="59" t="s">
        <v>338</v>
      </c>
      <c r="F109" s="56">
        <v>2</v>
      </c>
      <c r="G109" s="56">
        <v>2</v>
      </c>
      <c r="H109" s="56">
        <v>15</v>
      </c>
      <c r="I109" s="56">
        <v>30</v>
      </c>
      <c r="J109" s="56">
        <v>30</v>
      </c>
      <c r="K109" s="56">
        <v>60</v>
      </c>
      <c r="L109" s="56">
        <v>4</v>
      </c>
      <c r="M109" s="56" t="s">
        <v>27</v>
      </c>
      <c r="N109" s="56">
        <v>5</v>
      </c>
      <c r="O109" s="39" t="s">
        <v>339</v>
      </c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ht="15.75" customHeight="1" x14ac:dyDescent="0.2">
      <c r="A110" s="37" t="s">
        <v>340</v>
      </c>
      <c r="B110" s="94"/>
      <c r="C110" s="95"/>
      <c r="D110" s="58"/>
      <c r="E110" s="59" t="s">
        <v>341</v>
      </c>
      <c r="F110" s="56">
        <v>0</v>
      </c>
      <c r="G110" s="56">
        <v>4</v>
      </c>
      <c r="H110" s="56">
        <v>15</v>
      </c>
      <c r="I110" s="56">
        <v>0</v>
      </c>
      <c r="J110" s="56">
        <v>60</v>
      </c>
      <c r="K110" s="56">
        <v>60</v>
      </c>
      <c r="L110" s="56">
        <v>4</v>
      </c>
      <c r="M110" s="56" t="s">
        <v>262</v>
      </c>
      <c r="N110" s="56">
        <v>6</v>
      </c>
      <c r="O110" s="39" t="s">
        <v>342</v>
      </c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ht="15.75" customHeight="1" x14ac:dyDescent="0.25">
      <c r="A111" s="37" t="s">
        <v>343</v>
      </c>
      <c r="B111" s="96" t="s">
        <v>344</v>
      </c>
      <c r="C111" s="96" t="s">
        <v>345</v>
      </c>
      <c r="D111" s="58"/>
      <c r="E111" s="59" t="s">
        <v>346</v>
      </c>
      <c r="F111" s="56">
        <v>2</v>
      </c>
      <c r="G111" s="56">
        <v>0</v>
      </c>
      <c r="H111" s="56">
        <v>15</v>
      </c>
      <c r="I111" s="56">
        <v>30</v>
      </c>
      <c r="J111" s="56">
        <v>0</v>
      </c>
      <c r="K111" s="56">
        <v>30</v>
      </c>
      <c r="L111" s="56">
        <v>2</v>
      </c>
      <c r="M111" s="56" t="s">
        <v>27</v>
      </c>
      <c r="N111" s="60">
        <v>4</v>
      </c>
      <c r="O111" s="38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ht="15.75" customHeight="1" x14ac:dyDescent="0.25">
      <c r="A112" s="37" t="s">
        <v>347</v>
      </c>
      <c r="B112" s="94"/>
      <c r="C112" s="94"/>
      <c r="D112" s="58"/>
      <c r="E112" s="59" t="s">
        <v>348</v>
      </c>
      <c r="F112" s="56">
        <v>0</v>
      </c>
      <c r="G112" s="56">
        <v>1</v>
      </c>
      <c r="H112" s="56">
        <v>15</v>
      </c>
      <c r="I112" s="56">
        <v>0</v>
      </c>
      <c r="J112" s="56">
        <v>15</v>
      </c>
      <c r="K112" s="56">
        <v>15</v>
      </c>
      <c r="L112" s="56">
        <v>1</v>
      </c>
      <c r="M112" s="56" t="s">
        <v>262</v>
      </c>
      <c r="N112" s="60">
        <v>5</v>
      </c>
      <c r="O112" s="39" t="s">
        <v>349</v>
      </c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ht="15.75" customHeight="1" x14ac:dyDescent="0.25">
      <c r="A113" s="37" t="s">
        <v>350</v>
      </c>
      <c r="B113" s="94"/>
      <c r="C113" s="95"/>
      <c r="D113" s="58"/>
      <c r="E113" s="59" t="s">
        <v>351</v>
      </c>
      <c r="F113" s="56">
        <v>1</v>
      </c>
      <c r="G113" s="56">
        <v>1</v>
      </c>
      <c r="H113" s="56">
        <v>15</v>
      </c>
      <c r="I113" s="56">
        <v>15</v>
      </c>
      <c r="J113" s="56">
        <v>15</v>
      </c>
      <c r="K113" s="56">
        <v>30</v>
      </c>
      <c r="L113" s="56">
        <v>2</v>
      </c>
      <c r="M113" s="56" t="s">
        <v>262</v>
      </c>
      <c r="N113" s="60">
        <v>6</v>
      </c>
      <c r="O113" s="39" t="s">
        <v>352</v>
      </c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ht="15.75" customHeight="1" x14ac:dyDescent="0.2">
      <c r="A114" s="37" t="s">
        <v>353</v>
      </c>
      <c r="B114" s="96" t="s">
        <v>354</v>
      </c>
      <c r="C114" s="96" t="s">
        <v>345</v>
      </c>
      <c r="D114" s="58"/>
      <c r="E114" s="59" t="s">
        <v>355</v>
      </c>
      <c r="F114" s="56">
        <v>0</v>
      </c>
      <c r="G114" s="56">
        <v>2</v>
      </c>
      <c r="H114" s="56">
        <v>15</v>
      </c>
      <c r="I114" s="56">
        <v>0</v>
      </c>
      <c r="J114" s="56">
        <v>30</v>
      </c>
      <c r="K114" s="56">
        <v>30</v>
      </c>
      <c r="L114" s="56">
        <v>2</v>
      </c>
      <c r="M114" s="56" t="s">
        <v>262</v>
      </c>
      <c r="N114" s="56">
        <v>5</v>
      </c>
      <c r="O114" s="38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ht="15.75" customHeight="1" x14ac:dyDescent="0.2">
      <c r="A115" s="37" t="s">
        <v>356</v>
      </c>
      <c r="B115" s="94"/>
      <c r="C115" s="95"/>
      <c r="D115" s="58"/>
      <c r="E115" s="59" t="s">
        <v>357</v>
      </c>
      <c r="F115" s="56">
        <v>0</v>
      </c>
      <c r="G115" s="56">
        <v>2</v>
      </c>
      <c r="H115" s="56">
        <v>15</v>
      </c>
      <c r="I115" s="56">
        <v>0</v>
      </c>
      <c r="J115" s="56">
        <v>30</v>
      </c>
      <c r="K115" s="56">
        <v>30</v>
      </c>
      <c r="L115" s="56">
        <v>2</v>
      </c>
      <c r="M115" s="56" t="s">
        <v>262</v>
      </c>
      <c r="N115" s="56">
        <v>6</v>
      </c>
      <c r="O115" s="39" t="s">
        <v>358</v>
      </c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ht="15.75" customHeight="1" x14ac:dyDescent="0.2">
      <c r="A116" s="37" t="s">
        <v>359</v>
      </c>
      <c r="B116" s="58"/>
      <c r="C116" s="58"/>
      <c r="D116" s="58"/>
      <c r="E116" s="59" t="s">
        <v>360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1</v>
      </c>
      <c r="M116" s="58"/>
      <c r="N116" s="56" t="s">
        <v>133</v>
      </c>
      <c r="O116" s="38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ht="15.75" customHeight="1" x14ac:dyDescent="0.2">
      <c r="A117" s="58"/>
      <c r="B117" s="58"/>
      <c r="C117" s="58"/>
      <c r="D117" s="58"/>
      <c r="E117" s="61" t="s">
        <v>143</v>
      </c>
      <c r="F117" s="62">
        <f t="shared" ref="F117:G117" si="0">SUM(F107:F116)</f>
        <v>7</v>
      </c>
      <c r="G117" s="62">
        <f t="shared" si="0"/>
        <v>16</v>
      </c>
      <c r="H117" s="62">
        <v>15</v>
      </c>
      <c r="I117" s="62">
        <f t="shared" ref="I117:L117" si="1">SUM(I107:I116)</f>
        <v>105</v>
      </c>
      <c r="J117" s="62">
        <f t="shared" si="1"/>
        <v>240</v>
      </c>
      <c r="K117" s="62">
        <f t="shared" si="1"/>
        <v>345</v>
      </c>
      <c r="L117" s="62">
        <f t="shared" si="1"/>
        <v>24</v>
      </c>
      <c r="M117" s="58"/>
      <c r="N117" s="58"/>
      <c r="O117" s="38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ht="15.75" customHeight="1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38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ht="15.75" customHeight="1" x14ac:dyDescent="0.2">
      <c r="A119" s="92" t="s">
        <v>361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55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ht="27.75" customHeight="1" x14ac:dyDescent="0.2">
      <c r="A120" s="56" t="s">
        <v>362</v>
      </c>
      <c r="B120" s="96" t="s">
        <v>363</v>
      </c>
      <c r="C120" s="63" t="s">
        <v>364</v>
      </c>
      <c r="D120" s="64" t="s">
        <v>364</v>
      </c>
      <c r="E120" s="59" t="s">
        <v>365</v>
      </c>
      <c r="F120" s="56">
        <v>2</v>
      </c>
      <c r="G120" s="56">
        <v>1</v>
      </c>
      <c r="H120" s="56">
        <v>15</v>
      </c>
      <c r="I120" s="56">
        <v>30</v>
      </c>
      <c r="J120" s="56">
        <v>15</v>
      </c>
      <c r="K120" s="56">
        <v>45</v>
      </c>
      <c r="L120" s="56">
        <v>4</v>
      </c>
      <c r="M120" s="56" t="s">
        <v>27</v>
      </c>
      <c r="N120" s="56" t="s">
        <v>114</v>
      </c>
      <c r="O120" s="58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27.75" customHeight="1" x14ac:dyDescent="0.2">
      <c r="A121" s="37" t="s">
        <v>366</v>
      </c>
      <c r="B121" s="94"/>
      <c r="C121" s="65"/>
      <c r="D121" s="64" t="s">
        <v>364</v>
      </c>
      <c r="E121" s="59" t="s">
        <v>367</v>
      </c>
      <c r="F121" s="56">
        <v>0</v>
      </c>
      <c r="G121" s="56">
        <v>2</v>
      </c>
      <c r="H121" s="56">
        <v>15</v>
      </c>
      <c r="I121" s="56">
        <v>0</v>
      </c>
      <c r="J121" s="56">
        <v>30</v>
      </c>
      <c r="K121" s="56">
        <v>30</v>
      </c>
      <c r="L121" s="56">
        <v>3</v>
      </c>
      <c r="M121" s="56" t="s">
        <v>38</v>
      </c>
      <c r="N121" s="56" t="s">
        <v>114</v>
      </c>
      <c r="O121" s="66" t="s">
        <v>368</v>
      </c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ht="27.75" customHeight="1" x14ac:dyDescent="0.2">
      <c r="A122" s="37" t="s">
        <v>369</v>
      </c>
      <c r="B122" s="94"/>
      <c r="C122" s="65"/>
      <c r="D122" s="64" t="s">
        <v>364</v>
      </c>
      <c r="E122" s="59" t="s">
        <v>370</v>
      </c>
      <c r="F122" s="56">
        <v>0</v>
      </c>
      <c r="G122" s="56">
        <v>2</v>
      </c>
      <c r="H122" s="56">
        <v>15</v>
      </c>
      <c r="I122" s="56">
        <v>0</v>
      </c>
      <c r="J122" s="56">
        <v>30</v>
      </c>
      <c r="K122" s="56">
        <v>30</v>
      </c>
      <c r="L122" s="56">
        <v>3</v>
      </c>
      <c r="M122" s="56" t="s">
        <v>38</v>
      </c>
      <c r="N122" s="56" t="s">
        <v>133</v>
      </c>
      <c r="O122" s="58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ht="27.75" customHeight="1" x14ac:dyDescent="0.2">
      <c r="A123" s="37" t="s">
        <v>371</v>
      </c>
      <c r="B123" s="95"/>
      <c r="C123" s="65"/>
      <c r="D123" s="67" t="s">
        <v>237</v>
      </c>
      <c r="E123" s="59" t="s">
        <v>372</v>
      </c>
      <c r="F123" s="56">
        <v>2</v>
      </c>
      <c r="G123" s="56">
        <v>1</v>
      </c>
      <c r="H123" s="56">
        <v>15</v>
      </c>
      <c r="I123" s="56">
        <v>30</v>
      </c>
      <c r="J123" s="56">
        <v>15</v>
      </c>
      <c r="K123" s="56">
        <v>45</v>
      </c>
      <c r="L123" s="56">
        <v>4</v>
      </c>
      <c r="M123" s="56" t="s">
        <v>27</v>
      </c>
      <c r="N123" s="56" t="s">
        <v>56</v>
      </c>
      <c r="O123" s="58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ht="27.75" customHeight="1" x14ac:dyDescent="0.2">
      <c r="A124" s="37" t="s">
        <v>373</v>
      </c>
      <c r="B124" s="96" t="s">
        <v>374</v>
      </c>
      <c r="C124" s="68"/>
      <c r="D124" s="64" t="s">
        <v>364</v>
      </c>
      <c r="E124" s="59" t="s">
        <v>375</v>
      </c>
      <c r="F124" s="56">
        <v>0</v>
      </c>
      <c r="G124" s="56">
        <v>2</v>
      </c>
      <c r="H124" s="56">
        <v>15</v>
      </c>
      <c r="I124" s="56">
        <v>0</v>
      </c>
      <c r="J124" s="56">
        <v>30</v>
      </c>
      <c r="K124" s="56">
        <v>30</v>
      </c>
      <c r="L124" s="56">
        <v>3</v>
      </c>
      <c r="M124" s="56" t="s">
        <v>38</v>
      </c>
      <c r="N124" s="56" t="s">
        <v>56</v>
      </c>
      <c r="O124" s="58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ht="27.75" customHeight="1" x14ac:dyDescent="0.2">
      <c r="A125" s="37" t="s">
        <v>376</v>
      </c>
      <c r="B125" s="94"/>
      <c r="C125" s="69" t="s">
        <v>237</v>
      </c>
      <c r="D125" s="67" t="s">
        <v>237</v>
      </c>
      <c r="E125" s="59" t="s">
        <v>377</v>
      </c>
      <c r="F125" s="56">
        <v>0</v>
      </c>
      <c r="G125" s="56">
        <v>2</v>
      </c>
      <c r="H125" s="56">
        <v>15</v>
      </c>
      <c r="I125" s="56">
        <v>0</v>
      </c>
      <c r="J125" s="56">
        <v>30</v>
      </c>
      <c r="K125" s="56">
        <v>30</v>
      </c>
      <c r="L125" s="56">
        <v>3</v>
      </c>
      <c r="M125" s="56" t="s">
        <v>38</v>
      </c>
      <c r="N125" s="66" t="s">
        <v>114</v>
      </c>
      <c r="O125" s="58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ht="27.75" customHeight="1" x14ac:dyDescent="0.2">
      <c r="A126" s="37" t="s">
        <v>378</v>
      </c>
      <c r="B126" s="94"/>
      <c r="C126" s="42"/>
      <c r="D126" s="67" t="s">
        <v>237</v>
      </c>
      <c r="E126" s="59" t="s">
        <v>379</v>
      </c>
      <c r="F126" s="56">
        <v>0</v>
      </c>
      <c r="G126" s="56">
        <v>2</v>
      </c>
      <c r="H126" s="56">
        <v>15</v>
      </c>
      <c r="I126" s="56">
        <v>0</v>
      </c>
      <c r="J126" s="56">
        <v>30</v>
      </c>
      <c r="K126" s="56">
        <v>30</v>
      </c>
      <c r="L126" s="56">
        <v>3</v>
      </c>
      <c r="M126" s="56" t="s">
        <v>38</v>
      </c>
      <c r="N126" s="66" t="s">
        <v>133</v>
      </c>
      <c r="O126" s="66" t="s">
        <v>380</v>
      </c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ht="27.75" customHeight="1" x14ac:dyDescent="0.2">
      <c r="A127" s="37" t="s">
        <v>381</v>
      </c>
      <c r="B127" s="58"/>
      <c r="C127" s="42"/>
      <c r="D127" s="58"/>
      <c r="E127" s="59" t="s">
        <v>382</v>
      </c>
      <c r="F127" s="56">
        <v>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1</v>
      </c>
      <c r="M127" s="58"/>
      <c r="N127" s="66" t="s">
        <v>133</v>
      </c>
      <c r="O127" s="58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ht="27.75" customHeight="1" x14ac:dyDescent="0.2">
      <c r="A128" s="58"/>
      <c r="B128" s="58"/>
      <c r="C128" s="58"/>
      <c r="D128" s="58"/>
      <c r="E128" s="61" t="s">
        <v>143</v>
      </c>
      <c r="F128" s="62">
        <f t="shared" ref="F128:G128" si="2">SUM(F120:F127)</f>
        <v>4</v>
      </c>
      <c r="G128" s="62">
        <f t="shared" si="2"/>
        <v>12</v>
      </c>
      <c r="H128" s="58"/>
      <c r="I128" s="62">
        <f t="shared" ref="I128:L128" si="3">SUM(I120:I127)</f>
        <v>60</v>
      </c>
      <c r="J128" s="62">
        <f t="shared" si="3"/>
        <v>180</v>
      </c>
      <c r="K128" s="62">
        <f t="shared" si="3"/>
        <v>240</v>
      </c>
      <c r="L128" s="62">
        <f t="shared" si="3"/>
        <v>24</v>
      </c>
      <c r="M128" s="58"/>
      <c r="N128" s="58"/>
      <c r="O128" s="58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ht="15.75" customHeight="1" x14ac:dyDescent="0.2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ht="13.5" customHeight="1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ht="13.5" customHeight="1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ht="13.5" customHeight="1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ht="13.5" customHeight="1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ht="13.5" customHeight="1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ht="13.5" customHeight="1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ht="13.5" customHeight="1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ht="13.5" customHeight="1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ht="13.5" customHeight="1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ht="13.5" customHeight="1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ht="13.5" customHeight="1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ht="13.5" customHeight="1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ht="13.5" customHeight="1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ht="13.5" customHeight="1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ht="13.5" customHeight="1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ht="13.5" customHeight="1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ht="13.5" customHeight="1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ht="13.5" customHeight="1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ht="13.5" customHeight="1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ht="13.5" customHeight="1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ht="13.5" customHeight="1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ht="13.5" customHeight="1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ht="13.5" customHeight="1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ht="13.5" customHeight="1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ht="13.5" customHeight="1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ht="13.5" customHeight="1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ht="13.5" customHeight="1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ht="13.5" customHeight="1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ht="13.5" customHeight="1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ht="13.5" customHeight="1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ht="13.5" customHeight="1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ht="13.5" customHeight="1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ht="13.5" customHeight="1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ht="13.5" customHeight="1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ht="13.5" customHeight="1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ht="13.5" customHeight="1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ht="13.5" customHeight="1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ht="13.5" customHeight="1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ht="13.5" customHeight="1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3.5" customHeight="1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ht="13.5" customHeight="1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ht="13.5" customHeight="1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ht="13.5" customHeight="1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ht="13.5" customHeight="1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ht="13.5" customHeight="1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ht="13.5" customHeight="1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ht="13.5" customHeight="1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ht="13.5" customHeight="1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ht="13.5" customHeight="1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ht="13.5" customHeight="1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ht="13.5" customHeight="1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ht="13.5" customHeight="1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ht="13.5" customHeight="1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ht="13.5" customHeight="1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ht="13.5" customHeight="1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ht="13.5" customHeight="1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ht="13.5" customHeight="1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13.5" customHeight="1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ht="13.5" customHeight="1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ht="13.5" customHeight="1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ht="13.5" customHeight="1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ht="13.5" customHeight="1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ht="13.5" customHeight="1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ht="13.5" customHeight="1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ht="13.5" customHeight="1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ht="13.5" customHeight="1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ht="13.5" customHeight="1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ht="13.5" customHeight="1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ht="13.5" customHeight="1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ht="13.5" customHeight="1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ht="13.5" customHeight="1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ht="13.5" customHeight="1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ht="13.5" customHeight="1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ht="13.5" customHeight="1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ht="13.5" customHeight="1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ht="13.5" customHeight="1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ht="13.5" customHeight="1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ht="13.5" customHeight="1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ht="13.5" customHeight="1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ht="13.5" customHeight="1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ht="13.5" customHeight="1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ht="13.5" customHeight="1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ht="13.5" customHeight="1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ht="13.5" customHeight="1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ht="13.5" customHeight="1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ht="13.5" customHeight="1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ht="13.5" customHeight="1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ht="13.5" customHeight="1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ht="13.5" customHeight="1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ht="13.5" customHeight="1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ht="13.5" customHeight="1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ht="13.5" customHeight="1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ht="13.5" customHeight="1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ht="13.5" customHeight="1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ht="13.5" customHeight="1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ht="13.5" customHeight="1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ht="13.5" customHeight="1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ht="13.5" customHeight="1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ht="13.5" customHeight="1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ht="13.5" customHeight="1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ht="13.5" customHeight="1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ht="13.5" customHeight="1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ht="13.5" customHeight="1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ht="13.5" customHeight="1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ht="13.5" customHeight="1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ht="13.5" customHeight="1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ht="13.5" customHeight="1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ht="13.5" customHeight="1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ht="13.5" customHeight="1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ht="13.5" customHeight="1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ht="13.5" customHeight="1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ht="13.5" customHeight="1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ht="13.5" customHeight="1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ht="13.5" customHeight="1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ht="13.5" customHeight="1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ht="13.5" customHeight="1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ht="13.5" customHeight="1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ht="13.5" customHeight="1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ht="13.5" customHeight="1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ht="13.5" customHeight="1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ht="13.5" customHeight="1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ht="13.5" customHeight="1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ht="13.5" customHeight="1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ht="13.5" customHeight="1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ht="13.5" customHeight="1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ht="13.5" customHeight="1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ht="13.5" customHeight="1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ht="13.5" customHeight="1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ht="13.5" customHeight="1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ht="13.5" customHeight="1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ht="13.5" customHeight="1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ht="13.5" customHeight="1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ht="13.5" customHeight="1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ht="13.5" customHeight="1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ht="13.5" customHeight="1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ht="13.5" customHeight="1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ht="13.5" customHeight="1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ht="13.5" customHeight="1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ht="13.5" customHeight="1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ht="13.5" customHeight="1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ht="13.5" customHeight="1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ht="13.5" customHeight="1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ht="13.5" customHeight="1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ht="13.5" customHeight="1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ht="13.5" customHeight="1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ht="13.5" customHeight="1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ht="13.5" customHeight="1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ht="13.5" customHeight="1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ht="13.5" customHeight="1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ht="13.5" customHeight="1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3.5" customHeight="1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ht="13.5" customHeight="1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ht="13.5" customHeight="1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ht="13.5" customHeight="1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ht="13.5" customHeight="1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ht="13.5" customHeight="1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ht="13.5" customHeight="1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ht="13.5" customHeight="1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ht="13.5" customHeight="1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ht="13.5" customHeight="1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ht="13.5" customHeight="1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ht="13.5" customHeight="1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ht="13.5" customHeight="1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ht="13.5" customHeight="1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ht="13.5" customHeight="1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ht="13.5" customHeight="1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ht="13.5" customHeight="1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ht="13.5" customHeight="1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ht="13.5" customHeight="1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ht="13.5" customHeight="1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ht="13.5" customHeight="1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ht="13.5" customHeight="1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ht="13.5" customHeight="1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ht="13.5" customHeight="1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ht="13.5" customHeight="1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ht="13.5" customHeight="1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ht="13.5" customHeight="1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ht="13.5" customHeight="1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ht="13.5" customHeight="1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ht="13.5" customHeight="1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ht="13.5" customHeight="1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ht="13.5" customHeight="1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ht="13.5" customHeight="1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ht="13.5" customHeight="1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ht="13.5" customHeight="1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ht="13.5" customHeight="1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ht="13.5" customHeight="1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ht="13.5" customHeight="1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ht="13.5" customHeight="1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ht="13.5" customHeight="1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ht="13.5" customHeight="1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ht="13.5" customHeight="1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ht="13.5" customHeight="1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ht="13.5" customHeight="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ht="13.5" customHeight="1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ht="13.5" customHeight="1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ht="13.5" customHeight="1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ht="13.5" customHeight="1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ht="13.5" customHeight="1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A119:N119"/>
    <mergeCell ref="B120:B123"/>
    <mergeCell ref="B124:B126"/>
    <mergeCell ref="B61:B63"/>
    <mergeCell ref="B68:B73"/>
    <mergeCell ref="B74:B78"/>
    <mergeCell ref="B82:B86"/>
    <mergeCell ref="B87:B89"/>
    <mergeCell ref="B94:B98"/>
    <mergeCell ref="B99:B102"/>
    <mergeCell ref="B108:B110"/>
    <mergeCell ref="C108:C110"/>
    <mergeCell ref="B111:B113"/>
    <mergeCell ref="C111:C113"/>
    <mergeCell ref="B114:B115"/>
    <mergeCell ref="C114:C115"/>
    <mergeCell ref="A93:I93"/>
    <mergeCell ref="A106:N106"/>
    <mergeCell ref="B48:B50"/>
    <mergeCell ref="B51:B52"/>
    <mergeCell ref="C51:C52"/>
    <mergeCell ref="B53:B54"/>
    <mergeCell ref="A57:N57"/>
    <mergeCell ref="B58:B60"/>
    <mergeCell ref="A67:N67"/>
    <mergeCell ref="B30:B38"/>
    <mergeCell ref="B39:B43"/>
    <mergeCell ref="A47:I47"/>
    <mergeCell ref="C48:C50"/>
    <mergeCell ref="A81:N81"/>
    <mergeCell ref="B13:B14"/>
    <mergeCell ref="A18:I18"/>
    <mergeCell ref="B19:B22"/>
    <mergeCell ref="B23:B25"/>
    <mergeCell ref="A29:I29"/>
    <mergeCell ref="A1:N1"/>
    <mergeCell ref="A3:N3"/>
    <mergeCell ref="B4:B6"/>
    <mergeCell ref="B7:B9"/>
    <mergeCell ref="B10:B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2026-08-22T09:25:23Z</dcterms:modified>
</cp:coreProperties>
</file>