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CB18021C-6E2E-4621-9DE8-A25310C6FDBB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TAN_alap_levelező!$A$2:$AP$60</definedName>
  </definedNames>
  <calcPr calcId="191029"/>
  <extLst>
    <ext uri="GoogleSheetsCustomDataVersion2">
      <go:sheetsCustomData xmlns:go="http://customooxmlschemas.google.com/" r:id="rId6" roundtripDataChecksum="yw8BcvW7dLBuARFq6r1MxTMYCO3yQySuXc3Kf7puW/E="/>
    </ext>
  </extLst>
</workbook>
</file>

<file path=xl/calcChain.xml><?xml version="1.0" encoding="utf-8"?>
<calcChain xmlns="http://schemas.openxmlformats.org/spreadsheetml/2006/main">
  <c r="G128" i="2" l="1"/>
  <c r="F128" i="2"/>
  <c r="E128" i="2"/>
  <c r="D128" i="2"/>
  <c r="G117" i="2"/>
  <c r="F117" i="2"/>
  <c r="E117" i="2"/>
  <c r="D117" i="2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T56" i="1" s="1"/>
  <c r="W55" i="1"/>
  <c r="U55" i="1"/>
  <c r="T55" i="1"/>
  <c r="V55" i="1" s="1"/>
  <c r="W54" i="1"/>
  <c r="U54" i="1"/>
  <c r="T54" i="1"/>
  <c r="V54" i="1" s="1"/>
  <c r="W53" i="1"/>
  <c r="U53" i="1"/>
  <c r="T53" i="1"/>
  <c r="V53" i="1" s="1"/>
  <c r="W52" i="1"/>
  <c r="U52" i="1"/>
  <c r="T52" i="1"/>
  <c r="W51" i="1"/>
  <c r="U51" i="1"/>
  <c r="T51" i="1"/>
  <c r="V51" i="1" s="1"/>
  <c r="W50" i="1"/>
  <c r="U50" i="1"/>
  <c r="T50" i="1"/>
  <c r="V50" i="1" s="1"/>
  <c r="W49" i="1"/>
  <c r="U49" i="1"/>
  <c r="T49" i="1"/>
  <c r="V49" i="1" s="1"/>
  <c r="W48" i="1"/>
  <c r="U48" i="1"/>
  <c r="T48" i="1"/>
  <c r="W47" i="1"/>
  <c r="U47" i="1"/>
  <c r="T47" i="1"/>
  <c r="V47" i="1" s="1"/>
  <c r="W46" i="1"/>
  <c r="W45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T42" i="1" s="1"/>
  <c r="W41" i="1"/>
  <c r="U41" i="1"/>
  <c r="T41" i="1"/>
  <c r="V41" i="1" s="1"/>
  <c r="W40" i="1"/>
  <c r="U40" i="1"/>
  <c r="T40" i="1"/>
  <c r="V40" i="1" s="1"/>
  <c r="W39" i="1"/>
  <c r="U39" i="1"/>
  <c r="T39" i="1"/>
  <c r="V39" i="1" s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U38" i="1" s="1"/>
  <c r="E38" i="1"/>
  <c r="W37" i="1"/>
  <c r="W38" i="1" s="1"/>
  <c r="U37" i="1"/>
  <c r="T37" i="1"/>
  <c r="V37" i="1" s="1"/>
  <c r="V38" i="1" s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W35" i="1"/>
  <c r="U35" i="1"/>
  <c r="T35" i="1"/>
  <c r="V35" i="1" s="1"/>
  <c r="W34" i="1"/>
  <c r="W36" i="1" s="1"/>
  <c r="U34" i="1"/>
  <c r="T34" i="1"/>
  <c r="V34" i="1" s="1"/>
  <c r="V36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U33" i="1" s="1"/>
  <c r="E33" i="1"/>
  <c r="T33" i="1" s="1"/>
  <c r="W32" i="1"/>
  <c r="U32" i="1"/>
  <c r="T32" i="1"/>
  <c r="V32" i="1" s="1"/>
  <c r="W31" i="1"/>
  <c r="W33" i="1" s="1"/>
  <c r="U31" i="1"/>
  <c r="T31" i="1"/>
  <c r="V31" i="1" s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U30" i="1" s="1"/>
  <c r="E30" i="1"/>
  <c r="T30" i="1" s="1"/>
  <c r="W29" i="1"/>
  <c r="U29" i="1"/>
  <c r="T29" i="1"/>
  <c r="W28" i="1"/>
  <c r="U28" i="1"/>
  <c r="T28" i="1"/>
  <c r="V28" i="1" s="1"/>
  <c r="W27" i="1"/>
  <c r="U27" i="1"/>
  <c r="T27" i="1"/>
  <c r="W26" i="1"/>
  <c r="W30" i="1" s="1"/>
  <c r="U26" i="1"/>
  <c r="T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W24" i="1"/>
  <c r="U24" i="1"/>
  <c r="T24" i="1"/>
  <c r="V24" i="1" s="1"/>
  <c r="W23" i="1"/>
  <c r="U23" i="1"/>
  <c r="T23" i="1"/>
  <c r="W22" i="1"/>
  <c r="U22" i="1"/>
  <c r="V22" i="1" s="1"/>
  <c r="T22" i="1"/>
  <c r="W21" i="1"/>
  <c r="U21" i="1"/>
  <c r="T21" i="1"/>
  <c r="W20" i="1"/>
  <c r="U20" i="1"/>
  <c r="T20" i="1"/>
  <c r="V20" i="1" s="1"/>
  <c r="S19" i="1"/>
  <c r="R19" i="1"/>
  <c r="Q19" i="1"/>
  <c r="P19" i="1"/>
  <c r="P43" i="1" s="1"/>
  <c r="O19" i="1"/>
  <c r="O43" i="1" s="1"/>
  <c r="N19" i="1"/>
  <c r="M19" i="1"/>
  <c r="L19" i="1"/>
  <c r="K19" i="1"/>
  <c r="J19" i="1"/>
  <c r="I19" i="1"/>
  <c r="H19" i="1"/>
  <c r="G19" i="1"/>
  <c r="F19" i="1"/>
  <c r="F43" i="1" s="1"/>
  <c r="F44" i="1" s="1"/>
  <c r="E19" i="1"/>
  <c r="W18" i="1"/>
  <c r="U18" i="1"/>
  <c r="T18" i="1"/>
  <c r="W17" i="1"/>
  <c r="U17" i="1"/>
  <c r="T17" i="1"/>
  <c r="V17" i="1" s="1"/>
  <c r="W16" i="1"/>
  <c r="U16" i="1"/>
  <c r="T16" i="1"/>
  <c r="W15" i="1"/>
  <c r="U15" i="1"/>
  <c r="T15" i="1"/>
  <c r="W14" i="1"/>
  <c r="U14" i="1"/>
  <c r="T14" i="1"/>
  <c r="W13" i="1"/>
  <c r="U13" i="1"/>
  <c r="T13" i="1"/>
  <c r="V13" i="1" s="1"/>
  <c r="S11" i="1"/>
  <c r="R11" i="1"/>
  <c r="Q11" i="1"/>
  <c r="P11" i="1"/>
  <c r="O11" i="1"/>
  <c r="N11" i="1"/>
  <c r="M11" i="1"/>
  <c r="L11" i="1"/>
  <c r="K11" i="1"/>
  <c r="K12" i="1" s="1"/>
  <c r="J11" i="1"/>
  <c r="I11" i="1"/>
  <c r="I12" i="1" s="1"/>
  <c r="H11" i="1"/>
  <c r="H12" i="1" s="1"/>
  <c r="G11" i="1"/>
  <c r="F11" i="1"/>
  <c r="E11" i="1"/>
  <c r="W10" i="1"/>
  <c r="U10" i="1"/>
  <c r="T10" i="1"/>
  <c r="W9" i="1"/>
  <c r="U9" i="1"/>
  <c r="T9" i="1"/>
  <c r="V9" i="1" s="1"/>
  <c r="W8" i="1"/>
  <c r="U8" i="1"/>
  <c r="T8" i="1"/>
  <c r="T11" i="1" s="1"/>
  <c r="S7" i="1"/>
  <c r="R7" i="1"/>
  <c r="Q7" i="1"/>
  <c r="P7" i="1"/>
  <c r="W7" i="1" s="1"/>
  <c r="O7" i="1"/>
  <c r="N7" i="1"/>
  <c r="M7" i="1"/>
  <c r="L7" i="1"/>
  <c r="K7" i="1"/>
  <c r="J7" i="1"/>
  <c r="I7" i="1"/>
  <c r="H7" i="1"/>
  <c r="G7" i="1"/>
  <c r="F7" i="1"/>
  <c r="F12" i="1" s="1"/>
  <c r="E7" i="1"/>
  <c r="W6" i="1"/>
  <c r="U6" i="1"/>
  <c r="U7" i="1" s="1"/>
  <c r="T6" i="1"/>
  <c r="T7" i="1" s="1"/>
  <c r="S5" i="1"/>
  <c r="R5" i="1"/>
  <c r="Q5" i="1"/>
  <c r="P5" i="1"/>
  <c r="O5" i="1"/>
  <c r="N5" i="1"/>
  <c r="M5" i="1"/>
  <c r="L5" i="1"/>
  <c r="K5" i="1"/>
  <c r="J5" i="1"/>
  <c r="J12" i="1" s="1"/>
  <c r="I5" i="1"/>
  <c r="H5" i="1"/>
  <c r="G5" i="1"/>
  <c r="F5" i="1"/>
  <c r="E5" i="1"/>
  <c r="W4" i="1"/>
  <c r="U4" i="1"/>
  <c r="T4" i="1"/>
  <c r="V4" i="1" s="1"/>
  <c r="W3" i="1"/>
  <c r="U3" i="1"/>
  <c r="U5" i="1" s="1"/>
  <c r="T3" i="1"/>
  <c r="V3" i="1" s="1"/>
  <c r="G12" i="1" l="1"/>
  <c r="S12" i="1"/>
  <c r="V16" i="1"/>
  <c r="G43" i="1"/>
  <c r="S43" i="1"/>
  <c r="V48" i="1"/>
  <c r="V52" i="1"/>
  <c r="V56" i="1" s="1"/>
  <c r="U56" i="1"/>
  <c r="U11" i="1"/>
  <c r="U12" i="1" s="1"/>
  <c r="U19" i="1"/>
  <c r="J43" i="1"/>
  <c r="J44" i="1" s="1"/>
  <c r="J58" i="1" s="1"/>
  <c r="W25" i="1"/>
  <c r="T38" i="1"/>
  <c r="V42" i="1"/>
  <c r="K43" i="1"/>
  <c r="K44" i="1" s="1"/>
  <c r="V21" i="1"/>
  <c r="W56" i="1"/>
  <c r="T19" i="1"/>
  <c r="L12" i="1"/>
  <c r="L44" i="1" s="1"/>
  <c r="W19" i="1"/>
  <c r="L43" i="1"/>
  <c r="U25" i="1"/>
  <c r="R43" i="1"/>
  <c r="V29" i="1"/>
  <c r="W42" i="1"/>
  <c r="U42" i="1"/>
  <c r="V5" i="1"/>
  <c r="W5" i="1"/>
  <c r="I43" i="1"/>
  <c r="I44" i="1" s="1"/>
  <c r="W11" i="1"/>
  <c r="V14" i="1"/>
  <c r="V19" i="1" s="1"/>
  <c r="M43" i="1"/>
  <c r="T36" i="1"/>
  <c r="O12" i="1"/>
  <c r="R12" i="1"/>
  <c r="V10" i="1"/>
  <c r="N12" i="1"/>
  <c r="V18" i="1"/>
  <c r="N43" i="1"/>
  <c r="N44" i="1" s="1"/>
  <c r="N58" i="1" s="1"/>
  <c r="T25" i="1"/>
  <c r="V26" i="1"/>
  <c r="U36" i="1"/>
  <c r="O44" i="1"/>
  <c r="O58" i="1" s="1"/>
  <c r="V30" i="1"/>
  <c r="P12" i="1"/>
  <c r="W12" i="1" s="1"/>
  <c r="E12" i="1"/>
  <c r="E44" i="1" s="1"/>
  <c r="Q12" i="1"/>
  <c r="V15" i="1"/>
  <c r="E43" i="1"/>
  <c r="Q43" i="1"/>
  <c r="V23" i="1"/>
  <c r="V27" i="1"/>
  <c r="R44" i="1"/>
  <c r="V33" i="1"/>
  <c r="W44" i="1"/>
  <c r="W43" i="1"/>
  <c r="S44" i="1"/>
  <c r="V25" i="1"/>
  <c r="G44" i="1"/>
  <c r="F58" i="1"/>
  <c r="F57" i="1"/>
  <c r="N57" i="1"/>
  <c r="T43" i="1"/>
  <c r="P44" i="1"/>
  <c r="J57" i="1"/>
  <c r="U44" i="1"/>
  <c r="U57" i="1" s="1"/>
  <c r="U43" i="1"/>
  <c r="V8" i="1"/>
  <c r="V11" i="1" s="1"/>
  <c r="T5" i="1"/>
  <c r="T12" i="1" s="1"/>
  <c r="M12" i="1"/>
  <c r="H43" i="1"/>
  <c r="H44" i="1" s="1"/>
  <c r="V6" i="1"/>
  <c r="V7" i="1" s="1"/>
  <c r="U58" i="1" l="1"/>
  <c r="O57" i="1"/>
  <c r="V44" i="1"/>
  <c r="Q44" i="1"/>
  <c r="M44" i="1"/>
  <c r="V58" i="1"/>
  <c r="V57" i="1"/>
  <c r="M58" i="1"/>
  <c r="M57" i="1"/>
  <c r="G58" i="1"/>
  <c r="G57" i="1"/>
  <c r="L58" i="1"/>
  <c r="L57" i="1"/>
  <c r="E58" i="1"/>
  <c r="E57" i="1"/>
  <c r="K58" i="1"/>
  <c r="K57" i="1"/>
  <c r="S57" i="1"/>
  <c r="S58" i="1"/>
  <c r="I58" i="1"/>
  <c r="I57" i="1"/>
  <c r="P58" i="1"/>
  <c r="P57" i="1"/>
  <c r="H58" i="1"/>
  <c r="H57" i="1"/>
  <c r="V43" i="1"/>
  <c r="W58" i="1"/>
  <c r="W57" i="1"/>
  <c r="T44" i="1"/>
  <c r="R57" i="1"/>
  <c r="R58" i="1"/>
  <c r="V12" i="1"/>
  <c r="Q58" i="1" l="1"/>
  <c r="Q57" i="1"/>
  <c r="T58" i="1"/>
  <c r="T57" i="1"/>
  <c r="S59" i="1"/>
</calcChain>
</file>

<file path=xl/sharedStrings.xml><?xml version="1.0" encoding="utf-8"?>
<sst xmlns="http://schemas.openxmlformats.org/spreadsheetml/2006/main" count="700" uniqueCount="408">
  <si>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</si>
  <si>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</si>
  <si>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</si>
  <si>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</si>
  <si>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</si>
  <si>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</si>
  <si>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</si>
  <si>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</si>
  <si>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</si>
  <si>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</si>
  <si>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</si>
  <si>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</si>
  <si>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</si>
  <si>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</si>
  <si>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</si>
  <si>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</si>
  <si>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</si>
  <si>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</si>
  <si>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</si>
  <si>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</si>
  <si>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</si>
  <si>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</si>
  <si>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</si>
  <si>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</si>
  <si>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</si>
  <si>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</si>
  <si>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HFALTALB092</t>
  </si>
  <si>
    <t>Bevezetés a kereszténységbe</t>
  </si>
  <si>
    <t>v</t>
  </si>
  <si>
    <t>LKOZOS1026</t>
  </si>
  <si>
    <t>Teremtésvédelem</t>
  </si>
  <si>
    <t xml:space="preserve">Társadalomtudomány– összesen </t>
  </si>
  <si>
    <t>II.</t>
  </si>
  <si>
    <t>3.</t>
  </si>
  <si>
    <t>TANALB1035</t>
  </si>
  <si>
    <t>Pszichológiai önismeret és szakmai készségfejlesztés</t>
  </si>
  <si>
    <t>gyj</t>
  </si>
  <si>
    <t>Pszichológia – összesen</t>
  </si>
  <si>
    <t>TANALB1002</t>
  </si>
  <si>
    <t>Az iskoláskor pedagógiája</t>
  </si>
  <si>
    <t>2.</t>
  </si>
  <si>
    <t>TANALB2029</t>
  </si>
  <si>
    <t>Az iskola világa</t>
  </si>
  <si>
    <t>TANALB1033</t>
  </si>
  <si>
    <t>Pedagógusmesterség I.</t>
  </si>
  <si>
    <t>Pedagógia – összesen</t>
  </si>
  <si>
    <t>Szakképzettséghez vezető alapozó ismeretkörök</t>
  </si>
  <si>
    <t>TANALB2030</t>
  </si>
  <si>
    <t xml:space="preserve">Magyar nyelv 1. </t>
  </si>
  <si>
    <t>TANALB1004</t>
  </si>
  <si>
    <t xml:space="preserve">Magyar nyelv 2. </t>
  </si>
  <si>
    <t>Anyanyelvi tantárgy-pedagógia 1.</t>
  </si>
  <si>
    <t>4.</t>
  </si>
  <si>
    <t>Anyanyelvi tantárgy-pedagógia 2.</t>
  </si>
  <si>
    <t>BLTANI2007</t>
  </si>
  <si>
    <t xml:space="preserve">Gyermek- és ifjúságirodalom </t>
  </si>
  <si>
    <t>TANALB1005</t>
  </si>
  <si>
    <t>Irodalmi elemzések</t>
  </si>
  <si>
    <t>Magyar nyelv és irodalom és tantárgy-pedagógiája – összesen</t>
  </si>
  <si>
    <t>BTA1O0004L</t>
  </si>
  <si>
    <t>Matematika 1.</t>
  </si>
  <si>
    <t>BTA2O0004L</t>
  </si>
  <si>
    <t>Matematika 2.</t>
  </si>
  <si>
    <t>III.</t>
  </si>
  <si>
    <t>5.</t>
  </si>
  <si>
    <t>TANALB1006</t>
  </si>
  <si>
    <t>Elemi matematika</t>
  </si>
  <si>
    <t>Matematikai tantárgy-pedagógia 1.</t>
  </si>
  <si>
    <t>Matematikai tantárgy-pedagógia 2.</t>
  </si>
  <si>
    <t>Matematika és tantárgy-pedagógiája – összesen</t>
  </si>
  <si>
    <t>TANALB1031</t>
  </si>
  <si>
    <t>Természetismeret és környezetvédelem 1.</t>
  </si>
  <si>
    <t>BTA2O0006L</t>
  </si>
  <si>
    <t>Természetismeret és környezetvédelem 2.</t>
  </si>
  <si>
    <t>BTA1O0009L</t>
  </si>
  <si>
    <t>Egészségnevelés</t>
  </si>
  <si>
    <t>TANALB2026</t>
  </si>
  <si>
    <t>Természetismeret tantárgy-pedagógiája 1.</t>
  </si>
  <si>
    <t>Természetismeret és tantárgy-pedagógiája – összesen</t>
  </si>
  <si>
    <t>TANALB1036</t>
  </si>
  <si>
    <t>Ének-zene tantárgy-pedagógia 1.</t>
  </si>
  <si>
    <t>TANALB2028</t>
  </si>
  <si>
    <t>Ének-zene tantárgy-pedagógia 2.</t>
  </si>
  <si>
    <t>Ének-zene és tantárgy-pedagógiája – összesen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</si>
  <si>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</si>
  <si>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</si>
  <si>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</si>
  <si>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</si>
  <si>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</si>
  <si>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TANALB1010</t>
  </si>
  <si>
    <t>Technika, életvitel, gyakorlat és tantárgy-pedagógiája</t>
  </si>
  <si>
    <t>Technika, életvitel és gyakorlat és tantárgy-pedagógiája – összesen</t>
  </si>
  <si>
    <t>BLTANI1019</t>
  </si>
  <si>
    <t>Testnevelés-elmélet 1.</t>
  </si>
  <si>
    <t>BLTANI2012</t>
  </si>
  <si>
    <t>BLTANI1018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</si>
  <si>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</si>
  <si>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</si>
  <si>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</t>
  </si>
  <si>
    <t>Kötelező elméleti egységek – összesen</t>
  </si>
  <si>
    <t>Idegen nyelvi kritériumtárgy 1.</t>
  </si>
  <si>
    <t>Idegen nyelvi kritériumtárgy 2.</t>
  </si>
  <si>
    <t>BLTANI2081</t>
  </si>
  <si>
    <t>Szakdolgozat</t>
  </si>
  <si>
    <t>aí</t>
  </si>
  <si>
    <t>Választható műveltségi területek (VMT)</t>
  </si>
  <si>
    <t>TANALB1012</t>
  </si>
  <si>
    <t>Csoport előtti tanítási gyakorlat 1. Magyar nyelv és irodalom, matematika 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</si>
  <si>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</si>
  <si>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</si>
  <si>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</si>
  <si>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</si>
  <si>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</si>
  <si>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</si>
  <si>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</si>
  <si>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</si>
  <si>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</si>
  <si>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</si>
  <si>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</si>
  <si>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</si>
  <si>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</si>
  <si>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</si>
  <si>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 Szakmai gyak. )</t>
  </si>
  <si>
    <t>Teljesítendő</t>
  </si>
  <si>
    <t>Elfogadott</t>
  </si>
  <si>
    <t>Tanító alapképzési BA szak 
 levelező tagozat - választható műveltségi területek</t>
  </si>
  <si>
    <t>Ismeretkör</t>
  </si>
  <si>
    <t>Tantárgy</t>
  </si>
  <si>
    <t>Ajánlott félév</t>
  </si>
  <si>
    <t>Előfeltétele</t>
  </si>
  <si>
    <t>Idegen nyelv (angol)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</si>
  <si>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</si>
  <si>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</si>
  <si>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</si>
  <si>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</si>
  <si>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</si>
  <si>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</si>
  <si>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</si>
  <si>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</si>
  <si>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</si>
  <si>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</si>
  <si>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</si>
  <si>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</si>
  <si>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</si>
  <si>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</si>
  <si>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</si>
  <si>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</si>
  <si>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6.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</si>
  <si>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</si>
  <si>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</si>
  <si>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</si>
  <si>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</si>
  <si>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</si>
  <si>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</si>
  <si>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</si>
  <si>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</si>
  <si>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</si>
  <si>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</si>
  <si>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</si>
  <si>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</si>
  <si>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</si>
  <si>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</si>
  <si>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</si>
  <si>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</si>
  <si>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</si>
  <si>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</si>
  <si>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</si>
  <si>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</t>
  </si>
  <si>
    <t>VMTALB2001</t>
  </si>
  <si>
    <t>Hon- és népismeret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</si>
  <si>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</si>
  <si>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</si>
  <si>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</si>
  <si>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</si>
  <si>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</si>
  <si>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</si>
  <si>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</si>
  <si>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</si>
  <si>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</si>
  <si>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</si>
  <si>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</si>
  <si>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</si>
  <si>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</si>
  <si>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</si>
  <si>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</si>
  <si>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</si>
  <si>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</si>
  <si>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</si>
  <si>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Művészetek (ének-zene)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</si>
  <si>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</si>
  <si>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</si>
  <si>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</si>
  <si>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</si>
  <si>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</si>
  <si>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</si>
  <si>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</si>
  <si>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</si>
  <si>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</si>
  <si>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</si>
  <si>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</si>
  <si>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</si>
  <si>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</si>
  <si>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</si>
  <si>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</si>
  <si>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</si>
  <si>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</si>
  <si>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</si>
  <si>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</si>
  <si>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</si>
  <si>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</si>
  <si>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</si>
  <si>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</si>
  <si>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</si>
  <si>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</si>
  <si>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</si>
  <si>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</si>
  <si>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</si>
  <si>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</si>
  <si>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</si>
  <si>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</si>
  <si>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</si>
  <si>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</si>
  <si>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</si>
  <si>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</si>
  <si>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</si>
  <si>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</si>
  <si>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</si>
  <si>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</si>
  <si>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</si>
  <si>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</si>
  <si>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</si>
  <si>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</si>
  <si>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</si>
  <si>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</si>
  <si>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Magyar nyelv és irodalom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</si>
  <si>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</si>
  <si>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</si>
  <si>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</si>
  <si>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</si>
  <si>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</si>
  <si>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</si>
  <si>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</si>
  <si>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</si>
  <si>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</si>
  <si>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</si>
  <si>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</si>
  <si>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</si>
  <si>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</si>
  <si>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</si>
  <si>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</si>
  <si>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</si>
  <si>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</si>
  <si>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</si>
  <si>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</si>
  <si>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</si>
  <si>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</si>
  <si>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</si>
  <si>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</si>
  <si>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</si>
  <si>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</si>
  <si>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</si>
  <si>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</si>
  <si>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</si>
  <si>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</si>
  <si>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</si>
  <si>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</si>
  <si>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</si>
  <si>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</si>
  <si>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</si>
  <si>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</si>
  <si>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</si>
  <si>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</si>
  <si>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</si>
  <si>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Természettudomány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</si>
  <si>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</si>
  <si>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</si>
  <si>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</si>
  <si>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</si>
  <si>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</si>
  <si>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</si>
  <si>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</si>
  <si>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</si>
  <si>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</si>
  <si>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</si>
  <si>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</si>
  <si>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</si>
  <si>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</si>
  <si>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</si>
  <si>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</si>
  <si>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</si>
  <si>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</si>
  <si>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</si>
  <si>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</si>
  <si>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</si>
  <si>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</si>
  <si>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</si>
  <si>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</si>
  <si>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</si>
  <si>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</si>
  <si>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</si>
  <si>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és egészségfejlesztés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</si>
  <si>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</si>
  <si>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</si>
  <si>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</si>
  <si>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</si>
  <si>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</si>
  <si>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</si>
  <si>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</si>
  <si>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</si>
  <si>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</si>
  <si>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</si>
  <si>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</si>
  <si>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</si>
  <si>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</si>
  <si>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</si>
  <si>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</si>
  <si>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</si>
  <si>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</si>
  <si>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</si>
  <si>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</si>
  <si>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</si>
  <si>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</si>
  <si>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</si>
  <si>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</si>
  <si>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</si>
  <si>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</si>
  <si>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</si>
  <si>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</si>
  <si>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</si>
  <si>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</si>
  <si>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</si>
  <si>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</si>
  <si>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</si>
  <si>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</si>
  <si>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</si>
  <si>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</si>
  <si>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</si>
  <si>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</si>
  <si>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</si>
  <si>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</si>
  <si>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</si>
  <si>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</si>
  <si>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</si>
  <si>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</si>
  <si>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</si>
  <si>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</si>
  <si>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</si>
  <si>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t>Művészetek (dráma és színház )</t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</si>
  <si>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</si>
  <si>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</si>
  <si>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</si>
  <si>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</si>
  <si>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</si>
  <si>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</si>
  <si>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</si>
  <si>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</si>
  <si>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</si>
  <si>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</si>
  <si>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</si>
  <si>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</si>
  <si>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</si>
  <si>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</si>
  <si>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</si>
  <si>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</si>
  <si>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</si>
  <si>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</si>
  <si>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</si>
  <si>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</si>
  <si>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</si>
  <si>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</si>
  <si>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</si>
  <si>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</si>
  <si>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</si>
  <si>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</si>
  <si>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</si>
  <si>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</si>
  <si>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</si>
  <si>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</si>
  <si>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Technológia (digitális kultúra)</t>
  </si>
  <si>
    <t>VMTALB1201</t>
  </si>
  <si>
    <t>Digitális kultúra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</si>
  <si>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</si>
  <si>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</si>
  <si>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</si>
  <si>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</si>
  <si>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</si>
  <si>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</si>
  <si>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</si>
  <si>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</si>
  <si>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</si>
  <si>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</si>
  <si>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</si>
  <si>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</si>
  <si>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Problémamegoldás informatikai eszközökkel 1.</t>
  </si>
  <si>
    <t>VMTALB1207</t>
  </si>
  <si>
    <t>Problémamegoldás informatikai eszközökkel 2.</t>
  </si>
  <si>
    <t>Problémamegoldás informatikai eszközökkel 1. VMTALB1206</t>
  </si>
  <si>
    <t>VMTALB1208</t>
  </si>
  <si>
    <t>Digitális kutúra műveltségterület szigorlat</t>
  </si>
  <si>
    <t>sz.</t>
  </si>
  <si>
    <t>TANALB1061</t>
  </si>
  <si>
    <t>TANALB2063</t>
  </si>
  <si>
    <t>TANALB1062</t>
  </si>
  <si>
    <t>TANALB2064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</si>
  <si>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</si>
  <si>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</si>
  <si>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5 félév, Óvodapedagógus végzettség beszámításával-érvényes:  - érvényes: 2026. szeptember 1-től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</si>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</sst>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969696"/>
      <name val="Times New Roman"/>
      <family val="1"/>
      <charset val="238"/>
    </font>
    <font>
      <sz val="10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left" wrapText="1"/>
    </xf>
    <xf numFmtId="0" fontId="6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/>
    <xf numFmtId="0" fontId="7" fillId="2" borderId="5" xfId="0" applyFont="1" applyFill="1" applyBorder="1"/>
    <xf numFmtId="0" fontId="3" fillId="2" borderId="5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/>
    </xf>
    <xf numFmtId="0" fontId="9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0" xfId="0" applyFont="1"/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5" borderId="9" xfId="0" applyFont="1" applyFill="1" applyBorder="1"/>
    <xf numFmtId="0" fontId="13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10" fillId="0" borderId="11" xfId="0" applyFont="1" applyBorder="1"/>
    <xf numFmtId="0" fontId="10" fillId="0" borderId="6" xfId="0" applyFont="1" applyBorder="1"/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0" fontId="12" fillId="0" borderId="0" xfId="0" applyFont="1"/>
    <xf numFmtId="0" fontId="13" fillId="0" borderId="13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0" fillId="5" borderId="3" xfId="0" applyFont="1" applyFill="1" applyBorder="1"/>
    <xf numFmtId="0" fontId="13" fillId="4" borderId="4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0" fillId="0" borderId="4" xfId="0" applyFont="1" applyBorder="1"/>
    <xf numFmtId="0" fontId="13" fillId="4" borderId="8" xfId="0" applyFont="1" applyFill="1" applyBorder="1" applyAlignment="1">
      <alignment horizontal="center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/>
    <xf numFmtId="0" fontId="10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shrinkToFit="1"/>
    </xf>
    <xf numFmtId="0" fontId="1" fillId="0" borderId="0" xfId="0" applyFont="1"/>
    <xf numFmtId="0" fontId="18" fillId="0" borderId="4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shrinkToFit="1"/>
    </xf>
    <xf numFmtId="1" fontId="18" fillId="0" borderId="4" xfId="0" applyNumberFormat="1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shrinkToFit="1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shrinkToFit="1"/>
    </xf>
    <xf numFmtId="0" fontId="19" fillId="0" borderId="6" xfId="0" applyFont="1" applyBorder="1" applyAlignment="1">
      <alignment horizontal="center" vertical="center" shrinkToFit="1"/>
    </xf>
    <xf numFmtId="1" fontId="18" fillId="0" borderId="4" xfId="0" applyNumberFormat="1" applyFont="1" applyBorder="1" applyAlignment="1">
      <alignment horizontal="center" shrinkToFit="1"/>
    </xf>
    <xf numFmtId="0" fontId="18" fillId="0" borderId="4" xfId="0" applyFont="1" applyBorder="1" applyAlignment="1">
      <alignment wrapText="1"/>
    </xf>
    <xf numFmtId="0" fontId="18" fillId="0" borderId="4" xfId="0" applyFont="1" applyBorder="1" applyAlignment="1">
      <alignment horizontal="center" shrinkToFi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0" borderId="7" xfId="0" applyFont="1" applyBorder="1" applyAlignment="1">
      <alignment horizontal="left"/>
    </xf>
    <xf numFmtId="0" fontId="21" fillId="0" borderId="0" xfId="0" applyFont="1" applyAlignment="1">
      <alignment horizontal="center" shrinkToFit="1"/>
    </xf>
    <xf numFmtId="0" fontId="21" fillId="0" borderId="7" xfId="0" applyFont="1" applyBorder="1" applyAlignment="1">
      <alignment horizontal="center" shrinkToFit="1"/>
    </xf>
    <xf numFmtId="0" fontId="21" fillId="0" borderId="0" xfId="0" applyFont="1"/>
    <xf numFmtId="0" fontId="18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4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" fillId="0" borderId="12" xfId="0" applyFont="1" applyBorder="1"/>
    <xf numFmtId="0" fontId="1" fillId="0" borderId="6" xfId="0" applyFont="1" applyBorder="1"/>
    <xf numFmtId="0" fontId="13" fillId="5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39"/>
  <sheetViews>
    <sheetView tabSelected="1" workbookViewId="0">
      <pane ySplit="2" topLeftCell="A3" activePane="bottomLeft" state="frozen"/>
      <selection pane="bottomLeft" sqref="A1:X1"/>
    </sheetView>
  </sheetViews>
  <sheetFormatPr defaultColWidth="14.42578125" defaultRowHeight="15" customHeight="1" outlineLevelCol="1" x14ac:dyDescent="0.2"/>
  <cols>
    <col min="1" max="2" width="3.85546875" customWidth="1"/>
    <col min="3" max="3" width="14.5703125" customWidth="1"/>
    <col min="4" max="4" width="27.85546875" customWidth="1"/>
    <col min="5" max="5" width="3.7109375" customWidth="1" outlineLevel="1"/>
    <col min="6" max="19" width="3.28515625" customWidth="1" outlineLevel="1"/>
    <col min="20" max="20" width="4.42578125" customWidth="1" outlineLevel="1"/>
    <col min="21" max="22" width="6" customWidth="1" outlineLevel="1"/>
    <col min="23" max="24" width="6" customWidth="1"/>
    <col min="25" max="42" width="9.28515625" customWidth="1"/>
  </cols>
  <sheetData>
    <row r="1" spans="1:42" ht="69.75" customHeight="1" x14ac:dyDescent="0.2">
      <c r="A1" s="93" t="s">
        <v>406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57" x14ac:dyDescent="0.2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2.75" x14ac:dyDescent="0.2">
      <c r="A3" s="6" t="s">
        <v>24</v>
      </c>
      <c r="B3" s="6" t="s">
        <v>25</v>
      </c>
      <c r="C3" s="6" t="s">
        <v>26</v>
      </c>
      <c r="D3" s="7" t="s">
        <v>27</v>
      </c>
      <c r="E3" s="8">
        <v>10</v>
      </c>
      <c r="F3" s="8">
        <v>0</v>
      </c>
      <c r="G3" s="8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>
        <f t="shared" ref="T3:U3" si="0">E3+H3+K3+N3+Q3</f>
        <v>10</v>
      </c>
      <c r="U3" s="8">
        <f t="shared" si="0"/>
        <v>0</v>
      </c>
      <c r="V3" s="8">
        <f t="shared" ref="V3:V4" si="1">SUM(T3:U3)</f>
        <v>10</v>
      </c>
      <c r="W3" s="8">
        <f t="shared" ref="W3:W12" si="2">P3+M3+J3+G3+S3</f>
        <v>2</v>
      </c>
      <c r="X3" s="8" t="s">
        <v>28</v>
      </c>
      <c r="Y3" s="10"/>
      <c r="Z3" s="9"/>
      <c r="AA3" s="10"/>
      <c r="AB3" s="9"/>
      <c r="AC3" s="10"/>
      <c r="AD3" s="9"/>
      <c r="AE3" s="10"/>
      <c r="AF3" s="9"/>
      <c r="AG3" s="10"/>
      <c r="AH3" s="9"/>
      <c r="AI3" s="10"/>
      <c r="AJ3" s="9"/>
      <c r="AK3" s="10"/>
      <c r="AL3" s="11"/>
      <c r="AM3" s="11"/>
      <c r="AN3" s="11"/>
      <c r="AO3" s="11"/>
      <c r="AP3" s="11"/>
    </row>
    <row r="4" spans="1:42" ht="12.75" x14ac:dyDescent="0.2">
      <c r="A4" s="6" t="s">
        <v>24</v>
      </c>
      <c r="B4" s="6" t="s">
        <v>25</v>
      </c>
      <c r="C4" s="6" t="s">
        <v>29</v>
      </c>
      <c r="D4" s="12" t="s">
        <v>30</v>
      </c>
      <c r="E4" s="8">
        <v>5</v>
      </c>
      <c r="F4" s="8">
        <v>0</v>
      </c>
      <c r="G4" s="8">
        <v>1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f t="shared" ref="T4:U4" si="3">E4+H4+K4+N4+Q4</f>
        <v>5</v>
      </c>
      <c r="U4" s="8">
        <f t="shared" si="3"/>
        <v>0</v>
      </c>
      <c r="V4" s="8">
        <f t="shared" si="1"/>
        <v>5</v>
      </c>
      <c r="W4" s="8">
        <f t="shared" si="2"/>
        <v>1</v>
      </c>
      <c r="X4" s="8" t="s">
        <v>28</v>
      </c>
      <c r="Y4" s="10"/>
      <c r="Z4" s="9"/>
      <c r="AA4" s="10"/>
      <c r="AB4" s="9"/>
      <c r="AC4" s="10"/>
      <c r="AD4" s="9"/>
      <c r="AE4" s="10"/>
      <c r="AF4" s="9"/>
      <c r="AG4" s="10"/>
      <c r="AH4" s="9"/>
      <c r="AI4" s="10"/>
      <c r="AJ4" s="9"/>
      <c r="AK4" s="10"/>
      <c r="AL4" s="11"/>
      <c r="AM4" s="11"/>
      <c r="AN4" s="11"/>
      <c r="AO4" s="11"/>
      <c r="AP4" s="11"/>
    </row>
    <row r="5" spans="1:42" ht="12.75" x14ac:dyDescent="0.2">
      <c r="A5" s="6"/>
      <c r="B5" s="6"/>
      <c r="C5" s="6"/>
      <c r="D5" s="13" t="s">
        <v>31</v>
      </c>
      <c r="E5" s="14">
        <f t="shared" ref="E5:V5" si="4">SUM(E3:E4)</f>
        <v>15</v>
      </c>
      <c r="F5" s="14">
        <f t="shared" si="4"/>
        <v>0</v>
      </c>
      <c r="G5" s="14">
        <f t="shared" si="4"/>
        <v>3</v>
      </c>
      <c r="H5" s="14">
        <f t="shared" si="4"/>
        <v>0</v>
      </c>
      <c r="I5" s="14">
        <f t="shared" si="4"/>
        <v>0</v>
      </c>
      <c r="J5" s="14">
        <f t="shared" si="4"/>
        <v>0</v>
      </c>
      <c r="K5" s="14">
        <f t="shared" si="4"/>
        <v>0</v>
      </c>
      <c r="L5" s="14">
        <f t="shared" si="4"/>
        <v>0</v>
      </c>
      <c r="M5" s="14">
        <f t="shared" si="4"/>
        <v>0</v>
      </c>
      <c r="N5" s="14">
        <f t="shared" si="4"/>
        <v>0</v>
      </c>
      <c r="O5" s="14">
        <f t="shared" si="4"/>
        <v>0</v>
      </c>
      <c r="P5" s="14">
        <f t="shared" si="4"/>
        <v>0</v>
      </c>
      <c r="Q5" s="14">
        <f t="shared" si="4"/>
        <v>0</v>
      </c>
      <c r="R5" s="14">
        <f t="shared" si="4"/>
        <v>0</v>
      </c>
      <c r="S5" s="14">
        <f t="shared" si="4"/>
        <v>0</v>
      </c>
      <c r="T5" s="14">
        <f t="shared" si="4"/>
        <v>15</v>
      </c>
      <c r="U5" s="14">
        <f t="shared" si="4"/>
        <v>0</v>
      </c>
      <c r="V5" s="14">
        <f t="shared" si="4"/>
        <v>15</v>
      </c>
      <c r="W5" s="8">
        <f t="shared" si="2"/>
        <v>3</v>
      </c>
      <c r="X5" s="14"/>
      <c r="Y5" s="10"/>
      <c r="Z5" s="9"/>
      <c r="AA5" s="10"/>
      <c r="AB5" s="9"/>
      <c r="AC5" s="10"/>
      <c r="AD5" s="9"/>
      <c r="AE5" s="10"/>
      <c r="AF5" s="9"/>
      <c r="AG5" s="10"/>
      <c r="AH5" s="9"/>
      <c r="AI5" s="10"/>
      <c r="AJ5" s="9"/>
      <c r="AK5" s="10"/>
      <c r="AL5" s="11"/>
      <c r="AM5" s="11"/>
      <c r="AN5" s="11"/>
      <c r="AO5" s="11"/>
      <c r="AP5" s="11"/>
    </row>
    <row r="6" spans="1:42" ht="25.5" x14ac:dyDescent="0.2">
      <c r="A6" s="55" t="s">
        <v>32</v>
      </c>
      <c r="B6" s="55" t="s">
        <v>33</v>
      </c>
      <c r="C6" s="55" t="s">
        <v>34</v>
      </c>
      <c r="D6" s="56" t="s">
        <v>35</v>
      </c>
      <c r="E6" s="57"/>
      <c r="F6" s="57"/>
      <c r="G6" s="57"/>
      <c r="H6" s="57"/>
      <c r="I6" s="57"/>
      <c r="J6" s="57"/>
      <c r="K6" s="57">
        <v>0</v>
      </c>
      <c r="L6" s="57">
        <v>10</v>
      </c>
      <c r="M6" s="57">
        <v>2</v>
      </c>
      <c r="N6" s="57"/>
      <c r="O6" s="57"/>
      <c r="P6" s="57"/>
      <c r="Q6" s="57"/>
      <c r="R6" s="57"/>
      <c r="S6" s="57"/>
      <c r="T6" s="57">
        <f t="shared" ref="T6:U6" si="5">E6+H6+K6+N6+Q6</f>
        <v>0</v>
      </c>
      <c r="U6" s="57">
        <f t="shared" si="5"/>
        <v>10</v>
      </c>
      <c r="V6" s="57">
        <f>T6+U6</f>
        <v>10</v>
      </c>
      <c r="W6" s="57">
        <f t="shared" si="2"/>
        <v>2</v>
      </c>
      <c r="X6" s="57" t="s">
        <v>36</v>
      </c>
      <c r="Y6" s="10"/>
      <c r="Z6" s="9"/>
      <c r="AA6" s="10"/>
      <c r="AB6" s="9"/>
      <c r="AC6" s="10"/>
      <c r="AD6" s="9"/>
      <c r="AE6" s="10"/>
      <c r="AF6" s="9"/>
      <c r="AG6" s="10"/>
      <c r="AH6" s="9"/>
      <c r="AI6" s="10"/>
      <c r="AJ6" s="9"/>
      <c r="AK6" s="10"/>
      <c r="AL6" s="11"/>
      <c r="AM6" s="11"/>
      <c r="AN6" s="11"/>
      <c r="AO6" s="11"/>
      <c r="AP6" s="11"/>
    </row>
    <row r="7" spans="1:42" ht="12.75" x14ac:dyDescent="0.2">
      <c r="A7" s="55"/>
      <c r="B7" s="55"/>
      <c r="C7" s="55"/>
      <c r="D7" s="58" t="s">
        <v>37</v>
      </c>
      <c r="E7" s="59">
        <f t="shared" ref="E7:V7" si="6">SUM(E6)</f>
        <v>0</v>
      </c>
      <c r="F7" s="59">
        <f t="shared" si="6"/>
        <v>0</v>
      </c>
      <c r="G7" s="59">
        <f t="shared" si="6"/>
        <v>0</v>
      </c>
      <c r="H7" s="59">
        <f t="shared" si="6"/>
        <v>0</v>
      </c>
      <c r="I7" s="59">
        <f t="shared" si="6"/>
        <v>0</v>
      </c>
      <c r="J7" s="59">
        <f t="shared" si="6"/>
        <v>0</v>
      </c>
      <c r="K7" s="59">
        <f t="shared" si="6"/>
        <v>0</v>
      </c>
      <c r="L7" s="59">
        <f t="shared" si="6"/>
        <v>10</v>
      </c>
      <c r="M7" s="59">
        <f t="shared" si="6"/>
        <v>2</v>
      </c>
      <c r="N7" s="59">
        <f t="shared" si="6"/>
        <v>0</v>
      </c>
      <c r="O7" s="59">
        <f t="shared" si="6"/>
        <v>0</v>
      </c>
      <c r="P7" s="59">
        <f t="shared" si="6"/>
        <v>0</v>
      </c>
      <c r="Q7" s="59">
        <f t="shared" si="6"/>
        <v>0</v>
      </c>
      <c r="R7" s="59">
        <f t="shared" si="6"/>
        <v>0</v>
      </c>
      <c r="S7" s="59">
        <f t="shared" si="6"/>
        <v>0</v>
      </c>
      <c r="T7" s="59">
        <f t="shared" si="6"/>
        <v>0</v>
      </c>
      <c r="U7" s="59">
        <f t="shared" si="6"/>
        <v>10</v>
      </c>
      <c r="V7" s="59">
        <f t="shared" si="6"/>
        <v>10</v>
      </c>
      <c r="W7" s="57">
        <f t="shared" si="2"/>
        <v>2</v>
      </c>
      <c r="X7" s="57"/>
      <c r="Y7" s="10"/>
      <c r="Z7" s="9"/>
      <c r="AA7" s="10"/>
      <c r="AB7" s="9"/>
      <c r="AC7" s="10"/>
      <c r="AD7" s="9"/>
      <c r="AE7" s="10"/>
      <c r="AF7" s="9"/>
      <c r="AG7" s="10"/>
      <c r="AH7" s="9"/>
      <c r="AI7" s="10"/>
      <c r="AJ7" s="9"/>
      <c r="AK7" s="10"/>
      <c r="AL7" s="11"/>
      <c r="AM7" s="11"/>
      <c r="AN7" s="11"/>
      <c r="AO7" s="11"/>
      <c r="AP7" s="11"/>
    </row>
    <row r="8" spans="1:42" ht="12.75" x14ac:dyDescent="0.2">
      <c r="A8" s="55" t="s">
        <v>24</v>
      </c>
      <c r="B8" s="55" t="s">
        <v>25</v>
      </c>
      <c r="C8" s="60" t="s">
        <v>38</v>
      </c>
      <c r="D8" s="61" t="s">
        <v>39</v>
      </c>
      <c r="E8" s="57">
        <v>5</v>
      </c>
      <c r="F8" s="57">
        <v>5</v>
      </c>
      <c r="G8" s="57">
        <v>2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>
        <f t="shared" ref="T8:U8" si="7">E8+H8+K8+N8+Q8</f>
        <v>5</v>
      </c>
      <c r="U8" s="57">
        <f t="shared" si="7"/>
        <v>5</v>
      </c>
      <c r="V8" s="57">
        <f t="shared" ref="V8:V10" si="8">SUM(T8:U8)</f>
        <v>10</v>
      </c>
      <c r="W8" s="57">
        <f t="shared" si="2"/>
        <v>2</v>
      </c>
      <c r="X8" s="57" t="s">
        <v>28</v>
      </c>
      <c r="Y8" s="10"/>
      <c r="Z8" s="9"/>
      <c r="AA8" s="10"/>
      <c r="AB8" s="9"/>
      <c r="AC8" s="10"/>
      <c r="AD8" s="9"/>
      <c r="AE8" s="10"/>
      <c r="AF8" s="9"/>
      <c r="AG8" s="10"/>
      <c r="AH8" s="9"/>
      <c r="AI8" s="10"/>
      <c r="AJ8" s="9"/>
      <c r="AK8" s="10"/>
      <c r="AL8" s="11"/>
      <c r="AM8" s="11"/>
      <c r="AN8" s="11"/>
      <c r="AO8" s="11"/>
      <c r="AP8" s="11"/>
    </row>
    <row r="9" spans="1:42" ht="12.75" x14ac:dyDescent="0.2">
      <c r="A9" s="55" t="s">
        <v>24</v>
      </c>
      <c r="B9" s="55" t="s">
        <v>40</v>
      </c>
      <c r="C9" s="55" t="s">
        <v>41</v>
      </c>
      <c r="D9" s="56" t="s">
        <v>42</v>
      </c>
      <c r="E9" s="57"/>
      <c r="F9" s="57"/>
      <c r="G9" s="57"/>
      <c r="H9" s="57">
        <v>10</v>
      </c>
      <c r="I9" s="57">
        <v>0</v>
      </c>
      <c r="J9" s="57">
        <v>2</v>
      </c>
      <c r="K9" s="57"/>
      <c r="L9" s="57"/>
      <c r="M9" s="57"/>
      <c r="N9" s="57"/>
      <c r="O9" s="57"/>
      <c r="P9" s="57"/>
      <c r="Q9" s="57"/>
      <c r="R9" s="57"/>
      <c r="S9" s="57"/>
      <c r="T9" s="57">
        <f t="shared" ref="T9:U9" si="9">E9+H9+K9+N9+Q9</f>
        <v>10</v>
      </c>
      <c r="U9" s="57">
        <f t="shared" si="9"/>
        <v>0</v>
      </c>
      <c r="V9" s="57">
        <f t="shared" si="8"/>
        <v>10</v>
      </c>
      <c r="W9" s="57">
        <f t="shared" si="2"/>
        <v>2</v>
      </c>
      <c r="X9" s="55" t="s">
        <v>36</v>
      </c>
      <c r="Y9" s="10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11"/>
      <c r="AM9" s="11"/>
      <c r="AN9" s="11"/>
      <c r="AO9" s="11"/>
      <c r="AP9" s="11"/>
    </row>
    <row r="10" spans="1:42" ht="15.75" customHeight="1" x14ac:dyDescent="0.2">
      <c r="A10" s="55" t="s">
        <v>32</v>
      </c>
      <c r="B10" s="55" t="s">
        <v>33</v>
      </c>
      <c r="C10" s="55" t="s">
        <v>43</v>
      </c>
      <c r="D10" s="56" t="s">
        <v>44</v>
      </c>
      <c r="E10" s="57"/>
      <c r="F10" s="57"/>
      <c r="G10" s="57"/>
      <c r="H10" s="57"/>
      <c r="I10" s="57"/>
      <c r="J10" s="57"/>
      <c r="K10" s="57">
        <v>5</v>
      </c>
      <c r="L10" s="57">
        <v>5</v>
      </c>
      <c r="M10" s="57">
        <v>2</v>
      </c>
      <c r="N10" s="57"/>
      <c r="O10" s="57"/>
      <c r="P10" s="57"/>
      <c r="Q10" s="57"/>
      <c r="R10" s="57"/>
      <c r="S10" s="57"/>
      <c r="T10" s="57">
        <f t="shared" ref="T10:U10" si="10">E10+H10+K10+N10+Q10</f>
        <v>5</v>
      </c>
      <c r="U10" s="57">
        <f t="shared" si="10"/>
        <v>5</v>
      </c>
      <c r="V10" s="57">
        <f t="shared" si="8"/>
        <v>10</v>
      </c>
      <c r="W10" s="57">
        <f t="shared" si="2"/>
        <v>2</v>
      </c>
      <c r="X10" s="55" t="s">
        <v>36</v>
      </c>
      <c r="Y10" s="10"/>
      <c r="Z10" s="9"/>
      <c r="AA10" s="10"/>
      <c r="AB10" s="9"/>
      <c r="AC10" s="10"/>
      <c r="AD10" s="9"/>
      <c r="AE10" s="10"/>
      <c r="AF10" s="9"/>
      <c r="AG10" s="10"/>
      <c r="AH10" s="9"/>
      <c r="AI10" s="10"/>
      <c r="AJ10" s="9"/>
      <c r="AK10" s="10"/>
      <c r="AL10" s="11"/>
      <c r="AM10" s="11"/>
      <c r="AN10" s="11"/>
      <c r="AO10" s="11"/>
      <c r="AP10" s="11"/>
    </row>
    <row r="11" spans="1:42" ht="15.75" customHeight="1" x14ac:dyDescent="0.2">
      <c r="A11" s="55"/>
      <c r="B11" s="55"/>
      <c r="C11" s="55"/>
      <c r="D11" s="58" t="s">
        <v>45</v>
      </c>
      <c r="E11" s="59">
        <f t="shared" ref="E11:V11" si="11">SUM(E8:E10)</f>
        <v>5</v>
      </c>
      <c r="F11" s="59">
        <f t="shared" si="11"/>
        <v>5</v>
      </c>
      <c r="G11" s="59">
        <f t="shared" si="11"/>
        <v>2</v>
      </c>
      <c r="H11" s="59">
        <f t="shared" si="11"/>
        <v>10</v>
      </c>
      <c r="I11" s="59">
        <f t="shared" si="11"/>
        <v>0</v>
      </c>
      <c r="J11" s="59">
        <f t="shared" si="11"/>
        <v>2</v>
      </c>
      <c r="K11" s="59">
        <f t="shared" si="11"/>
        <v>5</v>
      </c>
      <c r="L11" s="59">
        <f t="shared" si="11"/>
        <v>5</v>
      </c>
      <c r="M11" s="59">
        <f t="shared" si="11"/>
        <v>2</v>
      </c>
      <c r="N11" s="59">
        <f t="shared" si="11"/>
        <v>0</v>
      </c>
      <c r="O11" s="59">
        <f t="shared" si="11"/>
        <v>0</v>
      </c>
      <c r="P11" s="59">
        <f t="shared" si="11"/>
        <v>0</v>
      </c>
      <c r="Q11" s="59">
        <f t="shared" si="11"/>
        <v>0</v>
      </c>
      <c r="R11" s="59">
        <f t="shared" si="11"/>
        <v>0</v>
      </c>
      <c r="S11" s="59">
        <f t="shared" si="11"/>
        <v>0</v>
      </c>
      <c r="T11" s="59">
        <f t="shared" si="11"/>
        <v>20</v>
      </c>
      <c r="U11" s="59">
        <f t="shared" si="11"/>
        <v>10</v>
      </c>
      <c r="V11" s="59">
        <f t="shared" si="11"/>
        <v>30</v>
      </c>
      <c r="W11" s="59">
        <f t="shared" si="2"/>
        <v>6</v>
      </c>
      <c r="X11" s="57"/>
      <c r="Y11" s="10"/>
      <c r="Z11" s="9"/>
      <c r="AA11" s="10"/>
      <c r="AB11" s="9"/>
      <c r="AC11" s="10"/>
      <c r="AD11" s="9"/>
      <c r="AE11" s="10"/>
      <c r="AF11" s="9"/>
      <c r="AG11" s="10"/>
      <c r="AH11" s="9"/>
      <c r="AI11" s="10"/>
      <c r="AJ11" s="9"/>
      <c r="AK11" s="10"/>
      <c r="AL11" s="11"/>
      <c r="AM11" s="11"/>
      <c r="AN11" s="11"/>
      <c r="AO11" s="11"/>
      <c r="AP11" s="11"/>
    </row>
    <row r="12" spans="1:42" ht="15.75" customHeight="1" x14ac:dyDescent="0.2">
      <c r="A12" s="94" t="s">
        <v>46</v>
      </c>
      <c r="B12" s="91"/>
      <c r="C12" s="91"/>
      <c r="D12" s="92"/>
      <c r="E12" s="59">
        <f t="shared" ref="E12:V12" si="12">SUM(E11,E7,E5)</f>
        <v>20</v>
      </c>
      <c r="F12" s="59">
        <f t="shared" si="12"/>
        <v>5</v>
      </c>
      <c r="G12" s="59">
        <f t="shared" si="12"/>
        <v>5</v>
      </c>
      <c r="H12" s="59">
        <f t="shared" si="12"/>
        <v>10</v>
      </c>
      <c r="I12" s="59">
        <f t="shared" si="12"/>
        <v>0</v>
      </c>
      <c r="J12" s="59">
        <f t="shared" si="12"/>
        <v>2</v>
      </c>
      <c r="K12" s="59">
        <f t="shared" si="12"/>
        <v>5</v>
      </c>
      <c r="L12" s="59">
        <f t="shared" si="12"/>
        <v>15</v>
      </c>
      <c r="M12" s="59">
        <f t="shared" si="12"/>
        <v>4</v>
      </c>
      <c r="N12" s="59">
        <f t="shared" si="12"/>
        <v>0</v>
      </c>
      <c r="O12" s="59">
        <f t="shared" si="12"/>
        <v>0</v>
      </c>
      <c r="P12" s="59">
        <f t="shared" si="12"/>
        <v>0</v>
      </c>
      <c r="Q12" s="59">
        <f t="shared" si="12"/>
        <v>0</v>
      </c>
      <c r="R12" s="59">
        <f t="shared" si="12"/>
        <v>0</v>
      </c>
      <c r="S12" s="59">
        <f t="shared" si="12"/>
        <v>0</v>
      </c>
      <c r="T12" s="59">
        <f t="shared" si="12"/>
        <v>35</v>
      </c>
      <c r="U12" s="59">
        <f t="shared" si="12"/>
        <v>20</v>
      </c>
      <c r="V12" s="59">
        <f t="shared" si="12"/>
        <v>55</v>
      </c>
      <c r="W12" s="59">
        <f t="shared" si="2"/>
        <v>11</v>
      </c>
      <c r="X12" s="59"/>
      <c r="Y12" s="10"/>
      <c r="Z12" s="9"/>
      <c r="AA12" s="10"/>
      <c r="AB12" s="9"/>
      <c r="AC12" s="10"/>
      <c r="AD12" s="9"/>
      <c r="AE12" s="10"/>
      <c r="AF12" s="9"/>
      <c r="AG12" s="10"/>
      <c r="AH12" s="9"/>
      <c r="AI12" s="10"/>
      <c r="AJ12" s="9"/>
      <c r="AK12" s="10"/>
      <c r="AL12" s="15"/>
      <c r="AM12" s="15"/>
      <c r="AN12" s="15"/>
      <c r="AO12" s="15"/>
      <c r="AP12" s="15"/>
    </row>
    <row r="13" spans="1:42" ht="15.75" customHeight="1" x14ac:dyDescent="0.2">
      <c r="A13" s="55" t="s">
        <v>24</v>
      </c>
      <c r="B13" s="55" t="s">
        <v>40</v>
      </c>
      <c r="C13" s="55" t="s">
        <v>47</v>
      </c>
      <c r="D13" s="56" t="s">
        <v>48</v>
      </c>
      <c r="E13" s="57"/>
      <c r="F13" s="57"/>
      <c r="G13" s="57"/>
      <c r="H13" s="57">
        <v>10</v>
      </c>
      <c r="I13" s="57">
        <v>10</v>
      </c>
      <c r="J13" s="57">
        <v>3</v>
      </c>
      <c r="K13" s="57"/>
      <c r="L13" s="57"/>
      <c r="M13" s="57"/>
      <c r="N13" s="57"/>
      <c r="O13" s="57"/>
      <c r="P13" s="57"/>
      <c r="Q13" s="57"/>
      <c r="R13" s="57"/>
      <c r="S13" s="57"/>
      <c r="T13" s="57">
        <f t="shared" ref="T13:U13" si="13">E13+H13+K13+N13+Q13</f>
        <v>10</v>
      </c>
      <c r="U13" s="57">
        <f t="shared" si="13"/>
        <v>10</v>
      </c>
      <c r="V13" s="57">
        <f t="shared" ref="V13:V18" si="14">SUM(T13:U13)</f>
        <v>20</v>
      </c>
      <c r="W13" s="57">
        <f t="shared" ref="W13:W18" si="15">S13+P13+M13+J13+G13</f>
        <v>3</v>
      </c>
      <c r="X13" s="57" t="s">
        <v>28</v>
      </c>
      <c r="Y13" s="10"/>
      <c r="Z13" s="9"/>
      <c r="AA13" s="10"/>
      <c r="AB13" s="9"/>
      <c r="AC13" s="10"/>
      <c r="AD13" s="9"/>
      <c r="AE13" s="10"/>
      <c r="AF13" s="9"/>
      <c r="AG13" s="10"/>
      <c r="AH13" s="9"/>
      <c r="AI13" s="10"/>
      <c r="AJ13" s="9"/>
      <c r="AK13" s="10"/>
      <c r="AL13" s="11"/>
      <c r="AM13" s="11"/>
      <c r="AN13" s="11"/>
      <c r="AO13" s="11"/>
      <c r="AP13" s="11"/>
    </row>
    <row r="14" spans="1:42" ht="15.75" customHeight="1" x14ac:dyDescent="0.2">
      <c r="A14" s="55" t="s">
        <v>32</v>
      </c>
      <c r="B14" s="55" t="s">
        <v>33</v>
      </c>
      <c r="C14" s="55" t="s">
        <v>49</v>
      </c>
      <c r="D14" s="56" t="s">
        <v>50</v>
      </c>
      <c r="E14" s="57"/>
      <c r="F14" s="57"/>
      <c r="G14" s="57"/>
      <c r="H14" s="57"/>
      <c r="I14" s="57"/>
      <c r="J14" s="57"/>
      <c r="K14" s="57">
        <v>10</v>
      </c>
      <c r="L14" s="57">
        <v>10</v>
      </c>
      <c r="M14" s="57">
        <v>4</v>
      </c>
      <c r="N14" s="57"/>
      <c r="O14" s="57"/>
      <c r="P14" s="57"/>
      <c r="Q14" s="57"/>
      <c r="R14" s="57"/>
      <c r="S14" s="57"/>
      <c r="T14" s="57">
        <f t="shared" ref="T14:U14" si="16">E14+H14+K14+N14+Q14</f>
        <v>10</v>
      </c>
      <c r="U14" s="57">
        <f t="shared" si="16"/>
        <v>10</v>
      </c>
      <c r="V14" s="57">
        <f t="shared" si="14"/>
        <v>20</v>
      </c>
      <c r="W14" s="57">
        <f t="shared" si="15"/>
        <v>4</v>
      </c>
      <c r="X14" s="57" t="s">
        <v>28</v>
      </c>
      <c r="Y14" s="10"/>
      <c r="Z14" s="9"/>
      <c r="AA14" s="10"/>
      <c r="AB14" s="9"/>
      <c r="AC14" s="10"/>
      <c r="AD14" s="9"/>
      <c r="AE14" s="10"/>
      <c r="AF14" s="9"/>
      <c r="AG14" s="10"/>
      <c r="AH14" s="9"/>
      <c r="AI14" s="10"/>
      <c r="AJ14" s="9"/>
      <c r="AK14" s="10"/>
      <c r="AL14" s="11"/>
      <c r="AM14" s="11"/>
      <c r="AN14" s="11"/>
      <c r="AO14" s="11"/>
      <c r="AP14" s="11"/>
    </row>
    <row r="15" spans="1:42" ht="15.75" customHeight="1" x14ac:dyDescent="0.2">
      <c r="A15" s="55" t="s">
        <v>32</v>
      </c>
      <c r="B15" s="55" t="s">
        <v>33</v>
      </c>
      <c r="C15" s="62" t="s">
        <v>400</v>
      </c>
      <c r="D15" s="56" t="s">
        <v>51</v>
      </c>
      <c r="E15" s="57"/>
      <c r="F15" s="57"/>
      <c r="G15" s="57"/>
      <c r="H15" s="57"/>
      <c r="I15" s="57"/>
      <c r="J15" s="57"/>
      <c r="K15" s="57">
        <v>5</v>
      </c>
      <c r="L15" s="57">
        <v>15</v>
      </c>
      <c r="M15" s="57">
        <v>3</v>
      </c>
      <c r="N15" s="57"/>
      <c r="O15" s="57"/>
      <c r="P15" s="57"/>
      <c r="Q15" s="57"/>
      <c r="R15" s="57"/>
      <c r="S15" s="57"/>
      <c r="T15" s="57">
        <f t="shared" ref="T15:U15" si="17">E15+H15+K15+N15+Q15</f>
        <v>5</v>
      </c>
      <c r="U15" s="57">
        <f t="shared" si="17"/>
        <v>15</v>
      </c>
      <c r="V15" s="57">
        <f t="shared" si="14"/>
        <v>20</v>
      </c>
      <c r="W15" s="57">
        <f t="shared" si="15"/>
        <v>3</v>
      </c>
      <c r="X15" s="57" t="s">
        <v>36</v>
      </c>
      <c r="Y15" s="10"/>
      <c r="Z15" s="9"/>
      <c r="AA15" s="10"/>
      <c r="AB15" s="9"/>
      <c r="AC15" s="10"/>
      <c r="AD15" s="9"/>
      <c r="AE15" s="10"/>
      <c r="AF15" s="9"/>
      <c r="AG15" s="10"/>
      <c r="AH15" s="9"/>
      <c r="AI15" s="10"/>
      <c r="AJ15" s="9"/>
      <c r="AK15" s="10"/>
      <c r="AL15" s="11"/>
      <c r="AM15" s="11"/>
      <c r="AN15" s="11"/>
      <c r="AO15" s="11"/>
      <c r="AP15" s="11"/>
    </row>
    <row r="16" spans="1:42" ht="15.75" customHeight="1" x14ac:dyDescent="0.2">
      <c r="A16" s="55" t="s">
        <v>32</v>
      </c>
      <c r="B16" s="55" t="s">
        <v>52</v>
      </c>
      <c r="C16" s="62" t="s">
        <v>401</v>
      </c>
      <c r="D16" s="56" t="s">
        <v>53</v>
      </c>
      <c r="E16" s="57"/>
      <c r="F16" s="57"/>
      <c r="G16" s="57"/>
      <c r="H16" s="57"/>
      <c r="I16" s="57"/>
      <c r="J16" s="57"/>
      <c r="K16" s="57"/>
      <c r="L16" s="57"/>
      <c r="M16" s="57"/>
      <c r="N16" s="57">
        <v>5</v>
      </c>
      <c r="O16" s="57">
        <v>15</v>
      </c>
      <c r="P16" s="57">
        <v>3</v>
      </c>
      <c r="Q16" s="57"/>
      <c r="R16" s="57"/>
      <c r="S16" s="57"/>
      <c r="T16" s="57">
        <f t="shared" ref="T16:U16" si="18">E16+H16+K16+N16+Q16</f>
        <v>5</v>
      </c>
      <c r="U16" s="57">
        <f t="shared" si="18"/>
        <v>15</v>
      </c>
      <c r="V16" s="57">
        <f t="shared" si="14"/>
        <v>20</v>
      </c>
      <c r="W16" s="57">
        <f t="shared" si="15"/>
        <v>3</v>
      </c>
      <c r="X16" s="57" t="s">
        <v>36</v>
      </c>
      <c r="Y16" s="10"/>
      <c r="Z16" s="9"/>
      <c r="AA16" s="10"/>
      <c r="AB16" s="9"/>
      <c r="AC16" s="10"/>
      <c r="AD16" s="9"/>
      <c r="AE16" s="10"/>
      <c r="AF16" s="9"/>
      <c r="AG16" s="10"/>
      <c r="AH16" s="9"/>
      <c r="AI16" s="10"/>
      <c r="AJ16" s="9"/>
      <c r="AK16" s="10"/>
      <c r="AL16" s="11"/>
      <c r="AM16" s="11"/>
      <c r="AN16" s="11"/>
      <c r="AO16" s="11"/>
      <c r="AP16" s="11"/>
    </row>
    <row r="17" spans="1:42" ht="15.75" customHeight="1" x14ac:dyDescent="0.2">
      <c r="A17" s="55" t="s">
        <v>24</v>
      </c>
      <c r="B17" s="55" t="s">
        <v>40</v>
      </c>
      <c r="C17" s="55" t="s">
        <v>54</v>
      </c>
      <c r="D17" s="56" t="s">
        <v>55</v>
      </c>
      <c r="E17" s="57"/>
      <c r="F17" s="57"/>
      <c r="G17" s="57"/>
      <c r="H17" s="57">
        <v>5</v>
      </c>
      <c r="I17" s="57">
        <v>10</v>
      </c>
      <c r="J17" s="57">
        <v>3</v>
      </c>
      <c r="K17" s="57"/>
      <c r="L17" s="57"/>
      <c r="M17" s="57"/>
      <c r="N17" s="57"/>
      <c r="O17" s="57"/>
      <c r="P17" s="57"/>
      <c r="Q17" s="57"/>
      <c r="R17" s="57"/>
      <c r="S17" s="57"/>
      <c r="T17" s="57">
        <f t="shared" ref="T17:U17" si="19">E17+H17+K17+N17+Q17</f>
        <v>5</v>
      </c>
      <c r="U17" s="57">
        <f t="shared" si="19"/>
        <v>10</v>
      </c>
      <c r="V17" s="57">
        <f t="shared" si="14"/>
        <v>15</v>
      </c>
      <c r="W17" s="57">
        <f t="shared" si="15"/>
        <v>3</v>
      </c>
      <c r="X17" s="57" t="s">
        <v>36</v>
      </c>
      <c r="Y17" s="10"/>
      <c r="Z17" s="9"/>
      <c r="AA17" s="10"/>
      <c r="AB17" s="9"/>
      <c r="AC17" s="10"/>
      <c r="AD17" s="9"/>
      <c r="AE17" s="10"/>
      <c r="AF17" s="9"/>
      <c r="AG17" s="10"/>
      <c r="AH17" s="9"/>
      <c r="AI17" s="10"/>
      <c r="AJ17" s="9"/>
      <c r="AK17" s="10"/>
      <c r="AL17" s="11"/>
      <c r="AM17" s="11"/>
      <c r="AN17" s="11"/>
      <c r="AO17" s="11"/>
      <c r="AP17" s="11"/>
    </row>
    <row r="18" spans="1:42" ht="15.75" customHeight="1" x14ac:dyDescent="0.2">
      <c r="A18" s="55" t="s">
        <v>32</v>
      </c>
      <c r="B18" s="55" t="s">
        <v>33</v>
      </c>
      <c r="C18" s="55" t="s">
        <v>56</v>
      </c>
      <c r="D18" s="56" t="s">
        <v>57</v>
      </c>
      <c r="E18" s="57"/>
      <c r="F18" s="57"/>
      <c r="G18" s="57"/>
      <c r="H18" s="63"/>
      <c r="I18" s="63"/>
      <c r="J18" s="63"/>
      <c r="K18" s="57">
        <v>0</v>
      </c>
      <c r="L18" s="57">
        <v>10</v>
      </c>
      <c r="M18" s="57">
        <v>2</v>
      </c>
      <c r="N18" s="57"/>
      <c r="O18" s="57"/>
      <c r="P18" s="57"/>
      <c r="Q18" s="57"/>
      <c r="R18" s="57"/>
      <c r="S18" s="57"/>
      <c r="T18" s="57">
        <f t="shared" ref="T18:U18" si="20">E18+H18+K18+N18+Q18</f>
        <v>0</v>
      </c>
      <c r="U18" s="57">
        <f t="shared" si="20"/>
        <v>10</v>
      </c>
      <c r="V18" s="57">
        <f t="shared" si="14"/>
        <v>10</v>
      </c>
      <c r="W18" s="57">
        <f t="shared" si="15"/>
        <v>2</v>
      </c>
      <c r="X18" s="57" t="s">
        <v>36</v>
      </c>
      <c r="Y18" s="10"/>
      <c r="Z18" s="9"/>
      <c r="AA18" s="10"/>
      <c r="AB18" s="9"/>
      <c r="AC18" s="10"/>
      <c r="AD18" s="9"/>
      <c r="AE18" s="10"/>
      <c r="AF18" s="9"/>
      <c r="AG18" s="10"/>
      <c r="AH18" s="9"/>
      <c r="AI18" s="10"/>
      <c r="AJ18" s="9"/>
      <c r="AK18" s="10"/>
      <c r="AL18" s="11"/>
      <c r="AM18" s="11"/>
      <c r="AN18" s="11"/>
      <c r="AO18" s="11"/>
      <c r="AP18" s="11"/>
    </row>
    <row r="19" spans="1:42" ht="15.75" customHeight="1" x14ac:dyDescent="0.2">
      <c r="A19" s="55"/>
      <c r="B19" s="55"/>
      <c r="C19" s="55"/>
      <c r="D19" s="58" t="s">
        <v>58</v>
      </c>
      <c r="E19" s="57">
        <f t="shared" ref="E19:W19" si="21">SUM(E13:E18)</f>
        <v>0</v>
      </c>
      <c r="F19" s="57">
        <f t="shared" si="21"/>
        <v>0</v>
      </c>
      <c r="G19" s="57">
        <f t="shared" si="21"/>
        <v>0</v>
      </c>
      <c r="H19" s="57">
        <f t="shared" si="21"/>
        <v>15</v>
      </c>
      <c r="I19" s="57">
        <f t="shared" si="21"/>
        <v>20</v>
      </c>
      <c r="J19" s="57">
        <f t="shared" si="21"/>
        <v>6</v>
      </c>
      <c r="K19" s="57">
        <f t="shared" si="21"/>
        <v>15</v>
      </c>
      <c r="L19" s="57">
        <f t="shared" si="21"/>
        <v>35</v>
      </c>
      <c r="M19" s="57">
        <f t="shared" si="21"/>
        <v>9</v>
      </c>
      <c r="N19" s="57">
        <f t="shared" si="21"/>
        <v>5</v>
      </c>
      <c r="O19" s="57">
        <f t="shared" si="21"/>
        <v>15</v>
      </c>
      <c r="P19" s="57">
        <f t="shared" si="21"/>
        <v>3</v>
      </c>
      <c r="Q19" s="57">
        <f t="shared" si="21"/>
        <v>0</v>
      </c>
      <c r="R19" s="57">
        <f t="shared" si="21"/>
        <v>0</v>
      </c>
      <c r="S19" s="57">
        <f t="shared" si="21"/>
        <v>0</v>
      </c>
      <c r="T19" s="57">
        <f t="shared" si="21"/>
        <v>35</v>
      </c>
      <c r="U19" s="57">
        <f t="shared" si="21"/>
        <v>70</v>
      </c>
      <c r="V19" s="57">
        <f t="shared" si="21"/>
        <v>105</v>
      </c>
      <c r="W19" s="57">
        <f t="shared" si="21"/>
        <v>18</v>
      </c>
      <c r="X19" s="57"/>
      <c r="Y19" s="10"/>
      <c r="Z19" s="9"/>
      <c r="AA19" s="10"/>
      <c r="AB19" s="9"/>
      <c r="AC19" s="10"/>
      <c r="AD19" s="9"/>
      <c r="AE19" s="10"/>
      <c r="AF19" s="9"/>
      <c r="AG19" s="10"/>
      <c r="AH19" s="9"/>
      <c r="AI19" s="10"/>
      <c r="AJ19" s="9"/>
      <c r="AK19" s="10"/>
      <c r="AL19" s="11"/>
      <c r="AM19" s="11"/>
      <c r="AN19" s="11"/>
      <c r="AO19" s="11"/>
      <c r="AP19" s="11"/>
    </row>
    <row r="20" spans="1:42" ht="15.75" customHeight="1" x14ac:dyDescent="0.2">
      <c r="A20" s="55" t="s">
        <v>24</v>
      </c>
      <c r="B20" s="64" t="s">
        <v>25</v>
      </c>
      <c r="C20" s="55" t="s">
        <v>59</v>
      </c>
      <c r="D20" s="56" t="s">
        <v>60</v>
      </c>
      <c r="E20" s="57">
        <v>10</v>
      </c>
      <c r="F20" s="57">
        <v>10</v>
      </c>
      <c r="G20" s="57">
        <v>4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>
        <f t="shared" ref="T20:U20" si="22">E20+H20+K20+N20+Q20</f>
        <v>10</v>
      </c>
      <c r="U20" s="57">
        <f t="shared" si="22"/>
        <v>10</v>
      </c>
      <c r="V20" s="57">
        <f t="shared" ref="V20:V24" si="23">SUM(T20:U20)</f>
        <v>20</v>
      </c>
      <c r="W20" s="57">
        <f t="shared" ref="W20:W24" si="24">S20+P20+M20+J20+G20</f>
        <v>4</v>
      </c>
      <c r="X20" s="57" t="s">
        <v>28</v>
      </c>
      <c r="Y20" s="10"/>
      <c r="Z20" s="9"/>
      <c r="AA20" s="10"/>
      <c r="AB20" s="9"/>
      <c r="AC20" s="10"/>
      <c r="AD20" s="9"/>
      <c r="AE20" s="10"/>
      <c r="AF20" s="9"/>
      <c r="AG20" s="10"/>
      <c r="AH20" s="9"/>
      <c r="AI20" s="10"/>
      <c r="AJ20" s="9"/>
      <c r="AK20" s="10"/>
      <c r="AL20" s="11"/>
      <c r="AM20" s="11"/>
      <c r="AN20" s="11"/>
      <c r="AO20" s="11"/>
      <c r="AP20" s="11"/>
    </row>
    <row r="21" spans="1:42" ht="15.75" customHeight="1" x14ac:dyDescent="0.2">
      <c r="A21" s="55" t="s">
        <v>24</v>
      </c>
      <c r="B21" s="55" t="s">
        <v>40</v>
      </c>
      <c r="C21" s="55" t="s">
        <v>61</v>
      </c>
      <c r="D21" s="56" t="s">
        <v>62</v>
      </c>
      <c r="E21" s="57"/>
      <c r="F21" s="57"/>
      <c r="G21" s="57"/>
      <c r="H21" s="57">
        <v>5</v>
      </c>
      <c r="I21" s="57">
        <v>10</v>
      </c>
      <c r="J21" s="57">
        <v>3</v>
      </c>
      <c r="K21" s="57"/>
      <c r="L21" s="57"/>
      <c r="M21" s="57"/>
      <c r="N21" s="57"/>
      <c r="O21" s="57"/>
      <c r="P21" s="57"/>
      <c r="Q21" s="57"/>
      <c r="R21" s="57"/>
      <c r="S21" s="57"/>
      <c r="T21" s="57">
        <f t="shared" ref="T21:U21" si="25">E21+H21+K21+N21+Q21</f>
        <v>5</v>
      </c>
      <c r="U21" s="57">
        <f t="shared" si="25"/>
        <v>10</v>
      </c>
      <c r="V21" s="57">
        <f t="shared" si="23"/>
        <v>15</v>
      </c>
      <c r="W21" s="57">
        <f t="shared" si="24"/>
        <v>3</v>
      </c>
      <c r="X21" s="57" t="s">
        <v>28</v>
      </c>
      <c r="Y21" s="10"/>
      <c r="Z21" s="9"/>
      <c r="AA21" s="10"/>
      <c r="AB21" s="9"/>
      <c r="AC21" s="10"/>
      <c r="AD21" s="9"/>
      <c r="AE21" s="10"/>
      <c r="AF21" s="9"/>
      <c r="AG21" s="10"/>
      <c r="AH21" s="9"/>
      <c r="AI21" s="10"/>
      <c r="AJ21" s="9"/>
      <c r="AK21" s="10"/>
      <c r="AL21" s="11"/>
      <c r="AM21" s="11"/>
      <c r="AN21" s="11"/>
      <c r="AO21" s="11"/>
      <c r="AP21" s="11"/>
    </row>
    <row r="22" spans="1:42" ht="15.75" customHeight="1" x14ac:dyDescent="0.2">
      <c r="A22" s="55" t="s">
        <v>63</v>
      </c>
      <c r="B22" s="55" t="s">
        <v>64</v>
      </c>
      <c r="C22" s="55" t="s">
        <v>65</v>
      </c>
      <c r="D22" s="56" t="s">
        <v>66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>
        <v>5</v>
      </c>
      <c r="R22" s="57">
        <v>5</v>
      </c>
      <c r="S22" s="57">
        <v>2</v>
      </c>
      <c r="T22" s="57">
        <f t="shared" ref="T22:U22" si="26">E22+H22+K22+N22+Q22</f>
        <v>5</v>
      </c>
      <c r="U22" s="57">
        <f t="shared" si="26"/>
        <v>5</v>
      </c>
      <c r="V22" s="57">
        <f t="shared" si="23"/>
        <v>10</v>
      </c>
      <c r="W22" s="57">
        <f t="shared" si="24"/>
        <v>2</v>
      </c>
      <c r="X22" s="57" t="s">
        <v>36</v>
      </c>
      <c r="Y22" s="10"/>
      <c r="Z22" s="9"/>
      <c r="AA22" s="10"/>
      <c r="AB22" s="9"/>
      <c r="AC22" s="10"/>
      <c r="AD22" s="9"/>
      <c r="AE22" s="10"/>
      <c r="AF22" s="9"/>
      <c r="AG22" s="10"/>
      <c r="AH22" s="9"/>
      <c r="AI22" s="10"/>
      <c r="AJ22" s="9"/>
      <c r="AK22" s="10"/>
      <c r="AL22" s="11"/>
      <c r="AM22" s="11"/>
      <c r="AN22" s="11"/>
      <c r="AO22" s="11"/>
      <c r="AP22" s="11"/>
    </row>
    <row r="23" spans="1:42" ht="15.75" customHeight="1" x14ac:dyDescent="0.2">
      <c r="A23" s="55" t="s">
        <v>32</v>
      </c>
      <c r="B23" s="55" t="s">
        <v>33</v>
      </c>
      <c r="C23" s="62" t="s">
        <v>402</v>
      </c>
      <c r="D23" s="56" t="s">
        <v>67</v>
      </c>
      <c r="E23" s="57"/>
      <c r="F23" s="57"/>
      <c r="G23" s="57"/>
      <c r="H23" s="57"/>
      <c r="I23" s="57"/>
      <c r="J23" s="57"/>
      <c r="K23" s="57">
        <v>0</v>
      </c>
      <c r="L23" s="57">
        <v>20</v>
      </c>
      <c r="M23" s="57">
        <v>3</v>
      </c>
      <c r="N23" s="57"/>
      <c r="O23" s="57"/>
      <c r="P23" s="57"/>
      <c r="Q23" s="57"/>
      <c r="R23" s="57"/>
      <c r="S23" s="57"/>
      <c r="T23" s="57">
        <f t="shared" ref="T23:U23" si="27">E23+H23+K23+N23+Q23</f>
        <v>0</v>
      </c>
      <c r="U23" s="57">
        <f t="shared" si="27"/>
        <v>20</v>
      </c>
      <c r="V23" s="57">
        <f t="shared" si="23"/>
        <v>20</v>
      </c>
      <c r="W23" s="57">
        <f t="shared" si="24"/>
        <v>3</v>
      </c>
      <c r="X23" s="57" t="s">
        <v>36</v>
      </c>
      <c r="Y23" s="10"/>
      <c r="Z23" s="9"/>
      <c r="AA23" s="10"/>
      <c r="AB23" s="9"/>
      <c r="AC23" s="10"/>
      <c r="AD23" s="9"/>
      <c r="AE23" s="10"/>
      <c r="AF23" s="9"/>
      <c r="AG23" s="10"/>
      <c r="AH23" s="9"/>
      <c r="AI23" s="10"/>
      <c r="AJ23" s="9"/>
      <c r="AK23" s="10"/>
      <c r="AL23" s="11"/>
      <c r="AM23" s="11"/>
      <c r="AN23" s="11"/>
      <c r="AO23" s="11"/>
      <c r="AP23" s="11"/>
    </row>
    <row r="24" spans="1:42" ht="15.75" customHeight="1" x14ac:dyDescent="0.2">
      <c r="A24" s="55" t="s">
        <v>32</v>
      </c>
      <c r="B24" s="55" t="s">
        <v>52</v>
      </c>
      <c r="C24" s="62" t="s">
        <v>403</v>
      </c>
      <c r="D24" s="56" t="s">
        <v>68</v>
      </c>
      <c r="E24" s="57"/>
      <c r="F24" s="57"/>
      <c r="G24" s="57"/>
      <c r="H24" s="57"/>
      <c r="I24" s="57"/>
      <c r="J24" s="57"/>
      <c r="K24" s="57"/>
      <c r="L24" s="57"/>
      <c r="M24" s="57"/>
      <c r="N24" s="57">
        <v>0</v>
      </c>
      <c r="O24" s="57">
        <v>20</v>
      </c>
      <c r="P24" s="57">
        <v>3</v>
      </c>
      <c r="Q24" s="57"/>
      <c r="R24" s="57"/>
      <c r="S24" s="57"/>
      <c r="T24" s="57">
        <f t="shared" ref="T24:U24" si="28">E24+H24+K24+N24+Q24</f>
        <v>0</v>
      </c>
      <c r="U24" s="57">
        <f t="shared" si="28"/>
        <v>20</v>
      </c>
      <c r="V24" s="57">
        <f t="shared" si="23"/>
        <v>20</v>
      </c>
      <c r="W24" s="57">
        <f t="shared" si="24"/>
        <v>3</v>
      </c>
      <c r="X24" s="57" t="s">
        <v>36</v>
      </c>
      <c r="Y24" s="10"/>
      <c r="Z24" s="9"/>
      <c r="AA24" s="10"/>
      <c r="AB24" s="9"/>
      <c r="AC24" s="10"/>
      <c r="AD24" s="9"/>
      <c r="AE24" s="10"/>
      <c r="AF24" s="9"/>
      <c r="AG24" s="10"/>
      <c r="AH24" s="9"/>
      <c r="AI24" s="10"/>
      <c r="AJ24" s="9"/>
      <c r="AK24" s="10"/>
      <c r="AL24" s="11"/>
      <c r="AM24" s="11"/>
      <c r="AN24" s="11"/>
      <c r="AO24" s="11"/>
      <c r="AP24" s="11"/>
    </row>
    <row r="25" spans="1:42" ht="15.75" customHeight="1" x14ac:dyDescent="0.2">
      <c r="A25" s="55"/>
      <c r="B25" s="55"/>
      <c r="C25" s="55"/>
      <c r="D25" s="58" t="s">
        <v>69</v>
      </c>
      <c r="E25" s="57">
        <f t="shared" ref="E25:S25" si="29">SUM(E20:E24)</f>
        <v>10</v>
      </c>
      <c r="F25" s="57">
        <f t="shared" si="29"/>
        <v>10</v>
      </c>
      <c r="G25" s="57">
        <f t="shared" si="29"/>
        <v>4</v>
      </c>
      <c r="H25" s="57">
        <f t="shared" si="29"/>
        <v>5</v>
      </c>
      <c r="I25" s="57">
        <f t="shared" si="29"/>
        <v>10</v>
      </c>
      <c r="J25" s="57">
        <f t="shared" si="29"/>
        <v>3</v>
      </c>
      <c r="K25" s="57">
        <f t="shared" si="29"/>
        <v>0</v>
      </c>
      <c r="L25" s="57">
        <f t="shared" si="29"/>
        <v>20</v>
      </c>
      <c r="M25" s="57">
        <f t="shared" si="29"/>
        <v>3</v>
      </c>
      <c r="N25" s="57">
        <f t="shared" si="29"/>
        <v>0</v>
      </c>
      <c r="O25" s="57">
        <f t="shared" si="29"/>
        <v>20</v>
      </c>
      <c r="P25" s="57">
        <f t="shared" si="29"/>
        <v>3</v>
      </c>
      <c r="Q25" s="57">
        <f t="shared" si="29"/>
        <v>5</v>
      </c>
      <c r="R25" s="57">
        <f t="shared" si="29"/>
        <v>5</v>
      </c>
      <c r="S25" s="57">
        <f t="shared" si="29"/>
        <v>2</v>
      </c>
      <c r="T25" s="57">
        <f t="shared" ref="T25:U25" si="30">E25+H25+K25+N25+Q25</f>
        <v>20</v>
      </c>
      <c r="U25" s="57">
        <f t="shared" si="30"/>
        <v>65</v>
      </c>
      <c r="V25" s="57">
        <f t="shared" ref="V25:W25" si="31">SUM(V20:V24)</f>
        <v>85</v>
      </c>
      <c r="W25" s="57">
        <f t="shared" si="31"/>
        <v>15</v>
      </c>
      <c r="X25" s="57"/>
      <c r="Y25" s="10"/>
      <c r="Z25" s="9"/>
      <c r="AA25" s="10"/>
      <c r="AB25" s="9"/>
      <c r="AC25" s="10"/>
      <c r="AD25" s="9"/>
      <c r="AE25" s="10"/>
      <c r="AF25" s="9"/>
      <c r="AG25" s="10"/>
      <c r="AH25" s="9"/>
      <c r="AI25" s="10"/>
      <c r="AJ25" s="9"/>
      <c r="AK25" s="10"/>
      <c r="AL25" s="11"/>
      <c r="AM25" s="11"/>
      <c r="AN25" s="11"/>
      <c r="AO25" s="11"/>
      <c r="AP25" s="11"/>
    </row>
    <row r="26" spans="1:42" ht="28.5" customHeight="1" x14ac:dyDescent="0.2">
      <c r="A26" s="55" t="s">
        <v>24</v>
      </c>
      <c r="B26" s="55" t="s">
        <v>25</v>
      </c>
      <c r="C26" s="55" t="s">
        <v>70</v>
      </c>
      <c r="D26" s="56" t="s">
        <v>71</v>
      </c>
      <c r="E26" s="57">
        <v>10</v>
      </c>
      <c r="F26" s="57">
        <v>10</v>
      </c>
      <c r="G26" s="57">
        <v>3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>
        <f t="shared" ref="T26:U26" si="32">E26+H26+K26+N26+Q26</f>
        <v>10</v>
      </c>
      <c r="U26" s="57">
        <f t="shared" si="32"/>
        <v>10</v>
      </c>
      <c r="V26" s="57">
        <f t="shared" ref="V26:V32" si="33">SUM(T26:U26)</f>
        <v>20</v>
      </c>
      <c r="W26" s="57">
        <f t="shared" ref="W26:W29" si="34">S26+P26+M26+J26+G26</f>
        <v>3</v>
      </c>
      <c r="X26" s="57" t="s">
        <v>28</v>
      </c>
      <c r="Y26" s="10"/>
      <c r="Z26" s="9"/>
      <c r="AA26" s="10"/>
      <c r="AB26" s="9"/>
      <c r="AC26" s="10"/>
      <c r="AD26" s="9"/>
      <c r="AE26" s="10"/>
      <c r="AF26" s="9"/>
      <c r="AG26" s="10"/>
      <c r="AH26" s="9"/>
      <c r="AI26" s="10"/>
      <c r="AJ26" s="9"/>
      <c r="AK26" s="10"/>
      <c r="AL26" s="11"/>
      <c r="AM26" s="11"/>
      <c r="AN26" s="11"/>
      <c r="AO26" s="11"/>
      <c r="AP26" s="11"/>
    </row>
    <row r="27" spans="1:42" ht="27.75" customHeight="1" x14ac:dyDescent="0.2">
      <c r="A27" s="55" t="s">
        <v>24</v>
      </c>
      <c r="B27" s="55" t="s">
        <v>40</v>
      </c>
      <c r="C27" s="55" t="s">
        <v>72</v>
      </c>
      <c r="D27" s="56" t="s">
        <v>73</v>
      </c>
      <c r="E27" s="57"/>
      <c r="F27" s="57"/>
      <c r="G27" s="57"/>
      <c r="H27" s="57">
        <v>0</v>
      </c>
      <c r="I27" s="57">
        <v>10</v>
      </c>
      <c r="J27" s="57">
        <v>2</v>
      </c>
      <c r="K27" s="57"/>
      <c r="L27" s="57"/>
      <c r="M27" s="57"/>
      <c r="N27" s="57"/>
      <c r="O27" s="57"/>
      <c r="P27" s="57"/>
      <c r="Q27" s="57"/>
      <c r="R27" s="57"/>
      <c r="S27" s="57"/>
      <c r="T27" s="57">
        <f t="shared" ref="T27:U27" si="35">E27+H27+K27+N27+Q27</f>
        <v>0</v>
      </c>
      <c r="U27" s="57">
        <f t="shared" si="35"/>
        <v>10</v>
      </c>
      <c r="V27" s="57">
        <f t="shared" si="33"/>
        <v>10</v>
      </c>
      <c r="W27" s="57">
        <f t="shared" si="34"/>
        <v>2</v>
      </c>
      <c r="X27" s="57" t="s">
        <v>36</v>
      </c>
      <c r="Y27" s="10"/>
      <c r="Z27" s="9"/>
      <c r="AA27" s="10"/>
      <c r="AB27" s="9"/>
      <c r="AC27" s="10"/>
      <c r="AD27" s="9"/>
      <c r="AE27" s="10"/>
      <c r="AF27" s="9"/>
      <c r="AG27" s="10"/>
      <c r="AH27" s="9"/>
      <c r="AI27" s="10"/>
      <c r="AJ27" s="9"/>
      <c r="AK27" s="10"/>
      <c r="AL27" s="11"/>
      <c r="AM27" s="11"/>
      <c r="AN27" s="11"/>
      <c r="AO27" s="11"/>
      <c r="AP27" s="11"/>
    </row>
    <row r="28" spans="1:42" ht="28.5" customHeight="1" x14ac:dyDescent="0.2">
      <c r="A28" s="55" t="s">
        <v>24</v>
      </c>
      <c r="B28" s="55" t="s">
        <v>25</v>
      </c>
      <c r="C28" s="55" t="s">
        <v>74</v>
      </c>
      <c r="D28" s="56" t="s">
        <v>75</v>
      </c>
      <c r="E28" s="57">
        <v>5</v>
      </c>
      <c r="F28" s="57">
        <v>5</v>
      </c>
      <c r="G28" s="57">
        <v>2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>
        <f t="shared" ref="T28:U28" si="36">E28+H28+K28+N28+Q28</f>
        <v>5</v>
      </c>
      <c r="U28" s="57">
        <f t="shared" si="36"/>
        <v>5</v>
      </c>
      <c r="V28" s="57">
        <f t="shared" si="33"/>
        <v>10</v>
      </c>
      <c r="W28" s="57">
        <f t="shared" si="34"/>
        <v>2</v>
      </c>
      <c r="X28" s="57" t="s">
        <v>28</v>
      </c>
      <c r="Y28" s="10"/>
      <c r="Z28" s="9"/>
      <c r="AA28" s="10"/>
      <c r="AB28" s="9"/>
      <c r="AC28" s="10"/>
      <c r="AD28" s="9"/>
      <c r="AE28" s="10"/>
      <c r="AF28" s="9"/>
      <c r="AG28" s="10"/>
      <c r="AH28" s="9"/>
      <c r="AI28" s="10"/>
      <c r="AJ28" s="9"/>
      <c r="AK28" s="10"/>
      <c r="AL28" s="11"/>
      <c r="AM28" s="11"/>
      <c r="AN28" s="11"/>
      <c r="AO28" s="11"/>
      <c r="AP28" s="11"/>
    </row>
    <row r="29" spans="1:42" ht="27.75" customHeight="1" x14ac:dyDescent="0.2">
      <c r="A29" s="55" t="s">
        <v>32</v>
      </c>
      <c r="B29" s="55" t="s">
        <v>52</v>
      </c>
      <c r="C29" s="55" t="s">
        <v>76</v>
      </c>
      <c r="D29" s="56" t="s">
        <v>77</v>
      </c>
      <c r="E29" s="59"/>
      <c r="F29" s="59"/>
      <c r="G29" s="59"/>
      <c r="H29" s="59"/>
      <c r="I29" s="59"/>
      <c r="J29" s="59"/>
      <c r="K29" s="65"/>
      <c r="L29" s="65"/>
      <c r="M29" s="65"/>
      <c r="N29" s="57">
        <v>10</v>
      </c>
      <c r="O29" s="57">
        <v>10</v>
      </c>
      <c r="P29" s="57">
        <v>4</v>
      </c>
      <c r="Q29" s="57"/>
      <c r="R29" s="57"/>
      <c r="S29" s="57"/>
      <c r="T29" s="57">
        <f t="shared" ref="T29:U29" si="37">E29+H29+K29+N29+Q29</f>
        <v>10</v>
      </c>
      <c r="U29" s="57">
        <f t="shared" si="37"/>
        <v>10</v>
      </c>
      <c r="V29" s="57">
        <f t="shared" si="33"/>
        <v>20</v>
      </c>
      <c r="W29" s="57">
        <f t="shared" si="34"/>
        <v>4</v>
      </c>
      <c r="X29" s="57" t="s">
        <v>36</v>
      </c>
      <c r="Y29" s="10"/>
      <c r="Z29" s="9"/>
      <c r="AA29" s="10"/>
      <c r="AB29" s="9"/>
      <c r="AC29" s="10"/>
      <c r="AD29" s="9"/>
      <c r="AE29" s="10"/>
      <c r="AF29" s="9"/>
      <c r="AG29" s="10"/>
      <c r="AH29" s="9"/>
      <c r="AI29" s="10"/>
      <c r="AJ29" s="9"/>
      <c r="AK29" s="10"/>
      <c r="AL29" s="11"/>
      <c r="AM29" s="11"/>
      <c r="AN29" s="11"/>
      <c r="AO29" s="11"/>
      <c r="AP29" s="11"/>
    </row>
    <row r="30" spans="1:42" ht="15.75" customHeight="1" x14ac:dyDescent="0.2">
      <c r="A30" s="55"/>
      <c r="B30" s="55"/>
      <c r="C30" s="55"/>
      <c r="D30" s="58" t="s">
        <v>78</v>
      </c>
      <c r="E30" s="57">
        <f t="shared" ref="E30:S30" si="38">SUM(E26:E29)</f>
        <v>15</v>
      </c>
      <c r="F30" s="57">
        <f t="shared" si="38"/>
        <v>15</v>
      </c>
      <c r="G30" s="57">
        <f t="shared" si="38"/>
        <v>5</v>
      </c>
      <c r="H30" s="57">
        <f t="shared" si="38"/>
        <v>0</v>
      </c>
      <c r="I30" s="57">
        <f t="shared" si="38"/>
        <v>10</v>
      </c>
      <c r="J30" s="57">
        <f t="shared" si="38"/>
        <v>2</v>
      </c>
      <c r="K30" s="57">
        <f t="shared" si="38"/>
        <v>0</v>
      </c>
      <c r="L30" s="57">
        <f t="shared" si="38"/>
        <v>0</v>
      </c>
      <c r="M30" s="57">
        <f t="shared" si="38"/>
        <v>0</v>
      </c>
      <c r="N30" s="57">
        <f t="shared" si="38"/>
        <v>10</v>
      </c>
      <c r="O30" s="57">
        <f t="shared" si="38"/>
        <v>10</v>
      </c>
      <c r="P30" s="57">
        <f t="shared" si="38"/>
        <v>4</v>
      </c>
      <c r="Q30" s="57">
        <f t="shared" si="38"/>
        <v>0</v>
      </c>
      <c r="R30" s="57">
        <f t="shared" si="38"/>
        <v>0</v>
      </c>
      <c r="S30" s="57">
        <f t="shared" si="38"/>
        <v>0</v>
      </c>
      <c r="T30" s="57">
        <f t="shared" ref="T30:U30" si="39">E30+H30+K30+N30+Q30</f>
        <v>25</v>
      </c>
      <c r="U30" s="57">
        <f t="shared" si="39"/>
        <v>35</v>
      </c>
      <c r="V30" s="57">
        <f t="shared" si="33"/>
        <v>60</v>
      </c>
      <c r="W30" s="57">
        <f>SUM(W26:W29)</f>
        <v>11</v>
      </c>
      <c r="X30" s="57"/>
      <c r="Y30" s="10"/>
      <c r="Z30" s="9"/>
      <c r="AA30" s="10"/>
      <c r="AB30" s="9"/>
      <c r="AC30" s="10"/>
      <c r="AD30" s="9"/>
      <c r="AE30" s="10"/>
      <c r="AF30" s="9"/>
      <c r="AG30" s="10"/>
      <c r="AH30" s="9"/>
      <c r="AI30" s="10"/>
      <c r="AJ30" s="9"/>
      <c r="AK30" s="10"/>
      <c r="AL30" s="11"/>
      <c r="AM30" s="11"/>
      <c r="AN30" s="11"/>
      <c r="AO30" s="11"/>
      <c r="AP30" s="11"/>
    </row>
    <row r="31" spans="1:42" ht="27" customHeight="1" x14ac:dyDescent="0.2">
      <c r="A31" s="55" t="s">
        <v>24</v>
      </c>
      <c r="B31" s="55" t="s">
        <v>25</v>
      </c>
      <c r="C31" s="57" t="s">
        <v>79</v>
      </c>
      <c r="D31" s="56" t="s">
        <v>80</v>
      </c>
      <c r="E31" s="57">
        <v>0</v>
      </c>
      <c r="F31" s="57">
        <v>10</v>
      </c>
      <c r="G31" s="57">
        <v>1</v>
      </c>
      <c r="H31" s="57"/>
      <c r="I31" s="57"/>
      <c r="J31" s="57"/>
      <c r="K31" s="65"/>
      <c r="L31" s="65"/>
      <c r="M31" s="65"/>
      <c r="N31" s="59"/>
      <c r="O31" s="59"/>
      <c r="P31" s="59"/>
      <c r="Q31" s="57"/>
      <c r="R31" s="57"/>
      <c r="S31" s="57"/>
      <c r="T31" s="57">
        <f t="shared" ref="T31:U31" si="40">E31+H31+K31+N31+Q31</f>
        <v>0</v>
      </c>
      <c r="U31" s="57">
        <f t="shared" si="40"/>
        <v>10</v>
      </c>
      <c r="V31" s="66">
        <f t="shared" si="33"/>
        <v>10</v>
      </c>
      <c r="W31" s="57">
        <f t="shared" ref="W31:W32" si="41">G31+J31+M31+P31+S31</f>
        <v>1</v>
      </c>
      <c r="X31" s="57" t="s">
        <v>36</v>
      </c>
      <c r="Y31" s="10"/>
      <c r="Z31" s="9"/>
      <c r="AA31" s="10"/>
      <c r="AB31" s="9"/>
      <c r="AC31" s="10"/>
      <c r="AD31" s="9"/>
      <c r="AE31" s="10"/>
      <c r="AF31" s="9"/>
      <c r="AG31" s="10"/>
      <c r="AH31" s="9"/>
      <c r="AI31" s="10"/>
      <c r="AJ31" s="9"/>
      <c r="AK31" s="10"/>
      <c r="AL31" s="11"/>
      <c r="AM31" s="11"/>
      <c r="AN31" s="11"/>
      <c r="AO31" s="11"/>
      <c r="AP31" s="11"/>
    </row>
    <row r="32" spans="1:42" ht="15.75" customHeight="1" x14ac:dyDescent="0.2">
      <c r="A32" s="55" t="s">
        <v>24</v>
      </c>
      <c r="B32" s="55" t="s">
        <v>40</v>
      </c>
      <c r="C32" s="55" t="s">
        <v>81</v>
      </c>
      <c r="D32" s="56" t="s">
        <v>82</v>
      </c>
      <c r="E32" s="63"/>
      <c r="F32" s="63"/>
      <c r="G32" s="63"/>
      <c r="H32" s="57">
        <v>0</v>
      </c>
      <c r="I32" s="57">
        <v>10</v>
      </c>
      <c r="J32" s="57">
        <v>2</v>
      </c>
      <c r="K32" s="65"/>
      <c r="L32" s="65"/>
      <c r="M32" s="65"/>
      <c r="N32" s="59"/>
      <c r="O32" s="59"/>
      <c r="P32" s="59"/>
      <c r="Q32" s="63"/>
      <c r="R32" s="63"/>
      <c r="S32" s="63"/>
      <c r="T32" s="57">
        <f t="shared" ref="T32:U32" si="42">E32+H32+K32+N32+Q32</f>
        <v>0</v>
      </c>
      <c r="U32" s="57">
        <f t="shared" si="42"/>
        <v>10</v>
      </c>
      <c r="V32" s="66">
        <f t="shared" si="33"/>
        <v>10</v>
      </c>
      <c r="W32" s="57">
        <f t="shared" si="41"/>
        <v>2</v>
      </c>
      <c r="X32" s="57" t="s">
        <v>36</v>
      </c>
      <c r="Y32" s="10"/>
      <c r="Z32" s="9"/>
      <c r="AA32" s="10"/>
      <c r="AB32" s="9"/>
      <c r="AC32" s="10"/>
      <c r="AD32" s="9"/>
      <c r="AE32" s="10"/>
      <c r="AF32" s="9"/>
      <c r="AG32" s="10"/>
      <c r="AH32" s="9"/>
      <c r="AI32" s="10"/>
      <c r="AJ32" s="9"/>
      <c r="AK32" s="10"/>
      <c r="AL32" s="11"/>
      <c r="AM32" s="11"/>
      <c r="AN32" s="11"/>
      <c r="AO32" s="11"/>
      <c r="AP32" s="11"/>
    </row>
    <row r="33" spans="1:42" ht="21.75" customHeight="1" x14ac:dyDescent="0.2">
      <c r="A33" s="55"/>
      <c r="B33" s="55"/>
      <c r="C33" s="55"/>
      <c r="D33" s="58" t="s">
        <v>83</v>
      </c>
      <c r="E33" s="57">
        <f t="shared" ref="E33:S33" si="43">SUM(E31:E32)</f>
        <v>0</v>
      </c>
      <c r="F33" s="57">
        <f t="shared" si="43"/>
        <v>10</v>
      </c>
      <c r="G33" s="57">
        <f t="shared" si="43"/>
        <v>1</v>
      </c>
      <c r="H33" s="57">
        <f t="shared" si="43"/>
        <v>0</v>
      </c>
      <c r="I33" s="57">
        <f t="shared" si="43"/>
        <v>10</v>
      </c>
      <c r="J33" s="57">
        <f t="shared" si="43"/>
        <v>2</v>
      </c>
      <c r="K33" s="57">
        <f t="shared" si="43"/>
        <v>0</v>
      </c>
      <c r="L33" s="57">
        <f t="shared" si="43"/>
        <v>0</v>
      </c>
      <c r="M33" s="57">
        <f t="shared" si="43"/>
        <v>0</v>
      </c>
      <c r="N33" s="57">
        <f t="shared" si="43"/>
        <v>0</v>
      </c>
      <c r="O33" s="57">
        <f t="shared" si="43"/>
        <v>0</v>
      </c>
      <c r="P33" s="57">
        <f t="shared" si="43"/>
        <v>0</v>
      </c>
      <c r="Q33" s="57">
        <f t="shared" si="43"/>
        <v>0</v>
      </c>
      <c r="R33" s="57">
        <f t="shared" si="43"/>
        <v>0</v>
      </c>
      <c r="S33" s="57">
        <f t="shared" si="43"/>
        <v>0</v>
      </c>
      <c r="T33" s="57">
        <f t="shared" ref="T33:U33" si="44">E33+H33+K33+N33+Q33</f>
        <v>0</v>
      </c>
      <c r="U33" s="57">
        <f t="shared" si="44"/>
        <v>20</v>
      </c>
      <c r="V33" s="57">
        <f t="shared" ref="V33:W33" si="45">SUM(V31:V32)</f>
        <v>20</v>
      </c>
      <c r="W33" s="57">
        <f t="shared" si="45"/>
        <v>3</v>
      </c>
      <c r="X33" s="57"/>
      <c r="Y33" s="10"/>
      <c r="Z33" s="9"/>
      <c r="AA33" s="10"/>
      <c r="AB33" s="9"/>
      <c r="AC33" s="10"/>
      <c r="AD33" s="9"/>
      <c r="AE33" s="10"/>
      <c r="AF33" s="9"/>
      <c r="AG33" s="10"/>
      <c r="AH33" s="9"/>
      <c r="AI33" s="10"/>
      <c r="AJ33" s="9"/>
      <c r="AK33" s="10"/>
      <c r="AL33" s="11"/>
      <c r="AM33" s="11"/>
      <c r="AN33" s="11"/>
      <c r="AO33" s="11"/>
      <c r="AP33" s="11"/>
    </row>
    <row r="34" spans="1:42" ht="27" customHeight="1" x14ac:dyDescent="0.2">
      <c r="A34" s="55" t="s">
        <v>24</v>
      </c>
      <c r="B34" s="55" t="s">
        <v>25</v>
      </c>
      <c r="C34" s="55" t="s">
        <v>84</v>
      </c>
      <c r="D34" s="56" t="s">
        <v>85</v>
      </c>
      <c r="E34" s="57">
        <v>5</v>
      </c>
      <c r="F34" s="57">
        <v>5</v>
      </c>
      <c r="G34" s="57">
        <v>2</v>
      </c>
      <c r="H34" s="59"/>
      <c r="I34" s="59"/>
      <c r="J34" s="59"/>
      <c r="K34" s="59"/>
      <c r="L34" s="59"/>
      <c r="M34" s="59"/>
      <c r="N34" s="59"/>
      <c r="O34" s="59"/>
      <c r="P34" s="59"/>
      <c r="Q34" s="57"/>
      <c r="R34" s="57"/>
      <c r="S34" s="57"/>
      <c r="T34" s="57">
        <f t="shared" ref="T34:U34" si="46">E34+H34+K34+N34+Q34</f>
        <v>5</v>
      </c>
      <c r="U34" s="57">
        <f t="shared" si="46"/>
        <v>5</v>
      </c>
      <c r="V34" s="57">
        <f t="shared" ref="V34:V35" si="47">SUM(T34:U34)</f>
        <v>10</v>
      </c>
      <c r="W34" s="57">
        <f t="shared" ref="W34:W35" si="48">S34+P34+M34+J34+G34</f>
        <v>2</v>
      </c>
      <c r="X34" s="57" t="s">
        <v>36</v>
      </c>
      <c r="Y34" s="10"/>
      <c r="Z34" s="9"/>
      <c r="AA34" s="10"/>
      <c r="AB34" s="9"/>
      <c r="AC34" s="10"/>
      <c r="AD34" s="9"/>
      <c r="AE34" s="10"/>
      <c r="AF34" s="9"/>
      <c r="AG34" s="10"/>
      <c r="AH34" s="9"/>
      <c r="AI34" s="10"/>
      <c r="AJ34" s="9"/>
      <c r="AK34" s="10"/>
      <c r="AL34" s="11"/>
      <c r="AM34" s="11"/>
      <c r="AN34" s="11"/>
      <c r="AO34" s="11"/>
      <c r="AP34" s="11"/>
    </row>
    <row r="35" spans="1:42" ht="15.75" customHeight="1" x14ac:dyDescent="0.2">
      <c r="A35" s="55" t="s">
        <v>24</v>
      </c>
      <c r="B35" s="55" t="s">
        <v>40</v>
      </c>
      <c r="C35" s="55" t="s">
        <v>86</v>
      </c>
      <c r="D35" s="56" t="s">
        <v>87</v>
      </c>
      <c r="E35" s="67"/>
      <c r="F35" s="67"/>
      <c r="G35" s="67"/>
      <c r="H35" s="57">
        <v>10</v>
      </c>
      <c r="I35" s="57">
        <v>0</v>
      </c>
      <c r="J35" s="57">
        <v>2</v>
      </c>
      <c r="K35" s="57"/>
      <c r="L35" s="57"/>
      <c r="M35" s="57"/>
      <c r="N35" s="57"/>
      <c r="O35" s="57"/>
      <c r="P35" s="57"/>
      <c r="Q35" s="67"/>
      <c r="R35" s="67"/>
      <c r="S35" s="67"/>
      <c r="T35" s="57">
        <f t="shared" ref="T35:U35" si="49">E35+H35+K35+N35+Q35</f>
        <v>10</v>
      </c>
      <c r="U35" s="57">
        <f t="shared" si="49"/>
        <v>0</v>
      </c>
      <c r="V35" s="57">
        <f t="shared" si="47"/>
        <v>10</v>
      </c>
      <c r="W35" s="57">
        <f t="shared" si="48"/>
        <v>2</v>
      </c>
      <c r="X35" s="57" t="s">
        <v>36</v>
      </c>
      <c r="Y35" s="10"/>
      <c r="Z35" s="9"/>
      <c r="AA35" s="10"/>
      <c r="AB35" s="9"/>
      <c r="AC35" s="10"/>
      <c r="AD35" s="9"/>
      <c r="AE35" s="10"/>
      <c r="AF35" s="9"/>
      <c r="AG35" s="10"/>
      <c r="AH35" s="9"/>
      <c r="AI35" s="10"/>
      <c r="AJ35" s="9"/>
      <c r="AK35" s="10"/>
      <c r="AL35" s="11"/>
      <c r="AM35" s="11"/>
      <c r="AN35" s="11"/>
      <c r="AO35" s="11"/>
      <c r="AP35" s="11"/>
    </row>
    <row r="36" spans="1:42" ht="15.75" customHeight="1" x14ac:dyDescent="0.2">
      <c r="A36" s="55"/>
      <c r="B36" s="55"/>
      <c r="C36" s="55"/>
      <c r="D36" s="58" t="s">
        <v>88</v>
      </c>
      <c r="E36" s="57">
        <f t="shared" ref="E36:S36" si="50">SUM(E34:E35)</f>
        <v>5</v>
      </c>
      <c r="F36" s="57">
        <f t="shared" si="50"/>
        <v>5</v>
      </c>
      <c r="G36" s="57">
        <f t="shared" si="50"/>
        <v>2</v>
      </c>
      <c r="H36" s="57">
        <f t="shared" si="50"/>
        <v>10</v>
      </c>
      <c r="I36" s="57">
        <f t="shared" si="50"/>
        <v>0</v>
      </c>
      <c r="J36" s="57">
        <f t="shared" si="50"/>
        <v>2</v>
      </c>
      <c r="K36" s="57">
        <f t="shared" si="50"/>
        <v>0</v>
      </c>
      <c r="L36" s="57">
        <f t="shared" si="50"/>
        <v>0</v>
      </c>
      <c r="M36" s="57">
        <f t="shared" si="50"/>
        <v>0</v>
      </c>
      <c r="N36" s="57">
        <f t="shared" si="50"/>
        <v>0</v>
      </c>
      <c r="O36" s="57">
        <f t="shared" si="50"/>
        <v>0</v>
      </c>
      <c r="P36" s="57">
        <f t="shared" si="50"/>
        <v>0</v>
      </c>
      <c r="Q36" s="57">
        <f t="shared" si="50"/>
        <v>0</v>
      </c>
      <c r="R36" s="57">
        <f t="shared" si="50"/>
        <v>0</v>
      </c>
      <c r="S36" s="57">
        <f t="shared" si="50"/>
        <v>0</v>
      </c>
      <c r="T36" s="57">
        <f t="shared" ref="T36:U36" si="51">E36+H36+K36+N36+Q36</f>
        <v>15</v>
      </c>
      <c r="U36" s="57">
        <f t="shared" si="51"/>
        <v>5</v>
      </c>
      <c r="V36" s="57">
        <f t="shared" ref="V36:W36" si="52">SUM(V34:V35)</f>
        <v>20</v>
      </c>
      <c r="W36" s="57">
        <f t="shared" si="52"/>
        <v>4</v>
      </c>
      <c r="X36" s="57"/>
      <c r="Y36" s="10"/>
      <c r="Z36" s="9"/>
      <c r="AA36" s="10"/>
      <c r="AB36" s="9"/>
      <c r="AC36" s="10"/>
      <c r="AD36" s="9"/>
      <c r="AE36" s="10"/>
      <c r="AF36" s="9"/>
      <c r="AG36" s="10"/>
      <c r="AH36" s="9"/>
      <c r="AI36" s="10"/>
      <c r="AJ36" s="9"/>
      <c r="AK36" s="10"/>
      <c r="AL36" s="11"/>
      <c r="AM36" s="11"/>
      <c r="AN36" s="11"/>
      <c r="AO36" s="11"/>
      <c r="AP36" s="11"/>
    </row>
    <row r="37" spans="1:42" ht="27" customHeight="1" x14ac:dyDescent="0.2">
      <c r="A37" s="55" t="s">
        <v>24</v>
      </c>
      <c r="B37" s="55" t="s">
        <v>25</v>
      </c>
      <c r="C37" s="55" t="s">
        <v>89</v>
      </c>
      <c r="D37" s="56" t="s">
        <v>90</v>
      </c>
      <c r="E37" s="57">
        <v>5</v>
      </c>
      <c r="F37" s="57">
        <v>15</v>
      </c>
      <c r="G37" s="57">
        <v>4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>
        <f t="shared" ref="T37:U37" si="53">E37+H37+K37+N37+Q37</f>
        <v>5</v>
      </c>
      <c r="U37" s="57">
        <f t="shared" si="53"/>
        <v>15</v>
      </c>
      <c r="V37" s="57">
        <f>SUM(T37:U37)</f>
        <v>20</v>
      </c>
      <c r="W37" s="57">
        <f>S37+P37+M37+J37+G37</f>
        <v>4</v>
      </c>
      <c r="X37" s="57" t="s">
        <v>36</v>
      </c>
      <c r="Y37" s="10"/>
      <c r="Z37" s="9"/>
      <c r="AA37" s="10"/>
      <c r="AB37" s="9"/>
      <c r="AC37" s="10"/>
      <c r="AD37" s="9"/>
      <c r="AE37" s="10"/>
      <c r="AF37" s="9"/>
      <c r="AG37" s="10"/>
      <c r="AH37" s="9"/>
      <c r="AI37" s="10"/>
      <c r="AJ37" s="9"/>
      <c r="AK37" s="10"/>
      <c r="AL37" s="11"/>
      <c r="AM37" s="11"/>
      <c r="AN37" s="11"/>
      <c r="AO37" s="11"/>
      <c r="AP37" s="11"/>
    </row>
    <row r="38" spans="1:42" ht="15.75" customHeight="1" x14ac:dyDescent="0.2">
      <c r="A38" s="55"/>
      <c r="B38" s="55"/>
      <c r="C38" s="55"/>
      <c r="D38" s="58" t="s">
        <v>91</v>
      </c>
      <c r="E38" s="57">
        <f t="shared" ref="E38:S38" si="54">SUM(E37)</f>
        <v>5</v>
      </c>
      <c r="F38" s="57">
        <f t="shared" si="54"/>
        <v>15</v>
      </c>
      <c r="G38" s="57">
        <f t="shared" si="54"/>
        <v>4</v>
      </c>
      <c r="H38" s="57">
        <f t="shared" si="54"/>
        <v>0</v>
      </c>
      <c r="I38" s="57">
        <f t="shared" si="54"/>
        <v>0</v>
      </c>
      <c r="J38" s="57">
        <f t="shared" si="54"/>
        <v>0</v>
      </c>
      <c r="K38" s="57">
        <f t="shared" si="54"/>
        <v>0</v>
      </c>
      <c r="L38" s="57">
        <f t="shared" si="54"/>
        <v>0</v>
      </c>
      <c r="M38" s="57">
        <f t="shared" si="54"/>
        <v>0</v>
      </c>
      <c r="N38" s="57">
        <f t="shared" si="54"/>
        <v>0</v>
      </c>
      <c r="O38" s="57">
        <f t="shared" si="54"/>
        <v>0</v>
      </c>
      <c r="P38" s="57">
        <f t="shared" si="54"/>
        <v>0</v>
      </c>
      <c r="Q38" s="57">
        <f t="shared" si="54"/>
        <v>0</v>
      </c>
      <c r="R38" s="57">
        <f t="shared" si="54"/>
        <v>0</v>
      </c>
      <c r="S38" s="57">
        <f t="shared" si="54"/>
        <v>0</v>
      </c>
      <c r="T38" s="57">
        <f t="shared" ref="T38:U38" si="55">E38+H38+K38+N38+Q38</f>
        <v>5</v>
      </c>
      <c r="U38" s="57">
        <f t="shared" si="55"/>
        <v>15</v>
      </c>
      <c r="V38" s="57">
        <f t="shared" ref="V38:W38" si="56">SUM(V37)</f>
        <v>20</v>
      </c>
      <c r="W38" s="57">
        <f t="shared" si="56"/>
        <v>4</v>
      </c>
      <c r="X38" s="57"/>
      <c r="Y38" s="10"/>
      <c r="Z38" s="9"/>
      <c r="AA38" s="10"/>
      <c r="AB38" s="9"/>
      <c r="AC38" s="10"/>
      <c r="AD38" s="9"/>
      <c r="AE38" s="10"/>
      <c r="AF38" s="9"/>
      <c r="AG38" s="10"/>
      <c r="AH38" s="9"/>
      <c r="AI38" s="10"/>
      <c r="AJ38" s="9"/>
      <c r="AK38" s="10"/>
      <c r="AL38" s="11"/>
      <c r="AM38" s="11"/>
      <c r="AN38" s="11"/>
      <c r="AO38" s="11"/>
      <c r="AP38" s="11"/>
    </row>
    <row r="39" spans="1:42" ht="15.75" customHeight="1" x14ac:dyDescent="0.2">
      <c r="A39" s="55" t="s">
        <v>24</v>
      </c>
      <c r="B39" s="55" t="s">
        <v>25</v>
      </c>
      <c r="C39" s="55" t="s">
        <v>92</v>
      </c>
      <c r="D39" s="56" t="s">
        <v>93</v>
      </c>
      <c r="E39" s="57">
        <v>10</v>
      </c>
      <c r="F39" s="57">
        <v>0</v>
      </c>
      <c r="G39" s="57">
        <v>2</v>
      </c>
      <c r="H39" s="57"/>
      <c r="I39" s="57"/>
      <c r="J39" s="57"/>
      <c r="K39" s="57"/>
      <c r="L39" s="57"/>
      <c r="M39" s="57"/>
      <c r="N39" s="67"/>
      <c r="O39" s="67"/>
      <c r="P39" s="67"/>
      <c r="Q39" s="57"/>
      <c r="R39" s="57"/>
      <c r="S39" s="57"/>
      <c r="T39" s="57">
        <f t="shared" ref="T39:U39" si="57">E39+H39+K39+N39+Q39</f>
        <v>10</v>
      </c>
      <c r="U39" s="57">
        <f t="shared" si="57"/>
        <v>0</v>
      </c>
      <c r="V39" s="57">
        <f t="shared" ref="V39:V41" si="58">SUM(T39:U39)</f>
        <v>10</v>
      </c>
      <c r="W39" s="57">
        <f t="shared" ref="W39:W41" si="59">S39+P39+M39+J39+G39</f>
        <v>2</v>
      </c>
      <c r="X39" s="57" t="s">
        <v>28</v>
      </c>
      <c r="Y39" s="10"/>
      <c r="Z39" s="9"/>
      <c r="AA39" s="10"/>
      <c r="AB39" s="9"/>
      <c r="AC39" s="10"/>
      <c r="AD39" s="9"/>
      <c r="AE39" s="10"/>
      <c r="AF39" s="9"/>
      <c r="AG39" s="10"/>
      <c r="AH39" s="9"/>
      <c r="AI39" s="10"/>
      <c r="AJ39" s="9"/>
      <c r="AK39" s="10"/>
      <c r="AL39" s="11"/>
      <c r="AM39" s="11"/>
      <c r="AN39" s="11"/>
      <c r="AO39" s="11"/>
      <c r="AP39" s="11"/>
    </row>
    <row r="40" spans="1:42" ht="27" customHeight="1" x14ac:dyDescent="0.2">
      <c r="A40" s="55" t="s">
        <v>24</v>
      </c>
      <c r="B40" s="55" t="s">
        <v>40</v>
      </c>
      <c r="C40" s="55" t="s">
        <v>94</v>
      </c>
      <c r="D40" s="56" t="s">
        <v>407</v>
      </c>
      <c r="E40" s="57"/>
      <c r="F40" s="57"/>
      <c r="G40" s="57"/>
      <c r="H40" s="57">
        <v>0</v>
      </c>
      <c r="I40" s="57">
        <v>20</v>
      </c>
      <c r="J40" s="57">
        <v>4</v>
      </c>
      <c r="K40" s="57"/>
      <c r="L40" s="57"/>
      <c r="M40" s="57"/>
      <c r="N40" s="57"/>
      <c r="O40" s="57"/>
      <c r="P40" s="57"/>
      <c r="Q40" s="57"/>
      <c r="R40" s="57"/>
      <c r="S40" s="57"/>
      <c r="T40" s="57">
        <f t="shared" ref="T40:U40" si="60">E40+H40+K40+N40+Q40</f>
        <v>0</v>
      </c>
      <c r="U40" s="57">
        <f t="shared" si="60"/>
        <v>20</v>
      </c>
      <c r="V40" s="57">
        <f t="shared" si="58"/>
        <v>20</v>
      </c>
      <c r="W40" s="57">
        <f t="shared" si="59"/>
        <v>4</v>
      </c>
      <c r="X40" s="57" t="s">
        <v>36</v>
      </c>
      <c r="Y40" s="10"/>
      <c r="Z40" s="9"/>
      <c r="AA40" s="10"/>
      <c r="AB40" s="9"/>
      <c r="AC40" s="10"/>
      <c r="AD40" s="9"/>
      <c r="AE40" s="10"/>
      <c r="AF40" s="9"/>
      <c r="AG40" s="10"/>
      <c r="AH40" s="9"/>
      <c r="AI40" s="10"/>
      <c r="AJ40" s="9"/>
      <c r="AK40" s="10"/>
      <c r="AL40" s="11"/>
      <c r="AM40" s="11"/>
      <c r="AN40" s="11"/>
      <c r="AO40" s="11"/>
      <c r="AP40" s="11"/>
    </row>
    <row r="41" spans="1:42" ht="28.5" customHeight="1" x14ac:dyDescent="0.2">
      <c r="A41" s="55" t="s">
        <v>32</v>
      </c>
      <c r="B41" s="55" t="s">
        <v>33</v>
      </c>
      <c r="C41" s="55" t="s">
        <v>95</v>
      </c>
      <c r="D41" s="56" t="s">
        <v>96</v>
      </c>
      <c r="E41" s="57"/>
      <c r="F41" s="57"/>
      <c r="G41" s="57"/>
      <c r="H41" s="57"/>
      <c r="I41" s="57"/>
      <c r="J41" s="57"/>
      <c r="K41" s="57">
        <v>0</v>
      </c>
      <c r="L41" s="57">
        <v>20</v>
      </c>
      <c r="M41" s="57">
        <v>4</v>
      </c>
      <c r="N41" s="57"/>
      <c r="O41" s="57"/>
      <c r="P41" s="57"/>
      <c r="Q41" s="57"/>
      <c r="R41" s="57"/>
      <c r="S41" s="57"/>
      <c r="T41" s="57">
        <f t="shared" ref="T41:U41" si="61">E41+H41+K41+N41+Q41</f>
        <v>0</v>
      </c>
      <c r="U41" s="57">
        <f t="shared" si="61"/>
        <v>20</v>
      </c>
      <c r="V41" s="57">
        <f t="shared" si="58"/>
        <v>20</v>
      </c>
      <c r="W41" s="57">
        <f t="shared" si="59"/>
        <v>4</v>
      </c>
      <c r="X41" s="57" t="s">
        <v>36</v>
      </c>
      <c r="Y41" s="10"/>
      <c r="Z41" s="9"/>
      <c r="AA41" s="10"/>
      <c r="AB41" s="9"/>
      <c r="AC41" s="10"/>
      <c r="AD41" s="9"/>
      <c r="AE41" s="10"/>
      <c r="AF41" s="9"/>
      <c r="AG41" s="10"/>
      <c r="AH41" s="9"/>
      <c r="AI41" s="10"/>
      <c r="AJ41" s="9"/>
      <c r="AK41" s="10"/>
      <c r="AL41" s="11"/>
      <c r="AM41" s="11"/>
      <c r="AN41" s="11"/>
      <c r="AO41" s="11"/>
      <c r="AP41" s="11"/>
    </row>
    <row r="42" spans="1:42" ht="15.75" customHeight="1" x14ac:dyDescent="0.2">
      <c r="A42" s="55"/>
      <c r="B42" s="55"/>
      <c r="C42" s="55"/>
      <c r="D42" s="58" t="s">
        <v>97</v>
      </c>
      <c r="E42" s="57">
        <f t="shared" ref="E42:S42" si="62">SUM(E39:E41)</f>
        <v>10</v>
      </c>
      <c r="F42" s="57">
        <f t="shared" si="62"/>
        <v>0</v>
      </c>
      <c r="G42" s="57">
        <f t="shared" si="62"/>
        <v>2</v>
      </c>
      <c r="H42" s="57">
        <f t="shared" si="62"/>
        <v>0</v>
      </c>
      <c r="I42" s="57">
        <f t="shared" si="62"/>
        <v>20</v>
      </c>
      <c r="J42" s="57">
        <f t="shared" si="62"/>
        <v>4</v>
      </c>
      <c r="K42" s="57">
        <f t="shared" si="62"/>
        <v>0</v>
      </c>
      <c r="L42" s="57">
        <f t="shared" si="62"/>
        <v>20</v>
      </c>
      <c r="M42" s="57">
        <f t="shared" si="62"/>
        <v>4</v>
      </c>
      <c r="N42" s="57">
        <f t="shared" si="62"/>
        <v>0</v>
      </c>
      <c r="O42" s="57">
        <f t="shared" si="62"/>
        <v>0</v>
      </c>
      <c r="P42" s="57">
        <f t="shared" si="62"/>
        <v>0</v>
      </c>
      <c r="Q42" s="57">
        <f t="shared" si="62"/>
        <v>0</v>
      </c>
      <c r="R42" s="57">
        <f t="shared" si="62"/>
        <v>0</v>
      </c>
      <c r="S42" s="57">
        <f t="shared" si="62"/>
        <v>0</v>
      </c>
      <c r="T42" s="57">
        <f t="shared" ref="T42:U42" si="63">E42+H42+K42+N42+Q42</f>
        <v>10</v>
      </c>
      <c r="U42" s="57">
        <f t="shared" si="63"/>
        <v>40</v>
      </c>
      <c r="V42" s="57">
        <f t="shared" ref="V42:W42" si="64">SUM(V39:V41)</f>
        <v>50</v>
      </c>
      <c r="W42" s="57">
        <f t="shared" si="64"/>
        <v>10</v>
      </c>
      <c r="X42" s="57"/>
      <c r="Y42" s="10"/>
      <c r="Z42" s="9"/>
      <c r="AA42" s="10"/>
      <c r="AB42" s="9"/>
      <c r="AC42" s="10"/>
      <c r="AD42" s="9"/>
      <c r="AE42" s="10"/>
      <c r="AF42" s="9"/>
      <c r="AG42" s="10"/>
      <c r="AH42" s="9"/>
      <c r="AI42" s="10"/>
      <c r="AJ42" s="9"/>
      <c r="AK42" s="10"/>
      <c r="AL42" s="11"/>
      <c r="AM42" s="11"/>
      <c r="AN42" s="11"/>
      <c r="AO42" s="11"/>
      <c r="AP42" s="11"/>
    </row>
    <row r="43" spans="1:42" ht="36" customHeight="1" x14ac:dyDescent="0.2">
      <c r="A43" s="90" t="s">
        <v>98</v>
      </c>
      <c r="B43" s="91"/>
      <c r="C43" s="91"/>
      <c r="D43" s="92"/>
      <c r="E43" s="59">
        <f t="shared" ref="E43:S43" si="65">E19+E25+E30+E33+E36+E38+E42</f>
        <v>45</v>
      </c>
      <c r="F43" s="59">
        <f t="shared" si="65"/>
        <v>55</v>
      </c>
      <c r="G43" s="59">
        <f t="shared" si="65"/>
        <v>18</v>
      </c>
      <c r="H43" s="59">
        <f t="shared" si="65"/>
        <v>30</v>
      </c>
      <c r="I43" s="59">
        <f t="shared" si="65"/>
        <v>70</v>
      </c>
      <c r="J43" s="59">
        <f t="shared" si="65"/>
        <v>19</v>
      </c>
      <c r="K43" s="59">
        <f t="shared" si="65"/>
        <v>15</v>
      </c>
      <c r="L43" s="59">
        <f t="shared" si="65"/>
        <v>75</v>
      </c>
      <c r="M43" s="59">
        <f t="shared" si="65"/>
        <v>16</v>
      </c>
      <c r="N43" s="59">
        <f t="shared" si="65"/>
        <v>15</v>
      </c>
      <c r="O43" s="59">
        <f t="shared" si="65"/>
        <v>45</v>
      </c>
      <c r="P43" s="59">
        <f t="shared" si="65"/>
        <v>10</v>
      </c>
      <c r="Q43" s="59">
        <f t="shared" si="65"/>
        <v>5</v>
      </c>
      <c r="R43" s="59">
        <f t="shared" si="65"/>
        <v>5</v>
      </c>
      <c r="S43" s="59">
        <f t="shared" si="65"/>
        <v>2</v>
      </c>
      <c r="T43" s="57">
        <f t="shared" ref="T43:U43" si="66">T42+T38+T36+T33+T30+T25+T19</f>
        <v>110</v>
      </c>
      <c r="U43" s="57">
        <f t="shared" si="66"/>
        <v>250</v>
      </c>
      <c r="V43" s="57">
        <f>SUM(T43:U43)</f>
        <v>360</v>
      </c>
      <c r="W43" s="68">
        <f>W42+W38+W36+W33+W30+W25+W19</f>
        <v>65</v>
      </c>
      <c r="X43" s="69"/>
      <c r="Y43" s="10"/>
      <c r="Z43" s="9"/>
      <c r="AA43" s="10"/>
      <c r="AB43" s="9"/>
      <c r="AC43" s="10"/>
      <c r="AD43" s="9"/>
      <c r="AE43" s="10"/>
      <c r="AF43" s="9"/>
      <c r="AG43" s="10"/>
      <c r="AH43" s="9"/>
      <c r="AI43" s="10"/>
      <c r="AJ43" s="9"/>
      <c r="AK43" s="10"/>
      <c r="AL43" s="11"/>
      <c r="AM43" s="11"/>
      <c r="AN43" s="11"/>
      <c r="AO43" s="11"/>
      <c r="AP43" s="11"/>
    </row>
    <row r="44" spans="1:42" ht="44.25" customHeight="1" x14ac:dyDescent="0.2">
      <c r="A44" s="70" t="s">
        <v>99</v>
      </c>
      <c r="B44" s="71"/>
      <c r="C44" s="55"/>
      <c r="D44" s="58"/>
      <c r="E44" s="59">
        <f t="shared" ref="E44:S44" si="67">E43+E12</f>
        <v>65</v>
      </c>
      <c r="F44" s="59">
        <f t="shared" si="67"/>
        <v>60</v>
      </c>
      <c r="G44" s="59">
        <f t="shared" si="67"/>
        <v>23</v>
      </c>
      <c r="H44" s="59">
        <f t="shared" si="67"/>
        <v>40</v>
      </c>
      <c r="I44" s="59">
        <f t="shared" si="67"/>
        <v>70</v>
      </c>
      <c r="J44" s="59">
        <f t="shared" si="67"/>
        <v>21</v>
      </c>
      <c r="K44" s="59">
        <f t="shared" si="67"/>
        <v>20</v>
      </c>
      <c r="L44" s="59">
        <f t="shared" si="67"/>
        <v>90</v>
      </c>
      <c r="M44" s="59">
        <f t="shared" si="67"/>
        <v>20</v>
      </c>
      <c r="N44" s="59">
        <f t="shared" si="67"/>
        <v>15</v>
      </c>
      <c r="O44" s="59">
        <f t="shared" si="67"/>
        <v>45</v>
      </c>
      <c r="P44" s="59">
        <f t="shared" si="67"/>
        <v>10</v>
      </c>
      <c r="Q44" s="59">
        <f t="shared" si="67"/>
        <v>5</v>
      </c>
      <c r="R44" s="59">
        <f t="shared" si="67"/>
        <v>5</v>
      </c>
      <c r="S44" s="59">
        <f t="shared" si="67"/>
        <v>2</v>
      </c>
      <c r="T44" s="59">
        <f t="shared" ref="T44:W44" si="68">T42+T38+T36+T33+T30+T25+T19+T11+T7+T5</f>
        <v>145</v>
      </c>
      <c r="U44" s="59">
        <f t="shared" si="68"/>
        <v>270</v>
      </c>
      <c r="V44" s="59">
        <f t="shared" si="68"/>
        <v>415</v>
      </c>
      <c r="W44" s="68">
        <f t="shared" si="68"/>
        <v>76</v>
      </c>
      <c r="X44" s="59"/>
      <c r="Y44" s="10"/>
      <c r="Z44" s="9"/>
      <c r="AA44" s="10"/>
      <c r="AB44" s="9"/>
      <c r="AC44" s="10"/>
      <c r="AD44" s="9"/>
      <c r="AE44" s="10"/>
      <c r="AF44" s="9"/>
      <c r="AG44" s="10"/>
      <c r="AH44" s="9"/>
      <c r="AI44" s="10"/>
      <c r="AJ44" s="9"/>
      <c r="AK44" s="10"/>
      <c r="AL44" s="11"/>
      <c r="AM44" s="11"/>
      <c r="AN44" s="11"/>
      <c r="AO44" s="11"/>
      <c r="AP44" s="11"/>
    </row>
    <row r="45" spans="1:42" ht="15.75" customHeight="1" x14ac:dyDescent="0.2">
      <c r="A45" s="55" t="s">
        <v>24</v>
      </c>
      <c r="B45" s="55" t="s">
        <v>33</v>
      </c>
      <c r="C45" s="72" t="s">
        <v>404</v>
      </c>
      <c r="D45" s="73" t="s">
        <v>100</v>
      </c>
      <c r="E45" s="69">
        <v>0</v>
      </c>
      <c r="F45" s="69">
        <v>10</v>
      </c>
      <c r="G45" s="69">
        <v>0</v>
      </c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57">
        <v>0</v>
      </c>
      <c r="U45" s="57">
        <v>10</v>
      </c>
      <c r="V45" s="57">
        <v>10</v>
      </c>
      <c r="W45" s="57">
        <f t="shared" ref="W45:W55" si="69">G45+J45+M45+P45+S45</f>
        <v>0</v>
      </c>
      <c r="X45" s="69" t="s">
        <v>36</v>
      </c>
      <c r="Y45" s="10"/>
      <c r="Z45" s="9"/>
      <c r="AA45" s="10"/>
      <c r="AB45" s="9"/>
      <c r="AC45" s="10"/>
      <c r="AD45" s="9"/>
      <c r="AE45" s="10"/>
      <c r="AF45" s="9"/>
      <c r="AG45" s="10"/>
      <c r="AH45" s="9"/>
      <c r="AI45" s="10"/>
      <c r="AJ45" s="9"/>
      <c r="AK45" s="10"/>
      <c r="AL45" s="16"/>
      <c r="AM45" s="16"/>
      <c r="AN45" s="16"/>
      <c r="AO45" s="16"/>
      <c r="AP45" s="16"/>
    </row>
    <row r="46" spans="1:42" ht="15.75" customHeight="1" x14ac:dyDescent="0.2">
      <c r="A46" s="55" t="s">
        <v>24</v>
      </c>
      <c r="B46" s="74" t="s">
        <v>52</v>
      </c>
      <c r="C46" s="74" t="s">
        <v>405</v>
      </c>
      <c r="D46" s="75" t="s">
        <v>101</v>
      </c>
      <c r="E46" s="57"/>
      <c r="F46" s="57"/>
      <c r="G46" s="57"/>
      <c r="H46" s="57">
        <v>0</v>
      </c>
      <c r="I46" s="57">
        <v>10</v>
      </c>
      <c r="J46" s="57">
        <v>0</v>
      </c>
      <c r="K46" s="57"/>
      <c r="L46" s="57"/>
      <c r="M46" s="57"/>
      <c r="N46" s="57"/>
      <c r="O46" s="57"/>
      <c r="P46" s="57"/>
      <c r="Q46" s="57"/>
      <c r="R46" s="57"/>
      <c r="S46" s="57"/>
      <c r="T46" s="57">
        <v>0</v>
      </c>
      <c r="U46" s="57">
        <v>10</v>
      </c>
      <c r="V46" s="57">
        <v>10</v>
      </c>
      <c r="W46" s="57">
        <f t="shared" si="69"/>
        <v>0</v>
      </c>
      <c r="X46" s="57" t="s">
        <v>36</v>
      </c>
      <c r="Y46" s="17"/>
      <c r="Z46" s="9"/>
      <c r="AA46" s="17"/>
      <c r="AB46" s="9"/>
      <c r="AC46" s="17"/>
      <c r="AD46" s="9"/>
      <c r="AE46" s="17"/>
      <c r="AF46" s="9"/>
      <c r="AG46" s="17"/>
      <c r="AH46" s="9"/>
      <c r="AI46" s="17"/>
      <c r="AJ46" s="9"/>
      <c r="AK46" s="17"/>
      <c r="AL46" s="16"/>
      <c r="AM46" s="16"/>
      <c r="AN46" s="16"/>
      <c r="AO46" s="16"/>
      <c r="AP46" s="16"/>
    </row>
    <row r="47" spans="1:42" ht="15.75" customHeight="1" x14ac:dyDescent="0.2">
      <c r="A47" s="55" t="s">
        <v>63</v>
      </c>
      <c r="B47" s="55" t="s">
        <v>64</v>
      </c>
      <c r="C47" s="76" t="s">
        <v>102</v>
      </c>
      <c r="D47" s="77" t="s">
        <v>103</v>
      </c>
      <c r="E47" s="78"/>
      <c r="F47" s="78"/>
      <c r="G47" s="78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>
        <v>15</v>
      </c>
      <c r="T47" s="79">
        <f t="shared" ref="T47:U47" si="70">E47+H47+K47+N47+Q47</f>
        <v>0</v>
      </c>
      <c r="U47" s="79">
        <f t="shared" si="70"/>
        <v>0</v>
      </c>
      <c r="V47" s="79">
        <f t="shared" ref="V47:V55" si="71">SUM(T47:U47)</f>
        <v>0</v>
      </c>
      <c r="W47" s="57">
        <f t="shared" si="69"/>
        <v>15</v>
      </c>
      <c r="X47" s="79" t="s">
        <v>104</v>
      </c>
      <c r="Y47" s="10"/>
      <c r="Z47" s="9"/>
      <c r="AA47" s="10"/>
      <c r="AB47" s="9"/>
      <c r="AC47" s="10"/>
      <c r="AD47" s="9"/>
      <c r="AE47" s="10"/>
      <c r="AF47" s="9"/>
      <c r="AG47" s="10"/>
      <c r="AH47" s="9"/>
      <c r="AI47" s="10"/>
      <c r="AJ47" s="9"/>
      <c r="AK47" s="10"/>
      <c r="AL47" s="11"/>
      <c r="AM47" s="11"/>
      <c r="AN47" s="11"/>
      <c r="AO47" s="11"/>
      <c r="AP47" s="11"/>
    </row>
    <row r="48" spans="1:42" ht="15.75" customHeight="1" x14ac:dyDescent="0.2">
      <c r="A48" s="70" t="s">
        <v>105</v>
      </c>
      <c r="B48" s="55"/>
      <c r="C48" s="55"/>
      <c r="D48" s="58"/>
      <c r="E48" s="69"/>
      <c r="F48" s="69"/>
      <c r="G48" s="69"/>
      <c r="H48" s="57"/>
      <c r="I48" s="57"/>
      <c r="J48" s="57">
        <v>8</v>
      </c>
      <c r="K48" s="57"/>
      <c r="L48" s="57"/>
      <c r="M48" s="57">
        <v>8</v>
      </c>
      <c r="N48" s="57"/>
      <c r="O48" s="57"/>
      <c r="P48" s="57">
        <v>8</v>
      </c>
      <c r="Q48" s="57"/>
      <c r="R48" s="57"/>
      <c r="S48" s="57"/>
      <c r="T48" s="79">
        <f t="shared" ref="T48:U48" si="72">E48+H48+K48+N48+Q48</f>
        <v>0</v>
      </c>
      <c r="U48" s="79">
        <f t="shared" si="72"/>
        <v>0</v>
      </c>
      <c r="V48" s="57">
        <f t="shared" si="71"/>
        <v>0</v>
      </c>
      <c r="W48" s="57">
        <f t="shared" si="69"/>
        <v>24</v>
      </c>
      <c r="X48" s="57"/>
      <c r="Y48" s="10"/>
      <c r="Z48" s="9"/>
      <c r="AA48" s="10"/>
      <c r="AB48" s="9"/>
      <c r="AC48" s="10"/>
      <c r="AD48" s="9"/>
      <c r="AE48" s="10"/>
      <c r="AF48" s="9"/>
      <c r="AG48" s="10"/>
      <c r="AH48" s="9"/>
      <c r="AI48" s="10"/>
      <c r="AJ48" s="9"/>
      <c r="AK48" s="10"/>
      <c r="AL48" s="11"/>
      <c r="AM48" s="11"/>
      <c r="AN48" s="11"/>
      <c r="AO48" s="11"/>
      <c r="AP48" s="11"/>
    </row>
    <row r="49" spans="1:42" ht="46.5" customHeight="1" x14ac:dyDescent="0.2">
      <c r="A49" s="55" t="s">
        <v>24</v>
      </c>
      <c r="B49" s="55" t="s">
        <v>25</v>
      </c>
      <c r="C49" s="55" t="s">
        <v>106</v>
      </c>
      <c r="D49" s="56" t="s">
        <v>107</v>
      </c>
      <c r="E49" s="57">
        <v>0</v>
      </c>
      <c r="F49" s="57">
        <v>25</v>
      </c>
      <c r="G49" s="57">
        <v>5</v>
      </c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79">
        <f t="shared" ref="T49:U49" si="73">E49+H49+K49+N49+Q49</f>
        <v>0</v>
      </c>
      <c r="U49" s="79">
        <f t="shared" si="73"/>
        <v>25</v>
      </c>
      <c r="V49" s="57">
        <f t="shared" si="71"/>
        <v>25</v>
      </c>
      <c r="W49" s="57">
        <f t="shared" si="69"/>
        <v>5</v>
      </c>
      <c r="X49" s="57" t="s">
        <v>36</v>
      </c>
      <c r="Y49" s="10"/>
      <c r="Z49" s="9"/>
      <c r="AA49" s="10"/>
      <c r="AB49" s="9"/>
      <c r="AC49" s="10"/>
      <c r="AD49" s="9"/>
      <c r="AE49" s="10"/>
      <c r="AF49" s="9"/>
      <c r="AG49" s="10"/>
      <c r="AH49" s="9"/>
      <c r="AI49" s="10"/>
      <c r="AJ49" s="9"/>
      <c r="AK49" s="10"/>
      <c r="AL49" s="18"/>
      <c r="AM49" s="18"/>
      <c r="AN49" s="18"/>
      <c r="AO49" s="18"/>
      <c r="AP49" s="18"/>
    </row>
    <row r="50" spans="1:42" ht="42.75" customHeight="1" x14ac:dyDescent="0.2">
      <c r="A50" s="55" t="s">
        <v>32</v>
      </c>
      <c r="B50" s="55" t="s">
        <v>33</v>
      </c>
      <c r="C50" s="55" t="s">
        <v>108</v>
      </c>
      <c r="D50" s="56" t="s">
        <v>109</v>
      </c>
      <c r="E50" s="57"/>
      <c r="F50" s="57"/>
      <c r="G50" s="57"/>
      <c r="H50" s="57"/>
      <c r="I50" s="57"/>
      <c r="J50" s="57"/>
      <c r="K50" s="57">
        <v>0</v>
      </c>
      <c r="L50" s="57">
        <v>25</v>
      </c>
      <c r="M50" s="57">
        <v>5</v>
      </c>
      <c r="N50" s="57"/>
      <c r="O50" s="57"/>
      <c r="P50" s="57"/>
      <c r="Q50" s="57"/>
      <c r="R50" s="57"/>
      <c r="S50" s="57"/>
      <c r="T50" s="79">
        <f t="shared" ref="T50:U50" si="74">E50+H50+K50+N50+Q50</f>
        <v>0</v>
      </c>
      <c r="U50" s="79">
        <f t="shared" si="74"/>
        <v>25</v>
      </c>
      <c r="V50" s="57">
        <f t="shared" si="71"/>
        <v>25</v>
      </c>
      <c r="W50" s="57">
        <f t="shared" si="69"/>
        <v>5</v>
      </c>
      <c r="X50" s="57" t="s">
        <v>36</v>
      </c>
      <c r="Y50" s="10"/>
      <c r="Z50" s="9"/>
      <c r="AA50" s="10"/>
      <c r="AB50" s="9"/>
      <c r="AC50" s="10"/>
      <c r="AD50" s="9"/>
      <c r="AE50" s="10"/>
      <c r="AF50" s="9"/>
      <c r="AG50" s="10"/>
      <c r="AH50" s="9"/>
      <c r="AI50" s="10"/>
      <c r="AJ50" s="9"/>
      <c r="AK50" s="10"/>
      <c r="AL50" s="18"/>
      <c r="AM50" s="18"/>
      <c r="AN50" s="18"/>
      <c r="AO50" s="18"/>
      <c r="AP50" s="18"/>
    </row>
    <row r="51" spans="1:42" ht="31.5" customHeight="1" x14ac:dyDescent="0.2">
      <c r="A51" s="55" t="s">
        <v>32</v>
      </c>
      <c r="B51" s="55" t="s">
        <v>52</v>
      </c>
      <c r="C51" s="55" t="s">
        <v>110</v>
      </c>
      <c r="D51" s="56" t="s">
        <v>111</v>
      </c>
      <c r="E51" s="57"/>
      <c r="F51" s="57"/>
      <c r="G51" s="57"/>
      <c r="H51" s="57"/>
      <c r="I51" s="57"/>
      <c r="J51" s="57"/>
      <c r="K51" s="57"/>
      <c r="L51" s="57"/>
      <c r="M51" s="57"/>
      <c r="N51" s="57">
        <v>0</v>
      </c>
      <c r="O51" s="57">
        <v>40</v>
      </c>
      <c r="P51" s="57">
        <v>5</v>
      </c>
      <c r="Q51" s="57"/>
      <c r="R51" s="57"/>
      <c r="S51" s="57"/>
      <c r="T51" s="79">
        <f t="shared" ref="T51:U51" si="75">E51+H51+K51+N51+Q51</f>
        <v>0</v>
      </c>
      <c r="U51" s="79">
        <f t="shared" si="75"/>
        <v>40</v>
      </c>
      <c r="V51" s="57">
        <f t="shared" si="71"/>
        <v>40</v>
      </c>
      <c r="W51" s="57">
        <f t="shared" si="69"/>
        <v>5</v>
      </c>
      <c r="X51" s="57" t="s">
        <v>36</v>
      </c>
      <c r="Y51" s="10"/>
      <c r="Z51" s="9"/>
      <c r="AA51" s="10"/>
      <c r="AB51" s="9"/>
      <c r="AC51" s="10"/>
      <c r="AD51" s="9"/>
      <c r="AE51" s="10"/>
      <c r="AF51" s="9"/>
      <c r="AG51" s="10"/>
      <c r="AH51" s="9"/>
      <c r="AI51" s="10"/>
      <c r="AJ51" s="9"/>
      <c r="AK51" s="10"/>
      <c r="AL51" s="18"/>
      <c r="AM51" s="18"/>
      <c r="AN51" s="18"/>
      <c r="AO51" s="18"/>
      <c r="AP51" s="18"/>
    </row>
    <row r="52" spans="1:42" ht="54.75" customHeight="1" x14ac:dyDescent="0.2">
      <c r="A52" s="55" t="s">
        <v>32</v>
      </c>
      <c r="B52" s="55" t="s">
        <v>52</v>
      </c>
      <c r="C52" s="55" t="s">
        <v>112</v>
      </c>
      <c r="D52" s="56" t="s">
        <v>113</v>
      </c>
      <c r="E52" s="57"/>
      <c r="F52" s="57"/>
      <c r="G52" s="57"/>
      <c r="H52" s="57"/>
      <c r="I52" s="57"/>
      <c r="J52" s="57"/>
      <c r="K52" s="57"/>
      <c r="L52" s="57"/>
      <c r="M52" s="57"/>
      <c r="N52" s="66">
        <v>0</v>
      </c>
      <c r="O52" s="66">
        <v>40</v>
      </c>
      <c r="P52" s="66">
        <v>5</v>
      </c>
      <c r="Q52" s="57"/>
      <c r="R52" s="57"/>
      <c r="S52" s="57"/>
      <c r="T52" s="79">
        <f t="shared" ref="T52:U52" si="76">E52+H52+K52+N52+Q52</f>
        <v>0</v>
      </c>
      <c r="U52" s="79">
        <f t="shared" si="76"/>
        <v>40</v>
      </c>
      <c r="V52" s="57">
        <f t="shared" si="71"/>
        <v>40</v>
      </c>
      <c r="W52" s="57">
        <f t="shared" si="69"/>
        <v>5</v>
      </c>
      <c r="X52" s="57" t="s">
        <v>36</v>
      </c>
      <c r="Y52" s="10"/>
      <c r="Z52" s="9"/>
      <c r="AA52" s="10"/>
      <c r="AB52" s="9"/>
      <c r="AC52" s="10"/>
      <c r="AD52" s="9"/>
      <c r="AE52" s="10"/>
      <c r="AF52" s="9"/>
      <c r="AG52" s="10"/>
      <c r="AH52" s="9"/>
      <c r="AI52" s="10"/>
      <c r="AJ52" s="9"/>
      <c r="AK52" s="10"/>
      <c r="AL52" s="18"/>
      <c r="AM52" s="18"/>
      <c r="AN52" s="18"/>
      <c r="AO52" s="18"/>
      <c r="AP52" s="18"/>
    </row>
    <row r="53" spans="1:42" ht="15.75" customHeight="1" x14ac:dyDescent="0.2">
      <c r="A53" s="55" t="s">
        <v>63</v>
      </c>
      <c r="B53" s="55" t="s">
        <v>64</v>
      </c>
      <c r="C53" s="55" t="s">
        <v>114</v>
      </c>
      <c r="D53" s="56" t="s">
        <v>115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>
        <v>0</v>
      </c>
      <c r="R53" s="57">
        <v>90</v>
      </c>
      <c r="S53" s="57">
        <v>12</v>
      </c>
      <c r="T53" s="79">
        <f t="shared" ref="T53:U53" si="77">E53+H53+K53+N53+Q53</f>
        <v>0</v>
      </c>
      <c r="U53" s="79">
        <f t="shared" si="77"/>
        <v>90</v>
      </c>
      <c r="V53" s="57">
        <f t="shared" si="71"/>
        <v>90</v>
      </c>
      <c r="W53" s="57">
        <f t="shared" si="69"/>
        <v>12</v>
      </c>
      <c r="X53" s="57" t="s">
        <v>36</v>
      </c>
      <c r="Y53" s="10"/>
      <c r="Z53" s="9"/>
      <c r="AA53" s="10"/>
      <c r="AB53" s="9"/>
      <c r="AC53" s="10"/>
      <c r="AD53" s="9"/>
      <c r="AE53" s="10"/>
      <c r="AF53" s="9"/>
      <c r="AG53" s="10"/>
      <c r="AH53" s="9"/>
      <c r="AI53" s="10"/>
      <c r="AJ53" s="9"/>
      <c r="AK53" s="10"/>
      <c r="AL53" s="18"/>
      <c r="AM53" s="18"/>
      <c r="AN53" s="18"/>
      <c r="AO53" s="18"/>
      <c r="AP53" s="18"/>
    </row>
    <row r="54" spans="1:42" ht="15.75" customHeight="1" x14ac:dyDescent="0.2">
      <c r="A54" s="55" t="s">
        <v>63</v>
      </c>
      <c r="B54" s="55" t="s">
        <v>64</v>
      </c>
      <c r="C54" s="55" t="s">
        <v>116</v>
      </c>
      <c r="D54" s="56" t="s">
        <v>117</v>
      </c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>
        <v>0</v>
      </c>
      <c r="R54" s="57">
        <v>3</v>
      </c>
      <c r="S54" s="57">
        <v>2</v>
      </c>
      <c r="T54" s="79">
        <f t="shared" ref="T54:U54" si="78">E54+H54+K54+N54+Q54</f>
        <v>0</v>
      </c>
      <c r="U54" s="79">
        <f t="shared" si="78"/>
        <v>3</v>
      </c>
      <c r="V54" s="57">
        <f t="shared" si="71"/>
        <v>3</v>
      </c>
      <c r="W54" s="57">
        <f t="shared" si="69"/>
        <v>2</v>
      </c>
      <c r="X54" s="57" t="s">
        <v>28</v>
      </c>
      <c r="Y54" s="10"/>
      <c r="Z54" s="9"/>
      <c r="AA54" s="10"/>
      <c r="AB54" s="9"/>
      <c r="AC54" s="10"/>
      <c r="AD54" s="9"/>
      <c r="AE54" s="10"/>
      <c r="AF54" s="9"/>
      <c r="AG54" s="10"/>
      <c r="AH54" s="9"/>
      <c r="AI54" s="10"/>
      <c r="AJ54" s="9"/>
      <c r="AK54" s="10"/>
      <c r="AL54" s="19"/>
      <c r="AM54" s="19"/>
      <c r="AN54" s="19"/>
      <c r="AO54" s="19"/>
      <c r="AP54" s="19"/>
    </row>
    <row r="55" spans="1:42" ht="15.75" customHeight="1" x14ac:dyDescent="0.2">
      <c r="A55" s="55" t="s">
        <v>63</v>
      </c>
      <c r="B55" s="55" t="s">
        <v>64</v>
      </c>
      <c r="C55" s="55" t="s">
        <v>118</v>
      </c>
      <c r="D55" s="56" t="s">
        <v>119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>
        <v>0</v>
      </c>
      <c r="R55" s="57">
        <v>3</v>
      </c>
      <c r="S55" s="57">
        <v>1</v>
      </c>
      <c r="T55" s="79">
        <f t="shared" ref="T55:U55" si="79">E55+H55+K55+N55+Q55</f>
        <v>0</v>
      </c>
      <c r="U55" s="79">
        <f t="shared" si="79"/>
        <v>3</v>
      </c>
      <c r="V55" s="57">
        <f t="shared" si="71"/>
        <v>3</v>
      </c>
      <c r="W55" s="57">
        <f t="shared" si="69"/>
        <v>1</v>
      </c>
      <c r="X55" s="57" t="s">
        <v>28</v>
      </c>
      <c r="Y55" s="10"/>
      <c r="Z55" s="9"/>
      <c r="AA55" s="10"/>
      <c r="AB55" s="9"/>
      <c r="AC55" s="10"/>
      <c r="AD55" s="9"/>
      <c r="AE55" s="10"/>
      <c r="AF55" s="9"/>
      <c r="AG55" s="10"/>
      <c r="AH55" s="9"/>
      <c r="AI55" s="10"/>
      <c r="AJ55" s="9"/>
      <c r="AK55" s="10"/>
      <c r="AL55" s="20"/>
      <c r="AM55" s="20"/>
      <c r="AN55" s="20"/>
      <c r="AO55" s="20"/>
      <c r="AP55" s="20"/>
    </row>
    <row r="56" spans="1:42" ht="15.75" customHeight="1" x14ac:dyDescent="0.2">
      <c r="A56" s="90" t="s">
        <v>120</v>
      </c>
      <c r="B56" s="91"/>
      <c r="C56" s="91"/>
      <c r="D56" s="92"/>
      <c r="E56" s="59">
        <f t="shared" ref="E56:S56" si="80">SUM(E49:E55)</f>
        <v>0</v>
      </c>
      <c r="F56" s="59">
        <f t="shared" si="80"/>
        <v>25</v>
      </c>
      <c r="G56" s="59">
        <f t="shared" si="80"/>
        <v>5</v>
      </c>
      <c r="H56" s="59">
        <f t="shared" si="80"/>
        <v>0</v>
      </c>
      <c r="I56" s="59">
        <f t="shared" si="80"/>
        <v>0</v>
      </c>
      <c r="J56" s="59">
        <f t="shared" si="80"/>
        <v>0</v>
      </c>
      <c r="K56" s="59">
        <f t="shared" si="80"/>
        <v>0</v>
      </c>
      <c r="L56" s="59">
        <f t="shared" si="80"/>
        <v>25</v>
      </c>
      <c r="M56" s="59">
        <f t="shared" si="80"/>
        <v>5</v>
      </c>
      <c r="N56" s="59">
        <f t="shared" si="80"/>
        <v>0</v>
      </c>
      <c r="O56" s="59">
        <f t="shared" si="80"/>
        <v>80</v>
      </c>
      <c r="P56" s="59">
        <f t="shared" si="80"/>
        <v>10</v>
      </c>
      <c r="Q56" s="59">
        <f t="shared" si="80"/>
        <v>0</v>
      </c>
      <c r="R56" s="59">
        <f t="shared" si="80"/>
        <v>96</v>
      </c>
      <c r="S56" s="59">
        <f t="shared" si="80"/>
        <v>15</v>
      </c>
      <c r="T56" s="57">
        <f t="shared" ref="T56:U56" si="81">E56+H56+K56+N56+Q56</f>
        <v>0</v>
      </c>
      <c r="U56" s="57">
        <f t="shared" si="81"/>
        <v>226</v>
      </c>
      <c r="V56" s="80">
        <f t="shared" ref="V56:W56" si="82">SUM(V49:V55)</f>
        <v>226</v>
      </c>
      <c r="W56" s="80">
        <f t="shared" si="82"/>
        <v>35</v>
      </c>
      <c r="X56" s="81"/>
      <c r="Y56" s="10"/>
      <c r="Z56" s="9"/>
      <c r="AA56" s="10"/>
      <c r="AB56" s="9"/>
      <c r="AC56" s="10"/>
      <c r="AD56" s="9"/>
      <c r="AE56" s="10"/>
      <c r="AF56" s="9"/>
      <c r="AG56" s="10"/>
      <c r="AH56" s="9"/>
      <c r="AI56" s="10"/>
      <c r="AJ56" s="9"/>
      <c r="AK56" s="10"/>
      <c r="AL56" s="18"/>
      <c r="AM56" s="18"/>
      <c r="AN56" s="18"/>
      <c r="AO56" s="18"/>
      <c r="AP56" s="18"/>
    </row>
    <row r="57" spans="1:42" ht="15.75" customHeight="1" x14ac:dyDescent="0.2">
      <c r="A57" s="90" t="s">
        <v>121</v>
      </c>
      <c r="B57" s="91"/>
      <c r="C57" s="91"/>
      <c r="D57" s="92"/>
      <c r="E57" s="82">
        <f t="shared" ref="E57:W57" si="83">E44+E47+E48</f>
        <v>65</v>
      </c>
      <c r="F57" s="82">
        <f t="shared" si="83"/>
        <v>60</v>
      </c>
      <c r="G57" s="82">
        <f t="shared" si="83"/>
        <v>23</v>
      </c>
      <c r="H57" s="82">
        <f t="shared" si="83"/>
        <v>40</v>
      </c>
      <c r="I57" s="82">
        <f t="shared" si="83"/>
        <v>70</v>
      </c>
      <c r="J57" s="82">
        <f t="shared" si="83"/>
        <v>29</v>
      </c>
      <c r="K57" s="82">
        <f t="shared" si="83"/>
        <v>20</v>
      </c>
      <c r="L57" s="82">
        <f t="shared" si="83"/>
        <v>90</v>
      </c>
      <c r="M57" s="82">
        <f t="shared" si="83"/>
        <v>28</v>
      </c>
      <c r="N57" s="82">
        <f t="shared" si="83"/>
        <v>15</v>
      </c>
      <c r="O57" s="82">
        <f t="shared" si="83"/>
        <v>45</v>
      </c>
      <c r="P57" s="82">
        <f t="shared" si="83"/>
        <v>18</v>
      </c>
      <c r="Q57" s="82">
        <f t="shared" si="83"/>
        <v>5</v>
      </c>
      <c r="R57" s="82">
        <f t="shared" si="83"/>
        <v>5</v>
      </c>
      <c r="S57" s="82">
        <f t="shared" si="83"/>
        <v>17</v>
      </c>
      <c r="T57" s="82">
        <f t="shared" si="83"/>
        <v>145</v>
      </c>
      <c r="U57" s="82">
        <f t="shared" si="83"/>
        <v>270</v>
      </c>
      <c r="V57" s="80">
        <f t="shared" si="83"/>
        <v>415</v>
      </c>
      <c r="W57" s="80">
        <f t="shared" si="83"/>
        <v>115</v>
      </c>
      <c r="X57" s="69"/>
      <c r="Y57" s="10"/>
      <c r="Z57" s="9"/>
      <c r="AA57" s="10"/>
      <c r="AB57" s="9"/>
      <c r="AC57" s="10"/>
      <c r="AD57" s="9"/>
      <c r="AE57" s="10"/>
      <c r="AF57" s="9"/>
      <c r="AG57" s="10"/>
      <c r="AH57" s="9"/>
      <c r="AI57" s="10"/>
      <c r="AJ57" s="9"/>
      <c r="AK57" s="10"/>
      <c r="AL57" s="18"/>
      <c r="AM57" s="18"/>
      <c r="AN57" s="18"/>
      <c r="AO57" s="18"/>
      <c r="AP57" s="18"/>
    </row>
    <row r="58" spans="1:42" ht="15.75" customHeight="1" x14ac:dyDescent="0.2">
      <c r="A58" s="90" t="s">
        <v>122</v>
      </c>
      <c r="B58" s="91"/>
      <c r="C58" s="91"/>
      <c r="D58" s="92"/>
      <c r="E58" s="82">
        <f t="shared" ref="E58:T58" si="84">E44+E47+E48+E56</f>
        <v>65</v>
      </c>
      <c r="F58" s="82">
        <f t="shared" si="84"/>
        <v>85</v>
      </c>
      <c r="G58" s="82">
        <f t="shared" si="84"/>
        <v>28</v>
      </c>
      <c r="H58" s="82">
        <f t="shared" si="84"/>
        <v>40</v>
      </c>
      <c r="I58" s="82">
        <f t="shared" si="84"/>
        <v>70</v>
      </c>
      <c r="J58" s="82">
        <f t="shared" si="84"/>
        <v>29</v>
      </c>
      <c r="K58" s="82">
        <f t="shared" si="84"/>
        <v>20</v>
      </c>
      <c r="L58" s="82">
        <f t="shared" si="84"/>
        <v>115</v>
      </c>
      <c r="M58" s="82">
        <f t="shared" si="84"/>
        <v>33</v>
      </c>
      <c r="N58" s="82">
        <f t="shared" si="84"/>
        <v>15</v>
      </c>
      <c r="O58" s="82">
        <f t="shared" si="84"/>
        <v>125</v>
      </c>
      <c r="P58" s="82">
        <f t="shared" si="84"/>
        <v>28</v>
      </c>
      <c r="Q58" s="82">
        <f t="shared" si="84"/>
        <v>5</v>
      </c>
      <c r="R58" s="82">
        <f t="shared" si="84"/>
        <v>101</v>
      </c>
      <c r="S58" s="82">
        <f t="shared" si="84"/>
        <v>32</v>
      </c>
      <c r="T58" s="82">
        <f t="shared" si="84"/>
        <v>145</v>
      </c>
      <c r="U58" s="82">
        <f>U47+U44+U56+U48</f>
        <v>496</v>
      </c>
      <c r="V58" s="80">
        <f t="shared" ref="V58:W58" si="85">V44+V47+V48+V56</f>
        <v>641</v>
      </c>
      <c r="W58" s="80">
        <f t="shared" si="85"/>
        <v>150</v>
      </c>
      <c r="X58" s="69"/>
      <c r="Y58" s="10"/>
      <c r="Z58" s="9"/>
      <c r="AA58" s="10"/>
      <c r="AB58" s="9"/>
      <c r="AC58" s="10"/>
      <c r="AD58" s="9"/>
      <c r="AE58" s="10"/>
      <c r="AF58" s="9"/>
      <c r="AG58" s="10"/>
      <c r="AH58" s="9"/>
      <c r="AI58" s="10"/>
      <c r="AJ58" s="9"/>
      <c r="AK58" s="10"/>
      <c r="AL58" s="18"/>
      <c r="AM58" s="18"/>
      <c r="AN58" s="18"/>
      <c r="AO58" s="18"/>
      <c r="AP58" s="18"/>
    </row>
    <row r="59" spans="1:42" ht="12.75" customHeight="1" x14ac:dyDescent="0.2">
      <c r="A59" s="83"/>
      <c r="B59" s="83"/>
      <c r="C59" s="84"/>
      <c r="D59" s="85"/>
      <c r="E59" s="86"/>
      <c r="F59" s="87"/>
      <c r="G59" s="87"/>
      <c r="H59" s="88"/>
      <c r="I59" s="87"/>
      <c r="J59" s="87"/>
      <c r="K59" s="88"/>
      <c r="L59" s="87"/>
      <c r="M59" s="87"/>
      <c r="N59" s="88"/>
      <c r="O59" s="87"/>
      <c r="P59" s="87"/>
      <c r="Q59" s="88"/>
      <c r="R59" s="87"/>
      <c r="S59" s="87">
        <f>G58+J58+M58+P58+S58</f>
        <v>150</v>
      </c>
      <c r="T59" s="88"/>
      <c r="U59" s="87"/>
      <c r="V59" s="87"/>
      <c r="W59" s="83">
        <v>150</v>
      </c>
      <c r="X59" s="89" t="s">
        <v>123</v>
      </c>
      <c r="Y59" s="10"/>
      <c r="Z59" s="9"/>
      <c r="AA59" s="10"/>
      <c r="AB59" s="9"/>
      <c r="AC59" s="10"/>
      <c r="AD59" s="9"/>
      <c r="AE59" s="10"/>
      <c r="AF59" s="9"/>
      <c r="AG59" s="10"/>
      <c r="AH59" s="9"/>
      <c r="AI59" s="10"/>
      <c r="AJ59" s="9"/>
      <c r="AK59" s="10"/>
      <c r="AL59" s="1"/>
      <c r="AM59" s="1"/>
      <c r="AN59" s="1"/>
      <c r="AO59" s="1"/>
      <c r="AP59" s="1"/>
    </row>
    <row r="60" spans="1:42" ht="12.75" customHeight="1" x14ac:dyDescent="0.2">
      <c r="A60" s="21"/>
      <c r="B60" s="21"/>
      <c r="C60" s="22"/>
      <c r="D60" s="23"/>
      <c r="E60" s="25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1">
        <v>90</v>
      </c>
      <c r="X60" s="1" t="s">
        <v>124</v>
      </c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2.75" customHeight="1" x14ac:dyDescent="0.2">
      <c r="A61" s="21"/>
      <c r="B61" s="21"/>
      <c r="C61" s="22"/>
      <c r="D61" s="23"/>
      <c r="E61" s="25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2.75" customHeight="1" x14ac:dyDescent="0.2">
      <c r="A62" s="21"/>
      <c r="B62" s="21"/>
      <c r="C62" s="22"/>
      <c r="D62" s="23"/>
      <c r="E62" s="25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2.75" customHeight="1" x14ac:dyDescent="0.2">
      <c r="A63" s="21"/>
      <c r="B63" s="21"/>
      <c r="C63" s="22"/>
      <c r="D63" s="23"/>
      <c r="E63" s="25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2.75" customHeight="1" x14ac:dyDescent="0.2">
      <c r="A64" s="21"/>
      <c r="B64" s="21"/>
      <c r="C64" s="22"/>
      <c r="D64" s="23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.75" customHeight="1" x14ac:dyDescent="0.2">
      <c r="A65" s="21"/>
      <c r="B65" s="21"/>
      <c r="C65" s="22"/>
      <c r="D65" s="2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.75" customHeight="1" x14ac:dyDescent="0.2">
      <c r="A66" s="21"/>
      <c r="B66" s="21"/>
      <c r="C66" s="22"/>
      <c r="D66" s="23"/>
      <c r="E66" s="25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.75" customHeight="1" x14ac:dyDescent="0.2">
      <c r="A67" s="21"/>
      <c r="B67" s="21"/>
      <c r="C67" s="22"/>
      <c r="D67" s="23"/>
      <c r="E67" s="25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.75" customHeight="1" x14ac:dyDescent="0.2">
      <c r="A68" s="21"/>
      <c r="B68" s="21"/>
      <c r="C68" s="22"/>
      <c r="D68" s="23"/>
      <c r="E68" s="25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.75" customHeight="1" x14ac:dyDescent="0.2">
      <c r="A69" s="21"/>
      <c r="B69" s="21"/>
      <c r="C69" s="22"/>
      <c r="D69" s="23"/>
      <c r="E69" s="25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.75" customHeight="1" x14ac:dyDescent="0.2">
      <c r="A70" s="21"/>
      <c r="B70" s="21"/>
      <c r="C70" s="22"/>
      <c r="D70" s="23"/>
      <c r="E70" s="25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.75" customHeight="1" x14ac:dyDescent="0.2">
      <c r="A71" s="21"/>
      <c r="B71" s="21"/>
      <c r="C71" s="22"/>
      <c r="D71" s="23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.75" customHeight="1" x14ac:dyDescent="0.2">
      <c r="A72" s="21"/>
      <c r="B72" s="21"/>
      <c r="C72" s="22"/>
      <c r="D72" s="23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.75" customHeight="1" x14ac:dyDescent="0.2">
      <c r="A73" s="21"/>
      <c r="B73" s="21"/>
      <c r="C73" s="22"/>
      <c r="D73" s="2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.75" customHeight="1" x14ac:dyDescent="0.2">
      <c r="A74" s="21"/>
      <c r="B74" s="21"/>
      <c r="C74" s="22"/>
      <c r="D74" s="23"/>
      <c r="E74" s="25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.75" customHeight="1" x14ac:dyDescent="0.2">
      <c r="A75" s="21"/>
      <c r="B75" s="21"/>
      <c r="C75" s="22"/>
      <c r="D75" s="23"/>
      <c r="E75" s="25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.75" customHeight="1" x14ac:dyDescent="0.2">
      <c r="A76" s="21"/>
      <c r="B76" s="21"/>
      <c r="C76" s="22"/>
      <c r="D76" s="23"/>
      <c r="E76" s="25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.75" customHeight="1" x14ac:dyDescent="0.2">
      <c r="A77" s="21"/>
      <c r="B77" s="21"/>
      <c r="C77" s="22"/>
      <c r="D77" s="23"/>
      <c r="E77" s="25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2.75" customHeight="1" x14ac:dyDescent="0.2">
      <c r="A78" s="21"/>
      <c r="B78" s="21"/>
      <c r="C78" s="22"/>
      <c r="D78" s="23"/>
      <c r="E78" s="25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2.75" customHeight="1" x14ac:dyDescent="0.2">
      <c r="A79" s="21"/>
      <c r="B79" s="21"/>
      <c r="C79" s="22"/>
      <c r="D79" s="23"/>
      <c r="E79" s="25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2.75" customHeight="1" x14ac:dyDescent="0.2">
      <c r="A80" s="21"/>
      <c r="B80" s="21"/>
      <c r="C80" s="22"/>
      <c r="D80" s="23"/>
      <c r="E80" s="25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2.75" customHeight="1" x14ac:dyDescent="0.2">
      <c r="A81" s="21"/>
      <c r="B81" s="21"/>
      <c r="C81" s="22"/>
      <c r="D81" s="23"/>
      <c r="E81" s="25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2.75" customHeight="1" x14ac:dyDescent="0.2">
      <c r="A82" s="21"/>
      <c r="B82" s="21"/>
      <c r="C82" s="22"/>
      <c r="D82" s="23"/>
      <c r="E82" s="25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2.75" customHeight="1" x14ac:dyDescent="0.2">
      <c r="A83" s="21"/>
      <c r="B83" s="21"/>
      <c r="C83" s="22"/>
      <c r="D83" s="23"/>
      <c r="E83" s="25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2.75" customHeight="1" x14ac:dyDescent="0.2">
      <c r="A84" s="21"/>
      <c r="B84" s="21"/>
      <c r="C84" s="22"/>
      <c r="D84" s="23"/>
      <c r="E84" s="25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2.75" customHeight="1" x14ac:dyDescent="0.2">
      <c r="A85" s="21"/>
      <c r="B85" s="21"/>
      <c r="C85" s="22"/>
      <c r="D85" s="23"/>
      <c r="E85" s="25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2.75" customHeight="1" x14ac:dyDescent="0.2">
      <c r="A86" s="21"/>
      <c r="B86" s="21"/>
      <c r="C86" s="22"/>
      <c r="D86" s="23"/>
      <c r="E86" s="25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2.75" customHeight="1" x14ac:dyDescent="0.2">
      <c r="A87" s="21"/>
      <c r="B87" s="21"/>
      <c r="C87" s="22"/>
      <c r="D87" s="23"/>
      <c r="E87" s="25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2.75" customHeight="1" x14ac:dyDescent="0.2">
      <c r="A88" s="21"/>
      <c r="B88" s="21"/>
      <c r="C88" s="22"/>
      <c r="D88" s="23"/>
      <c r="E88" s="25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2.75" customHeight="1" x14ac:dyDescent="0.2">
      <c r="A89" s="21"/>
      <c r="B89" s="21"/>
      <c r="C89" s="22"/>
      <c r="D89" s="23"/>
      <c r="E89" s="25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2.75" customHeight="1" x14ac:dyDescent="0.2">
      <c r="A90" s="21"/>
      <c r="B90" s="21"/>
      <c r="C90" s="22"/>
      <c r="D90" s="23"/>
      <c r="E90" s="25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2.75" customHeight="1" x14ac:dyDescent="0.2">
      <c r="A91" s="21"/>
      <c r="B91" s="21"/>
      <c r="C91" s="22"/>
      <c r="D91" s="23"/>
      <c r="E91" s="25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2.75" customHeight="1" x14ac:dyDescent="0.2">
      <c r="A92" s="21"/>
      <c r="B92" s="21"/>
      <c r="C92" s="22"/>
      <c r="D92" s="23"/>
      <c r="E92" s="25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2.75" customHeight="1" x14ac:dyDescent="0.2">
      <c r="A93" s="21"/>
      <c r="B93" s="21"/>
      <c r="C93" s="22"/>
      <c r="D93" s="23"/>
      <c r="E93" s="25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2.75" customHeight="1" x14ac:dyDescent="0.2">
      <c r="A94" s="21"/>
      <c r="B94" s="21"/>
      <c r="C94" s="22"/>
      <c r="D94" s="23"/>
      <c r="E94" s="25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2.75" customHeight="1" x14ac:dyDescent="0.2">
      <c r="A95" s="21"/>
      <c r="B95" s="21"/>
      <c r="C95" s="22"/>
      <c r="D95" s="23"/>
      <c r="E95" s="25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2.75" customHeight="1" x14ac:dyDescent="0.2">
      <c r="A96" s="21"/>
      <c r="B96" s="21"/>
      <c r="C96" s="22"/>
      <c r="D96" s="23"/>
      <c r="E96" s="25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2.75" customHeight="1" x14ac:dyDescent="0.2">
      <c r="A97" s="21"/>
      <c r="B97" s="21"/>
      <c r="C97" s="22"/>
      <c r="D97" s="23"/>
      <c r="E97" s="25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2.75" customHeight="1" x14ac:dyDescent="0.2">
      <c r="A98" s="21"/>
      <c r="B98" s="21"/>
      <c r="C98" s="22"/>
      <c r="D98" s="23"/>
      <c r="E98" s="25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2.75" customHeight="1" x14ac:dyDescent="0.2">
      <c r="A99" s="21"/>
      <c r="B99" s="21"/>
      <c r="C99" s="22"/>
      <c r="D99" s="23"/>
      <c r="E99" s="25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2.75" customHeight="1" x14ac:dyDescent="0.2">
      <c r="A100" s="21"/>
      <c r="B100" s="21"/>
      <c r="C100" s="22"/>
      <c r="D100" s="23"/>
      <c r="E100" s="25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2.75" customHeight="1" x14ac:dyDescent="0.2">
      <c r="A101" s="21"/>
      <c r="B101" s="21"/>
      <c r="C101" s="22"/>
      <c r="D101" s="23"/>
      <c r="E101" s="25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2.75" customHeight="1" x14ac:dyDescent="0.2">
      <c r="A102" s="21"/>
      <c r="B102" s="21"/>
      <c r="C102" s="22"/>
      <c r="D102" s="23"/>
      <c r="E102" s="25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2.75" customHeight="1" x14ac:dyDescent="0.2">
      <c r="A103" s="21"/>
      <c r="B103" s="21"/>
      <c r="C103" s="22"/>
      <c r="D103" s="23"/>
      <c r="E103" s="25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2.75" customHeight="1" x14ac:dyDescent="0.2">
      <c r="A104" s="21"/>
      <c r="B104" s="21"/>
      <c r="C104" s="22"/>
      <c r="D104" s="23"/>
      <c r="E104" s="25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2.75" customHeight="1" x14ac:dyDescent="0.2">
      <c r="A105" s="21"/>
      <c r="B105" s="21"/>
      <c r="C105" s="22"/>
      <c r="D105" s="23"/>
      <c r="E105" s="25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2.75" customHeight="1" x14ac:dyDescent="0.2">
      <c r="A106" s="21"/>
      <c r="B106" s="21"/>
      <c r="C106" s="22"/>
      <c r="D106" s="23"/>
      <c r="E106" s="25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2.75" customHeight="1" x14ac:dyDescent="0.2">
      <c r="A107" s="21"/>
      <c r="B107" s="21"/>
      <c r="C107" s="22"/>
      <c r="D107" s="23"/>
      <c r="E107" s="25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2.75" customHeight="1" x14ac:dyDescent="0.2">
      <c r="A108" s="21"/>
      <c r="B108" s="21"/>
      <c r="C108" s="22"/>
      <c r="D108" s="23"/>
      <c r="E108" s="25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2.75" customHeight="1" x14ac:dyDescent="0.2">
      <c r="A109" s="21"/>
      <c r="B109" s="21"/>
      <c r="C109" s="22"/>
      <c r="D109" s="23"/>
      <c r="E109" s="25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2.75" customHeight="1" x14ac:dyDescent="0.2">
      <c r="A110" s="21"/>
      <c r="B110" s="21"/>
      <c r="C110" s="22"/>
      <c r="D110" s="23"/>
      <c r="E110" s="25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2.75" customHeight="1" x14ac:dyDescent="0.2">
      <c r="A111" s="21"/>
      <c r="B111" s="21"/>
      <c r="C111" s="22"/>
      <c r="D111" s="23"/>
      <c r="E111" s="25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2.75" customHeight="1" x14ac:dyDescent="0.2">
      <c r="A112" s="21"/>
      <c r="B112" s="21"/>
      <c r="C112" s="22"/>
      <c r="D112" s="23"/>
      <c r="E112" s="25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2.75" customHeight="1" x14ac:dyDescent="0.2">
      <c r="A113" s="21"/>
      <c r="B113" s="21"/>
      <c r="C113" s="22"/>
      <c r="D113" s="23"/>
      <c r="E113" s="25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2.75" customHeight="1" x14ac:dyDescent="0.2">
      <c r="A114" s="21"/>
      <c r="B114" s="21"/>
      <c r="C114" s="22"/>
      <c r="D114" s="23"/>
      <c r="E114" s="25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2.75" customHeight="1" x14ac:dyDescent="0.2">
      <c r="A115" s="21"/>
      <c r="B115" s="21"/>
      <c r="C115" s="22"/>
      <c r="D115" s="23"/>
      <c r="E115" s="25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2.75" customHeight="1" x14ac:dyDescent="0.2">
      <c r="A116" s="21"/>
      <c r="B116" s="21"/>
      <c r="C116" s="22"/>
      <c r="D116" s="23"/>
      <c r="E116" s="25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2.75" customHeight="1" x14ac:dyDescent="0.2">
      <c r="A117" s="21"/>
      <c r="B117" s="21"/>
      <c r="C117" s="22"/>
      <c r="D117" s="23"/>
      <c r="E117" s="25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2.75" customHeight="1" x14ac:dyDescent="0.2">
      <c r="A118" s="21"/>
      <c r="B118" s="21"/>
      <c r="C118" s="22"/>
      <c r="D118" s="23"/>
      <c r="E118" s="25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2.75" customHeight="1" x14ac:dyDescent="0.2">
      <c r="A119" s="21"/>
      <c r="B119" s="21"/>
      <c r="C119" s="22"/>
      <c r="D119" s="23"/>
      <c r="E119" s="25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2.75" customHeight="1" x14ac:dyDescent="0.2">
      <c r="A120" s="21"/>
      <c r="B120" s="21"/>
      <c r="C120" s="22"/>
      <c r="D120" s="23"/>
      <c r="E120" s="25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2.75" customHeight="1" x14ac:dyDescent="0.2">
      <c r="A121" s="21"/>
      <c r="B121" s="21"/>
      <c r="C121" s="22"/>
      <c r="D121" s="23"/>
      <c r="E121" s="25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2.75" customHeight="1" x14ac:dyDescent="0.2">
      <c r="A122" s="21"/>
      <c r="B122" s="21"/>
      <c r="C122" s="22"/>
      <c r="D122" s="23"/>
      <c r="E122" s="25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2.75" customHeight="1" x14ac:dyDescent="0.2">
      <c r="A123" s="21"/>
      <c r="B123" s="21"/>
      <c r="C123" s="22"/>
      <c r="D123" s="23"/>
      <c r="E123" s="25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2.75" customHeight="1" x14ac:dyDescent="0.2">
      <c r="A124" s="21"/>
      <c r="B124" s="21"/>
      <c r="C124" s="22"/>
      <c r="D124" s="23"/>
      <c r="E124" s="25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2.75" customHeight="1" x14ac:dyDescent="0.2">
      <c r="A125" s="21"/>
      <c r="B125" s="21"/>
      <c r="C125" s="22"/>
      <c r="D125" s="23"/>
      <c r="E125" s="25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2.75" customHeight="1" x14ac:dyDescent="0.2">
      <c r="A126" s="21"/>
      <c r="B126" s="21"/>
      <c r="C126" s="22"/>
      <c r="D126" s="23"/>
      <c r="E126" s="25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2.75" customHeight="1" x14ac:dyDescent="0.2">
      <c r="A127" s="21"/>
      <c r="B127" s="21"/>
      <c r="C127" s="22"/>
      <c r="D127" s="23"/>
      <c r="E127" s="25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2.75" customHeight="1" x14ac:dyDescent="0.2">
      <c r="A128" s="21"/>
      <c r="B128" s="21"/>
      <c r="C128" s="22"/>
      <c r="D128" s="23"/>
      <c r="E128" s="25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2.75" customHeight="1" x14ac:dyDescent="0.2">
      <c r="A129" s="21"/>
      <c r="B129" s="21"/>
      <c r="C129" s="22"/>
      <c r="D129" s="23"/>
      <c r="E129" s="25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2.75" customHeight="1" x14ac:dyDescent="0.2">
      <c r="A130" s="21"/>
      <c r="B130" s="21"/>
      <c r="C130" s="22"/>
      <c r="D130" s="23"/>
      <c r="E130" s="25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2.75" customHeight="1" x14ac:dyDescent="0.2">
      <c r="A131" s="21"/>
      <c r="B131" s="21"/>
      <c r="C131" s="22"/>
      <c r="D131" s="23"/>
      <c r="E131" s="25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2.75" customHeight="1" x14ac:dyDescent="0.2">
      <c r="A132" s="21"/>
      <c r="B132" s="21"/>
      <c r="C132" s="22"/>
      <c r="D132" s="23"/>
      <c r="E132" s="25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2.75" customHeight="1" x14ac:dyDescent="0.2">
      <c r="A133" s="21"/>
      <c r="B133" s="21"/>
      <c r="C133" s="22"/>
      <c r="D133" s="23"/>
      <c r="E133" s="25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2.75" customHeight="1" x14ac:dyDescent="0.2">
      <c r="A134" s="21"/>
      <c r="B134" s="21"/>
      <c r="C134" s="22"/>
      <c r="D134" s="23"/>
      <c r="E134" s="25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2.75" customHeight="1" x14ac:dyDescent="0.2">
      <c r="A135" s="21"/>
      <c r="B135" s="21"/>
      <c r="C135" s="22"/>
      <c r="D135" s="23"/>
      <c r="E135" s="25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2.75" customHeight="1" x14ac:dyDescent="0.2">
      <c r="A136" s="21"/>
      <c r="B136" s="21"/>
      <c r="C136" s="22"/>
      <c r="D136" s="23"/>
      <c r="E136" s="25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2.75" customHeight="1" x14ac:dyDescent="0.2">
      <c r="A137" s="21"/>
      <c r="B137" s="21"/>
      <c r="C137" s="22"/>
      <c r="D137" s="23"/>
      <c r="E137" s="25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2.75" customHeight="1" x14ac:dyDescent="0.2">
      <c r="A138" s="21"/>
      <c r="B138" s="21"/>
      <c r="C138" s="22"/>
      <c r="D138" s="23"/>
      <c r="E138" s="25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2.75" customHeight="1" x14ac:dyDescent="0.2">
      <c r="A139" s="21"/>
      <c r="B139" s="21"/>
      <c r="C139" s="22"/>
      <c r="D139" s="23"/>
      <c r="E139" s="25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2.75" customHeight="1" x14ac:dyDescent="0.2">
      <c r="A140" s="21"/>
      <c r="B140" s="21"/>
      <c r="C140" s="22"/>
      <c r="D140" s="23"/>
      <c r="E140" s="25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2.75" customHeight="1" x14ac:dyDescent="0.2">
      <c r="A141" s="21"/>
      <c r="B141" s="21"/>
      <c r="C141" s="22"/>
      <c r="D141" s="23"/>
      <c r="E141" s="25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2.75" customHeight="1" x14ac:dyDescent="0.2">
      <c r="A142" s="21"/>
      <c r="B142" s="21"/>
      <c r="C142" s="22"/>
      <c r="D142" s="23"/>
      <c r="E142" s="25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2.75" customHeight="1" x14ac:dyDescent="0.2">
      <c r="A143" s="21"/>
      <c r="B143" s="21"/>
      <c r="C143" s="22"/>
      <c r="D143" s="23"/>
      <c r="E143" s="25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2.75" customHeight="1" x14ac:dyDescent="0.2">
      <c r="A144" s="21"/>
      <c r="B144" s="21"/>
      <c r="C144" s="22"/>
      <c r="D144" s="23"/>
      <c r="E144" s="25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2.75" customHeight="1" x14ac:dyDescent="0.2">
      <c r="A145" s="21"/>
      <c r="B145" s="21"/>
      <c r="C145" s="22"/>
      <c r="D145" s="23"/>
      <c r="E145" s="25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2.75" customHeight="1" x14ac:dyDescent="0.2">
      <c r="A146" s="21"/>
      <c r="B146" s="21"/>
      <c r="C146" s="22"/>
      <c r="D146" s="23"/>
      <c r="E146" s="25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2.75" customHeight="1" x14ac:dyDescent="0.2">
      <c r="A147" s="21"/>
      <c r="B147" s="21"/>
      <c r="C147" s="22"/>
      <c r="D147" s="23"/>
      <c r="E147" s="25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2.75" customHeight="1" x14ac:dyDescent="0.2">
      <c r="A148" s="21"/>
      <c r="B148" s="21"/>
      <c r="C148" s="22"/>
      <c r="D148" s="23"/>
      <c r="E148" s="25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2.75" customHeight="1" x14ac:dyDescent="0.2">
      <c r="A149" s="21"/>
      <c r="B149" s="21"/>
      <c r="C149" s="22"/>
      <c r="D149" s="23"/>
      <c r="E149" s="25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2.75" customHeight="1" x14ac:dyDescent="0.2">
      <c r="A150" s="21"/>
      <c r="B150" s="21"/>
      <c r="C150" s="22"/>
      <c r="D150" s="23"/>
      <c r="E150" s="25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2.75" customHeight="1" x14ac:dyDescent="0.2">
      <c r="A151" s="21"/>
      <c r="B151" s="21"/>
      <c r="C151" s="22"/>
      <c r="D151" s="23"/>
      <c r="E151" s="25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2.75" customHeight="1" x14ac:dyDescent="0.2">
      <c r="A152" s="21"/>
      <c r="B152" s="21"/>
      <c r="C152" s="22"/>
      <c r="D152" s="23"/>
      <c r="E152" s="25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2.75" customHeight="1" x14ac:dyDescent="0.2">
      <c r="A153" s="21"/>
      <c r="B153" s="21"/>
      <c r="C153" s="22"/>
      <c r="D153" s="23"/>
      <c r="E153" s="25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2.75" customHeight="1" x14ac:dyDescent="0.2">
      <c r="A154" s="21"/>
      <c r="B154" s="21"/>
      <c r="C154" s="22"/>
      <c r="D154" s="23"/>
      <c r="E154" s="25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2.75" customHeight="1" x14ac:dyDescent="0.2">
      <c r="A155" s="21"/>
      <c r="B155" s="21"/>
      <c r="C155" s="22"/>
      <c r="D155" s="23"/>
      <c r="E155" s="25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2.75" customHeight="1" x14ac:dyDescent="0.2">
      <c r="A156" s="21"/>
      <c r="B156" s="21"/>
      <c r="C156" s="22"/>
      <c r="D156" s="23"/>
      <c r="E156" s="25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2.75" customHeight="1" x14ac:dyDescent="0.2">
      <c r="A157" s="21"/>
      <c r="B157" s="21"/>
      <c r="C157" s="22"/>
      <c r="D157" s="23"/>
      <c r="E157" s="25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2.75" customHeight="1" x14ac:dyDescent="0.2">
      <c r="A158" s="21"/>
      <c r="B158" s="21"/>
      <c r="C158" s="22"/>
      <c r="D158" s="23"/>
      <c r="E158" s="25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2.75" customHeight="1" x14ac:dyDescent="0.2">
      <c r="A159" s="21"/>
      <c r="B159" s="21"/>
      <c r="C159" s="22"/>
      <c r="D159" s="23"/>
      <c r="E159" s="25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2.75" customHeight="1" x14ac:dyDescent="0.2">
      <c r="A160" s="21"/>
      <c r="B160" s="21"/>
      <c r="C160" s="22"/>
      <c r="D160" s="23"/>
      <c r="E160" s="25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2.75" customHeight="1" x14ac:dyDescent="0.2">
      <c r="A161" s="21"/>
      <c r="B161" s="21"/>
      <c r="C161" s="22"/>
      <c r="D161" s="23"/>
      <c r="E161" s="25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2.75" customHeight="1" x14ac:dyDescent="0.2">
      <c r="A162" s="21"/>
      <c r="B162" s="21"/>
      <c r="C162" s="22"/>
      <c r="D162" s="23"/>
      <c r="E162" s="25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2.75" customHeight="1" x14ac:dyDescent="0.2">
      <c r="A163" s="21"/>
      <c r="B163" s="21"/>
      <c r="C163" s="22"/>
      <c r="D163" s="23"/>
      <c r="E163" s="25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2.75" customHeight="1" x14ac:dyDescent="0.2">
      <c r="A164" s="21"/>
      <c r="B164" s="21"/>
      <c r="C164" s="22"/>
      <c r="D164" s="23"/>
      <c r="E164" s="25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2.75" customHeight="1" x14ac:dyDescent="0.2">
      <c r="A165" s="21"/>
      <c r="B165" s="21"/>
      <c r="C165" s="22"/>
      <c r="D165" s="23"/>
      <c r="E165" s="25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2.75" customHeight="1" x14ac:dyDescent="0.2">
      <c r="A166" s="21"/>
      <c r="B166" s="21"/>
      <c r="C166" s="22"/>
      <c r="D166" s="23"/>
      <c r="E166" s="25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2.75" customHeight="1" x14ac:dyDescent="0.2">
      <c r="A167" s="21"/>
      <c r="B167" s="21"/>
      <c r="C167" s="22"/>
      <c r="D167" s="23"/>
      <c r="E167" s="25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2.75" customHeight="1" x14ac:dyDescent="0.2">
      <c r="A168" s="21"/>
      <c r="B168" s="21"/>
      <c r="C168" s="22"/>
      <c r="D168" s="23"/>
      <c r="E168" s="25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2.75" customHeight="1" x14ac:dyDescent="0.2">
      <c r="A169" s="21"/>
      <c r="B169" s="21"/>
      <c r="C169" s="22"/>
      <c r="D169" s="23"/>
      <c r="E169" s="25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2.75" customHeight="1" x14ac:dyDescent="0.2">
      <c r="A170" s="21"/>
      <c r="B170" s="21"/>
      <c r="C170" s="22"/>
      <c r="D170" s="23"/>
      <c r="E170" s="25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2.75" customHeight="1" x14ac:dyDescent="0.2">
      <c r="A171" s="21"/>
      <c r="B171" s="21"/>
      <c r="C171" s="22"/>
      <c r="D171" s="23"/>
      <c r="E171" s="25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2.75" customHeight="1" x14ac:dyDescent="0.2">
      <c r="A172" s="21"/>
      <c r="B172" s="21"/>
      <c r="C172" s="22"/>
      <c r="D172" s="23"/>
      <c r="E172" s="25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2.75" customHeight="1" x14ac:dyDescent="0.2">
      <c r="A173" s="21"/>
      <c r="B173" s="21"/>
      <c r="C173" s="22"/>
      <c r="D173" s="23"/>
      <c r="E173" s="25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2.75" customHeight="1" x14ac:dyDescent="0.2">
      <c r="A174" s="21"/>
      <c r="B174" s="21"/>
      <c r="C174" s="22"/>
      <c r="D174" s="23"/>
      <c r="E174" s="25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2.75" customHeight="1" x14ac:dyDescent="0.2">
      <c r="A175" s="21"/>
      <c r="B175" s="21"/>
      <c r="C175" s="22"/>
      <c r="D175" s="23"/>
      <c r="E175" s="25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2.75" customHeight="1" x14ac:dyDescent="0.2">
      <c r="A176" s="21"/>
      <c r="B176" s="21"/>
      <c r="C176" s="22"/>
      <c r="D176" s="23"/>
      <c r="E176" s="25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2.75" customHeight="1" x14ac:dyDescent="0.2">
      <c r="A177" s="21"/>
      <c r="B177" s="21"/>
      <c r="C177" s="22"/>
      <c r="D177" s="23"/>
      <c r="E177" s="25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2.75" customHeight="1" x14ac:dyDescent="0.2">
      <c r="A178" s="21"/>
      <c r="B178" s="21"/>
      <c r="C178" s="22"/>
      <c r="D178" s="23"/>
      <c r="E178" s="25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2.75" customHeight="1" x14ac:dyDescent="0.2">
      <c r="A179" s="21"/>
      <c r="B179" s="21"/>
      <c r="C179" s="22"/>
      <c r="D179" s="23"/>
      <c r="E179" s="25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2.75" customHeight="1" x14ac:dyDescent="0.2">
      <c r="A180" s="21"/>
      <c r="B180" s="21"/>
      <c r="C180" s="22"/>
      <c r="D180" s="23"/>
      <c r="E180" s="25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2.75" customHeight="1" x14ac:dyDescent="0.2">
      <c r="A181" s="21"/>
      <c r="B181" s="21"/>
      <c r="C181" s="22"/>
      <c r="D181" s="23"/>
      <c r="E181" s="25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2.75" customHeight="1" x14ac:dyDescent="0.2">
      <c r="A182" s="21"/>
      <c r="B182" s="21"/>
      <c r="C182" s="22"/>
      <c r="D182" s="23"/>
      <c r="E182" s="25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2.75" customHeight="1" x14ac:dyDescent="0.2">
      <c r="A183" s="21"/>
      <c r="B183" s="21"/>
      <c r="C183" s="22"/>
      <c r="D183" s="23"/>
      <c r="E183" s="25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2.75" customHeight="1" x14ac:dyDescent="0.2">
      <c r="A184" s="21"/>
      <c r="B184" s="21"/>
      <c r="C184" s="22"/>
      <c r="D184" s="23"/>
      <c r="E184" s="25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2.75" customHeight="1" x14ac:dyDescent="0.2">
      <c r="A185" s="21"/>
      <c r="B185" s="21"/>
      <c r="C185" s="22"/>
      <c r="D185" s="23"/>
      <c r="E185" s="25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2.75" customHeight="1" x14ac:dyDescent="0.2">
      <c r="A186" s="21"/>
      <c r="B186" s="21"/>
      <c r="C186" s="22"/>
      <c r="D186" s="23"/>
      <c r="E186" s="25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2.75" customHeight="1" x14ac:dyDescent="0.2">
      <c r="A187" s="21"/>
      <c r="B187" s="21"/>
      <c r="C187" s="22"/>
      <c r="D187" s="23"/>
      <c r="E187" s="25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2.75" customHeight="1" x14ac:dyDescent="0.2">
      <c r="A188" s="21"/>
      <c r="B188" s="21"/>
      <c r="C188" s="22"/>
      <c r="D188" s="23"/>
      <c r="E188" s="25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2.75" customHeight="1" x14ac:dyDescent="0.2">
      <c r="A189" s="21"/>
      <c r="B189" s="21"/>
      <c r="C189" s="22"/>
      <c r="D189" s="23"/>
      <c r="E189" s="25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2.75" customHeight="1" x14ac:dyDescent="0.2">
      <c r="A190" s="21"/>
      <c r="B190" s="21"/>
      <c r="C190" s="22"/>
      <c r="D190" s="23"/>
      <c r="E190" s="25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2.75" customHeight="1" x14ac:dyDescent="0.2">
      <c r="A191" s="21"/>
      <c r="B191" s="21"/>
      <c r="C191" s="22"/>
      <c r="D191" s="23"/>
      <c r="E191" s="25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2.75" customHeight="1" x14ac:dyDescent="0.2">
      <c r="A192" s="21"/>
      <c r="B192" s="21"/>
      <c r="C192" s="22"/>
      <c r="D192" s="23"/>
      <c r="E192" s="25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2.75" customHeight="1" x14ac:dyDescent="0.2">
      <c r="A193" s="21"/>
      <c r="B193" s="21"/>
      <c r="C193" s="22"/>
      <c r="D193" s="23"/>
      <c r="E193" s="25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2.75" customHeight="1" x14ac:dyDescent="0.2">
      <c r="A194" s="21"/>
      <c r="B194" s="21"/>
      <c r="C194" s="22"/>
      <c r="D194" s="23"/>
      <c r="E194" s="25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2.75" customHeight="1" x14ac:dyDescent="0.2">
      <c r="A195" s="21"/>
      <c r="B195" s="21"/>
      <c r="C195" s="22"/>
      <c r="D195" s="23"/>
      <c r="E195" s="25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2.75" customHeight="1" x14ac:dyDescent="0.2">
      <c r="A196" s="21"/>
      <c r="B196" s="21"/>
      <c r="C196" s="22"/>
      <c r="D196" s="23"/>
      <c r="E196" s="25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2.75" customHeight="1" x14ac:dyDescent="0.2">
      <c r="A197" s="21"/>
      <c r="B197" s="21"/>
      <c r="C197" s="22"/>
      <c r="D197" s="23"/>
      <c r="E197" s="25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2.75" customHeight="1" x14ac:dyDescent="0.2">
      <c r="A198" s="21"/>
      <c r="B198" s="21"/>
      <c r="C198" s="22"/>
      <c r="D198" s="23"/>
      <c r="E198" s="25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2.75" customHeight="1" x14ac:dyDescent="0.2">
      <c r="A199" s="21"/>
      <c r="B199" s="21"/>
      <c r="C199" s="22"/>
      <c r="D199" s="23"/>
      <c r="E199" s="25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2.75" customHeight="1" x14ac:dyDescent="0.2">
      <c r="A200" s="21"/>
      <c r="B200" s="21"/>
      <c r="C200" s="22"/>
      <c r="D200" s="23"/>
      <c r="E200" s="25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2.75" customHeight="1" x14ac:dyDescent="0.2">
      <c r="A201" s="21"/>
      <c r="B201" s="21"/>
      <c r="C201" s="22"/>
      <c r="D201" s="23"/>
      <c r="E201" s="25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2.75" customHeight="1" x14ac:dyDescent="0.2">
      <c r="A202" s="21"/>
      <c r="B202" s="21"/>
      <c r="C202" s="22"/>
      <c r="D202" s="23"/>
      <c r="E202" s="25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2.75" customHeight="1" x14ac:dyDescent="0.2">
      <c r="A203" s="21"/>
      <c r="B203" s="21"/>
      <c r="C203" s="22"/>
      <c r="D203" s="23"/>
      <c r="E203" s="25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2.75" customHeight="1" x14ac:dyDescent="0.2">
      <c r="A204" s="21"/>
      <c r="B204" s="21"/>
      <c r="C204" s="22"/>
      <c r="D204" s="23"/>
      <c r="E204" s="25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2.75" customHeight="1" x14ac:dyDescent="0.2">
      <c r="A205" s="21"/>
      <c r="B205" s="21"/>
      <c r="C205" s="22"/>
      <c r="D205" s="23"/>
      <c r="E205" s="25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2.75" customHeight="1" x14ac:dyDescent="0.2">
      <c r="A206" s="21"/>
      <c r="B206" s="21"/>
      <c r="C206" s="22"/>
      <c r="D206" s="23"/>
      <c r="E206" s="25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2.75" customHeight="1" x14ac:dyDescent="0.2">
      <c r="A207" s="21"/>
      <c r="B207" s="21"/>
      <c r="C207" s="22"/>
      <c r="D207" s="23"/>
      <c r="E207" s="25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2.75" customHeight="1" x14ac:dyDescent="0.2">
      <c r="A208" s="21"/>
      <c r="B208" s="21"/>
      <c r="C208" s="22"/>
      <c r="D208" s="23"/>
      <c r="E208" s="25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2.75" customHeight="1" x14ac:dyDescent="0.2">
      <c r="A209" s="21"/>
      <c r="B209" s="21"/>
      <c r="C209" s="22"/>
      <c r="D209" s="23"/>
      <c r="E209" s="25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2.75" customHeight="1" x14ac:dyDescent="0.2">
      <c r="A210" s="21"/>
      <c r="B210" s="21"/>
      <c r="C210" s="22"/>
      <c r="D210" s="23"/>
      <c r="E210" s="25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2.75" customHeight="1" x14ac:dyDescent="0.2">
      <c r="A211" s="21"/>
      <c r="B211" s="21"/>
      <c r="C211" s="22"/>
      <c r="D211" s="23"/>
      <c r="E211" s="25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2.75" customHeight="1" x14ac:dyDescent="0.2">
      <c r="A212" s="21"/>
      <c r="B212" s="21"/>
      <c r="C212" s="22"/>
      <c r="D212" s="23"/>
      <c r="E212" s="25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2.75" customHeight="1" x14ac:dyDescent="0.2">
      <c r="A213" s="21"/>
      <c r="B213" s="21"/>
      <c r="C213" s="22"/>
      <c r="D213" s="23"/>
      <c r="E213" s="25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2.75" customHeight="1" x14ac:dyDescent="0.2">
      <c r="A214" s="21"/>
      <c r="B214" s="21"/>
      <c r="C214" s="22"/>
      <c r="D214" s="23"/>
      <c r="E214" s="25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2.75" customHeight="1" x14ac:dyDescent="0.2">
      <c r="A215" s="21"/>
      <c r="B215" s="21"/>
      <c r="C215" s="22"/>
      <c r="D215" s="23"/>
      <c r="E215" s="25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2.75" customHeight="1" x14ac:dyDescent="0.2">
      <c r="A216" s="21"/>
      <c r="B216" s="21"/>
      <c r="C216" s="22"/>
      <c r="D216" s="23"/>
      <c r="E216" s="25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2.75" customHeight="1" x14ac:dyDescent="0.2">
      <c r="A217" s="21"/>
      <c r="B217" s="21"/>
      <c r="C217" s="22"/>
      <c r="D217" s="23"/>
      <c r="E217" s="25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2.75" customHeight="1" x14ac:dyDescent="0.2">
      <c r="A218" s="21"/>
      <c r="B218" s="21"/>
      <c r="C218" s="22"/>
      <c r="D218" s="23"/>
      <c r="E218" s="25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2.75" customHeight="1" x14ac:dyDescent="0.2">
      <c r="A219" s="21"/>
      <c r="B219" s="21"/>
      <c r="C219" s="22"/>
      <c r="D219" s="23"/>
      <c r="E219" s="25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2.75" customHeight="1" x14ac:dyDescent="0.2">
      <c r="A220" s="21"/>
      <c r="B220" s="21"/>
      <c r="C220" s="22"/>
      <c r="D220" s="23"/>
      <c r="E220" s="25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2.75" customHeight="1" x14ac:dyDescent="0.2">
      <c r="A221" s="21"/>
      <c r="B221" s="21"/>
      <c r="C221" s="22"/>
      <c r="D221" s="23"/>
      <c r="E221" s="25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2.75" customHeight="1" x14ac:dyDescent="0.2">
      <c r="A222" s="21"/>
      <c r="B222" s="21"/>
      <c r="C222" s="22"/>
      <c r="D222" s="23"/>
      <c r="E222" s="25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2.75" customHeight="1" x14ac:dyDescent="0.2">
      <c r="A223" s="21"/>
      <c r="B223" s="21"/>
      <c r="C223" s="22"/>
      <c r="D223" s="23"/>
      <c r="E223" s="25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2.75" customHeight="1" x14ac:dyDescent="0.2">
      <c r="A224" s="21"/>
      <c r="B224" s="21"/>
      <c r="C224" s="22"/>
      <c r="D224" s="23"/>
      <c r="E224" s="25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2.75" customHeight="1" x14ac:dyDescent="0.2">
      <c r="A225" s="21"/>
      <c r="B225" s="21"/>
      <c r="C225" s="22"/>
      <c r="D225" s="23"/>
      <c r="E225" s="25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2.75" customHeight="1" x14ac:dyDescent="0.2">
      <c r="A226" s="21"/>
      <c r="B226" s="21"/>
      <c r="C226" s="22"/>
      <c r="D226" s="23"/>
      <c r="E226" s="25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2.75" customHeight="1" x14ac:dyDescent="0.2">
      <c r="A227" s="21"/>
      <c r="B227" s="21"/>
      <c r="C227" s="22"/>
      <c r="D227" s="23"/>
      <c r="E227" s="25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2.75" customHeight="1" x14ac:dyDescent="0.2">
      <c r="A228" s="21"/>
      <c r="B228" s="21"/>
      <c r="C228" s="22"/>
      <c r="D228" s="23"/>
      <c r="E228" s="25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2.75" customHeight="1" x14ac:dyDescent="0.2">
      <c r="A229" s="21"/>
      <c r="B229" s="21"/>
      <c r="C229" s="22"/>
      <c r="D229" s="23"/>
      <c r="E229" s="25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2.75" customHeight="1" x14ac:dyDescent="0.2">
      <c r="A230" s="21"/>
      <c r="B230" s="21"/>
      <c r="C230" s="22"/>
      <c r="D230" s="23"/>
      <c r="E230" s="25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2.75" customHeight="1" x14ac:dyDescent="0.2">
      <c r="A231" s="21"/>
      <c r="B231" s="21"/>
      <c r="C231" s="22"/>
      <c r="D231" s="23"/>
      <c r="E231" s="25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2.75" customHeight="1" x14ac:dyDescent="0.2">
      <c r="A232" s="21"/>
      <c r="B232" s="21"/>
      <c r="C232" s="22"/>
      <c r="D232" s="23"/>
      <c r="E232" s="25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2.75" customHeight="1" x14ac:dyDescent="0.2">
      <c r="A233" s="21"/>
      <c r="B233" s="21"/>
      <c r="C233" s="22"/>
      <c r="D233" s="23"/>
      <c r="E233" s="25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2.75" customHeight="1" x14ac:dyDescent="0.2">
      <c r="A234" s="21"/>
      <c r="B234" s="21"/>
      <c r="C234" s="22"/>
      <c r="D234" s="23"/>
      <c r="E234" s="25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2.75" customHeight="1" x14ac:dyDescent="0.2">
      <c r="A235" s="21"/>
      <c r="B235" s="21"/>
      <c r="C235" s="22"/>
      <c r="D235" s="23"/>
      <c r="E235" s="25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2.75" customHeight="1" x14ac:dyDescent="0.2">
      <c r="A236" s="21"/>
      <c r="B236" s="21"/>
      <c r="C236" s="22"/>
      <c r="D236" s="23"/>
      <c r="E236" s="25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2.75" customHeight="1" x14ac:dyDescent="0.2">
      <c r="A237" s="21"/>
      <c r="B237" s="21"/>
      <c r="C237" s="22"/>
      <c r="D237" s="23"/>
      <c r="E237" s="25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2.75" customHeight="1" x14ac:dyDescent="0.2">
      <c r="A238" s="21"/>
      <c r="B238" s="21"/>
      <c r="C238" s="22"/>
      <c r="D238" s="23"/>
      <c r="E238" s="25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2.75" customHeight="1" x14ac:dyDescent="0.2">
      <c r="A239" s="21"/>
      <c r="B239" s="21"/>
      <c r="C239" s="22"/>
      <c r="D239" s="23"/>
      <c r="E239" s="25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2.75" customHeight="1" x14ac:dyDescent="0.2">
      <c r="A240" s="21"/>
      <c r="B240" s="21"/>
      <c r="C240" s="22"/>
      <c r="D240" s="23"/>
      <c r="E240" s="25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2.75" customHeight="1" x14ac:dyDescent="0.2">
      <c r="A241" s="21"/>
      <c r="B241" s="21"/>
      <c r="C241" s="22"/>
      <c r="D241" s="23"/>
      <c r="E241" s="25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2.75" customHeight="1" x14ac:dyDescent="0.2">
      <c r="A242" s="21"/>
      <c r="B242" s="21"/>
      <c r="C242" s="22"/>
      <c r="D242" s="23"/>
      <c r="E242" s="25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2.75" customHeight="1" x14ac:dyDescent="0.2">
      <c r="A243" s="21"/>
      <c r="B243" s="21"/>
      <c r="C243" s="22"/>
      <c r="D243" s="23"/>
      <c r="E243" s="25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2.75" customHeight="1" x14ac:dyDescent="0.2">
      <c r="A244" s="21"/>
      <c r="B244" s="21"/>
      <c r="C244" s="22"/>
      <c r="D244" s="23"/>
      <c r="E244" s="25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2.75" customHeight="1" x14ac:dyDescent="0.2">
      <c r="A245" s="21"/>
      <c r="B245" s="21"/>
      <c r="C245" s="22"/>
      <c r="D245" s="23"/>
      <c r="E245" s="25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2.75" customHeight="1" x14ac:dyDescent="0.2">
      <c r="A246" s="21"/>
      <c r="B246" s="21"/>
      <c r="C246" s="22"/>
      <c r="D246" s="23"/>
      <c r="E246" s="25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2.75" customHeight="1" x14ac:dyDescent="0.2">
      <c r="A247" s="21"/>
      <c r="B247" s="21"/>
      <c r="C247" s="22"/>
      <c r="D247" s="23"/>
      <c r="E247" s="25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2.75" customHeight="1" x14ac:dyDescent="0.2">
      <c r="A248" s="21"/>
      <c r="B248" s="21"/>
      <c r="C248" s="22"/>
      <c r="D248" s="23"/>
      <c r="E248" s="25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2.75" customHeight="1" x14ac:dyDescent="0.2">
      <c r="A249" s="21"/>
      <c r="B249" s="21"/>
      <c r="C249" s="22"/>
      <c r="D249" s="23"/>
      <c r="E249" s="25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2.75" customHeight="1" x14ac:dyDescent="0.2">
      <c r="A250" s="21"/>
      <c r="B250" s="21"/>
      <c r="C250" s="22"/>
      <c r="D250" s="23"/>
      <c r="E250" s="25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2.75" customHeight="1" x14ac:dyDescent="0.2">
      <c r="A251" s="21"/>
      <c r="B251" s="21"/>
      <c r="C251" s="22"/>
      <c r="D251" s="23"/>
      <c r="E251" s="25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2.75" customHeight="1" x14ac:dyDescent="0.2">
      <c r="A252" s="21"/>
      <c r="B252" s="21"/>
      <c r="C252" s="22"/>
      <c r="D252" s="23"/>
      <c r="E252" s="25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2.75" customHeight="1" x14ac:dyDescent="0.2">
      <c r="A253" s="21"/>
      <c r="B253" s="21"/>
      <c r="C253" s="22"/>
      <c r="D253" s="23"/>
      <c r="E253" s="25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2.75" customHeight="1" x14ac:dyDescent="0.2">
      <c r="A254" s="21"/>
      <c r="B254" s="21"/>
      <c r="C254" s="22"/>
      <c r="D254" s="23"/>
      <c r="E254" s="25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2.75" customHeight="1" x14ac:dyDescent="0.2">
      <c r="A255" s="21"/>
      <c r="B255" s="21"/>
      <c r="C255" s="22"/>
      <c r="D255" s="23"/>
      <c r="E255" s="25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2.75" customHeight="1" x14ac:dyDescent="0.2">
      <c r="A256" s="21"/>
      <c r="B256" s="21"/>
      <c r="C256" s="22"/>
      <c r="D256" s="23"/>
      <c r="E256" s="25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2.75" customHeight="1" x14ac:dyDescent="0.2">
      <c r="A257" s="21"/>
      <c r="B257" s="21"/>
      <c r="C257" s="22"/>
      <c r="D257" s="23"/>
      <c r="E257" s="25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2.75" customHeight="1" x14ac:dyDescent="0.2">
      <c r="A258" s="21"/>
      <c r="B258" s="21"/>
      <c r="C258" s="22"/>
      <c r="D258" s="23"/>
      <c r="E258" s="25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"/>
    <row r="260" spans="1:42" ht="15.75" customHeight="1" x14ac:dyDescent="0.2"/>
    <row r="261" spans="1:42" ht="15.75" customHeight="1" x14ac:dyDescent="0.2"/>
    <row r="262" spans="1:42" ht="15.75" customHeight="1" x14ac:dyDescent="0.2"/>
    <row r="263" spans="1:42" ht="15.75" customHeight="1" x14ac:dyDescent="0.2"/>
    <row r="264" spans="1:42" ht="15.75" customHeight="1" x14ac:dyDescent="0.2"/>
    <row r="265" spans="1:42" ht="15.75" customHeight="1" x14ac:dyDescent="0.2"/>
    <row r="266" spans="1:42" ht="15.75" customHeight="1" x14ac:dyDescent="0.2"/>
    <row r="267" spans="1:42" ht="15.75" customHeight="1" x14ac:dyDescent="0.2"/>
    <row r="268" spans="1:42" ht="15.75" customHeight="1" x14ac:dyDescent="0.2"/>
    <row r="269" spans="1:42" ht="15.75" customHeight="1" x14ac:dyDescent="0.2"/>
    <row r="270" spans="1:42" ht="15.75" customHeight="1" x14ac:dyDescent="0.2"/>
    <row r="271" spans="1:42" ht="15.75" customHeight="1" x14ac:dyDescent="0.2"/>
    <row r="272" spans="1:4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</sheetData>
  <autoFilter ref="A2:AP60" xr:uid="{00000000-0009-0000-0000-000000000000}"/>
  <mergeCells count="6">
    <mergeCell ref="A58:D58"/>
    <mergeCell ref="A1:X1"/>
    <mergeCell ref="A12:D12"/>
    <mergeCell ref="A43:D43"/>
    <mergeCell ref="A56:D56"/>
    <mergeCell ref="A57:D57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74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"/>
  <cols>
    <col min="3" max="3" width="22.5703125" customWidth="1"/>
    <col min="4" max="4" width="5.28515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 x14ac:dyDescent="0.3">
      <c r="A1" s="26" t="s">
        <v>125</v>
      </c>
      <c r="B1" s="27"/>
      <c r="C1" s="27"/>
      <c r="D1" s="27"/>
      <c r="E1" s="27"/>
      <c r="F1" s="27"/>
      <c r="G1" s="27"/>
      <c r="H1" s="27"/>
      <c r="I1" s="28"/>
      <c r="J1" s="28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" customHeight="1" x14ac:dyDescent="0.2">
      <c r="A2" s="30" t="s">
        <v>2</v>
      </c>
      <c r="B2" s="31" t="s">
        <v>126</v>
      </c>
      <c r="C2" s="31" t="s">
        <v>127</v>
      </c>
      <c r="D2" s="31" t="s">
        <v>19</v>
      </c>
      <c r="E2" s="31" t="s">
        <v>20</v>
      </c>
      <c r="F2" s="31" t="s">
        <v>21</v>
      </c>
      <c r="G2" s="31" t="s">
        <v>22</v>
      </c>
      <c r="H2" s="31" t="s">
        <v>23</v>
      </c>
      <c r="I2" s="31" t="s">
        <v>128</v>
      </c>
      <c r="J2" s="32" t="s">
        <v>129</v>
      </c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2.75" x14ac:dyDescent="0.2">
      <c r="A3" s="98" t="s">
        <v>130</v>
      </c>
      <c r="B3" s="91"/>
      <c r="C3" s="91"/>
      <c r="D3" s="91"/>
      <c r="E3" s="91"/>
      <c r="F3" s="91"/>
      <c r="G3" s="91"/>
      <c r="H3" s="91"/>
      <c r="I3" s="92"/>
      <c r="J3" s="33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5" customHeight="1" x14ac:dyDescent="0.2">
      <c r="A4" s="34" t="s">
        <v>131</v>
      </c>
      <c r="B4" s="95" t="s">
        <v>132</v>
      </c>
      <c r="C4" s="35" t="s">
        <v>133</v>
      </c>
      <c r="D4" s="36">
        <v>0</v>
      </c>
      <c r="E4" s="36">
        <v>15</v>
      </c>
      <c r="F4" s="36">
        <v>15</v>
      </c>
      <c r="G4" s="36">
        <v>3</v>
      </c>
      <c r="H4" s="36" t="s">
        <v>28</v>
      </c>
      <c r="I4" s="36" t="s">
        <v>52</v>
      </c>
      <c r="J4" s="3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5" customHeight="1" x14ac:dyDescent="0.2">
      <c r="A5" s="34" t="s">
        <v>134</v>
      </c>
      <c r="B5" s="96"/>
      <c r="C5" s="35" t="s">
        <v>135</v>
      </c>
      <c r="D5" s="36">
        <v>0</v>
      </c>
      <c r="E5" s="36">
        <v>10</v>
      </c>
      <c r="F5" s="36">
        <v>10</v>
      </c>
      <c r="G5" s="36">
        <v>2</v>
      </c>
      <c r="H5" s="36" t="s">
        <v>36</v>
      </c>
      <c r="I5" s="36">
        <v>4</v>
      </c>
      <c r="J5" s="37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5" customHeight="1" x14ac:dyDescent="0.2">
      <c r="A6" s="34" t="s">
        <v>136</v>
      </c>
      <c r="B6" s="97"/>
      <c r="C6" s="35" t="s">
        <v>137</v>
      </c>
      <c r="D6" s="36">
        <v>10</v>
      </c>
      <c r="E6" s="36">
        <v>0</v>
      </c>
      <c r="F6" s="36">
        <v>10</v>
      </c>
      <c r="G6" s="36">
        <v>2</v>
      </c>
      <c r="H6" s="36" t="s">
        <v>28</v>
      </c>
      <c r="I6" s="36">
        <v>5</v>
      </c>
      <c r="J6" s="35" t="s">
        <v>138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5" customHeight="1" x14ac:dyDescent="0.2">
      <c r="A7" s="34" t="s">
        <v>139</v>
      </c>
      <c r="B7" s="95" t="s">
        <v>140</v>
      </c>
      <c r="C7" s="35" t="s">
        <v>141</v>
      </c>
      <c r="D7" s="36">
        <v>0</v>
      </c>
      <c r="E7" s="36">
        <v>10</v>
      </c>
      <c r="F7" s="36">
        <v>10</v>
      </c>
      <c r="G7" s="36">
        <v>2</v>
      </c>
      <c r="H7" s="36" t="s">
        <v>36</v>
      </c>
      <c r="I7" s="36">
        <v>4</v>
      </c>
      <c r="J7" s="37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5" customHeight="1" x14ac:dyDescent="0.2">
      <c r="A8" s="34" t="s">
        <v>142</v>
      </c>
      <c r="B8" s="96"/>
      <c r="C8" s="35" t="s">
        <v>143</v>
      </c>
      <c r="D8" s="36">
        <v>10</v>
      </c>
      <c r="E8" s="36">
        <v>0</v>
      </c>
      <c r="F8" s="36">
        <v>10</v>
      </c>
      <c r="G8" s="36">
        <v>2</v>
      </c>
      <c r="H8" s="36" t="s">
        <v>28</v>
      </c>
      <c r="I8" s="36">
        <v>5</v>
      </c>
      <c r="J8" s="35" t="s">
        <v>144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5" customHeight="1" x14ac:dyDescent="0.2">
      <c r="A9" s="34" t="s">
        <v>145</v>
      </c>
      <c r="B9" s="97"/>
      <c r="C9" s="35" t="s">
        <v>146</v>
      </c>
      <c r="D9" s="36">
        <v>10</v>
      </c>
      <c r="E9" s="36">
        <v>0</v>
      </c>
      <c r="F9" s="36">
        <v>10</v>
      </c>
      <c r="G9" s="36">
        <v>2</v>
      </c>
      <c r="H9" s="36" t="s">
        <v>28</v>
      </c>
      <c r="I9" s="36" t="s">
        <v>147</v>
      </c>
      <c r="J9" s="35" t="s">
        <v>148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5" customHeight="1" x14ac:dyDescent="0.2">
      <c r="A10" s="34" t="s">
        <v>149</v>
      </c>
      <c r="B10" s="95" t="s">
        <v>150</v>
      </c>
      <c r="C10" s="35" t="s">
        <v>151</v>
      </c>
      <c r="D10" s="36">
        <v>0</v>
      </c>
      <c r="E10" s="36">
        <v>10</v>
      </c>
      <c r="F10" s="36">
        <v>10</v>
      </c>
      <c r="G10" s="36">
        <v>2</v>
      </c>
      <c r="H10" s="36" t="s">
        <v>36</v>
      </c>
      <c r="I10" s="36">
        <v>4</v>
      </c>
      <c r="J10" s="37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5" customHeight="1" x14ac:dyDescent="0.2">
      <c r="A11" s="34" t="s">
        <v>152</v>
      </c>
      <c r="B11" s="96"/>
      <c r="C11" s="35" t="s">
        <v>153</v>
      </c>
      <c r="D11" s="36">
        <v>0</v>
      </c>
      <c r="E11" s="36">
        <v>10</v>
      </c>
      <c r="F11" s="36">
        <v>10</v>
      </c>
      <c r="G11" s="36">
        <v>2</v>
      </c>
      <c r="H11" s="36" t="s">
        <v>36</v>
      </c>
      <c r="I11" s="36">
        <v>5</v>
      </c>
      <c r="J11" s="35" t="s">
        <v>154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5" customHeight="1" x14ac:dyDescent="0.2">
      <c r="A12" s="34" t="s">
        <v>155</v>
      </c>
      <c r="B12" s="97"/>
      <c r="C12" s="35" t="s">
        <v>156</v>
      </c>
      <c r="D12" s="36">
        <v>10</v>
      </c>
      <c r="E12" s="36">
        <v>0</v>
      </c>
      <c r="F12" s="36">
        <v>10</v>
      </c>
      <c r="G12" s="36">
        <v>2</v>
      </c>
      <c r="H12" s="36" t="s">
        <v>28</v>
      </c>
      <c r="I12" s="36" t="s">
        <v>147</v>
      </c>
      <c r="J12" s="35" t="s">
        <v>157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5" customHeight="1" x14ac:dyDescent="0.2">
      <c r="A13" s="34" t="s">
        <v>158</v>
      </c>
      <c r="B13" s="95" t="s">
        <v>159</v>
      </c>
      <c r="C13" s="35" t="s">
        <v>160</v>
      </c>
      <c r="D13" s="36">
        <v>0</v>
      </c>
      <c r="E13" s="36">
        <v>10</v>
      </c>
      <c r="F13" s="36">
        <v>10</v>
      </c>
      <c r="G13" s="36">
        <v>2</v>
      </c>
      <c r="H13" s="36" t="s">
        <v>36</v>
      </c>
      <c r="I13" s="36" t="s">
        <v>64</v>
      </c>
      <c r="J13" s="37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5" customHeight="1" x14ac:dyDescent="0.2">
      <c r="A14" s="34" t="s">
        <v>161</v>
      </c>
      <c r="B14" s="96"/>
      <c r="C14" s="35" t="s">
        <v>162</v>
      </c>
      <c r="D14" s="36">
        <v>0</v>
      </c>
      <c r="E14" s="36">
        <v>10</v>
      </c>
      <c r="F14" s="36">
        <v>10</v>
      </c>
      <c r="G14" s="36">
        <v>2</v>
      </c>
      <c r="H14" s="36" t="s">
        <v>36</v>
      </c>
      <c r="I14" s="36" t="s">
        <v>147</v>
      </c>
      <c r="J14" s="35" t="s">
        <v>163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x14ac:dyDescent="0.2">
      <c r="A15" s="34" t="s">
        <v>164</v>
      </c>
      <c r="B15" s="97"/>
      <c r="C15" s="35" t="s">
        <v>165</v>
      </c>
      <c r="D15" s="37"/>
      <c r="E15" s="37"/>
      <c r="F15" s="37"/>
      <c r="G15" s="36">
        <v>1</v>
      </c>
      <c r="H15" s="37"/>
      <c r="I15" s="36" t="s">
        <v>147</v>
      </c>
      <c r="J15" s="37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x14ac:dyDescent="0.2">
      <c r="A16" s="38"/>
      <c r="B16" s="37"/>
      <c r="C16" s="39" t="s">
        <v>166</v>
      </c>
      <c r="D16" s="40">
        <v>40</v>
      </c>
      <c r="E16" s="40">
        <v>75</v>
      </c>
      <c r="F16" s="40">
        <v>115</v>
      </c>
      <c r="G16" s="40">
        <v>24</v>
      </c>
      <c r="H16" s="37"/>
      <c r="I16" s="37"/>
      <c r="J16" s="37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x14ac:dyDescent="0.2">
      <c r="A17" s="38"/>
      <c r="B17" s="37"/>
      <c r="C17" s="37"/>
      <c r="D17" s="37"/>
      <c r="E17" s="37"/>
      <c r="F17" s="37"/>
      <c r="G17" s="37"/>
      <c r="H17" s="37"/>
      <c r="I17" s="37"/>
      <c r="J17" s="37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x14ac:dyDescent="0.2">
      <c r="A18" s="98" t="s">
        <v>167</v>
      </c>
      <c r="B18" s="91"/>
      <c r="C18" s="91"/>
      <c r="D18" s="91"/>
      <c r="E18" s="91"/>
      <c r="F18" s="91"/>
      <c r="G18" s="91"/>
      <c r="H18" s="91"/>
      <c r="I18" s="92"/>
      <c r="J18" s="33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5" customHeight="1" x14ac:dyDescent="0.2">
      <c r="A19" s="34" t="s">
        <v>168</v>
      </c>
      <c r="B19" s="95" t="s">
        <v>169</v>
      </c>
      <c r="C19" s="35" t="s">
        <v>170</v>
      </c>
      <c r="D19" s="36">
        <v>5</v>
      </c>
      <c r="E19" s="36">
        <v>10</v>
      </c>
      <c r="F19" s="36">
        <v>15</v>
      </c>
      <c r="G19" s="36">
        <v>3</v>
      </c>
      <c r="H19" s="36" t="s">
        <v>36</v>
      </c>
      <c r="I19" s="36" t="s">
        <v>52</v>
      </c>
      <c r="J19" s="35" t="s">
        <v>171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5" customHeight="1" x14ac:dyDescent="0.2">
      <c r="A20" s="34" t="s">
        <v>172</v>
      </c>
      <c r="B20" s="96"/>
      <c r="C20" s="35" t="s">
        <v>173</v>
      </c>
      <c r="D20" s="36">
        <v>10</v>
      </c>
      <c r="E20" s="36">
        <v>5</v>
      </c>
      <c r="F20" s="36">
        <v>15</v>
      </c>
      <c r="G20" s="36">
        <v>3</v>
      </c>
      <c r="H20" s="36" t="s">
        <v>28</v>
      </c>
      <c r="I20" s="36" t="s">
        <v>147</v>
      </c>
      <c r="J20" s="35" t="s">
        <v>174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" customHeight="1" x14ac:dyDescent="0.2">
      <c r="A21" s="34" t="s">
        <v>175</v>
      </c>
      <c r="B21" s="96"/>
      <c r="C21" s="35" t="s">
        <v>176</v>
      </c>
      <c r="D21" s="36">
        <v>10</v>
      </c>
      <c r="E21" s="36">
        <v>10</v>
      </c>
      <c r="F21" s="36">
        <v>20</v>
      </c>
      <c r="G21" s="36">
        <v>4</v>
      </c>
      <c r="H21" s="36" t="s">
        <v>28</v>
      </c>
      <c r="I21" s="36" t="s">
        <v>64</v>
      </c>
      <c r="J21" s="35" t="s">
        <v>174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" customHeight="1" x14ac:dyDescent="0.2">
      <c r="A22" s="34" t="s">
        <v>177</v>
      </c>
      <c r="B22" s="96"/>
      <c r="C22" s="35" t="s">
        <v>178</v>
      </c>
      <c r="D22" s="36">
        <v>10</v>
      </c>
      <c r="E22" s="36">
        <v>10</v>
      </c>
      <c r="F22" s="36">
        <v>20</v>
      </c>
      <c r="G22" s="36">
        <v>4</v>
      </c>
      <c r="H22" s="36" t="s">
        <v>36</v>
      </c>
      <c r="I22" s="36" t="s">
        <v>147</v>
      </c>
      <c r="J22" s="35" t="s">
        <v>171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" customHeight="1" x14ac:dyDescent="0.2">
      <c r="A23" s="34" t="s">
        <v>179</v>
      </c>
      <c r="B23" s="95" t="s">
        <v>180</v>
      </c>
      <c r="C23" s="35" t="s">
        <v>181</v>
      </c>
      <c r="D23" s="36">
        <v>10</v>
      </c>
      <c r="E23" s="36">
        <v>10</v>
      </c>
      <c r="F23" s="36">
        <v>20</v>
      </c>
      <c r="G23" s="36">
        <v>4</v>
      </c>
      <c r="H23" s="36" t="s">
        <v>28</v>
      </c>
      <c r="I23" s="36" t="s">
        <v>52</v>
      </c>
      <c r="J23" s="41" t="s">
        <v>171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" customHeight="1" x14ac:dyDescent="0.2">
      <c r="A24" s="34" t="s">
        <v>182</v>
      </c>
      <c r="B24" s="96"/>
      <c r="C24" s="35" t="s">
        <v>183</v>
      </c>
      <c r="D24" s="36">
        <v>10</v>
      </c>
      <c r="E24" s="36">
        <v>10</v>
      </c>
      <c r="F24" s="36">
        <v>20</v>
      </c>
      <c r="G24" s="36">
        <v>4</v>
      </c>
      <c r="H24" s="36" t="s">
        <v>36</v>
      </c>
      <c r="I24" s="36" t="s">
        <v>64</v>
      </c>
      <c r="J24" s="41" t="s">
        <v>171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2">
      <c r="A25" s="34" t="s">
        <v>184</v>
      </c>
      <c r="B25" s="96"/>
      <c r="C25" s="35" t="s">
        <v>185</v>
      </c>
      <c r="D25" s="36">
        <v>0</v>
      </c>
      <c r="E25" s="36">
        <v>5</v>
      </c>
      <c r="F25" s="36">
        <v>5</v>
      </c>
      <c r="G25" s="36">
        <v>1</v>
      </c>
      <c r="H25" s="36" t="s">
        <v>36</v>
      </c>
      <c r="I25" s="36" t="s">
        <v>64</v>
      </c>
      <c r="J25" s="41" t="s">
        <v>171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2">
      <c r="A26" s="34" t="s">
        <v>186</v>
      </c>
      <c r="B26" s="37"/>
      <c r="C26" s="35" t="s">
        <v>187</v>
      </c>
      <c r="D26" s="37"/>
      <c r="E26" s="37"/>
      <c r="F26" s="37"/>
      <c r="G26" s="36">
        <v>1</v>
      </c>
      <c r="H26" s="37"/>
      <c r="I26" s="36" t="s">
        <v>147</v>
      </c>
      <c r="J26" s="37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">
      <c r="A27" s="38"/>
      <c r="B27" s="37"/>
      <c r="C27" s="39" t="s">
        <v>166</v>
      </c>
      <c r="D27" s="40">
        <v>55</v>
      </c>
      <c r="E27" s="40">
        <v>60</v>
      </c>
      <c r="F27" s="40">
        <v>115</v>
      </c>
      <c r="G27" s="40">
        <v>24</v>
      </c>
      <c r="H27" s="37"/>
      <c r="I27" s="37"/>
      <c r="J27" s="37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">
      <c r="A28" s="38"/>
      <c r="B28" s="37"/>
      <c r="C28" s="37"/>
      <c r="D28" s="37"/>
      <c r="E28" s="37"/>
      <c r="F28" s="37"/>
      <c r="G28" s="37"/>
      <c r="H28" s="37"/>
      <c r="I28" s="37"/>
      <c r="J28" s="37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2">
      <c r="A29" s="98" t="s">
        <v>188</v>
      </c>
      <c r="B29" s="91"/>
      <c r="C29" s="91"/>
      <c r="D29" s="91"/>
      <c r="E29" s="91"/>
      <c r="F29" s="91"/>
      <c r="G29" s="91"/>
      <c r="H29" s="91"/>
      <c r="I29" s="92"/>
      <c r="J29" s="33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">
      <c r="A30" s="34" t="s">
        <v>189</v>
      </c>
      <c r="B30" s="95" t="s">
        <v>190</v>
      </c>
      <c r="C30" s="35" t="s">
        <v>191</v>
      </c>
      <c r="D30" s="36">
        <v>0</v>
      </c>
      <c r="E30" s="36">
        <v>5</v>
      </c>
      <c r="F30" s="36">
        <v>5</v>
      </c>
      <c r="G30" s="36">
        <v>1</v>
      </c>
      <c r="H30" s="36" t="s">
        <v>36</v>
      </c>
      <c r="I30" s="36" t="s">
        <v>52</v>
      </c>
      <c r="J30" s="35" t="s">
        <v>192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">
      <c r="A31" s="34" t="s">
        <v>193</v>
      </c>
      <c r="B31" s="96"/>
      <c r="C31" s="35" t="s">
        <v>194</v>
      </c>
      <c r="D31" s="36">
        <v>0</v>
      </c>
      <c r="E31" s="36">
        <v>5</v>
      </c>
      <c r="F31" s="36">
        <v>5</v>
      </c>
      <c r="G31" s="36">
        <v>1</v>
      </c>
      <c r="H31" s="36" t="s">
        <v>28</v>
      </c>
      <c r="I31" s="36" t="s">
        <v>64</v>
      </c>
      <c r="J31" s="35" t="s">
        <v>195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2">
      <c r="A32" s="34" t="s">
        <v>196</v>
      </c>
      <c r="B32" s="96"/>
      <c r="C32" s="35" t="s">
        <v>197</v>
      </c>
      <c r="D32" s="36">
        <v>0</v>
      </c>
      <c r="E32" s="36">
        <v>5</v>
      </c>
      <c r="F32" s="36">
        <v>5</v>
      </c>
      <c r="G32" s="36">
        <v>1</v>
      </c>
      <c r="H32" s="36" t="s">
        <v>28</v>
      </c>
      <c r="I32" s="36" t="s">
        <v>147</v>
      </c>
      <c r="J32" s="35" t="s">
        <v>198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34" t="s">
        <v>199</v>
      </c>
      <c r="B33" s="96"/>
      <c r="C33" s="35" t="s">
        <v>200</v>
      </c>
      <c r="D33" s="36">
        <v>0</v>
      </c>
      <c r="E33" s="36">
        <v>5</v>
      </c>
      <c r="F33" s="36">
        <v>5</v>
      </c>
      <c r="G33" s="36">
        <v>1</v>
      </c>
      <c r="H33" s="36" t="s">
        <v>36</v>
      </c>
      <c r="I33" s="36" t="s">
        <v>52</v>
      </c>
      <c r="J33" s="35" t="s">
        <v>192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34" t="s">
        <v>201</v>
      </c>
      <c r="B34" s="96"/>
      <c r="C34" s="35" t="s">
        <v>202</v>
      </c>
      <c r="D34" s="36">
        <v>0</v>
      </c>
      <c r="E34" s="36">
        <v>5</v>
      </c>
      <c r="F34" s="36">
        <v>5</v>
      </c>
      <c r="G34" s="36">
        <v>1</v>
      </c>
      <c r="H34" s="36" t="s">
        <v>36</v>
      </c>
      <c r="I34" s="36" t="s">
        <v>64</v>
      </c>
      <c r="J34" s="35" t="s">
        <v>203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34" t="s">
        <v>204</v>
      </c>
      <c r="B35" s="96"/>
      <c r="C35" s="35" t="s">
        <v>205</v>
      </c>
      <c r="D35" s="36">
        <v>0</v>
      </c>
      <c r="E35" s="36">
        <v>5</v>
      </c>
      <c r="F35" s="36">
        <v>5</v>
      </c>
      <c r="G35" s="36">
        <v>1</v>
      </c>
      <c r="H35" s="36" t="s">
        <v>28</v>
      </c>
      <c r="I35" s="36" t="s">
        <v>147</v>
      </c>
      <c r="J35" s="35" t="s">
        <v>206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34" t="s">
        <v>207</v>
      </c>
      <c r="B36" s="96"/>
      <c r="C36" s="35" t="s">
        <v>208</v>
      </c>
      <c r="D36" s="36">
        <v>0</v>
      </c>
      <c r="E36" s="36">
        <v>10</v>
      </c>
      <c r="F36" s="36">
        <v>10</v>
      </c>
      <c r="G36" s="36">
        <v>2</v>
      </c>
      <c r="H36" s="36" t="s">
        <v>36</v>
      </c>
      <c r="I36" s="36" t="s">
        <v>52</v>
      </c>
      <c r="J36" s="35" t="s">
        <v>209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34" t="s">
        <v>210</v>
      </c>
      <c r="B37" s="96"/>
      <c r="C37" s="35" t="s">
        <v>211</v>
      </c>
      <c r="D37" s="36">
        <v>0</v>
      </c>
      <c r="E37" s="36">
        <v>10</v>
      </c>
      <c r="F37" s="36">
        <v>10</v>
      </c>
      <c r="G37" s="36">
        <v>2</v>
      </c>
      <c r="H37" s="36" t="s">
        <v>28</v>
      </c>
      <c r="I37" s="36" t="s">
        <v>64</v>
      </c>
      <c r="J37" s="35" t="s">
        <v>212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34" t="s">
        <v>213</v>
      </c>
      <c r="B38" s="96"/>
      <c r="C38" s="35" t="s">
        <v>214</v>
      </c>
      <c r="D38" s="36">
        <v>0</v>
      </c>
      <c r="E38" s="36">
        <v>10</v>
      </c>
      <c r="F38" s="36">
        <v>10</v>
      </c>
      <c r="G38" s="36">
        <v>2</v>
      </c>
      <c r="H38" s="36" t="s">
        <v>28</v>
      </c>
      <c r="I38" s="36" t="s">
        <v>147</v>
      </c>
      <c r="J38" s="35" t="s">
        <v>215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34" t="s">
        <v>216</v>
      </c>
      <c r="B39" s="95" t="s">
        <v>217</v>
      </c>
      <c r="C39" s="35" t="s">
        <v>218</v>
      </c>
      <c r="D39" s="36">
        <v>0</v>
      </c>
      <c r="E39" s="36">
        <v>10</v>
      </c>
      <c r="F39" s="36">
        <v>10</v>
      </c>
      <c r="G39" s="36">
        <v>2</v>
      </c>
      <c r="H39" s="36" t="s">
        <v>36</v>
      </c>
      <c r="I39" s="36" t="s">
        <v>52</v>
      </c>
      <c r="J39" s="35" t="s">
        <v>219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34" t="s">
        <v>220</v>
      </c>
      <c r="B40" s="96"/>
      <c r="C40" s="35" t="s">
        <v>221</v>
      </c>
      <c r="D40" s="36">
        <v>0</v>
      </c>
      <c r="E40" s="36">
        <v>10</v>
      </c>
      <c r="F40" s="36">
        <v>10</v>
      </c>
      <c r="G40" s="36">
        <v>2</v>
      </c>
      <c r="H40" s="36" t="s">
        <v>36</v>
      </c>
      <c r="I40" s="36" t="s">
        <v>64</v>
      </c>
      <c r="J40" s="35" t="s">
        <v>222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34" t="s">
        <v>223</v>
      </c>
      <c r="B41" s="96"/>
      <c r="C41" s="35" t="s">
        <v>224</v>
      </c>
      <c r="D41" s="36">
        <v>0</v>
      </c>
      <c r="E41" s="36">
        <v>15</v>
      </c>
      <c r="F41" s="36">
        <v>15</v>
      </c>
      <c r="G41" s="36">
        <v>3</v>
      </c>
      <c r="H41" s="36" t="s">
        <v>28</v>
      </c>
      <c r="I41" s="36" t="s">
        <v>147</v>
      </c>
      <c r="J41" s="35" t="s">
        <v>225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34" t="s">
        <v>226</v>
      </c>
      <c r="B42" s="96"/>
      <c r="C42" s="35" t="s">
        <v>227</v>
      </c>
      <c r="D42" s="36">
        <v>5</v>
      </c>
      <c r="E42" s="36">
        <v>5</v>
      </c>
      <c r="F42" s="36">
        <v>10</v>
      </c>
      <c r="G42" s="36">
        <v>2</v>
      </c>
      <c r="H42" s="36" t="s">
        <v>36</v>
      </c>
      <c r="I42" s="36" t="s">
        <v>64</v>
      </c>
      <c r="J42" s="35" t="s">
        <v>228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34" t="s">
        <v>229</v>
      </c>
      <c r="B43" s="96"/>
      <c r="C43" s="35" t="s">
        <v>230</v>
      </c>
      <c r="D43" s="36">
        <v>5</v>
      </c>
      <c r="E43" s="36">
        <v>5</v>
      </c>
      <c r="F43" s="36">
        <v>10</v>
      </c>
      <c r="G43" s="36">
        <v>2</v>
      </c>
      <c r="H43" s="36" t="s">
        <v>28</v>
      </c>
      <c r="I43" s="36" t="s">
        <v>147</v>
      </c>
      <c r="J43" s="35" t="s">
        <v>231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34" t="s">
        <v>232</v>
      </c>
      <c r="B44" s="97"/>
      <c r="C44" s="35" t="s">
        <v>233</v>
      </c>
      <c r="D44" s="37"/>
      <c r="E44" s="37"/>
      <c r="F44" s="37"/>
      <c r="G44" s="36">
        <v>1</v>
      </c>
      <c r="H44" s="37"/>
      <c r="I44" s="36" t="s">
        <v>147</v>
      </c>
      <c r="J44" s="37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38"/>
      <c r="B45" s="37"/>
      <c r="C45" s="39" t="s">
        <v>166</v>
      </c>
      <c r="D45" s="40">
        <v>10</v>
      </c>
      <c r="E45" s="40">
        <v>105</v>
      </c>
      <c r="F45" s="40">
        <v>115</v>
      </c>
      <c r="G45" s="40">
        <v>24</v>
      </c>
      <c r="H45" s="37"/>
      <c r="I45" s="37"/>
      <c r="J45" s="37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38"/>
      <c r="B46" s="37"/>
      <c r="C46" s="37"/>
      <c r="D46" s="37"/>
      <c r="E46" s="37"/>
      <c r="F46" s="37"/>
      <c r="G46" s="37"/>
      <c r="H46" s="37"/>
      <c r="I46" s="37"/>
      <c r="J46" s="37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38"/>
      <c r="B47" s="37"/>
      <c r="C47" s="37"/>
      <c r="D47" s="37"/>
      <c r="E47" s="37"/>
      <c r="F47" s="37"/>
      <c r="G47" s="37"/>
      <c r="H47" s="37"/>
      <c r="I47" s="37"/>
      <c r="J47" s="37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98" t="s">
        <v>234</v>
      </c>
      <c r="B48" s="91"/>
      <c r="C48" s="91"/>
      <c r="D48" s="91"/>
      <c r="E48" s="91"/>
      <c r="F48" s="91"/>
      <c r="G48" s="91"/>
      <c r="H48" s="91"/>
      <c r="I48" s="92"/>
      <c r="J48" s="33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34" t="s">
        <v>235</v>
      </c>
      <c r="B49" s="95" t="s">
        <v>236</v>
      </c>
      <c r="C49" s="35" t="s">
        <v>237</v>
      </c>
      <c r="D49" s="36">
        <v>15</v>
      </c>
      <c r="E49" s="36">
        <v>0</v>
      </c>
      <c r="F49" s="36">
        <v>15</v>
      </c>
      <c r="G49" s="36">
        <v>3</v>
      </c>
      <c r="H49" s="36" t="s">
        <v>28</v>
      </c>
      <c r="I49" s="36" t="s">
        <v>52</v>
      </c>
      <c r="J49" s="37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34" t="s">
        <v>238</v>
      </c>
      <c r="B50" s="96"/>
      <c r="C50" s="35" t="s">
        <v>239</v>
      </c>
      <c r="D50" s="36">
        <v>10</v>
      </c>
      <c r="E50" s="36">
        <v>10</v>
      </c>
      <c r="F50" s="36">
        <v>20</v>
      </c>
      <c r="G50" s="36">
        <v>4</v>
      </c>
      <c r="H50" s="36" t="s">
        <v>36</v>
      </c>
      <c r="I50" s="36" t="s">
        <v>52</v>
      </c>
      <c r="J50" s="35" t="s">
        <v>240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34" t="s">
        <v>241</v>
      </c>
      <c r="B51" s="96"/>
      <c r="C51" s="35" t="s">
        <v>242</v>
      </c>
      <c r="D51" s="36">
        <v>10</v>
      </c>
      <c r="E51" s="36">
        <v>10</v>
      </c>
      <c r="F51" s="36">
        <v>20</v>
      </c>
      <c r="G51" s="36">
        <v>4</v>
      </c>
      <c r="H51" s="36" t="s">
        <v>28</v>
      </c>
      <c r="I51" s="36" t="s">
        <v>64</v>
      </c>
      <c r="J51" s="37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34" t="s">
        <v>243</v>
      </c>
      <c r="B52" s="95" t="s">
        <v>244</v>
      </c>
      <c r="C52" s="35" t="s">
        <v>245</v>
      </c>
      <c r="D52" s="36">
        <v>10</v>
      </c>
      <c r="E52" s="36">
        <v>10</v>
      </c>
      <c r="F52" s="36">
        <v>20</v>
      </c>
      <c r="G52" s="36">
        <v>4</v>
      </c>
      <c r="H52" s="36" t="s">
        <v>36</v>
      </c>
      <c r="I52" s="36" t="s">
        <v>64</v>
      </c>
      <c r="J52" s="37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34" t="s">
        <v>246</v>
      </c>
      <c r="B53" s="96"/>
      <c r="C53" s="35" t="s">
        <v>247</v>
      </c>
      <c r="D53" s="36">
        <v>10</v>
      </c>
      <c r="E53" s="36">
        <v>10</v>
      </c>
      <c r="F53" s="36">
        <v>20</v>
      </c>
      <c r="G53" s="36">
        <v>4</v>
      </c>
      <c r="H53" s="36" t="s">
        <v>248</v>
      </c>
      <c r="I53" s="36" t="s">
        <v>147</v>
      </c>
      <c r="J53" s="37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42" t="s">
        <v>249</v>
      </c>
      <c r="B54" s="95" t="s">
        <v>250</v>
      </c>
      <c r="C54" s="35" t="s">
        <v>251</v>
      </c>
      <c r="D54" s="36">
        <v>10</v>
      </c>
      <c r="E54" s="36">
        <v>10</v>
      </c>
      <c r="F54" s="36">
        <v>20</v>
      </c>
      <c r="G54" s="36">
        <v>4</v>
      </c>
      <c r="H54" s="36" t="s">
        <v>28</v>
      </c>
      <c r="I54" s="36" t="s">
        <v>147</v>
      </c>
      <c r="J54" s="37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42" t="s">
        <v>252</v>
      </c>
      <c r="B55" s="97"/>
      <c r="C55" s="35" t="s">
        <v>253</v>
      </c>
      <c r="D55" s="37"/>
      <c r="E55" s="37"/>
      <c r="F55" s="37"/>
      <c r="G55" s="36">
        <v>1</v>
      </c>
      <c r="H55" s="37"/>
      <c r="I55" s="36" t="s">
        <v>147</v>
      </c>
      <c r="J55" s="37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38"/>
      <c r="B56" s="37"/>
      <c r="C56" s="39" t="s">
        <v>166</v>
      </c>
      <c r="D56" s="40">
        <v>65</v>
      </c>
      <c r="E56" s="40">
        <v>50</v>
      </c>
      <c r="F56" s="40">
        <v>115</v>
      </c>
      <c r="G56" s="40">
        <v>24</v>
      </c>
      <c r="H56" s="37"/>
      <c r="I56" s="37"/>
      <c r="J56" s="37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38"/>
      <c r="B57" s="37"/>
      <c r="C57" s="37"/>
      <c r="D57" s="37"/>
      <c r="E57" s="37"/>
      <c r="F57" s="37"/>
      <c r="G57" s="37"/>
      <c r="H57" s="37"/>
      <c r="I57" s="37"/>
      <c r="J57" s="37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98" t="s">
        <v>254</v>
      </c>
      <c r="B58" s="91"/>
      <c r="C58" s="91"/>
      <c r="D58" s="91"/>
      <c r="E58" s="91"/>
      <c r="F58" s="91"/>
      <c r="G58" s="91"/>
      <c r="H58" s="91"/>
      <c r="I58" s="92"/>
      <c r="J58" s="33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34" t="s">
        <v>255</v>
      </c>
      <c r="B59" s="95" t="s">
        <v>256</v>
      </c>
      <c r="C59" s="35" t="s">
        <v>257</v>
      </c>
      <c r="D59" s="36">
        <v>0</v>
      </c>
      <c r="E59" s="36">
        <v>15</v>
      </c>
      <c r="F59" s="36">
        <v>15</v>
      </c>
      <c r="G59" s="36">
        <v>3</v>
      </c>
      <c r="H59" s="36" t="s">
        <v>36</v>
      </c>
      <c r="I59" s="36" t="s">
        <v>52</v>
      </c>
      <c r="J59" s="37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34" t="s">
        <v>258</v>
      </c>
      <c r="B60" s="96"/>
      <c r="C60" s="35" t="s">
        <v>259</v>
      </c>
      <c r="D60" s="36">
        <v>10</v>
      </c>
      <c r="E60" s="36">
        <v>10</v>
      </c>
      <c r="F60" s="36">
        <v>20</v>
      </c>
      <c r="G60" s="36">
        <v>4</v>
      </c>
      <c r="H60" s="36" t="s">
        <v>36</v>
      </c>
      <c r="I60" s="36" t="s">
        <v>52</v>
      </c>
      <c r="J60" s="37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34" t="s">
        <v>260</v>
      </c>
      <c r="B61" s="96"/>
      <c r="C61" s="35" t="s">
        <v>261</v>
      </c>
      <c r="D61" s="36">
        <v>10</v>
      </c>
      <c r="E61" s="36">
        <v>10</v>
      </c>
      <c r="F61" s="36">
        <v>20</v>
      </c>
      <c r="G61" s="36">
        <v>4</v>
      </c>
      <c r="H61" s="36" t="s">
        <v>28</v>
      </c>
      <c r="I61" s="36" t="s">
        <v>64</v>
      </c>
      <c r="J61" s="37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42" t="s">
        <v>262</v>
      </c>
      <c r="B62" s="95" t="s">
        <v>263</v>
      </c>
      <c r="C62" s="35" t="s">
        <v>264</v>
      </c>
      <c r="D62" s="36">
        <v>10</v>
      </c>
      <c r="E62" s="36">
        <v>10</v>
      </c>
      <c r="F62" s="36">
        <v>20</v>
      </c>
      <c r="G62" s="36">
        <v>4</v>
      </c>
      <c r="H62" s="36" t="s">
        <v>36</v>
      </c>
      <c r="I62" s="36" t="s">
        <v>64</v>
      </c>
      <c r="J62" s="35" t="s">
        <v>265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42" t="s">
        <v>266</v>
      </c>
      <c r="B63" s="96"/>
      <c r="C63" s="35" t="s">
        <v>267</v>
      </c>
      <c r="D63" s="36">
        <v>10</v>
      </c>
      <c r="E63" s="36">
        <v>10</v>
      </c>
      <c r="F63" s="36">
        <v>20</v>
      </c>
      <c r="G63" s="36">
        <v>4</v>
      </c>
      <c r="H63" s="36" t="s">
        <v>28</v>
      </c>
      <c r="I63" s="36" t="s">
        <v>147</v>
      </c>
      <c r="J63" s="35" t="s">
        <v>268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42" t="s">
        <v>269</v>
      </c>
      <c r="B64" s="97"/>
      <c r="C64" s="35" t="s">
        <v>270</v>
      </c>
      <c r="D64" s="36">
        <v>10</v>
      </c>
      <c r="E64" s="36">
        <v>10</v>
      </c>
      <c r="F64" s="36">
        <v>20</v>
      </c>
      <c r="G64" s="36">
        <v>4</v>
      </c>
      <c r="H64" s="36" t="s">
        <v>36</v>
      </c>
      <c r="I64" s="36" t="s">
        <v>147</v>
      </c>
      <c r="J64" s="35" t="s">
        <v>268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2.75" customHeight="1" x14ac:dyDescent="0.2">
      <c r="A65" s="34" t="s">
        <v>271</v>
      </c>
      <c r="B65" s="37"/>
      <c r="C65" s="35" t="s">
        <v>272</v>
      </c>
      <c r="D65" s="37"/>
      <c r="E65" s="37"/>
      <c r="F65" s="37"/>
      <c r="G65" s="36">
        <v>1</v>
      </c>
      <c r="H65" s="37"/>
      <c r="I65" s="36">
        <v>6</v>
      </c>
      <c r="J65" s="37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38"/>
      <c r="B66" s="37"/>
      <c r="C66" s="39" t="s">
        <v>166</v>
      </c>
      <c r="D66" s="40">
        <v>50</v>
      </c>
      <c r="E66" s="40">
        <v>65</v>
      </c>
      <c r="F66" s="40">
        <v>115</v>
      </c>
      <c r="G66" s="40">
        <v>24</v>
      </c>
      <c r="H66" s="37"/>
      <c r="I66" s="37"/>
      <c r="J66" s="37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98" t="s">
        <v>273</v>
      </c>
      <c r="B68" s="91"/>
      <c r="C68" s="91"/>
      <c r="D68" s="91"/>
      <c r="E68" s="91"/>
      <c r="F68" s="91"/>
      <c r="G68" s="91"/>
      <c r="H68" s="91"/>
      <c r="I68" s="92"/>
      <c r="J68" s="33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34" t="s">
        <v>274</v>
      </c>
      <c r="B69" s="95" t="s">
        <v>275</v>
      </c>
      <c r="C69" s="35" t="s">
        <v>276</v>
      </c>
      <c r="D69" s="36">
        <v>5</v>
      </c>
      <c r="E69" s="36">
        <v>5</v>
      </c>
      <c r="F69" s="36">
        <v>10</v>
      </c>
      <c r="G69" s="36">
        <v>2</v>
      </c>
      <c r="H69" s="36" t="s">
        <v>28</v>
      </c>
      <c r="I69" s="36" t="s">
        <v>52</v>
      </c>
      <c r="J69" s="37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34" t="s">
        <v>277</v>
      </c>
      <c r="B70" s="96"/>
      <c r="C70" s="35" t="s">
        <v>278</v>
      </c>
      <c r="D70" s="36">
        <v>5</v>
      </c>
      <c r="E70" s="36">
        <v>5</v>
      </c>
      <c r="F70" s="36">
        <v>10</v>
      </c>
      <c r="G70" s="36">
        <v>2</v>
      </c>
      <c r="H70" s="36" t="s">
        <v>28</v>
      </c>
      <c r="I70" s="36" t="s">
        <v>64</v>
      </c>
      <c r="J70" s="37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34" t="s">
        <v>279</v>
      </c>
      <c r="B71" s="96"/>
      <c r="C71" s="35" t="s">
        <v>280</v>
      </c>
      <c r="D71" s="36">
        <v>0</v>
      </c>
      <c r="E71" s="36">
        <v>10</v>
      </c>
      <c r="F71" s="36">
        <v>10</v>
      </c>
      <c r="G71" s="36">
        <v>2</v>
      </c>
      <c r="H71" s="36" t="s">
        <v>36</v>
      </c>
      <c r="I71" s="36" t="s">
        <v>52</v>
      </c>
      <c r="J71" s="37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34" t="s">
        <v>281</v>
      </c>
      <c r="B72" s="96"/>
      <c r="C72" s="35" t="s">
        <v>282</v>
      </c>
      <c r="D72" s="36">
        <v>0</v>
      </c>
      <c r="E72" s="36">
        <v>10</v>
      </c>
      <c r="F72" s="36">
        <v>10</v>
      </c>
      <c r="G72" s="36">
        <v>2</v>
      </c>
      <c r="H72" s="36" t="s">
        <v>36</v>
      </c>
      <c r="I72" s="36" t="s">
        <v>64</v>
      </c>
      <c r="J72" s="37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34" t="s">
        <v>283</v>
      </c>
      <c r="B73" s="96"/>
      <c r="C73" s="35" t="s">
        <v>284</v>
      </c>
      <c r="D73" s="36">
        <v>5</v>
      </c>
      <c r="E73" s="36">
        <v>5</v>
      </c>
      <c r="F73" s="36">
        <v>10</v>
      </c>
      <c r="G73" s="36">
        <v>2</v>
      </c>
      <c r="H73" s="36" t="s">
        <v>36</v>
      </c>
      <c r="I73" s="36" t="s">
        <v>64</v>
      </c>
      <c r="J73" s="37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34" t="s">
        <v>285</v>
      </c>
      <c r="B74" s="97"/>
      <c r="C74" s="35" t="s">
        <v>286</v>
      </c>
      <c r="D74" s="36">
        <v>5</v>
      </c>
      <c r="E74" s="36">
        <v>5</v>
      </c>
      <c r="F74" s="36">
        <v>10</v>
      </c>
      <c r="G74" s="36">
        <v>2</v>
      </c>
      <c r="H74" s="36" t="s">
        <v>28</v>
      </c>
      <c r="I74" s="36" t="s">
        <v>64</v>
      </c>
      <c r="J74" s="37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42" t="s">
        <v>287</v>
      </c>
      <c r="B75" s="95" t="s">
        <v>288</v>
      </c>
      <c r="C75" s="35" t="s">
        <v>289</v>
      </c>
      <c r="D75" s="36">
        <v>5</v>
      </c>
      <c r="E75" s="36">
        <v>10</v>
      </c>
      <c r="F75" s="36">
        <v>15</v>
      </c>
      <c r="G75" s="36">
        <v>2</v>
      </c>
      <c r="H75" s="36" t="s">
        <v>36</v>
      </c>
      <c r="I75" s="36" t="s">
        <v>52</v>
      </c>
      <c r="J75" s="35" t="s">
        <v>290</v>
      </c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42" t="s">
        <v>291</v>
      </c>
      <c r="B76" s="96"/>
      <c r="C76" s="35" t="s">
        <v>292</v>
      </c>
      <c r="D76" s="36">
        <v>0</v>
      </c>
      <c r="E76" s="36">
        <v>20</v>
      </c>
      <c r="F76" s="36">
        <v>20</v>
      </c>
      <c r="G76" s="36">
        <v>4</v>
      </c>
      <c r="H76" s="36" t="s">
        <v>36</v>
      </c>
      <c r="I76" s="36" t="s">
        <v>147</v>
      </c>
      <c r="J76" s="37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42" t="s">
        <v>293</v>
      </c>
      <c r="B77" s="96"/>
      <c r="C77" s="35" t="s">
        <v>294</v>
      </c>
      <c r="D77" s="36">
        <v>5</v>
      </c>
      <c r="E77" s="36">
        <v>10</v>
      </c>
      <c r="F77" s="36">
        <v>15</v>
      </c>
      <c r="G77" s="36">
        <v>4</v>
      </c>
      <c r="H77" s="36" t="s">
        <v>36</v>
      </c>
      <c r="I77" s="36" t="s">
        <v>147</v>
      </c>
      <c r="J77" s="35" t="s">
        <v>295</v>
      </c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42" t="s">
        <v>296</v>
      </c>
      <c r="B78" s="97"/>
      <c r="C78" s="35" t="s">
        <v>185</v>
      </c>
      <c r="D78" s="36">
        <v>0</v>
      </c>
      <c r="E78" s="36">
        <v>5</v>
      </c>
      <c r="F78" s="36">
        <v>5</v>
      </c>
      <c r="G78" s="36">
        <v>1</v>
      </c>
      <c r="H78" s="36" t="s">
        <v>297</v>
      </c>
      <c r="I78" s="36" t="s">
        <v>147</v>
      </c>
      <c r="J78" s="37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34" t="s">
        <v>298</v>
      </c>
      <c r="B79" s="37"/>
      <c r="C79" s="35" t="s">
        <v>299</v>
      </c>
      <c r="D79" s="37"/>
      <c r="E79" s="37"/>
      <c r="F79" s="37"/>
      <c r="G79" s="36">
        <v>1</v>
      </c>
      <c r="H79" s="37"/>
      <c r="I79" s="36">
        <v>6</v>
      </c>
      <c r="J79" s="37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38"/>
      <c r="B80" s="37"/>
      <c r="C80" s="39" t="s">
        <v>166</v>
      </c>
      <c r="D80" s="40">
        <v>30</v>
      </c>
      <c r="E80" s="40">
        <v>85</v>
      </c>
      <c r="F80" s="40">
        <v>115</v>
      </c>
      <c r="G80" s="40">
        <v>24</v>
      </c>
      <c r="H80" s="37"/>
      <c r="I80" s="37"/>
      <c r="J80" s="37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38"/>
      <c r="B81" s="37"/>
      <c r="C81" s="37"/>
      <c r="D81" s="37"/>
      <c r="E81" s="37"/>
      <c r="F81" s="37"/>
      <c r="G81" s="37"/>
      <c r="H81" s="37"/>
      <c r="I81" s="37"/>
      <c r="J81" s="37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98" t="s">
        <v>300</v>
      </c>
      <c r="B82" s="91"/>
      <c r="C82" s="91"/>
      <c r="D82" s="91"/>
      <c r="E82" s="91"/>
      <c r="F82" s="91"/>
      <c r="G82" s="91"/>
      <c r="H82" s="91"/>
      <c r="I82" s="92"/>
      <c r="J82" s="33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42" t="s">
        <v>301</v>
      </c>
      <c r="B83" s="95" t="s">
        <v>302</v>
      </c>
      <c r="C83" s="35" t="s">
        <v>303</v>
      </c>
      <c r="D83" s="36">
        <v>10</v>
      </c>
      <c r="E83" s="36">
        <v>0</v>
      </c>
      <c r="F83" s="36">
        <v>10</v>
      </c>
      <c r="G83" s="36">
        <v>2</v>
      </c>
      <c r="H83" s="36" t="s">
        <v>28</v>
      </c>
      <c r="I83" s="36" t="s">
        <v>52</v>
      </c>
      <c r="J83" s="37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2">
      <c r="A84" s="42" t="s">
        <v>304</v>
      </c>
      <c r="B84" s="96"/>
      <c r="C84" s="35" t="s">
        <v>305</v>
      </c>
      <c r="D84" s="36">
        <v>0</v>
      </c>
      <c r="E84" s="36">
        <v>15</v>
      </c>
      <c r="F84" s="36">
        <v>15</v>
      </c>
      <c r="G84" s="36">
        <v>3</v>
      </c>
      <c r="H84" s="36" t="s">
        <v>36</v>
      </c>
      <c r="I84" s="36" t="s">
        <v>52</v>
      </c>
      <c r="J84" s="37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2">
      <c r="A85" s="42" t="s">
        <v>306</v>
      </c>
      <c r="B85" s="96"/>
      <c r="C85" s="35" t="s">
        <v>307</v>
      </c>
      <c r="D85" s="36">
        <v>0</v>
      </c>
      <c r="E85" s="36">
        <v>10</v>
      </c>
      <c r="F85" s="36">
        <v>10</v>
      </c>
      <c r="G85" s="36">
        <v>2</v>
      </c>
      <c r="H85" s="36" t="s">
        <v>36</v>
      </c>
      <c r="I85" s="36" t="s">
        <v>52</v>
      </c>
      <c r="J85" s="37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2">
      <c r="A86" s="42" t="s">
        <v>308</v>
      </c>
      <c r="B86" s="96"/>
      <c r="C86" s="35" t="s">
        <v>309</v>
      </c>
      <c r="D86" s="36">
        <v>5</v>
      </c>
      <c r="E86" s="36">
        <v>0</v>
      </c>
      <c r="F86" s="36">
        <v>5</v>
      </c>
      <c r="G86" s="36">
        <v>1</v>
      </c>
      <c r="H86" s="36" t="s">
        <v>28</v>
      </c>
      <c r="I86" s="36" t="s">
        <v>64</v>
      </c>
      <c r="J86" s="37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2">
      <c r="A87" s="42" t="s">
        <v>310</v>
      </c>
      <c r="B87" s="97"/>
      <c r="C87" s="35" t="s">
        <v>311</v>
      </c>
      <c r="D87" s="36">
        <v>0</v>
      </c>
      <c r="E87" s="36">
        <v>15</v>
      </c>
      <c r="F87" s="36">
        <v>15</v>
      </c>
      <c r="G87" s="36">
        <v>3</v>
      </c>
      <c r="H87" s="36" t="s">
        <v>36</v>
      </c>
      <c r="I87" s="36" t="s">
        <v>64</v>
      </c>
      <c r="J87" s="37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2">
      <c r="A88" s="34" t="s">
        <v>312</v>
      </c>
      <c r="B88" s="95" t="s">
        <v>313</v>
      </c>
      <c r="C88" s="35" t="s">
        <v>314</v>
      </c>
      <c r="D88" s="36">
        <v>0</v>
      </c>
      <c r="E88" s="36">
        <v>20</v>
      </c>
      <c r="F88" s="36">
        <v>20</v>
      </c>
      <c r="G88" s="36">
        <v>4</v>
      </c>
      <c r="H88" s="36" t="s">
        <v>36</v>
      </c>
      <c r="I88" s="36" t="s">
        <v>64</v>
      </c>
      <c r="J88" s="37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2">
      <c r="A89" s="34" t="s">
        <v>315</v>
      </c>
      <c r="B89" s="97"/>
      <c r="C89" s="35" t="s">
        <v>316</v>
      </c>
      <c r="D89" s="36">
        <v>0</v>
      </c>
      <c r="E89" s="36">
        <v>20</v>
      </c>
      <c r="F89" s="36">
        <v>20</v>
      </c>
      <c r="G89" s="36">
        <v>4</v>
      </c>
      <c r="H89" s="36" t="s">
        <v>36</v>
      </c>
      <c r="I89" s="36" t="s">
        <v>147</v>
      </c>
      <c r="J89" s="37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2">
      <c r="A90" s="42" t="s">
        <v>317</v>
      </c>
      <c r="B90" s="43" t="s">
        <v>318</v>
      </c>
      <c r="C90" s="35" t="s">
        <v>319</v>
      </c>
      <c r="D90" s="36">
        <v>0</v>
      </c>
      <c r="E90" s="36">
        <v>20</v>
      </c>
      <c r="F90" s="36">
        <v>20</v>
      </c>
      <c r="G90" s="36">
        <v>4</v>
      </c>
      <c r="H90" s="36" t="s">
        <v>36</v>
      </c>
      <c r="I90" s="36" t="s">
        <v>147</v>
      </c>
      <c r="J90" s="37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2">
      <c r="A91" s="34" t="s">
        <v>320</v>
      </c>
      <c r="B91" s="38"/>
      <c r="C91" s="35" t="s">
        <v>321</v>
      </c>
      <c r="D91" s="37"/>
      <c r="E91" s="37"/>
      <c r="F91" s="37"/>
      <c r="G91" s="36">
        <v>1</v>
      </c>
      <c r="H91" s="37"/>
      <c r="I91" s="36" t="s">
        <v>147</v>
      </c>
      <c r="J91" s="37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2">
      <c r="A92" s="38"/>
      <c r="B92" s="37"/>
      <c r="C92" s="39" t="s">
        <v>166</v>
      </c>
      <c r="D92" s="40">
        <v>15</v>
      </c>
      <c r="E92" s="40">
        <v>100</v>
      </c>
      <c r="F92" s="40">
        <v>115</v>
      </c>
      <c r="G92" s="40">
        <v>24</v>
      </c>
      <c r="H92" s="37"/>
      <c r="I92" s="37"/>
      <c r="J92" s="37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">
      <c r="A93" s="38"/>
      <c r="B93" s="37"/>
      <c r="C93" s="37"/>
      <c r="D93" s="37"/>
      <c r="E93" s="37"/>
      <c r="F93" s="37"/>
      <c r="G93" s="37"/>
      <c r="H93" s="37"/>
      <c r="I93" s="37"/>
      <c r="J93" s="37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">
      <c r="A94" s="98" t="s">
        <v>322</v>
      </c>
      <c r="B94" s="91"/>
      <c r="C94" s="91"/>
      <c r="D94" s="91"/>
      <c r="E94" s="91"/>
      <c r="F94" s="91"/>
      <c r="G94" s="91"/>
      <c r="H94" s="91"/>
      <c r="I94" s="92"/>
      <c r="J94" s="33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2">
      <c r="A95" s="34" t="s">
        <v>323</v>
      </c>
      <c r="B95" s="95" t="s">
        <v>324</v>
      </c>
      <c r="C95" s="35" t="s">
        <v>325</v>
      </c>
      <c r="D95" s="36">
        <v>0</v>
      </c>
      <c r="E95" s="36">
        <v>10</v>
      </c>
      <c r="F95" s="36">
        <v>10</v>
      </c>
      <c r="G95" s="36">
        <v>2</v>
      </c>
      <c r="H95" s="36" t="s">
        <v>28</v>
      </c>
      <c r="I95" s="36" t="s">
        <v>52</v>
      </c>
      <c r="J95" s="35" t="s">
        <v>326</v>
      </c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2">
      <c r="A96" s="34" t="s">
        <v>327</v>
      </c>
      <c r="B96" s="96"/>
      <c r="C96" s="35" t="s">
        <v>328</v>
      </c>
      <c r="D96" s="36">
        <v>5</v>
      </c>
      <c r="E96" s="36">
        <v>5</v>
      </c>
      <c r="F96" s="36">
        <v>10</v>
      </c>
      <c r="G96" s="36">
        <v>2</v>
      </c>
      <c r="H96" s="36" t="s">
        <v>36</v>
      </c>
      <c r="I96" s="36" t="s">
        <v>52</v>
      </c>
      <c r="J96" s="37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2">
      <c r="A97" s="34" t="s">
        <v>329</v>
      </c>
      <c r="B97" s="96"/>
      <c r="C97" s="35" t="s">
        <v>330</v>
      </c>
      <c r="D97" s="36">
        <v>5</v>
      </c>
      <c r="E97" s="36">
        <v>10</v>
      </c>
      <c r="F97" s="36">
        <v>15</v>
      </c>
      <c r="G97" s="36">
        <v>3</v>
      </c>
      <c r="H97" s="36" t="s">
        <v>36</v>
      </c>
      <c r="I97" s="36" t="s">
        <v>52</v>
      </c>
      <c r="J97" s="37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2">
      <c r="A98" s="34" t="s">
        <v>331</v>
      </c>
      <c r="B98" s="96"/>
      <c r="C98" s="35" t="s">
        <v>332</v>
      </c>
      <c r="D98" s="36">
        <v>0</v>
      </c>
      <c r="E98" s="36">
        <v>15</v>
      </c>
      <c r="F98" s="36">
        <v>15</v>
      </c>
      <c r="G98" s="36">
        <v>3</v>
      </c>
      <c r="H98" s="36" t="s">
        <v>36</v>
      </c>
      <c r="I98" s="36" t="s">
        <v>52</v>
      </c>
      <c r="J98" s="35" t="s">
        <v>333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2">
      <c r="A99" s="34" t="s">
        <v>334</v>
      </c>
      <c r="B99" s="97"/>
      <c r="C99" s="35" t="s">
        <v>335</v>
      </c>
      <c r="D99" s="36">
        <v>0</v>
      </c>
      <c r="E99" s="36">
        <v>10</v>
      </c>
      <c r="F99" s="36">
        <v>10</v>
      </c>
      <c r="G99" s="36">
        <v>2</v>
      </c>
      <c r="H99" s="36" t="s">
        <v>36</v>
      </c>
      <c r="I99" s="36" t="s">
        <v>64</v>
      </c>
      <c r="J99" s="37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2">
      <c r="A100" s="34" t="s">
        <v>336</v>
      </c>
      <c r="B100" s="95" t="s">
        <v>337</v>
      </c>
      <c r="C100" s="35" t="s">
        <v>338</v>
      </c>
      <c r="D100" s="36">
        <v>0</v>
      </c>
      <c r="E100" s="36">
        <v>15</v>
      </c>
      <c r="F100" s="36">
        <v>15</v>
      </c>
      <c r="G100" s="36">
        <v>3</v>
      </c>
      <c r="H100" s="36" t="s">
        <v>28</v>
      </c>
      <c r="I100" s="36" t="s">
        <v>64</v>
      </c>
      <c r="J100" s="37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2">
      <c r="A101" s="34" t="s">
        <v>339</v>
      </c>
      <c r="B101" s="96"/>
      <c r="C101" s="35" t="s">
        <v>340</v>
      </c>
      <c r="D101" s="36">
        <v>10</v>
      </c>
      <c r="E101" s="36">
        <v>10</v>
      </c>
      <c r="F101" s="36">
        <v>20</v>
      </c>
      <c r="G101" s="36">
        <v>4</v>
      </c>
      <c r="H101" s="36" t="s">
        <v>28</v>
      </c>
      <c r="I101" s="36" t="s">
        <v>64</v>
      </c>
      <c r="J101" s="37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2">
      <c r="A102" s="34" t="s">
        <v>341</v>
      </c>
      <c r="B102" s="96"/>
      <c r="C102" s="35" t="s">
        <v>342</v>
      </c>
      <c r="D102" s="36">
        <v>0</v>
      </c>
      <c r="E102" s="36">
        <v>10</v>
      </c>
      <c r="F102" s="36">
        <v>10</v>
      </c>
      <c r="G102" s="36">
        <v>2</v>
      </c>
      <c r="H102" s="36" t="s">
        <v>36</v>
      </c>
      <c r="I102" s="36" t="s">
        <v>147</v>
      </c>
      <c r="J102" s="37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2.75" customHeight="1" x14ac:dyDescent="0.2">
      <c r="A103" s="34" t="s">
        <v>343</v>
      </c>
      <c r="B103" s="96"/>
      <c r="C103" s="35" t="s">
        <v>344</v>
      </c>
      <c r="D103" s="36">
        <v>0</v>
      </c>
      <c r="E103" s="36">
        <v>10</v>
      </c>
      <c r="F103" s="36">
        <v>10</v>
      </c>
      <c r="G103" s="36">
        <v>2</v>
      </c>
      <c r="H103" s="36" t="s">
        <v>36</v>
      </c>
      <c r="I103" s="36" t="s">
        <v>147</v>
      </c>
      <c r="J103" s="37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2">
      <c r="A104" s="34" t="s">
        <v>345</v>
      </c>
      <c r="B104" s="37"/>
      <c r="C104" s="35" t="s">
        <v>346</v>
      </c>
      <c r="D104" s="37"/>
      <c r="E104" s="37"/>
      <c r="F104" s="37"/>
      <c r="G104" s="36">
        <v>1</v>
      </c>
      <c r="H104" s="37"/>
      <c r="I104" s="36" t="s">
        <v>147</v>
      </c>
      <c r="J104" s="37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2">
      <c r="A105" s="38"/>
      <c r="B105" s="37"/>
      <c r="C105" s="39" t="s">
        <v>166</v>
      </c>
      <c r="D105" s="40">
        <v>20</v>
      </c>
      <c r="E105" s="40">
        <v>95</v>
      </c>
      <c r="F105" s="40">
        <v>115</v>
      </c>
      <c r="G105" s="40">
        <v>24</v>
      </c>
      <c r="H105" s="37"/>
      <c r="I105" s="37"/>
      <c r="J105" s="37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">
      <c r="A106" s="98" t="s">
        <v>347</v>
      </c>
      <c r="B106" s="91"/>
      <c r="C106" s="91"/>
      <c r="D106" s="91"/>
      <c r="E106" s="91"/>
      <c r="F106" s="91"/>
      <c r="G106" s="91"/>
      <c r="H106" s="91"/>
      <c r="I106" s="91"/>
      <c r="J106" s="44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2">
      <c r="A107" s="45" t="s">
        <v>348</v>
      </c>
      <c r="B107" s="43" t="s">
        <v>349</v>
      </c>
      <c r="C107" s="46" t="s">
        <v>350</v>
      </c>
      <c r="D107" s="47">
        <v>10</v>
      </c>
      <c r="E107" s="47">
        <v>0</v>
      </c>
      <c r="F107" s="47">
        <v>10</v>
      </c>
      <c r="G107" s="47">
        <v>2</v>
      </c>
      <c r="H107" s="47" t="s">
        <v>28</v>
      </c>
      <c r="I107" s="47">
        <v>4</v>
      </c>
      <c r="J107" s="48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2">
      <c r="A108" s="49" t="s">
        <v>351</v>
      </c>
      <c r="B108" s="95" t="s">
        <v>352</v>
      </c>
      <c r="C108" s="46" t="s">
        <v>353</v>
      </c>
      <c r="D108" s="47">
        <v>0</v>
      </c>
      <c r="E108" s="47">
        <v>20</v>
      </c>
      <c r="F108" s="47">
        <v>20</v>
      </c>
      <c r="G108" s="47">
        <v>4</v>
      </c>
      <c r="H108" s="47" t="s">
        <v>354</v>
      </c>
      <c r="I108" s="47">
        <v>4</v>
      </c>
      <c r="J108" s="48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2">
      <c r="A109" s="49" t="s">
        <v>355</v>
      </c>
      <c r="B109" s="96"/>
      <c r="C109" s="46" t="s">
        <v>356</v>
      </c>
      <c r="D109" s="47">
        <v>10</v>
      </c>
      <c r="E109" s="47">
        <v>10</v>
      </c>
      <c r="F109" s="47">
        <v>20</v>
      </c>
      <c r="G109" s="47">
        <v>4</v>
      </c>
      <c r="H109" s="47" t="s">
        <v>28</v>
      </c>
      <c r="I109" s="47">
        <v>5</v>
      </c>
      <c r="J109" s="46" t="s">
        <v>357</v>
      </c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">
      <c r="A110" s="49" t="s">
        <v>358</v>
      </c>
      <c r="B110" s="97"/>
      <c r="C110" s="46" t="s">
        <v>359</v>
      </c>
      <c r="D110" s="47">
        <v>0</v>
      </c>
      <c r="E110" s="47">
        <v>20</v>
      </c>
      <c r="F110" s="47">
        <v>20</v>
      </c>
      <c r="G110" s="47">
        <v>4</v>
      </c>
      <c r="H110" s="47" t="s">
        <v>354</v>
      </c>
      <c r="I110" s="47">
        <v>6</v>
      </c>
      <c r="J110" s="46" t="s">
        <v>360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">
      <c r="A111" s="49" t="s">
        <v>361</v>
      </c>
      <c r="B111" s="95" t="s">
        <v>362</v>
      </c>
      <c r="C111" s="46" t="s">
        <v>363</v>
      </c>
      <c r="D111" s="47">
        <v>10</v>
      </c>
      <c r="E111" s="47">
        <v>0</v>
      </c>
      <c r="F111" s="47">
        <v>10</v>
      </c>
      <c r="G111" s="47">
        <v>2</v>
      </c>
      <c r="H111" s="47" t="s">
        <v>28</v>
      </c>
      <c r="I111" s="47">
        <v>4</v>
      </c>
      <c r="J111" s="48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">
      <c r="A112" s="49" t="s">
        <v>364</v>
      </c>
      <c r="B112" s="96"/>
      <c r="C112" s="46" t="s">
        <v>365</v>
      </c>
      <c r="D112" s="47">
        <v>0</v>
      </c>
      <c r="E112" s="47">
        <v>5</v>
      </c>
      <c r="F112" s="47">
        <v>5</v>
      </c>
      <c r="G112" s="47">
        <v>1</v>
      </c>
      <c r="H112" s="47" t="s">
        <v>354</v>
      </c>
      <c r="I112" s="47">
        <v>5</v>
      </c>
      <c r="J112" s="46" t="s">
        <v>366</v>
      </c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">
      <c r="A113" s="49" t="s">
        <v>367</v>
      </c>
      <c r="B113" s="97"/>
      <c r="C113" s="46" t="s">
        <v>368</v>
      </c>
      <c r="D113" s="47">
        <v>5</v>
      </c>
      <c r="E113" s="47">
        <v>5</v>
      </c>
      <c r="F113" s="47">
        <v>10</v>
      </c>
      <c r="G113" s="47">
        <v>2</v>
      </c>
      <c r="H113" s="47" t="s">
        <v>354</v>
      </c>
      <c r="I113" s="47">
        <v>6</v>
      </c>
      <c r="J113" s="46" t="s">
        <v>369</v>
      </c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">
      <c r="A114" s="49" t="s">
        <v>370</v>
      </c>
      <c r="B114" s="95" t="s">
        <v>371</v>
      </c>
      <c r="C114" s="46" t="s">
        <v>372</v>
      </c>
      <c r="D114" s="47">
        <v>0</v>
      </c>
      <c r="E114" s="47">
        <v>10</v>
      </c>
      <c r="F114" s="47">
        <v>10</v>
      </c>
      <c r="G114" s="47">
        <v>2</v>
      </c>
      <c r="H114" s="47" t="s">
        <v>354</v>
      </c>
      <c r="I114" s="47">
        <v>5</v>
      </c>
      <c r="J114" s="48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">
      <c r="A115" s="49" t="s">
        <v>373</v>
      </c>
      <c r="B115" s="97"/>
      <c r="C115" s="46" t="s">
        <v>374</v>
      </c>
      <c r="D115" s="47">
        <v>0</v>
      </c>
      <c r="E115" s="47">
        <v>10</v>
      </c>
      <c r="F115" s="47">
        <v>10</v>
      </c>
      <c r="G115" s="47">
        <v>2</v>
      </c>
      <c r="H115" s="47" t="s">
        <v>354</v>
      </c>
      <c r="I115" s="47">
        <v>6</v>
      </c>
      <c r="J115" s="46" t="s">
        <v>375</v>
      </c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">
      <c r="A116" s="49" t="s">
        <v>376</v>
      </c>
      <c r="B116" s="48"/>
      <c r="C116" s="46" t="s">
        <v>377</v>
      </c>
      <c r="D116" s="47">
        <v>0</v>
      </c>
      <c r="E116" s="47">
        <v>0</v>
      </c>
      <c r="F116" s="47">
        <v>0</v>
      </c>
      <c r="G116" s="47">
        <v>1</v>
      </c>
      <c r="H116" s="48"/>
      <c r="I116" s="47" t="s">
        <v>147</v>
      </c>
      <c r="J116" s="48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2">
      <c r="A117" s="48"/>
      <c r="B117" s="48"/>
      <c r="C117" s="50" t="s">
        <v>166</v>
      </c>
      <c r="D117" s="51">
        <f t="shared" ref="D117:G117" si="0">SUM(D107:D116)</f>
        <v>35</v>
      </c>
      <c r="E117" s="51">
        <f t="shared" si="0"/>
        <v>80</v>
      </c>
      <c r="F117" s="51">
        <f t="shared" si="0"/>
        <v>115</v>
      </c>
      <c r="G117" s="51">
        <f t="shared" si="0"/>
        <v>24</v>
      </c>
      <c r="H117" s="48"/>
      <c r="I117" s="48"/>
      <c r="J117" s="48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2">
      <c r="A119" s="98" t="s">
        <v>378</v>
      </c>
      <c r="B119" s="91"/>
      <c r="C119" s="91"/>
      <c r="D119" s="91"/>
      <c r="E119" s="91"/>
      <c r="F119" s="91"/>
      <c r="G119" s="91"/>
      <c r="H119" s="91"/>
      <c r="I119" s="91"/>
      <c r="J119" s="44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5.5" customHeight="1" x14ac:dyDescent="0.2">
      <c r="A120" s="51" t="s">
        <v>379</v>
      </c>
      <c r="B120" s="95" t="s">
        <v>380</v>
      </c>
      <c r="C120" s="46" t="s">
        <v>381</v>
      </c>
      <c r="D120" s="52">
        <v>10</v>
      </c>
      <c r="E120" s="47">
        <v>5</v>
      </c>
      <c r="F120" s="47">
        <v>15</v>
      </c>
      <c r="G120" s="47">
        <v>4</v>
      </c>
      <c r="H120" s="47" t="s">
        <v>28</v>
      </c>
      <c r="I120" s="47" t="s">
        <v>64</v>
      </c>
      <c r="J120" s="48"/>
      <c r="K120" s="53"/>
      <c r="L120" s="53"/>
      <c r="M120" s="53"/>
      <c r="N120" s="53"/>
      <c r="O120" s="53"/>
      <c r="P120" s="53"/>
      <c r="Q120" s="53"/>
      <c r="R120" s="53"/>
      <c r="S120" s="29"/>
      <c r="T120" s="29"/>
      <c r="U120" s="29"/>
      <c r="V120" s="29"/>
      <c r="W120" s="29"/>
      <c r="X120" s="29"/>
      <c r="Y120" s="29"/>
      <c r="Z120" s="29"/>
    </row>
    <row r="121" spans="1:26" ht="12.75" customHeight="1" x14ac:dyDescent="0.2">
      <c r="A121" s="34" t="s">
        <v>382</v>
      </c>
      <c r="B121" s="96"/>
      <c r="C121" s="46" t="s">
        <v>383</v>
      </c>
      <c r="D121" s="47">
        <v>0</v>
      </c>
      <c r="E121" s="47">
        <v>10</v>
      </c>
      <c r="F121" s="47">
        <v>10</v>
      </c>
      <c r="G121" s="47">
        <v>3</v>
      </c>
      <c r="H121" s="47" t="s">
        <v>36</v>
      </c>
      <c r="I121" s="47" t="s">
        <v>64</v>
      </c>
      <c r="J121" s="46" t="s">
        <v>384</v>
      </c>
      <c r="K121" s="53"/>
      <c r="L121" s="53"/>
      <c r="M121" s="53"/>
      <c r="N121" s="53"/>
      <c r="O121" s="53"/>
      <c r="P121" s="53"/>
      <c r="Q121" s="53"/>
      <c r="R121" s="53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2">
      <c r="A122" s="34" t="s">
        <v>385</v>
      </c>
      <c r="B122" s="96"/>
      <c r="C122" s="46" t="s">
        <v>386</v>
      </c>
      <c r="D122" s="47">
        <v>0</v>
      </c>
      <c r="E122" s="47">
        <v>10</v>
      </c>
      <c r="F122" s="47">
        <v>10</v>
      </c>
      <c r="G122" s="47">
        <v>3</v>
      </c>
      <c r="H122" s="47" t="s">
        <v>36</v>
      </c>
      <c r="I122" s="47" t="s">
        <v>147</v>
      </c>
      <c r="J122" s="48"/>
      <c r="K122" s="53"/>
      <c r="L122" s="53"/>
      <c r="M122" s="53"/>
      <c r="N122" s="53"/>
      <c r="O122" s="53"/>
      <c r="P122" s="53"/>
      <c r="Q122" s="53"/>
      <c r="R122" s="53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2">
      <c r="A123" s="34" t="s">
        <v>387</v>
      </c>
      <c r="B123" s="96"/>
      <c r="C123" s="46" t="s">
        <v>388</v>
      </c>
      <c r="D123" s="47">
        <v>10</v>
      </c>
      <c r="E123" s="47">
        <v>5</v>
      </c>
      <c r="F123" s="47">
        <v>15</v>
      </c>
      <c r="G123" s="47">
        <v>4</v>
      </c>
      <c r="H123" s="47" t="s">
        <v>28</v>
      </c>
      <c r="I123" s="47" t="s">
        <v>52</v>
      </c>
      <c r="J123" s="48"/>
      <c r="K123" s="53"/>
      <c r="L123" s="53"/>
      <c r="M123" s="53"/>
      <c r="N123" s="53"/>
      <c r="O123" s="53"/>
      <c r="P123" s="53"/>
      <c r="Q123" s="53"/>
      <c r="R123" s="53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2">
      <c r="A124" s="34" t="s">
        <v>389</v>
      </c>
      <c r="B124" s="95" t="s">
        <v>390</v>
      </c>
      <c r="C124" s="46" t="s">
        <v>391</v>
      </c>
      <c r="D124" s="47">
        <v>0</v>
      </c>
      <c r="E124" s="47">
        <v>10</v>
      </c>
      <c r="F124" s="47">
        <v>10</v>
      </c>
      <c r="G124" s="47">
        <v>3</v>
      </c>
      <c r="H124" s="47" t="s">
        <v>36</v>
      </c>
      <c r="I124" s="47" t="s">
        <v>52</v>
      </c>
      <c r="J124" s="48"/>
      <c r="K124" s="53"/>
      <c r="L124" s="53"/>
      <c r="M124" s="53"/>
      <c r="N124" s="53"/>
      <c r="O124" s="53"/>
      <c r="P124" s="53"/>
      <c r="Q124" s="53"/>
      <c r="R124" s="53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2">
      <c r="A125" s="34" t="s">
        <v>392</v>
      </c>
      <c r="B125" s="96"/>
      <c r="C125" s="46" t="s">
        <v>393</v>
      </c>
      <c r="D125" s="47">
        <v>0</v>
      </c>
      <c r="E125" s="47">
        <v>10</v>
      </c>
      <c r="F125" s="47">
        <v>10</v>
      </c>
      <c r="G125" s="47">
        <v>3</v>
      </c>
      <c r="H125" s="47" t="s">
        <v>36</v>
      </c>
      <c r="I125" s="47" t="s">
        <v>64</v>
      </c>
      <c r="J125" s="48"/>
      <c r="K125" s="53"/>
      <c r="L125" s="53"/>
      <c r="M125" s="53"/>
      <c r="N125" s="53"/>
      <c r="O125" s="53"/>
      <c r="P125" s="53"/>
      <c r="Q125" s="53"/>
      <c r="R125" s="53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2">
      <c r="A126" s="34" t="s">
        <v>394</v>
      </c>
      <c r="B126" s="96"/>
      <c r="C126" s="46" t="s">
        <v>395</v>
      </c>
      <c r="D126" s="47">
        <v>0</v>
      </c>
      <c r="E126" s="47">
        <v>10</v>
      </c>
      <c r="F126" s="47">
        <v>10</v>
      </c>
      <c r="G126" s="47">
        <v>3</v>
      </c>
      <c r="H126" s="47" t="s">
        <v>36</v>
      </c>
      <c r="I126" s="47" t="s">
        <v>147</v>
      </c>
      <c r="J126" s="46" t="s">
        <v>396</v>
      </c>
      <c r="K126" s="53"/>
      <c r="L126" s="53"/>
      <c r="M126" s="53"/>
      <c r="N126" s="53"/>
      <c r="O126" s="53"/>
      <c r="P126" s="53"/>
      <c r="Q126" s="53"/>
      <c r="R126" s="53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2">
      <c r="A127" s="34" t="s">
        <v>397</v>
      </c>
      <c r="B127" s="48"/>
      <c r="C127" s="46" t="s">
        <v>398</v>
      </c>
      <c r="D127" s="47">
        <v>0</v>
      </c>
      <c r="E127" s="47">
        <v>0</v>
      </c>
      <c r="F127" s="47">
        <v>0</v>
      </c>
      <c r="G127" s="47">
        <v>1</v>
      </c>
      <c r="H127" s="47" t="s">
        <v>399</v>
      </c>
      <c r="I127" s="47" t="s">
        <v>147</v>
      </c>
      <c r="J127" s="48"/>
      <c r="K127" s="53"/>
      <c r="L127" s="53"/>
      <c r="M127" s="53"/>
      <c r="N127" s="53"/>
      <c r="O127" s="53"/>
      <c r="P127" s="53"/>
      <c r="Q127" s="53"/>
      <c r="R127" s="53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2">
      <c r="A128" s="48"/>
      <c r="B128" s="48"/>
      <c r="C128" s="50" t="s">
        <v>166</v>
      </c>
      <c r="D128" s="51">
        <f t="shared" ref="D128:G128" si="1">SUM(D120:D127)</f>
        <v>20</v>
      </c>
      <c r="E128" s="51">
        <f t="shared" si="1"/>
        <v>60</v>
      </c>
      <c r="F128" s="51">
        <f t="shared" si="1"/>
        <v>80</v>
      </c>
      <c r="G128" s="51">
        <f t="shared" si="1"/>
        <v>24</v>
      </c>
      <c r="H128" s="48"/>
      <c r="I128" s="48"/>
      <c r="J128" s="48"/>
      <c r="K128" s="53"/>
      <c r="L128" s="53"/>
      <c r="M128" s="53"/>
      <c r="N128" s="53"/>
      <c r="O128" s="53"/>
      <c r="P128" s="53"/>
      <c r="Q128" s="53"/>
      <c r="R128" s="53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2">
      <c r="A129" s="54"/>
      <c r="B129" s="54"/>
      <c r="C129" s="54"/>
      <c r="D129" s="54"/>
      <c r="E129" s="54"/>
      <c r="F129" s="54"/>
      <c r="G129" s="54"/>
      <c r="H129" s="54"/>
      <c r="I129" s="48"/>
      <c r="J129" s="54"/>
      <c r="K129" s="53"/>
      <c r="L129" s="53"/>
      <c r="M129" s="53"/>
      <c r="N129" s="53"/>
      <c r="O129" s="53"/>
      <c r="P129" s="53"/>
      <c r="Q129" s="53"/>
      <c r="R129" s="53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2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2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2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2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2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2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2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2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2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2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2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2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2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2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2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2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</sheetData>
  <mergeCells count="34">
    <mergeCell ref="A3:I3"/>
    <mergeCell ref="B4:B6"/>
    <mergeCell ref="B7:B9"/>
    <mergeCell ref="B10:B12"/>
    <mergeCell ref="B13:B15"/>
    <mergeCell ref="A18:I18"/>
    <mergeCell ref="B19:B22"/>
    <mergeCell ref="B23:B25"/>
    <mergeCell ref="A29:I29"/>
    <mergeCell ref="B30:B38"/>
    <mergeCell ref="B69:B74"/>
    <mergeCell ref="A82:I82"/>
    <mergeCell ref="B114:B115"/>
    <mergeCell ref="B39:B44"/>
    <mergeCell ref="A48:I48"/>
    <mergeCell ref="B49:B51"/>
    <mergeCell ref="B52:B53"/>
    <mergeCell ref="A94:I94"/>
    <mergeCell ref="B54:B55"/>
    <mergeCell ref="A58:I58"/>
    <mergeCell ref="B59:B61"/>
    <mergeCell ref="B62:B64"/>
    <mergeCell ref="A68:I68"/>
    <mergeCell ref="B120:B123"/>
    <mergeCell ref="B124:B126"/>
    <mergeCell ref="B75:B78"/>
    <mergeCell ref="B83:B87"/>
    <mergeCell ref="B88:B89"/>
    <mergeCell ref="B95:B99"/>
    <mergeCell ref="B100:B103"/>
    <mergeCell ref="B108:B110"/>
    <mergeCell ref="B111:B113"/>
    <mergeCell ref="A106:I106"/>
    <mergeCell ref="A119:I11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2026-08-22T09:25:29Z</dcterms:modified>
</cp:coreProperties>
</file>