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Rövid mintatanterv\"/>
    </mc:Choice>
  </mc:AlternateContent>
  <xr:revisionPtr revIDLastSave="0" documentId="13_ncr:1_{7B3DC10A-50D8-472B-89DA-A88E84EA2708}" xr6:coauthVersionLast="3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N_alap_levelező" sheetId="1" r:id="rId1"/>
    <sheet name="TAN_VMT_levelező" sheetId="2" r:id="rId2"/>
  </sheets>
  <definedNames>
    <definedName name="_xlnm._FilterDatabase" localSheetId="0" hidden="1">TAN_alap_levelező!$A$2:$AV$86</definedName>
  </definedNames>
  <calcPr calcId="191029"/>
  <extLst>
    <ext uri="GoogleSheetsCustomDataVersion2">
      <go:sheetsCustomData xmlns:go="http://customooxmlschemas.google.com/" r:id="rId6" roundtripDataChecksum="uewCzc0GWqdu0XAk/qvfS9MHttx3NjaBDW/OZKudu5Y="/>
    </ext>
  </extLst>
</workbook>
</file>

<file path=xl/calcChain.xml><?xml version="1.0" encoding="utf-8"?>
<calcChain xmlns="http://schemas.openxmlformats.org/spreadsheetml/2006/main">
  <c r="G128" i="2" l="1"/>
  <c r="G130" i="2" s="1"/>
  <c r="F128" i="2"/>
  <c r="F130" i="2" s="1"/>
  <c r="E128" i="2"/>
  <c r="E130" i="2" s="1"/>
  <c r="D128" i="2"/>
  <c r="D130" i="2" s="1"/>
  <c r="G117" i="2"/>
  <c r="F117" i="2"/>
  <c r="E117" i="2"/>
  <c r="D117" i="2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AC81" i="1"/>
  <c r="AA81" i="1"/>
  <c r="Z81" i="1"/>
  <c r="AB81" i="1" s="1"/>
  <c r="AC80" i="1"/>
  <c r="AA80" i="1"/>
  <c r="Z80" i="1"/>
  <c r="AC79" i="1"/>
  <c r="AA79" i="1"/>
  <c r="Z79" i="1"/>
  <c r="AB79" i="1" s="1"/>
  <c r="AC78" i="1"/>
  <c r="AA78" i="1"/>
  <c r="Z78" i="1"/>
  <c r="AB78" i="1" s="1"/>
  <c r="AC77" i="1"/>
  <c r="AA77" i="1"/>
  <c r="Z77" i="1"/>
  <c r="AB77" i="1" s="1"/>
  <c r="AC76" i="1"/>
  <c r="AA76" i="1"/>
  <c r="Z76" i="1"/>
  <c r="AC75" i="1"/>
  <c r="AA75" i="1"/>
  <c r="Z75" i="1"/>
  <c r="AB75" i="1" s="1"/>
  <c r="AC74" i="1"/>
  <c r="AA74" i="1"/>
  <c r="Z74" i="1"/>
  <c r="AB74" i="1" s="1"/>
  <c r="AC73" i="1"/>
  <c r="AA73" i="1"/>
  <c r="Z73" i="1"/>
  <c r="AB73" i="1" s="1"/>
  <c r="AC72" i="1"/>
  <c r="AA72" i="1"/>
  <c r="Z72" i="1"/>
  <c r="AC71" i="1"/>
  <c r="AA71" i="1"/>
  <c r="Z71" i="1"/>
  <c r="AC70" i="1"/>
  <c r="AA70" i="1"/>
  <c r="Z70" i="1"/>
  <c r="AB70" i="1" s="1"/>
  <c r="Y65" i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AA65" i="1" s="1"/>
  <c r="H65" i="1"/>
  <c r="G65" i="1"/>
  <c r="F65" i="1"/>
  <c r="E65" i="1"/>
  <c r="AC64" i="1"/>
  <c r="AA64" i="1"/>
  <c r="Z64" i="1"/>
  <c r="AB64" i="1" s="1"/>
  <c r="AC63" i="1"/>
  <c r="AA63" i="1"/>
  <c r="Z63" i="1"/>
  <c r="AB63" i="1" s="1"/>
  <c r="Y62" i="1"/>
  <c r="X62" i="1"/>
  <c r="W62" i="1"/>
  <c r="V62" i="1"/>
  <c r="U62" i="1"/>
  <c r="T62" i="1"/>
  <c r="S62" i="1"/>
  <c r="R62" i="1"/>
  <c r="Q62" i="1"/>
  <c r="P62" i="1"/>
  <c r="O62" i="1"/>
  <c r="N62" i="1"/>
  <c r="Z62" i="1" s="1"/>
  <c r="M62" i="1"/>
  <c r="AC62" i="1" s="1"/>
  <c r="L62" i="1"/>
  <c r="K62" i="1"/>
  <c r="J62" i="1"/>
  <c r="I62" i="1"/>
  <c r="H62" i="1"/>
  <c r="G62" i="1"/>
  <c r="F62" i="1"/>
  <c r="E62" i="1"/>
  <c r="AC61" i="1"/>
  <c r="AA61" i="1"/>
  <c r="Z61" i="1"/>
  <c r="AB61" i="1" s="1"/>
  <c r="AC60" i="1"/>
  <c r="AA60" i="1"/>
  <c r="Z60" i="1"/>
  <c r="AB60" i="1" s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AA59" i="1" s="1"/>
  <c r="E59" i="1"/>
  <c r="Z59" i="1" s="1"/>
  <c r="AC58" i="1"/>
  <c r="AA58" i="1"/>
  <c r="Z58" i="1"/>
  <c r="AB58" i="1" s="1"/>
  <c r="AC57" i="1"/>
  <c r="AA57" i="1"/>
  <c r="Z57" i="1"/>
  <c r="AB57" i="1" s="1"/>
  <c r="AC56" i="1"/>
  <c r="AA56" i="1"/>
  <c r="Z56" i="1"/>
  <c r="AB56" i="1" s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AC54" i="1"/>
  <c r="AA54" i="1"/>
  <c r="Z54" i="1"/>
  <c r="AC53" i="1"/>
  <c r="AA53" i="1"/>
  <c r="Z53" i="1"/>
  <c r="AC52" i="1"/>
  <c r="AA52" i="1"/>
  <c r="Z52" i="1"/>
  <c r="AC51" i="1"/>
  <c r="AA51" i="1"/>
  <c r="Z51" i="1"/>
  <c r="AC50" i="1"/>
  <c r="AA50" i="1"/>
  <c r="Z50" i="1"/>
  <c r="AC49" i="1"/>
  <c r="AA49" i="1"/>
  <c r="AB49" i="1" s="1"/>
  <c r="Z49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Z48" i="1" s="1"/>
  <c r="AC47" i="1"/>
  <c r="AA47" i="1"/>
  <c r="Z47" i="1"/>
  <c r="AC46" i="1"/>
  <c r="AB46" i="1"/>
  <c r="AA46" i="1"/>
  <c r="Z46" i="1"/>
  <c r="AC45" i="1"/>
  <c r="AA45" i="1"/>
  <c r="Z45" i="1"/>
  <c r="AB45" i="1" s="1"/>
  <c r="AC44" i="1"/>
  <c r="AA44" i="1"/>
  <c r="Z44" i="1"/>
  <c r="AB44" i="1" s="1"/>
  <c r="AC43" i="1"/>
  <c r="AA43" i="1"/>
  <c r="Z43" i="1"/>
  <c r="AB43" i="1" s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Z42" i="1" s="1"/>
  <c r="AC41" i="1"/>
  <c r="AA41" i="1"/>
  <c r="Z41" i="1"/>
  <c r="AC40" i="1"/>
  <c r="AA40" i="1"/>
  <c r="Z40" i="1"/>
  <c r="AB40" i="1" s="1"/>
  <c r="AC39" i="1"/>
  <c r="AA39" i="1"/>
  <c r="Z39" i="1"/>
  <c r="AB39" i="1" s="1"/>
  <c r="AC38" i="1"/>
  <c r="AA38" i="1"/>
  <c r="Z38" i="1"/>
  <c r="AB38" i="1" s="1"/>
  <c r="AC37" i="1"/>
  <c r="AA37" i="1"/>
  <c r="Z37" i="1"/>
  <c r="AB37" i="1" s="1"/>
  <c r="Y36" i="1"/>
  <c r="X36" i="1"/>
  <c r="W36" i="1"/>
  <c r="V36" i="1"/>
  <c r="U36" i="1"/>
  <c r="T36" i="1"/>
  <c r="T66" i="1" s="1"/>
  <c r="S36" i="1"/>
  <c r="S66" i="1" s="1"/>
  <c r="R36" i="1"/>
  <c r="Q36" i="1"/>
  <c r="Q66" i="1" s="1"/>
  <c r="P36" i="1"/>
  <c r="O36" i="1"/>
  <c r="N36" i="1"/>
  <c r="M36" i="1"/>
  <c r="L36" i="1"/>
  <c r="K36" i="1"/>
  <c r="J36" i="1"/>
  <c r="I36" i="1"/>
  <c r="H36" i="1"/>
  <c r="H66" i="1" s="1"/>
  <c r="G36" i="1"/>
  <c r="G66" i="1" s="1"/>
  <c r="F36" i="1"/>
  <c r="E36" i="1"/>
  <c r="E66" i="1" s="1"/>
  <c r="E67" i="1" s="1"/>
  <c r="AC35" i="1"/>
  <c r="AA35" i="1"/>
  <c r="Z35" i="1"/>
  <c r="AB35" i="1" s="1"/>
  <c r="AC34" i="1"/>
  <c r="AA34" i="1"/>
  <c r="Z34" i="1"/>
  <c r="AB34" i="1" s="1"/>
  <c r="AC33" i="1"/>
  <c r="AA33" i="1"/>
  <c r="Z33" i="1"/>
  <c r="AC32" i="1"/>
  <c r="AA32" i="1"/>
  <c r="Z32" i="1"/>
  <c r="AC31" i="1"/>
  <c r="AA31" i="1"/>
  <c r="Z31" i="1"/>
  <c r="AC30" i="1"/>
  <c r="AA30" i="1"/>
  <c r="Z30" i="1"/>
  <c r="AB30" i="1" s="1"/>
  <c r="AC29" i="1"/>
  <c r="AC36" i="1" s="1"/>
  <c r="AA29" i="1"/>
  <c r="Z29" i="1"/>
  <c r="AB29" i="1" s="1"/>
  <c r="AC28" i="1"/>
  <c r="AA28" i="1"/>
  <c r="Z28" i="1"/>
  <c r="AB28" i="1" s="1"/>
  <c r="Y26" i="1"/>
  <c r="X26" i="1"/>
  <c r="W26" i="1"/>
  <c r="V26" i="1"/>
  <c r="U26" i="1"/>
  <c r="T26" i="1"/>
  <c r="S26" i="1"/>
  <c r="R26" i="1"/>
  <c r="R27" i="1" s="1"/>
  <c r="Q26" i="1"/>
  <c r="P26" i="1"/>
  <c r="O26" i="1"/>
  <c r="O27" i="1" s="1"/>
  <c r="N26" i="1"/>
  <c r="M26" i="1"/>
  <c r="L26" i="1"/>
  <c r="K26" i="1"/>
  <c r="J26" i="1"/>
  <c r="I26" i="1"/>
  <c r="H26" i="1"/>
  <c r="G26" i="1"/>
  <c r="F26" i="1"/>
  <c r="E26" i="1"/>
  <c r="AC25" i="1"/>
  <c r="AC26" i="1" s="1"/>
  <c r="AA25" i="1"/>
  <c r="AA26" i="1" s="1"/>
  <c r="Z25" i="1"/>
  <c r="Z26" i="1" s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E27" i="1" s="1"/>
  <c r="AC23" i="1"/>
  <c r="AA23" i="1"/>
  <c r="Z23" i="1"/>
  <c r="AB23" i="1" s="1"/>
  <c r="AC22" i="1"/>
  <c r="AA22" i="1"/>
  <c r="Z22" i="1"/>
  <c r="AB22" i="1" s="1"/>
  <c r="AC21" i="1"/>
  <c r="AA21" i="1"/>
  <c r="Z21" i="1"/>
  <c r="AC20" i="1"/>
  <c r="AA20" i="1"/>
  <c r="Z20" i="1"/>
  <c r="AB20" i="1" s="1"/>
  <c r="AC19" i="1"/>
  <c r="AA19" i="1"/>
  <c r="Z19" i="1"/>
  <c r="AB19" i="1" s="1"/>
  <c r="AC18" i="1"/>
  <c r="AA18" i="1"/>
  <c r="Z18" i="1"/>
  <c r="AB18" i="1" s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AA17" i="1" s="1"/>
  <c r="K17" i="1"/>
  <c r="J17" i="1"/>
  <c r="I17" i="1"/>
  <c r="H17" i="1"/>
  <c r="G17" i="1"/>
  <c r="F17" i="1"/>
  <c r="E17" i="1"/>
  <c r="AC16" i="1"/>
  <c r="AA16" i="1"/>
  <c r="Z16" i="1"/>
  <c r="AB16" i="1" s="1"/>
  <c r="AC15" i="1"/>
  <c r="AA15" i="1"/>
  <c r="AB15" i="1" s="1"/>
  <c r="Z15" i="1"/>
  <c r="AC14" i="1"/>
  <c r="AB14" i="1"/>
  <c r="AA14" i="1"/>
  <c r="Z14" i="1"/>
  <c r="AC13" i="1"/>
  <c r="AA13" i="1"/>
  <c r="Z13" i="1"/>
  <c r="AB13" i="1" s="1"/>
  <c r="Y12" i="1"/>
  <c r="X12" i="1"/>
  <c r="X27" i="1" s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AC11" i="1"/>
  <c r="AA11" i="1"/>
  <c r="Z11" i="1"/>
  <c r="AB11" i="1" s="1"/>
  <c r="AC10" i="1"/>
  <c r="AA10" i="1"/>
  <c r="Z10" i="1"/>
  <c r="AB10" i="1" s="1"/>
  <c r="AC9" i="1"/>
  <c r="AA9" i="1"/>
  <c r="AB9" i="1" s="1"/>
  <c r="Z9" i="1"/>
  <c r="AC8" i="1"/>
  <c r="AA8" i="1"/>
  <c r="Z8" i="1"/>
  <c r="AB8" i="1" s="1"/>
  <c r="AC7" i="1"/>
  <c r="AA7" i="1"/>
  <c r="Z7" i="1"/>
  <c r="AB7" i="1" s="1"/>
  <c r="AC6" i="1"/>
  <c r="AA6" i="1"/>
  <c r="Z6" i="1"/>
  <c r="AB6" i="1" s="1"/>
  <c r="AC5" i="1"/>
  <c r="AA5" i="1"/>
  <c r="Z5" i="1"/>
  <c r="AB5" i="1" s="1"/>
  <c r="AC4" i="1"/>
  <c r="AA4" i="1"/>
  <c r="Z4" i="1"/>
  <c r="AB4" i="1" s="1"/>
  <c r="AC3" i="1"/>
  <c r="AA3" i="1"/>
  <c r="AA12" i="1" s="1"/>
  <c r="Z3" i="1"/>
  <c r="AB59" i="1" l="1"/>
  <c r="AB53" i="1"/>
  <c r="AB3" i="1"/>
  <c r="AB21" i="1"/>
  <c r="G27" i="1"/>
  <c r="G67" i="1" s="1"/>
  <c r="S27" i="1"/>
  <c r="F66" i="1"/>
  <c r="R66" i="1"/>
  <c r="R67" i="1" s="1"/>
  <c r="R84" i="1" s="1"/>
  <c r="AC55" i="1"/>
  <c r="AB72" i="1"/>
  <c r="AB76" i="1"/>
  <c r="AB80" i="1"/>
  <c r="U27" i="1"/>
  <c r="AB65" i="1"/>
  <c r="J27" i="1"/>
  <c r="W66" i="1"/>
  <c r="AA48" i="1"/>
  <c r="AA55" i="1"/>
  <c r="AC59" i="1"/>
  <c r="AA62" i="1"/>
  <c r="AC65" i="1"/>
  <c r="AC82" i="1"/>
  <c r="AB33" i="1"/>
  <c r="AB36" i="1" s="1"/>
  <c r="AB50" i="1"/>
  <c r="AB55" i="1" s="1"/>
  <c r="I66" i="1"/>
  <c r="I67" i="1" s="1"/>
  <c r="AA24" i="1"/>
  <c r="K27" i="1"/>
  <c r="Z17" i="1"/>
  <c r="L27" i="1"/>
  <c r="K66" i="1"/>
  <c r="K67" i="1" s="1"/>
  <c r="F27" i="1"/>
  <c r="Z24" i="1"/>
  <c r="Z27" i="1" s="1"/>
  <c r="M27" i="1"/>
  <c r="Y27" i="1"/>
  <c r="Y67" i="1" s="1"/>
  <c r="L66" i="1"/>
  <c r="L67" i="1" s="1"/>
  <c r="X66" i="1"/>
  <c r="X67" i="1" s="1"/>
  <c r="X83" i="1" s="1"/>
  <c r="Z82" i="1"/>
  <c r="AC12" i="1"/>
  <c r="I27" i="1"/>
  <c r="AB54" i="1"/>
  <c r="U66" i="1"/>
  <c r="P66" i="1"/>
  <c r="P67" i="1" s="1"/>
  <c r="W27" i="1"/>
  <c r="J66" i="1"/>
  <c r="J67" i="1" s="1"/>
  <c r="V66" i="1"/>
  <c r="V67" i="1" s="1"/>
  <c r="AC24" i="1"/>
  <c r="AB51" i="1"/>
  <c r="N27" i="1"/>
  <c r="N67" i="1" s="1"/>
  <c r="AB31" i="1"/>
  <c r="M66" i="1"/>
  <c r="Y66" i="1"/>
  <c r="AB52" i="1"/>
  <c r="Z55" i="1"/>
  <c r="AA82" i="1"/>
  <c r="N66" i="1"/>
  <c r="T27" i="1"/>
  <c r="AB48" i="1"/>
  <c r="H27" i="1"/>
  <c r="H67" i="1" s="1"/>
  <c r="AC17" i="1"/>
  <c r="AC27" i="1" s="1"/>
  <c r="P27" i="1"/>
  <c r="O66" i="1"/>
  <c r="O67" i="1" s="1"/>
  <c r="Z65" i="1"/>
  <c r="Z12" i="1"/>
  <c r="V27" i="1"/>
  <c r="Q27" i="1"/>
  <c r="Q67" i="1" s="1"/>
  <c r="AC42" i="1"/>
  <c r="AC48" i="1"/>
  <c r="AB47" i="1"/>
  <c r="AB62" i="1"/>
  <c r="AB41" i="1"/>
  <c r="AB42" i="1" s="1"/>
  <c r="AA42" i="1"/>
  <c r="AA67" i="1" s="1"/>
  <c r="AA83" i="1" s="1"/>
  <c r="AA36" i="1"/>
  <c r="AB32" i="1"/>
  <c r="E84" i="1"/>
  <c r="E83" i="1"/>
  <c r="V84" i="1"/>
  <c r="V83" i="1"/>
  <c r="AB24" i="1"/>
  <c r="M67" i="1"/>
  <c r="AB82" i="1"/>
  <c r="AB26" i="1"/>
  <c r="Z66" i="1"/>
  <c r="Z67" i="1"/>
  <c r="Z83" i="1" s="1"/>
  <c r="AB12" i="1"/>
  <c r="AA27" i="1"/>
  <c r="S67" i="1"/>
  <c r="P83" i="1"/>
  <c r="P84" i="1"/>
  <c r="AB17" i="1"/>
  <c r="T67" i="1"/>
  <c r="AC66" i="1"/>
  <c r="AC67" i="1"/>
  <c r="Z36" i="1"/>
  <c r="AB25" i="1"/>
  <c r="AB71" i="1"/>
  <c r="H83" i="1" l="1"/>
  <c r="H84" i="1"/>
  <c r="G84" i="1"/>
  <c r="G83" i="1"/>
  <c r="X84" i="1"/>
  <c r="F67" i="1"/>
  <c r="R83" i="1"/>
  <c r="W67" i="1"/>
  <c r="U67" i="1"/>
  <c r="AA66" i="1"/>
  <c r="AB66" i="1" s="1"/>
  <c r="AB67" i="1"/>
  <c r="AB84" i="1" s="1"/>
  <c r="AB83" i="1"/>
  <c r="T84" i="1"/>
  <c r="T83" i="1"/>
  <c r="K83" i="1"/>
  <c r="K84" i="1"/>
  <c r="AB27" i="1"/>
  <c r="J84" i="1"/>
  <c r="J83" i="1"/>
  <c r="S83" i="1"/>
  <c r="S84" i="1"/>
  <c r="O83" i="1"/>
  <c r="O84" i="1"/>
  <c r="I84" i="1"/>
  <c r="I83" i="1"/>
  <c r="Y84" i="1"/>
  <c r="Y83" i="1"/>
  <c r="Q83" i="1"/>
  <c r="Q84" i="1"/>
  <c r="N83" i="1"/>
  <c r="N84" i="1"/>
  <c r="M83" i="1"/>
  <c r="M84" i="1"/>
  <c r="AA84" i="1"/>
  <c r="AC83" i="1"/>
  <c r="AC84" i="1"/>
  <c r="Z84" i="1"/>
  <c r="L83" i="1"/>
  <c r="L84" i="1"/>
  <c r="U83" i="1" l="1"/>
  <c r="U84" i="1"/>
  <c r="Y85" i="1"/>
  <c r="W84" i="1"/>
  <c r="W83" i="1"/>
  <c r="F83" i="1"/>
  <c r="F84" i="1"/>
</calcChain>
</file>

<file path=xl/sharedStrings.xml><?xml version="1.0" encoding="utf-8"?>
<sst xmlns="http://schemas.openxmlformats.org/spreadsheetml/2006/main" count="829" uniqueCount="466">
  <si>
    <t>Félév</t>
  </si>
  <si>
    <t>Tárgykód</t>
  </si>
  <si>
    <t>Tantárgyak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</si>
  <si>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</si>
  <si>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</si>
  <si>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</si>
  <si>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</si>
  <si>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</si>
  <si>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</si>
  <si>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</si>
  <si>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</si>
  <si>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</si>
  <si>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</si>
  <si>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</si>
  <si>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</si>
  <si>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5. ea.</t>
  </si>
  <si>
    <t>5. gy.</t>
  </si>
  <si>
    <t>5. kr.</t>
  </si>
  <si>
    <t>6. ea.</t>
  </si>
  <si>
    <t>6. gy.</t>
  </si>
  <si>
    <t>6. kr.</t>
  </si>
  <si>
    <t>7. ea.</t>
  </si>
  <si>
    <t>7. gy.</t>
  </si>
  <si>
    <t>7. kr.</t>
  </si>
  <si>
    <t>Óra ea./félév</t>
  </si>
  <si>
    <t>Óra gy/félév</t>
  </si>
  <si>
    <t>Óra össz.</t>
  </si>
  <si>
    <t>Kredit</t>
  </si>
  <si>
    <t>F. zárás</t>
  </si>
  <si>
    <t>IV.</t>
  </si>
  <si>
    <t>7.</t>
  </si>
  <si>
    <t>LKOZOS1001</t>
  </si>
  <si>
    <t>Társadalmi alapismeretek</t>
  </si>
  <si>
    <t>gyj</t>
  </si>
  <si>
    <t>I.</t>
  </si>
  <si>
    <t>1.</t>
  </si>
  <si>
    <t>HFALTALB092</t>
  </si>
  <si>
    <t>Bevezetés a kereszténységbe</t>
  </si>
  <si>
    <t>v</t>
  </si>
  <si>
    <t>BLALTS1002</t>
  </si>
  <si>
    <t>Bevezetés az etikába</t>
  </si>
  <si>
    <t>LKOZOS1026</t>
  </si>
  <si>
    <t>Teremtésvédelem</t>
  </si>
  <si>
    <t>BLTANI1002</t>
  </si>
  <si>
    <t>Hon- és népismeret</t>
  </si>
  <si>
    <t>III.</t>
  </si>
  <si>
    <t>6.</t>
  </si>
  <si>
    <t>TANALB2001</t>
  </si>
  <si>
    <t xml:space="preserve">Keresztény ünnepek és szimbólumok </t>
  </si>
  <si>
    <t>5.</t>
  </si>
  <si>
    <t>BLTANI1003</t>
  </si>
  <si>
    <t>Nevelés- és művelődéstörténet 1.</t>
  </si>
  <si>
    <t>BLTANI2001</t>
  </si>
  <si>
    <t>Nevelés- és művelődéstörténet 2.</t>
  </si>
  <si>
    <t>2.</t>
  </si>
  <si>
    <t>LKOZOS2002</t>
  </si>
  <si>
    <t>Kisebbségtudományi alapismeretek és romológia</t>
  </si>
  <si>
    <t xml:space="preserve">Társadalomtudomány– összesen </t>
  </si>
  <si>
    <t>RTALTALB007</t>
  </si>
  <si>
    <t>Általános és fejlődéslélektan 2.</t>
  </si>
  <si>
    <t>II.</t>
  </si>
  <si>
    <t>3.</t>
  </si>
  <si>
    <t>RTALTALB014</t>
  </si>
  <si>
    <t>Pedagógiai szociálpszichológia</t>
  </si>
  <si>
    <t>4.</t>
  </si>
  <si>
    <t>RTALTALB015</t>
  </si>
  <si>
    <t>A személyiségfejlődés zavarai</t>
  </si>
  <si>
    <t>TANALB1035</t>
  </si>
  <si>
    <t>Pszichológiai önismeret és szakmai készségfejlesztés</t>
  </si>
  <si>
    <t>Pszichológia – összesen</t>
  </si>
  <si>
    <t>TANALB1002</t>
  </si>
  <si>
    <t>Az iskoláskor pedagógiája</t>
  </si>
  <si>
    <t>TANALB2029</t>
  </si>
  <si>
    <t>Az iskola világa</t>
  </si>
  <si>
    <t>TANALB2035</t>
  </si>
  <si>
    <t>Pedagógusmesterség II.</t>
  </si>
  <si>
    <t>TANALB2032</t>
  </si>
  <si>
    <t>A nevelés-oktatás tudományos alapjai</t>
  </si>
  <si>
    <t>LKOZOS2006</t>
  </si>
  <si>
    <t>A pedagógiai kutatás módszertana</t>
  </si>
  <si>
    <t>TANALB1037</t>
  </si>
  <si>
    <t>Komplex pedagógiai-pszichológiai szigorlat</t>
  </si>
  <si>
    <t>sz</t>
  </si>
  <si>
    <t>Pedagógia – összesen</t>
  </si>
  <si>
    <t>BTA2O0003L</t>
  </si>
  <si>
    <t>Informatika 2.</t>
  </si>
  <si>
    <t>Informatika – összesen</t>
  </si>
  <si>
    <t>Szakképzettséghez vezető alapozó ismeretkörök</t>
  </si>
  <si>
    <t>TANALB1030</t>
  </si>
  <si>
    <t>Bemeneti kompetenciák fejlesztése (nyelvi-kommunikációs)</t>
  </si>
  <si>
    <t>TANALB2030</t>
  </si>
  <si>
    <t xml:space="preserve">Magyar nyelv 1. </t>
  </si>
  <si>
    <t>BLTANI2005</t>
  </si>
  <si>
    <t>Nyelv- és beszédművelés 2.</t>
  </si>
  <si>
    <t>TANALB1004</t>
  </si>
  <si>
    <t xml:space="preserve">Magyar nyelv 2. </t>
  </si>
  <si>
    <t>Anyanyelvi tantárgy-pedagógia 1.</t>
  </si>
  <si>
    <t>Anyanyelvi tantárgy-pedagógia 2.</t>
  </si>
  <si>
    <t>BLTANI2007</t>
  </si>
  <si>
    <t xml:space="preserve">Gyermek- és ifjúságirodalom </t>
  </si>
  <si>
    <t>TANALB1005</t>
  </si>
  <si>
    <t>Irodalmi elemzések</t>
  </si>
  <si>
    <t>Magyar nyelv és irodalom és tantárgy-pedagógiája – összesen</t>
  </si>
  <si>
    <t>BTA1O0004L</t>
  </si>
  <si>
    <t>Matematika 1.</t>
  </si>
  <si>
    <t>BTA2O0004L</t>
  </si>
  <si>
    <t>Matematika 2.</t>
  </si>
  <si>
    <t>TANALB1006</t>
  </si>
  <si>
    <t>Elemi matematika</t>
  </si>
  <si>
    <t>Matematikai tantárgy-pedagógia 1.</t>
  </si>
  <si>
    <t>Matematikai tantárgy-pedagógia 2.</t>
  </si>
  <si>
    <t>Matematika és tantárgy-pedagógiája – összesen</t>
  </si>
  <si>
    <t>TANALB2031</t>
  </si>
  <si>
    <t>Bemeneti kompetenciák fejlesztése (matematikai és természettudományos gondolkodás)</t>
  </si>
  <si>
    <t>TANALB1031</t>
  </si>
  <si>
    <t>Természetismeret és környezetvédelem 1.</t>
  </si>
  <si>
    <t>BTA2O0006L</t>
  </si>
  <si>
    <t>Természetismeret és környezetvédelem 2.</t>
  </si>
  <si>
    <t>BTA1O0009L</t>
  </si>
  <si>
    <t>Egészségnevelés</t>
  </si>
  <si>
    <t>TANALB2026</t>
  </si>
  <si>
    <t>Természetismeret tantárgy-pedagógiája 1.</t>
  </si>
  <si>
    <t>Természetismeret és tantárgy-pedagógiája – összesen</t>
  </si>
  <si>
    <t>BTA1O0008L</t>
  </si>
  <si>
    <t>Ének-zene 1.</t>
  </si>
  <si>
    <t>BTA2O0008L</t>
  </si>
  <si>
    <t>Ének-zene 2.</t>
  </si>
  <si>
    <t>TANALB1034</t>
  </si>
  <si>
    <t>Ének-zene 3.</t>
  </si>
  <si>
    <t>TANALB2034</t>
  </si>
  <si>
    <t xml:space="preserve">Ének-zene 4. </t>
  </si>
  <si>
    <t>TANALB1036</t>
  </si>
  <si>
    <t>Ének-zene tantárgy-pedagógia 1.</t>
  </si>
  <si>
    <t>TANALB2028</t>
  </si>
  <si>
    <t>Ének-zene tantárgy-pedagógia 2.</t>
  </si>
  <si>
    <t>Ének-zene és tantárgy-pedagógiája – összesen</t>
  </si>
  <si>
    <t>BTA2O0012L</t>
  </si>
  <si>
    <t>Vizuális kultúra és kommunikáció 2.</t>
  </si>
  <si>
    <t>TANALB1029</t>
  </si>
  <si>
    <t>Vizuális kultúra és nevelés tantárgy-pedagógiája 1.</t>
  </si>
  <si>
    <t>BTA2O0014L</t>
  </si>
  <si>
    <t>Esztétikai-művészeti ismeretek</t>
  </si>
  <si>
    <t>Vizuális nevelés és tantárgy-pedagógiája – összesen</t>
  </si>
  <si>
    <t>TANALB2009</t>
  </si>
  <si>
    <t>Technika, életvitel és gyakorlat</t>
  </si>
  <si>
    <t>TANALB1010</t>
  </si>
  <si>
    <t>Technika, életvitel, gyakorlat és tantárgy-pedagógiája</t>
  </si>
  <si>
    <t>Technika, életvitel és gyakorlat és tantárgy-pedagógiája – összesen</t>
  </si>
  <si>
    <t>BLTANI2012</t>
  </si>
  <si>
    <t>BLTANI1018</t>
  </si>
  <si>
    <t xml:space="preserve">Testnevelés és tantárgy-pedagógiája 2. </t>
  </si>
  <si>
    <t>Testnevelés és tantárgy-pedagógiája – összesen</t>
  </si>
  <si>
    <t xml:space="preserve">Tantárgy-pedagógiák az általános iskola 1-4. évfolyamának nevelési-oktatási feladataira való felkészülés keretében </t>
  </si>
  <si>
    <t>Tantárgy-pedagógiák az általános iskola 1-4. évfolyamának nevelési-oktatási feladataira való felkészülés keretében</t>
  </si>
  <si>
    <t>Idegen nyelvi kritériumtárgy 1.</t>
  </si>
  <si>
    <t>Idegen nyelvi kritériumtárgy 2.</t>
  </si>
  <si>
    <t>BLTANI2081</t>
  </si>
  <si>
    <t>Szakdolgozat</t>
  </si>
  <si>
    <t>aí</t>
  </si>
  <si>
    <t>Szabadon választhatók (12 kredit)</t>
  </si>
  <si>
    <t>Választható műveltségi területek (VMT)</t>
  </si>
  <si>
    <t>TANALB2011</t>
  </si>
  <si>
    <t xml:space="preserve">Egyéni iskolai gyakorlat 1. </t>
  </si>
  <si>
    <t>TANALB1012</t>
  </si>
  <si>
    <t>Csoport előtti tanítási gyakorlat 1. Magyar nyelv és irodalom, matematika </t>
  </si>
  <si>
    <t>TANALB2013</t>
  </si>
  <si>
    <t xml:space="preserve">Egyéni iskolai gyakorlat 2. </t>
  </si>
  <si>
    <t>TANALB1014</t>
  </si>
  <si>
    <t>Csoport előtti tanítási gyakorlat 2. Környezetismeret, testnevelés és sport, magyar és VMT</t>
  </si>
  <si>
    <t>TANALB2015</t>
  </si>
  <si>
    <t xml:space="preserve">Egyéni iskolai gyakorlat 3. </t>
  </si>
  <si>
    <t>TANALB1016</t>
  </si>
  <si>
    <t>Csoport előtti tanítási gyakorlat 3. Rajz és vizuális kultúra, életvitel (technika), ének-zene, matematika és VMT</t>
  </si>
  <si>
    <t>TANALB2017</t>
  </si>
  <si>
    <t>Összefüggő szakmai gyakorlat</t>
  </si>
  <si>
    <t>TANALB2036</t>
  </si>
  <si>
    <t xml:space="preserve">Zárótanítás 1. </t>
  </si>
  <si>
    <t>TANALB2037</t>
  </si>
  <si>
    <t>Zárótanítás 2. (VMT/Nemzetiségi)</t>
  </si>
  <si>
    <t>Gyakorlati képzés</t>
  </si>
  <si>
    <t>Összes (szakmai gyak. nélkül)</t>
  </si>
  <si>
    <t>Összesen (Szakmai gyak. )</t>
  </si>
  <si>
    <t>Teljesítendő</t>
  </si>
  <si>
    <t>Elfogadott</t>
  </si>
  <si>
    <t>Tanító alapképzési BA szak 
 levelező tagozat - választható műveltségi területek</t>
  </si>
  <si>
    <t>Ismeretkör</t>
  </si>
  <si>
    <t>Tantárgy</t>
  </si>
  <si>
    <t>Ajánlott félév</t>
  </si>
  <si>
    <t>Előfeltétele</t>
  </si>
  <si>
    <t>Idegen nyelv (angol)</t>
  </si>
  <si>
    <t>VMTALB1001</t>
  </si>
  <si>
    <t>Angol nyelvi készség-fejlesztés</t>
  </si>
  <si>
    <t>Nyelv-és stílusgyakorlat</t>
  </si>
  <si>
    <t>VMTALB1002</t>
  </si>
  <si>
    <t>Rendszerező leíró nyelvtan 1.</t>
  </si>
  <si>
    <t>VMTALB1003</t>
  </si>
  <si>
    <t>Rendszerező leíró nyelvtan 2.</t>
  </si>
  <si>
    <t>Rendszerező leíró nyelvtan 1., VMTALB1002</t>
  </si>
  <si>
    <t>VMTALB1004</t>
  </si>
  <si>
    <t>Angol gyermek-irodalom</t>
  </si>
  <si>
    <t>Angol gyermekirodalom 1.</t>
  </si>
  <si>
    <t>VMTALB1005</t>
  </si>
  <si>
    <t>Angol gyermekirodalom 2.</t>
  </si>
  <si>
    <t>Angol gyermekirodalom 1., VMTALB1004</t>
  </si>
  <si>
    <t>VMTALB1006</t>
  </si>
  <si>
    <t>Angol gyermekirodalom 3.</t>
  </si>
  <si>
    <t>Angol gyermekirodalom 2.,  VMTALB1005</t>
  </si>
  <si>
    <t>VMTALB1007</t>
  </si>
  <si>
    <t>Angol nyelvi tantárgy-pedagógia</t>
  </si>
  <si>
    <t>Angol nyelvi tantárgy-pedagógia 1.</t>
  </si>
  <si>
    <t>VMTALB1008</t>
  </si>
  <si>
    <t>Angol nyelvi tantárgy-pedagógia 2.</t>
  </si>
  <si>
    <t>Angol nyelvi tantárgy-pedagógia 1.,  VMTALB1007</t>
  </si>
  <si>
    <t>VMTALB1009</t>
  </si>
  <si>
    <t>Angol nyelvi tantárgy-pedagógia 3.</t>
  </si>
  <si>
    <t>Angol nyelvi tantárgy-pedagógia 2.,  VMTALB1008</t>
  </si>
  <si>
    <t>VMTALB1010</t>
  </si>
  <si>
    <t>Civilizáció / országismeret</t>
  </si>
  <si>
    <t>Civilizáció / országismeret 1.</t>
  </si>
  <si>
    <t>VMTALB1011</t>
  </si>
  <si>
    <t>Civilizáció / országismeret 2.</t>
  </si>
  <si>
    <t>Civilizáció/országismeret 1.,  VMTALB1010</t>
  </si>
  <si>
    <t>VMTALB1012</t>
  </si>
  <si>
    <t>Angol nyelvi műv.ter. szigorlat</t>
  </si>
  <si>
    <t>Összesen</t>
  </si>
  <si>
    <t>Történelem és állampolgári ismeretek (hon- és népismeret)</t>
  </si>
  <si>
    <t>VMTALB2001</t>
  </si>
  <si>
    <t>Szülőföldünk értékei - az értékfeltárás folyamata (gyakorlat)</t>
  </si>
  <si>
    <t>Hon- és népismeret BLTANI1002</t>
  </si>
  <si>
    <t>VMTALB2002</t>
  </si>
  <si>
    <t>A magyar társadalom tagolódása, a magyar nyelvterület kiemelkedő személyiségei</t>
  </si>
  <si>
    <t>Hon- és népismeret  BLTANI1002</t>
  </si>
  <si>
    <t>VMTALB2003</t>
  </si>
  <si>
    <t>Hagyományos életmód</t>
  </si>
  <si>
    <t>VMTALB2004</t>
  </si>
  <si>
    <t>Hon- és népismeret tantárgypedagógiája</t>
  </si>
  <si>
    <t>VMTALB2005</t>
  </si>
  <si>
    <t>Folklórismeretek</t>
  </si>
  <si>
    <t>Kalendáriumi szokások, népköltészet, népzene</t>
  </si>
  <si>
    <t>VMTALB2006</t>
  </si>
  <si>
    <t>Átmeneti rítusok, népköltészet, népzene</t>
  </si>
  <si>
    <t>VMTALB2007</t>
  </si>
  <si>
    <t>Terepgyakorlat</t>
  </si>
  <si>
    <t>VMTALB2008</t>
  </si>
  <si>
    <t>Hon- és népismeret szigorlat</t>
  </si>
  <si>
    <t>Művészetek (ének-zene)</t>
  </si>
  <si>
    <t>VMTALB3001</t>
  </si>
  <si>
    <t>Az ének-zene gyakorlata</t>
  </si>
  <si>
    <t>Hangképzés 1.</t>
  </si>
  <si>
    <t>Ének-zene 3. TANALB1007</t>
  </si>
  <si>
    <t>VMTALB3002</t>
  </si>
  <si>
    <t>Hangképzés 2.</t>
  </si>
  <si>
    <t>Hangképzés 1. VMTALB3001</t>
  </si>
  <si>
    <t>VMTALB3003</t>
  </si>
  <si>
    <t>Hangképzés 3.</t>
  </si>
  <si>
    <t>Hangképzés 2. VMTALB3002</t>
  </si>
  <si>
    <t>VMTALB3004</t>
  </si>
  <si>
    <t>Hangszerjáték (zongora) 1.</t>
  </si>
  <si>
    <t>VMTALB3005</t>
  </si>
  <si>
    <t>Hangszerjáték (zongora) 2.</t>
  </si>
  <si>
    <t>Hangszerjáték 1. VMTALB3004</t>
  </si>
  <si>
    <t>VMTALB3006</t>
  </si>
  <si>
    <t>Hangszerjáték (zongora) 3.</t>
  </si>
  <si>
    <t>Hangszerjáték 2. VMTALB3005</t>
  </si>
  <si>
    <t>VMTALB3007</t>
  </si>
  <si>
    <t>Karvezetés 1.</t>
  </si>
  <si>
    <t>Ének-zene 3. (Zeneismeret 1.) TANALB1007</t>
  </si>
  <si>
    <t>VMTALB3008</t>
  </si>
  <si>
    <t>Karvezetés 2.</t>
  </si>
  <si>
    <t>Karvezetés 1. VMTALB3007</t>
  </si>
  <si>
    <t>VMTALB3009</t>
  </si>
  <si>
    <t>Karvezetés 3.</t>
  </si>
  <si>
    <t>Karvezetés 2. VMTALB3008</t>
  </si>
  <si>
    <t>VMTALB3010</t>
  </si>
  <si>
    <t>Az ének-zene elméleti ismeretei</t>
  </si>
  <si>
    <t>Szolfézs-zeneelmélet 1.</t>
  </si>
  <si>
    <t>Ének-zene 3. TANANB1007, TANALB1007</t>
  </si>
  <si>
    <t>VMTALB3011</t>
  </si>
  <si>
    <t>Szolfézs-zeneelmélet 2.</t>
  </si>
  <si>
    <t>Szolfézs-zeneelmélet 1. VMTALB3010</t>
  </si>
  <si>
    <t>VMTALB3012</t>
  </si>
  <si>
    <t>Szolfézs-zeneelmélet 3.</t>
  </si>
  <si>
    <t>Szolfézs-zeneelmélet 2. VMTALB3011</t>
  </si>
  <si>
    <t>VMTALB3013</t>
  </si>
  <si>
    <t>Ének-zenei tantárgy-pedagógia 3.</t>
  </si>
  <si>
    <t>Ének-zene 4. TANALB2008</t>
  </si>
  <si>
    <t>VMTALB3014</t>
  </si>
  <si>
    <t>Ének-zenei tantárgy-pedagógia 4.</t>
  </si>
  <si>
    <t>Ének-zenei tantárgy-pedagógia 3. VMTALB3013</t>
  </si>
  <si>
    <t>VMTALB3015</t>
  </si>
  <si>
    <t>Ének-zene műv.ter.szigorlat</t>
  </si>
  <si>
    <t>Magyar nyelv és irodalom</t>
  </si>
  <si>
    <t>VMTALB5001</t>
  </si>
  <si>
    <t>Általános és alkalmazott nyelvészet 11 kr.</t>
  </si>
  <si>
    <t>Általános és alkalmazott nyelvészet</t>
  </si>
  <si>
    <t>VMTALB5002</t>
  </si>
  <si>
    <t>Magyar nyelv 3.</t>
  </si>
  <si>
    <t>Magyar nyelv 2., TANALB1004</t>
  </si>
  <si>
    <t>VMTALB5003</t>
  </si>
  <si>
    <t>Szociolingvisztika</t>
  </si>
  <si>
    <t>VMTALB5004</t>
  </si>
  <si>
    <t>Irodalomtörténet és műelemzések 8 kr.</t>
  </si>
  <si>
    <t>Irodalomtörténet</t>
  </si>
  <si>
    <t>VMTALB5005</t>
  </si>
  <si>
    <t>Műelemzés</t>
  </si>
  <si>
    <t>v helyett gyj</t>
  </si>
  <si>
    <t>VMTALB5006</t>
  </si>
  <si>
    <t>Anyanyelv- és irodalomtanítás pedagógiája 4 kr.</t>
  </si>
  <si>
    <t>Anyanyelv- és irodalomtanítás pedagógiája</t>
  </si>
  <si>
    <t>VMTALB5007</t>
  </si>
  <si>
    <t>Magyar nyelv és irodalom műv.ter.szigorlat</t>
  </si>
  <si>
    <t>Matematika</t>
  </si>
  <si>
    <t>VMTALB6001</t>
  </si>
  <si>
    <t>Matematikai elméleti ismeretek 11 kredit</t>
  </si>
  <si>
    <t>A matematika alapjai</t>
  </si>
  <si>
    <t>VMTALB6002</t>
  </si>
  <si>
    <t>Matematika 3.</t>
  </si>
  <si>
    <t>VMTALB6003</t>
  </si>
  <si>
    <t>Matematika 4.</t>
  </si>
  <si>
    <t>VMTALB6004</t>
  </si>
  <si>
    <t>Matematika tantárgypedagógiája 12 kredit</t>
  </si>
  <si>
    <t>Matematika 5.</t>
  </si>
  <si>
    <t>Matematika 1. BTA1O0004L, Matematika 2. BTA2O0004L</t>
  </si>
  <si>
    <t>VMTALB6005</t>
  </si>
  <si>
    <t>Matematika 6.</t>
  </si>
  <si>
    <t>A matematika alapjai VMTALB6001, Matematika 3.VMTALB6002, Matematika 5.VMTALB6004</t>
  </si>
  <si>
    <t>VMTALB6006</t>
  </si>
  <si>
    <t>Matematikai tantárgy-pedagógia 3.</t>
  </si>
  <si>
    <t>VMTALB6007</t>
  </si>
  <si>
    <t>Matematika műv.ter.szigorlat</t>
  </si>
  <si>
    <t>Természettudomány</t>
  </si>
  <si>
    <t>VMTALB7001</t>
  </si>
  <si>
    <t>A természetismeret alapjai</t>
  </si>
  <si>
    <t>Földrajz 1. (Általános földrajzi ismeretek)</t>
  </si>
  <si>
    <t>VMTALB7002</t>
  </si>
  <si>
    <t>Földrajz 2. (Magyarország természet- és társadalomföldrajza)</t>
  </si>
  <si>
    <t>VMTALB7003</t>
  </si>
  <si>
    <t>Biológia 1. (Növénytani ismeretek és gyakorlatok)</t>
  </si>
  <si>
    <t>VMTALB7004</t>
  </si>
  <si>
    <t>Biológia 2. (Állattani ismeretek és gyakorlatok)</t>
  </si>
  <si>
    <t>VMTALB7005</t>
  </si>
  <si>
    <t>Biológia 3. (Az ember egészségtana)</t>
  </si>
  <si>
    <t>VMTALB7006</t>
  </si>
  <si>
    <t>Biológia 4. (Ökológia)</t>
  </si>
  <si>
    <t>VMTALB7007</t>
  </si>
  <si>
    <t>Természetismeret és tantárgy-pedagógiája</t>
  </si>
  <si>
    <t>Fizikai és kémiai ismeretek és gyakorlatok</t>
  </si>
  <si>
    <t>Természetismeret és környezetvédelem 2. BTA2O0006N BTA2O0006L</t>
  </si>
  <si>
    <t>VMTALB7008</t>
  </si>
  <si>
    <t>Környezettudatos nevelés</t>
  </si>
  <si>
    <t>VMTALB7009</t>
  </si>
  <si>
    <t>Természetismeret tp. 2.</t>
  </si>
  <si>
    <t>Természetismeret tp.1.BTA2O0007L</t>
  </si>
  <si>
    <t>VMTALB7010</t>
  </si>
  <si>
    <t>ai</t>
  </si>
  <si>
    <t>VMTALB7011</t>
  </si>
  <si>
    <t>Természetismeret műv.ter.szigorlat</t>
  </si>
  <si>
    <t>Testnevelés és egészségfejlesztés</t>
  </si>
  <si>
    <t>VMTALB8001</t>
  </si>
  <si>
    <t>A testnevelés és sport alapismeretei</t>
  </si>
  <si>
    <t>Anatómia</t>
  </si>
  <si>
    <t>VMTALB8002</t>
  </si>
  <si>
    <t>Torna</t>
  </si>
  <si>
    <t>VMTALB8003</t>
  </si>
  <si>
    <t>Gyógytestnevelés</t>
  </si>
  <si>
    <t>VMTALB8004</t>
  </si>
  <si>
    <t>Testnevelés-elmélet 2.</t>
  </si>
  <si>
    <t>VMTALB8005</t>
  </si>
  <si>
    <t>Atlétika</t>
  </si>
  <si>
    <t>VMTALB8006</t>
  </si>
  <si>
    <t>A sportjátékok elméleti és gyakorlati ismeretei</t>
  </si>
  <si>
    <t>Sportjátékok 1.</t>
  </si>
  <si>
    <t>VMTALB8007</t>
  </si>
  <si>
    <t>Sportjátékok 2.</t>
  </si>
  <si>
    <t>VMTALB8008</t>
  </si>
  <si>
    <t>Testnevelés és tantárgy -ped. 4 kr</t>
  </si>
  <si>
    <t>Testnevelés és tantárgy-pedagógiája 3.</t>
  </si>
  <si>
    <t>VMTALB8009</t>
  </si>
  <si>
    <t>Testnevelés műv.ter. szigorlat</t>
  </si>
  <si>
    <t>Művészetek (vizuális kultúra)</t>
  </si>
  <si>
    <t>VMTALB9001</t>
  </si>
  <si>
    <t>Vuzuális kultúra alapjai 12 kredit</t>
  </si>
  <si>
    <t>Vizuális kultúra 1. (vizu. közlésformák)</t>
  </si>
  <si>
    <t>Vizuális kultúra és kommunikáció 2. BTA2O0012L</t>
  </si>
  <si>
    <t>VMTALB9002</t>
  </si>
  <si>
    <t>Vizuális kultúra 2. (fotó)</t>
  </si>
  <si>
    <t>VMTALB9003</t>
  </si>
  <si>
    <t>Vizuális kultúra 3. (mozgókép, film,videó, animáció)</t>
  </si>
  <si>
    <t>VMTALB9004</t>
  </si>
  <si>
    <t>Vizuális kultúra 4. (képzőművészeti gyakorlatok)</t>
  </si>
  <si>
    <t>Vizuális kultúra és kommunikáció 2. (Alkotási gyakorlatok) BTA2O0012L</t>
  </si>
  <si>
    <t>VMTALB9005</t>
  </si>
  <si>
    <t>Vizuális kultúra 5. (tágy és környezetkultúra)</t>
  </si>
  <si>
    <t>VMTALB9006</t>
  </si>
  <si>
    <t>Vizuális kultúra és módszertana 11 kredit</t>
  </si>
  <si>
    <t>Vizuális kultúra 6. (művészettörténet)</t>
  </si>
  <si>
    <t>VMTALB9007</t>
  </si>
  <si>
    <t>Vizuális kultúra és nevelés tantárgy-pedagógiája 2.</t>
  </si>
  <si>
    <t>VMTALB9008</t>
  </si>
  <si>
    <t>Múzeumpedagógia</t>
  </si>
  <si>
    <t>VMTALB9009</t>
  </si>
  <si>
    <t>Bábművészet</t>
  </si>
  <si>
    <t>VMTALB9010</t>
  </si>
  <si>
    <t>Vizuális nev. műv.ter.szigorlat</t>
  </si>
  <si>
    <t>Művészetek (dráma és színház )</t>
  </si>
  <si>
    <t>VMTALB1101</t>
  </si>
  <si>
    <t>A drámapedagógia alapjai</t>
  </si>
  <si>
    <t>Bevezetés a drámapedagógiába</t>
  </si>
  <si>
    <t>VMTALB1102</t>
  </si>
  <si>
    <t>Drámapedagógia módszertana</t>
  </si>
  <si>
    <t>Drámajáték-vezetés 1.</t>
  </si>
  <si>
    <t>gy</t>
  </si>
  <si>
    <t>VMTALB1103</t>
  </si>
  <si>
    <t>Drámajáték-vezetés 2.</t>
  </si>
  <si>
    <t>Drámajáték-vezetés 1. VMTALB1102</t>
  </si>
  <si>
    <t>VMTALB1104</t>
  </si>
  <si>
    <t>Drámajáték-vezetés 3.</t>
  </si>
  <si>
    <t>Drámajáték-vezetés 2. VMTALB1103</t>
  </si>
  <si>
    <t>VMTALB1105</t>
  </si>
  <si>
    <t>Színházpedagógia</t>
  </si>
  <si>
    <t>Színházpedagógia 1.</t>
  </si>
  <si>
    <t>VMTALB1106</t>
  </si>
  <si>
    <t>Színházpedagógia 2.</t>
  </si>
  <si>
    <t>Színházpedagógia 1. VMTALB1105</t>
  </si>
  <si>
    <t>VMTALB1107</t>
  </si>
  <si>
    <t>Színházpedagógia 3.</t>
  </si>
  <si>
    <t>Színházpedagógia 2. VMTALB1106</t>
  </si>
  <si>
    <t>VMTALB1108</t>
  </si>
  <si>
    <t>Drámatanári készségfejlesztés</t>
  </si>
  <si>
    <t>Játék, szerepjáték 1.</t>
  </si>
  <si>
    <t>VMTALB1109</t>
  </si>
  <si>
    <t>Játék, szerepjáték 2.</t>
  </si>
  <si>
    <t>Játék, szerepjáték 2. VMTALB1108</t>
  </si>
  <si>
    <t>VMTALB1110</t>
  </si>
  <si>
    <t>Dráma és színház művter. szigorlat</t>
  </si>
  <si>
    <t>Technológia (digitális kultúra)</t>
  </si>
  <si>
    <t>VMTALB1201</t>
  </si>
  <si>
    <t>Digitális kultúra</t>
  </si>
  <si>
    <t>Digitális kommunikáció</t>
  </si>
  <si>
    <t>VMTALB1202</t>
  </si>
  <si>
    <t>Robotika az oktatásban</t>
  </si>
  <si>
    <t>Grafikus kódolás VMTALB1205</t>
  </si>
  <si>
    <t>VMTALB1203</t>
  </si>
  <si>
    <t>Digitális tananyagfejlesztés</t>
  </si>
  <si>
    <t>VMTALB1204</t>
  </si>
  <si>
    <t>Digitális kultúra az iskolában</t>
  </si>
  <si>
    <t>VMTALB1205</t>
  </si>
  <si>
    <t>Digitális problémamegoldás</t>
  </si>
  <si>
    <t>Grafikus kódolás</t>
  </si>
  <si>
    <t>VMTALB1206</t>
  </si>
  <si>
    <t>Problémamegoldás informatikai eszközökkel 1.</t>
  </si>
  <si>
    <t>VMTALB1207</t>
  </si>
  <si>
    <t>Problémamegoldás informatikai eszközökkel 2.</t>
  </si>
  <si>
    <t>Problémamegoldás informatikai eszközökkel 1. VMTALB1206</t>
  </si>
  <si>
    <t>VMTALB1208</t>
  </si>
  <si>
    <t>Digitális kutúra műveltségterület szigorlat</t>
  </si>
  <si>
    <t>sz.</t>
  </si>
  <si>
    <t>TANALB1061</t>
  </si>
  <si>
    <t>TANALB2063</t>
  </si>
  <si>
    <t>TANALB1062</t>
  </si>
  <si>
    <t>TANALB2064</t>
  </si>
  <si>
    <t>Évfolyam</t>
  </si>
  <si>
    <t>IKTALB001</t>
  </si>
  <si>
    <t>IKTALB002</t>
  </si>
  <si>
    <r>
      <rPr>
        <b/>
        <sz val="28"/>
        <rFont val="Times New Roman"/>
        <family val="1"/>
        <charset val="238"/>
      </rPr>
      <t>Tanító alapképzési BA szak</t>
    </r>
    <r>
      <rPr>
        <b/>
        <sz val="36"/>
        <rFont val="Times New Roman"/>
        <family val="1"/>
        <charset val="238"/>
      </rPr>
      <t xml:space="preserve"> - </t>
    </r>
    <r>
      <rPr>
        <b/>
        <sz val="22"/>
        <rFont val="Times New Roman"/>
        <family val="1"/>
        <charset val="238"/>
      </rPr>
      <t xml:space="preserve">levelező tagozat           </t>
    </r>
    <r>
      <rPr>
        <b/>
        <sz val="10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7 félév(Óvodai nevelő okleveles technikus és/vagy Oktatási szakasszisztens okleveles technikus beszámítással) érvényes: 2026. szeptember 1-től</t>
    </r>
  </si>
  <si>
    <r>
      <t>Testnevelés és tantárgy-pedagógia 1.</t>
    </r>
    <r>
      <rPr>
        <strike/>
        <sz val="10"/>
        <rFont val="Times New Roman"/>
        <family val="1"/>
        <charset val="23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</si>
</sst>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Calibri"/>
      <scheme val="minor"/>
    </font>
    <font>
      <sz val="10"/>
      <name val="Calibri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8"/>
      <color rgb="FFFF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36"/>
      <name val="Times New Roman"/>
      <family val="1"/>
      <charset val="238"/>
    </font>
    <font>
      <b/>
      <sz val="28"/>
      <name val="Times New Roman"/>
      <family val="1"/>
      <charset val="238"/>
    </font>
    <font>
      <b/>
      <sz val="22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0"/>
      <name val="Calibri"/>
      <family val="2"/>
      <charset val="238"/>
    </font>
    <font>
      <strike/>
      <sz val="10"/>
      <name val="Times New Roman"/>
      <family val="1"/>
      <charset val="238"/>
    </font>
    <font>
      <i/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3" fillId="0" borderId="0" xfId="0" applyFont="1"/>
    <xf numFmtId="0" fontId="2" fillId="0" borderId="4" xfId="0" applyFont="1" applyBorder="1" applyAlignment="1">
      <alignment wrapText="1"/>
    </xf>
    <xf numFmtId="0" fontId="5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6" fillId="0" borderId="0" xfId="0" applyFont="1"/>
    <xf numFmtId="0" fontId="7" fillId="3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4" fillId="5" borderId="10" xfId="0" applyFont="1" applyFill="1" applyBorder="1"/>
    <xf numFmtId="0" fontId="8" fillId="0" borderId="6" xfId="0" applyFont="1" applyBorder="1" applyAlignment="1">
      <alignment horizontal="center"/>
    </xf>
    <xf numFmtId="0" fontId="7" fillId="0" borderId="12" xfId="0" applyFont="1" applyBorder="1"/>
    <xf numFmtId="0" fontId="7" fillId="0" borderId="12" xfId="0" applyFont="1" applyBorder="1" applyAlignment="1">
      <alignment horizontal="center"/>
    </xf>
    <xf numFmtId="0" fontId="4" fillId="0" borderId="12" xfId="0" applyFont="1" applyBorder="1"/>
    <xf numFmtId="0" fontId="4" fillId="0" borderId="6" xfId="0" applyFont="1" applyBorder="1"/>
    <xf numFmtId="0" fontId="8" fillId="0" borderId="12" xfId="0" applyFont="1" applyBorder="1"/>
    <xf numFmtId="0" fontId="8" fillId="0" borderId="12" xfId="0" applyFont="1" applyBorder="1" applyAlignment="1">
      <alignment horizontal="center"/>
    </xf>
    <xf numFmtId="0" fontId="7" fillId="0" borderId="0" xfId="0" applyFont="1"/>
    <xf numFmtId="0" fontId="8" fillId="0" borderId="14" xfId="0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4" fillId="5" borderId="3" xfId="0" applyFont="1" applyFill="1" applyBorder="1"/>
    <xf numFmtId="0" fontId="8" fillId="4" borderId="4" xfId="0" applyFont="1" applyFill="1" applyBorder="1" applyAlignment="1">
      <alignment horizontal="center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center"/>
    </xf>
    <xf numFmtId="0" fontId="4" fillId="0" borderId="4" xfId="0" applyFont="1" applyBorder="1"/>
    <xf numFmtId="0" fontId="8" fillId="4" borderId="9" xfId="0" applyFont="1" applyFill="1" applyBorder="1" applyAlignment="1">
      <alignment horizontal="center"/>
    </xf>
    <xf numFmtId="0" fontId="8" fillId="0" borderId="4" xfId="0" applyFont="1" applyBorder="1" applyAlignment="1">
      <alignment wrapText="1"/>
    </xf>
    <xf numFmtId="0" fontId="8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/>
    <xf numFmtId="0" fontId="3" fillId="0" borderId="4" xfId="0" applyFont="1" applyBorder="1"/>
    <xf numFmtId="0" fontId="2" fillId="0" borderId="4" xfId="0" applyFont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12" fillId="3" borderId="4" xfId="0" applyFont="1" applyFill="1" applyBorder="1" applyAlignment="1">
      <alignment horizontal="center" vertical="center" textRotation="90"/>
    </xf>
    <xf numFmtId="0" fontId="12" fillId="3" borderId="4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 textRotation="90" shrinkToFit="1"/>
    </xf>
    <xf numFmtId="0" fontId="12" fillId="2" borderId="5" xfId="0" applyFont="1" applyFill="1" applyBorder="1" applyAlignment="1">
      <alignment horizontal="center"/>
    </xf>
    <xf numFmtId="0" fontId="15" fillId="4" borderId="4" xfId="0" applyFont="1" applyFill="1" applyBorder="1" applyAlignment="1">
      <alignment horizont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center" shrinkToFit="1"/>
    </xf>
    <xf numFmtId="0" fontId="15" fillId="0" borderId="4" xfId="0" applyFont="1" applyBorder="1" applyAlignment="1">
      <alignment horizontal="center" vertical="center" shrinkToFit="1"/>
    </xf>
    <xf numFmtId="0" fontId="16" fillId="0" borderId="0" xfId="0" applyFont="1" applyAlignment="1">
      <alignment horizontal="left"/>
    </xf>
    <xf numFmtId="0" fontId="15" fillId="0" borderId="0" xfId="0" applyFont="1" applyAlignment="1">
      <alignment horizontal="center" vertical="center" shrinkToFit="1"/>
    </xf>
    <xf numFmtId="0" fontId="15" fillId="2" borderId="5" xfId="0" applyFont="1" applyFill="1" applyBorder="1" applyAlignment="1">
      <alignment vertical="center"/>
    </xf>
    <xf numFmtId="0" fontId="15" fillId="0" borderId="4" xfId="0" applyFont="1" applyBorder="1" applyAlignment="1">
      <alignment horizontal="center" wrapText="1"/>
    </xf>
    <xf numFmtId="0" fontId="15" fillId="0" borderId="4" xfId="0" applyFont="1" applyBorder="1" applyAlignment="1">
      <alignment horizontal="left" wrapText="1"/>
    </xf>
    <xf numFmtId="0" fontId="15" fillId="0" borderId="4" xfId="0" applyFont="1" applyBorder="1" applyAlignment="1">
      <alignment horizontal="left"/>
    </xf>
    <xf numFmtId="0" fontId="17" fillId="0" borderId="0" xfId="0" applyFont="1"/>
    <xf numFmtId="0" fontId="12" fillId="0" borderId="4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1" fillId="0" borderId="0" xfId="0" applyFont="1"/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4" xfId="0" applyFont="1" applyBorder="1" applyAlignment="1">
      <alignment vertical="center"/>
    </xf>
    <xf numFmtId="0" fontId="15" fillId="0" borderId="4" xfId="0" applyFont="1" applyBorder="1" applyAlignment="1">
      <alignment vertical="center" wrapText="1"/>
    </xf>
    <xf numFmtId="0" fontId="12" fillId="2" borderId="5" xfId="0" applyFont="1" applyFill="1" applyBorder="1" applyAlignment="1">
      <alignment vertical="center"/>
    </xf>
    <xf numFmtId="0" fontId="15" fillId="2" borderId="4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shrinkToFit="1"/>
    </xf>
    <xf numFmtId="0" fontId="12" fillId="0" borderId="4" xfId="0" applyFont="1" applyBorder="1" applyAlignment="1">
      <alignment vertical="center" wrapText="1"/>
    </xf>
    <xf numFmtId="0" fontId="15" fillId="0" borderId="4" xfId="0" applyFont="1" applyBorder="1" applyAlignment="1">
      <alignment horizontal="center"/>
    </xf>
    <xf numFmtId="0" fontId="18" fillId="0" borderId="4" xfId="0" applyFont="1" applyBorder="1" applyAlignment="1">
      <alignment horizontal="center" shrinkToFit="1"/>
    </xf>
    <xf numFmtId="0" fontId="15" fillId="0" borderId="4" xfId="0" applyFont="1" applyBorder="1" applyAlignment="1">
      <alignment horizontal="left" vertical="center"/>
    </xf>
    <xf numFmtId="1" fontId="12" fillId="0" borderId="4" xfId="0" applyNumberFormat="1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5" fillId="0" borderId="4" xfId="0" applyFont="1" applyBorder="1" applyAlignment="1">
      <alignment horizontal="center" vertical="top"/>
    </xf>
    <xf numFmtId="0" fontId="15" fillId="0" borderId="4" xfId="0" applyFont="1" applyBorder="1" applyAlignment="1">
      <alignment horizontal="left" vertical="top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5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center" shrinkToFit="1"/>
    </xf>
    <xf numFmtId="0" fontId="15" fillId="0" borderId="6" xfId="0" applyFont="1" applyBorder="1" applyAlignment="1">
      <alignment horizontal="center" vertical="center" shrinkToFit="1"/>
    </xf>
    <xf numFmtId="0" fontId="15" fillId="0" borderId="0" xfId="0" applyFont="1"/>
    <xf numFmtId="0" fontId="17" fillId="0" borderId="7" xfId="0" applyFont="1" applyBorder="1"/>
    <xf numFmtId="0" fontId="15" fillId="2" borderId="5" xfId="0" applyFont="1" applyFill="1" applyBorder="1"/>
    <xf numFmtId="0" fontId="19" fillId="2" borderId="5" xfId="0" applyFont="1" applyFill="1" applyBorder="1"/>
    <xf numFmtId="0" fontId="12" fillId="2" borderId="5" xfId="0" applyFont="1" applyFill="1" applyBorder="1"/>
    <xf numFmtId="1" fontId="12" fillId="0" borderId="4" xfId="0" applyNumberFormat="1" applyFont="1" applyBorder="1" applyAlignment="1">
      <alignment horizontal="center" shrinkToFit="1"/>
    </xf>
    <xf numFmtId="0" fontId="12" fillId="0" borderId="4" xfId="0" applyFont="1" applyBorder="1" applyAlignment="1">
      <alignment wrapText="1"/>
    </xf>
    <xf numFmtId="0" fontId="12" fillId="0" borderId="4" xfId="0" applyFont="1" applyBorder="1" applyAlignment="1">
      <alignment horizontal="center" shrinkToFit="1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3" fillId="0" borderId="8" xfId="0" applyFont="1" applyBorder="1" applyAlignment="1">
      <alignment horizontal="left"/>
    </xf>
    <xf numFmtId="0" fontId="13" fillId="0" borderId="0" xfId="0" applyFont="1" applyAlignment="1">
      <alignment horizontal="center" shrinkToFit="1"/>
    </xf>
    <xf numFmtId="0" fontId="13" fillId="0" borderId="8" xfId="0" applyFont="1" applyBorder="1" applyAlignment="1">
      <alignment horizontal="center" shrinkToFit="1"/>
    </xf>
    <xf numFmtId="0" fontId="13" fillId="0" borderId="0" xfId="0" applyFont="1" applyAlignment="1">
      <alignment horizontal="left"/>
    </xf>
    <xf numFmtId="0" fontId="12" fillId="0" borderId="1" xfId="0" applyFont="1" applyBorder="1" applyAlignment="1">
      <alignment horizontal="left" vertical="center" wrapText="1"/>
    </xf>
    <xf numFmtId="0" fontId="1" fillId="0" borderId="2" xfId="0" applyFont="1" applyBorder="1"/>
    <xf numFmtId="0" fontId="1" fillId="0" borderId="3" xfId="0" applyFont="1" applyBorder="1"/>
    <xf numFmtId="0" fontId="9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wrapText="1"/>
    </xf>
    <xf numFmtId="0" fontId="1" fillId="0" borderId="13" xfId="0" applyFont="1" applyBorder="1"/>
    <xf numFmtId="0" fontId="1" fillId="0" borderId="6" xfId="0" applyFont="1" applyBorder="1"/>
    <xf numFmtId="0" fontId="8" fillId="5" borderId="1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V965"/>
  <sheetViews>
    <sheetView tabSelected="1" workbookViewId="0">
      <pane ySplit="2" topLeftCell="A66" activePane="bottomLeft" state="frozen"/>
      <selection pane="bottomLeft" sqref="A1:AD1"/>
    </sheetView>
  </sheetViews>
  <sheetFormatPr defaultColWidth="14.42578125" defaultRowHeight="15" customHeight="1" outlineLevelCol="1" x14ac:dyDescent="0.2"/>
  <cols>
    <col min="1" max="2" width="3.85546875" style="34" customWidth="1"/>
    <col min="3" max="3" width="14.5703125" style="34" customWidth="1"/>
    <col min="4" max="4" width="27.85546875" style="34" customWidth="1"/>
    <col min="5" max="5" width="3.7109375" style="34" customWidth="1" outlineLevel="1"/>
    <col min="6" max="25" width="3.28515625" style="34" customWidth="1" outlineLevel="1"/>
    <col min="26" max="26" width="4.42578125" style="34" customWidth="1" outlineLevel="1"/>
    <col min="27" max="28" width="6" style="34" customWidth="1" outlineLevel="1"/>
    <col min="29" max="30" width="6" style="34" customWidth="1"/>
    <col min="31" max="48" width="9.28515625" style="34" customWidth="1"/>
    <col min="49" max="16384" width="14.42578125" style="34"/>
  </cols>
  <sheetData>
    <row r="1" spans="1:48" ht="69.75" customHeight="1" x14ac:dyDescent="0.2">
      <c r="A1" s="96" t="s">
        <v>464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5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</row>
    <row r="2" spans="1:48" ht="57" x14ac:dyDescent="0.2">
      <c r="A2" s="35" t="s">
        <v>461</v>
      </c>
      <c r="B2" s="35" t="s">
        <v>0</v>
      </c>
      <c r="C2" s="36" t="s">
        <v>1</v>
      </c>
      <c r="D2" s="36" t="s">
        <v>2</v>
      </c>
      <c r="E2" s="37" t="s">
        <v>3</v>
      </c>
      <c r="F2" s="37" t="s">
        <v>4</v>
      </c>
      <c r="G2" s="37" t="s">
        <v>5</v>
      </c>
      <c r="H2" s="37" t="s">
        <v>6</v>
      </c>
      <c r="I2" s="37" t="s">
        <v>7</v>
      </c>
      <c r="J2" s="37" t="s">
        <v>8</v>
      </c>
      <c r="K2" s="37" t="s">
        <v>9</v>
      </c>
      <c r="L2" s="37" t="s">
        <v>10</v>
      </c>
      <c r="M2" s="37" t="s">
        <v>11</v>
      </c>
      <c r="N2" s="37" t="s">
        <v>12</v>
      </c>
      <c r="O2" s="37" t="s">
        <v>13</v>
      </c>
      <c r="P2" s="37" t="s">
        <v>14</v>
      </c>
      <c r="Q2" s="37" t="s">
        <v>15</v>
      </c>
      <c r="R2" s="37" t="s">
        <v>16</v>
      </c>
      <c r="S2" s="37" t="s">
        <v>17</v>
      </c>
      <c r="T2" s="37" t="s">
        <v>18</v>
      </c>
      <c r="U2" s="37" t="s">
        <v>19</v>
      </c>
      <c r="V2" s="37" t="s">
        <v>20</v>
      </c>
      <c r="W2" s="37" t="s">
        <v>21</v>
      </c>
      <c r="X2" s="37" t="s">
        <v>22</v>
      </c>
      <c r="Y2" s="37" t="s">
        <v>23</v>
      </c>
      <c r="Z2" s="37" t="s">
        <v>24</v>
      </c>
      <c r="AA2" s="37" t="s">
        <v>25</v>
      </c>
      <c r="AB2" s="37" t="s">
        <v>26</v>
      </c>
      <c r="AC2" s="37" t="s">
        <v>27</v>
      </c>
      <c r="AD2" s="37" t="s">
        <v>28</v>
      </c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</row>
    <row r="3" spans="1:48" ht="12.75" x14ac:dyDescent="0.2">
      <c r="A3" s="39" t="s">
        <v>29</v>
      </c>
      <c r="B3" s="39" t="s">
        <v>30</v>
      </c>
      <c r="C3" s="40" t="s">
        <v>31</v>
      </c>
      <c r="D3" s="41" t="s">
        <v>32</v>
      </c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>
        <v>10</v>
      </c>
      <c r="X3" s="42">
        <v>5</v>
      </c>
      <c r="Y3" s="42">
        <v>3</v>
      </c>
      <c r="Z3" s="43">
        <f t="shared" ref="Z3:AA3" si="0">E3+H3+K3+N3+Q3+T3+W3</f>
        <v>10</v>
      </c>
      <c r="AA3" s="43">
        <f t="shared" si="0"/>
        <v>5</v>
      </c>
      <c r="AB3" s="43">
        <f t="shared" ref="AB3:AB11" si="1">SUM(Z3:AA3)</f>
        <v>15</v>
      </c>
      <c r="AC3" s="43">
        <f t="shared" ref="AC3:AC11" si="2">Y3+V3+S3+P3+M3+J3+G3</f>
        <v>3</v>
      </c>
      <c r="AD3" s="43" t="s">
        <v>33</v>
      </c>
      <c r="AE3" s="44"/>
      <c r="AF3" s="45"/>
      <c r="AG3" s="44"/>
      <c r="AH3" s="45"/>
      <c r="AI3" s="44"/>
      <c r="AJ3" s="45"/>
      <c r="AK3" s="44"/>
      <c r="AL3" s="45"/>
      <c r="AM3" s="44"/>
      <c r="AN3" s="45"/>
      <c r="AO3" s="44"/>
      <c r="AP3" s="45"/>
      <c r="AQ3" s="44"/>
      <c r="AR3" s="46"/>
      <c r="AS3" s="46"/>
      <c r="AT3" s="46"/>
      <c r="AU3" s="46"/>
      <c r="AV3" s="46"/>
    </row>
    <row r="4" spans="1:48" ht="12.75" x14ac:dyDescent="0.2">
      <c r="A4" s="39" t="s">
        <v>34</v>
      </c>
      <c r="B4" s="39" t="s">
        <v>35</v>
      </c>
      <c r="C4" s="40" t="s">
        <v>36</v>
      </c>
      <c r="D4" s="41" t="s">
        <v>37</v>
      </c>
      <c r="E4" s="43">
        <v>10</v>
      </c>
      <c r="F4" s="43">
        <v>0</v>
      </c>
      <c r="G4" s="43">
        <v>2</v>
      </c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>
        <f t="shared" ref="Z4:AA4" si="3">E4+H4+K4+N4+Q4+T4+W4</f>
        <v>10</v>
      </c>
      <c r="AA4" s="43">
        <f t="shared" si="3"/>
        <v>0</v>
      </c>
      <c r="AB4" s="43">
        <f t="shared" si="1"/>
        <v>10</v>
      </c>
      <c r="AC4" s="43">
        <f t="shared" si="2"/>
        <v>2</v>
      </c>
      <c r="AD4" s="43" t="s">
        <v>38</v>
      </c>
      <c r="AE4" s="44"/>
      <c r="AF4" s="45"/>
      <c r="AG4" s="44"/>
      <c r="AH4" s="45"/>
      <c r="AI4" s="44"/>
      <c r="AJ4" s="45"/>
      <c r="AK4" s="44"/>
      <c r="AL4" s="45"/>
      <c r="AM4" s="44"/>
      <c r="AN4" s="45"/>
      <c r="AO4" s="44"/>
      <c r="AP4" s="45"/>
      <c r="AQ4" s="44"/>
      <c r="AR4" s="46"/>
      <c r="AS4" s="46"/>
      <c r="AT4" s="46"/>
      <c r="AU4" s="46"/>
      <c r="AV4" s="46"/>
    </row>
    <row r="5" spans="1:48" ht="12.75" x14ac:dyDescent="0.2">
      <c r="A5" s="47" t="s">
        <v>29</v>
      </c>
      <c r="B5" s="47" t="s">
        <v>30</v>
      </c>
      <c r="C5" s="40" t="s">
        <v>39</v>
      </c>
      <c r="D5" s="41" t="s">
        <v>40</v>
      </c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>
        <v>10</v>
      </c>
      <c r="X5" s="43">
        <v>0</v>
      </c>
      <c r="Y5" s="43">
        <v>2</v>
      </c>
      <c r="Z5" s="43">
        <f t="shared" ref="Z5:AA5" si="4">E5+H5+K5+N5+Q5+T5+W5</f>
        <v>10</v>
      </c>
      <c r="AA5" s="43">
        <f t="shared" si="4"/>
        <v>0</v>
      </c>
      <c r="AB5" s="43">
        <f t="shared" si="1"/>
        <v>10</v>
      </c>
      <c r="AC5" s="43">
        <f t="shared" si="2"/>
        <v>2</v>
      </c>
      <c r="AD5" s="43" t="s">
        <v>38</v>
      </c>
      <c r="AE5" s="44"/>
      <c r="AF5" s="45"/>
      <c r="AG5" s="44"/>
      <c r="AH5" s="45"/>
      <c r="AI5" s="44"/>
      <c r="AJ5" s="45"/>
      <c r="AK5" s="44"/>
      <c r="AL5" s="45"/>
      <c r="AM5" s="44"/>
      <c r="AN5" s="45"/>
      <c r="AO5" s="44"/>
      <c r="AP5" s="45"/>
      <c r="AQ5" s="44"/>
      <c r="AR5" s="46"/>
      <c r="AS5" s="46"/>
      <c r="AT5" s="46"/>
      <c r="AU5" s="46"/>
      <c r="AV5" s="46"/>
    </row>
    <row r="6" spans="1:48" ht="12.75" x14ac:dyDescent="0.2">
      <c r="A6" s="47" t="s">
        <v>34</v>
      </c>
      <c r="B6" s="47" t="s">
        <v>35</v>
      </c>
      <c r="C6" s="40" t="s">
        <v>41</v>
      </c>
      <c r="D6" s="48" t="s">
        <v>42</v>
      </c>
      <c r="E6" s="43">
        <v>5</v>
      </c>
      <c r="F6" s="43">
        <v>0</v>
      </c>
      <c r="G6" s="43">
        <v>1</v>
      </c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>
        <f t="shared" ref="Z6:AA6" si="5">E6+H6+K6+N6+Q6+T6+W6</f>
        <v>5</v>
      </c>
      <c r="AA6" s="43">
        <f t="shared" si="5"/>
        <v>0</v>
      </c>
      <c r="AB6" s="43">
        <f t="shared" si="1"/>
        <v>5</v>
      </c>
      <c r="AC6" s="43">
        <f t="shared" si="2"/>
        <v>1</v>
      </c>
      <c r="AD6" s="43" t="s">
        <v>38</v>
      </c>
      <c r="AE6" s="44"/>
      <c r="AF6" s="45"/>
      <c r="AG6" s="44"/>
      <c r="AH6" s="45"/>
      <c r="AI6" s="44"/>
      <c r="AJ6" s="45"/>
      <c r="AK6" s="44"/>
      <c r="AL6" s="45"/>
      <c r="AM6" s="44"/>
      <c r="AN6" s="45"/>
      <c r="AO6" s="44"/>
      <c r="AP6" s="45"/>
      <c r="AQ6" s="44"/>
      <c r="AR6" s="46"/>
      <c r="AS6" s="46"/>
      <c r="AT6" s="46"/>
      <c r="AU6" s="46"/>
      <c r="AV6" s="46"/>
    </row>
    <row r="7" spans="1:48" ht="12.75" x14ac:dyDescent="0.2">
      <c r="A7" s="47" t="s">
        <v>34</v>
      </c>
      <c r="B7" s="47" t="s">
        <v>35</v>
      </c>
      <c r="C7" s="40" t="s">
        <v>43</v>
      </c>
      <c r="D7" s="41" t="s">
        <v>44</v>
      </c>
      <c r="E7" s="43">
        <v>0</v>
      </c>
      <c r="F7" s="43">
        <v>10</v>
      </c>
      <c r="G7" s="43">
        <v>2</v>
      </c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>
        <f t="shared" ref="Z7:AA7" si="6">E7+H7+K7+N7+Q7+T7+W7</f>
        <v>0</v>
      </c>
      <c r="AA7" s="43">
        <f t="shared" si="6"/>
        <v>10</v>
      </c>
      <c r="AB7" s="43">
        <f t="shared" si="1"/>
        <v>10</v>
      </c>
      <c r="AC7" s="43">
        <f t="shared" si="2"/>
        <v>2</v>
      </c>
      <c r="AD7" s="43" t="s">
        <v>33</v>
      </c>
      <c r="AE7" s="44"/>
      <c r="AF7" s="45"/>
      <c r="AG7" s="44"/>
      <c r="AH7" s="45"/>
      <c r="AI7" s="44"/>
      <c r="AJ7" s="45"/>
      <c r="AK7" s="44"/>
      <c r="AL7" s="45"/>
      <c r="AM7" s="44"/>
      <c r="AN7" s="45"/>
      <c r="AO7" s="44"/>
      <c r="AP7" s="45"/>
      <c r="AQ7" s="44"/>
      <c r="AR7" s="46"/>
      <c r="AS7" s="46"/>
      <c r="AT7" s="46"/>
      <c r="AU7" s="46"/>
      <c r="AV7" s="46"/>
    </row>
    <row r="8" spans="1:48" ht="25.5" x14ac:dyDescent="0.2">
      <c r="A8" s="47" t="s">
        <v>45</v>
      </c>
      <c r="B8" s="47" t="s">
        <v>46</v>
      </c>
      <c r="C8" s="40" t="s">
        <v>47</v>
      </c>
      <c r="D8" s="41" t="s">
        <v>48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>
        <v>10</v>
      </c>
      <c r="U8" s="43">
        <v>0</v>
      </c>
      <c r="V8" s="43">
        <v>2</v>
      </c>
      <c r="W8" s="43"/>
      <c r="X8" s="43"/>
      <c r="Y8" s="43"/>
      <c r="Z8" s="43">
        <f t="shared" ref="Z8:AA8" si="7">E8+H8+K8+N8+Q8+T8+W8</f>
        <v>10</v>
      </c>
      <c r="AA8" s="43">
        <f t="shared" si="7"/>
        <v>0</v>
      </c>
      <c r="AB8" s="43">
        <f t="shared" si="1"/>
        <v>10</v>
      </c>
      <c r="AC8" s="43">
        <f t="shared" si="2"/>
        <v>2</v>
      </c>
      <c r="AD8" s="43" t="s">
        <v>38</v>
      </c>
      <c r="AE8" s="44"/>
      <c r="AF8" s="45"/>
      <c r="AG8" s="44"/>
      <c r="AH8" s="45"/>
      <c r="AI8" s="44"/>
      <c r="AJ8" s="45"/>
      <c r="AK8" s="44"/>
      <c r="AL8" s="45"/>
      <c r="AM8" s="44"/>
      <c r="AN8" s="45"/>
      <c r="AO8" s="44"/>
      <c r="AP8" s="45"/>
      <c r="AQ8" s="44"/>
      <c r="AR8" s="46"/>
      <c r="AS8" s="46"/>
      <c r="AT8" s="46"/>
      <c r="AU8" s="46"/>
      <c r="AV8" s="46"/>
    </row>
    <row r="9" spans="1:48" ht="12.75" x14ac:dyDescent="0.2">
      <c r="A9" s="47" t="s">
        <v>45</v>
      </c>
      <c r="B9" s="47" t="s">
        <v>49</v>
      </c>
      <c r="C9" s="40" t="s">
        <v>50</v>
      </c>
      <c r="D9" s="48" t="s">
        <v>51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>
        <v>10</v>
      </c>
      <c r="R9" s="43">
        <v>0</v>
      </c>
      <c r="S9" s="43">
        <v>2</v>
      </c>
      <c r="T9" s="43"/>
      <c r="U9" s="43"/>
      <c r="V9" s="43"/>
      <c r="W9" s="43"/>
      <c r="X9" s="43"/>
      <c r="Y9" s="43"/>
      <c r="Z9" s="43">
        <f t="shared" ref="Z9:AA9" si="8">E9+H9+K9+N9+Q9+T9+W9</f>
        <v>10</v>
      </c>
      <c r="AA9" s="43">
        <f t="shared" si="8"/>
        <v>0</v>
      </c>
      <c r="AB9" s="43">
        <f t="shared" si="1"/>
        <v>10</v>
      </c>
      <c r="AC9" s="43">
        <f t="shared" si="2"/>
        <v>2</v>
      </c>
      <c r="AD9" s="43" t="s">
        <v>38</v>
      </c>
      <c r="AE9" s="44"/>
      <c r="AF9" s="45"/>
      <c r="AG9" s="44"/>
      <c r="AH9" s="45"/>
      <c r="AI9" s="44"/>
      <c r="AJ9" s="45"/>
      <c r="AK9" s="44"/>
      <c r="AL9" s="45"/>
      <c r="AM9" s="44"/>
      <c r="AN9" s="45"/>
      <c r="AO9" s="44"/>
      <c r="AP9" s="45"/>
      <c r="AQ9" s="44"/>
      <c r="AR9" s="46"/>
      <c r="AS9" s="46"/>
      <c r="AT9" s="46"/>
      <c r="AU9" s="46"/>
      <c r="AV9" s="46"/>
    </row>
    <row r="10" spans="1:48" ht="12.75" x14ac:dyDescent="0.2">
      <c r="A10" s="47" t="s">
        <v>45</v>
      </c>
      <c r="B10" s="47" t="s">
        <v>46</v>
      </c>
      <c r="C10" s="40" t="s">
        <v>52</v>
      </c>
      <c r="D10" s="48" t="s">
        <v>53</v>
      </c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>
        <v>10</v>
      </c>
      <c r="U10" s="43">
        <v>0</v>
      </c>
      <c r="V10" s="43">
        <v>2</v>
      </c>
      <c r="W10" s="43"/>
      <c r="X10" s="43"/>
      <c r="Y10" s="43"/>
      <c r="Z10" s="43">
        <f t="shared" ref="Z10:AA10" si="9">E10+H10+K10+N10+Q10+T10+W10</f>
        <v>10</v>
      </c>
      <c r="AA10" s="43">
        <f t="shared" si="9"/>
        <v>0</v>
      </c>
      <c r="AB10" s="43">
        <f t="shared" si="1"/>
        <v>10</v>
      </c>
      <c r="AC10" s="43">
        <f t="shared" si="2"/>
        <v>2</v>
      </c>
      <c r="AD10" s="42" t="s">
        <v>38</v>
      </c>
      <c r="AE10" s="44"/>
      <c r="AF10" s="45"/>
      <c r="AG10" s="44"/>
      <c r="AH10" s="45"/>
      <c r="AI10" s="44"/>
      <c r="AJ10" s="45"/>
      <c r="AK10" s="44"/>
      <c r="AL10" s="45"/>
      <c r="AM10" s="44"/>
      <c r="AN10" s="45"/>
      <c r="AO10" s="44"/>
      <c r="AP10" s="45"/>
      <c r="AQ10" s="44"/>
      <c r="AR10" s="46"/>
      <c r="AS10" s="46"/>
      <c r="AT10" s="46"/>
      <c r="AU10" s="46"/>
      <c r="AV10" s="46"/>
    </row>
    <row r="11" spans="1:48" ht="12.75" x14ac:dyDescent="0.2">
      <c r="A11" s="47" t="s">
        <v>34</v>
      </c>
      <c r="B11" s="47" t="s">
        <v>54</v>
      </c>
      <c r="C11" s="40" t="s">
        <v>55</v>
      </c>
      <c r="D11" s="49" t="s">
        <v>56</v>
      </c>
      <c r="E11" s="43"/>
      <c r="F11" s="43"/>
      <c r="G11" s="43"/>
      <c r="H11" s="43">
        <v>10</v>
      </c>
      <c r="I11" s="43">
        <v>0</v>
      </c>
      <c r="J11" s="43">
        <v>2</v>
      </c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>
        <f t="shared" ref="Z11:AA11" si="10">E11+H11+K11+N11+Q11+T11+W11</f>
        <v>10</v>
      </c>
      <c r="AA11" s="43">
        <f t="shared" si="10"/>
        <v>0</v>
      </c>
      <c r="AB11" s="43">
        <f t="shared" si="1"/>
        <v>10</v>
      </c>
      <c r="AC11" s="43">
        <f t="shared" si="2"/>
        <v>2</v>
      </c>
      <c r="AD11" s="43" t="s">
        <v>38</v>
      </c>
      <c r="AE11" s="44"/>
      <c r="AF11" s="45"/>
      <c r="AG11" s="44"/>
      <c r="AH11" s="45"/>
      <c r="AI11" s="44"/>
      <c r="AJ11" s="45"/>
      <c r="AK11" s="44"/>
      <c r="AL11" s="45"/>
      <c r="AM11" s="44"/>
      <c r="AN11" s="45"/>
      <c r="AO11" s="44"/>
      <c r="AP11" s="45"/>
      <c r="AQ11" s="44"/>
      <c r="AR11" s="46"/>
      <c r="AS11" s="46"/>
      <c r="AT11" s="46"/>
      <c r="AU11" s="46"/>
      <c r="AV11" s="46"/>
    </row>
    <row r="12" spans="1:48" ht="12.75" x14ac:dyDescent="0.2">
      <c r="A12" s="40"/>
      <c r="B12" s="40"/>
      <c r="C12" s="40"/>
      <c r="D12" s="50" t="s">
        <v>57</v>
      </c>
      <c r="E12" s="51">
        <f t="shared" ref="E12:AC12" si="11">SUM(E3:E11)</f>
        <v>15</v>
      </c>
      <c r="F12" s="51">
        <f t="shared" si="11"/>
        <v>10</v>
      </c>
      <c r="G12" s="51">
        <f t="shared" si="11"/>
        <v>5</v>
      </c>
      <c r="H12" s="51">
        <f t="shared" si="11"/>
        <v>10</v>
      </c>
      <c r="I12" s="51">
        <f t="shared" si="11"/>
        <v>0</v>
      </c>
      <c r="J12" s="51">
        <f t="shared" si="11"/>
        <v>2</v>
      </c>
      <c r="K12" s="51">
        <f t="shared" si="11"/>
        <v>0</v>
      </c>
      <c r="L12" s="51">
        <f t="shared" si="11"/>
        <v>0</v>
      </c>
      <c r="M12" s="51">
        <f t="shared" si="11"/>
        <v>0</v>
      </c>
      <c r="N12" s="51">
        <f t="shared" si="11"/>
        <v>0</v>
      </c>
      <c r="O12" s="51">
        <f t="shared" si="11"/>
        <v>0</v>
      </c>
      <c r="P12" s="51">
        <f t="shared" si="11"/>
        <v>0</v>
      </c>
      <c r="Q12" s="51">
        <f t="shared" si="11"/>
        <v>10</v>
      </c>
      <c r="R12" s="51">
        <f t="shared" si="11"/>
        <v>0</v>
      </c>
      <c r="S12" s="51">
        <f t="shared" si="11"/>
        <v>2</v>
      </c>
      <c r="T12" s="51">
        <f t="shared" si="11"/>
        <v>20</v>
      </c>
      <c r="U12" s="51">
        <f t="shared" si="11"/>
        <v>0</v>
      </c>
      <c r="V12" s="51">
        <f t="shared" si="11"/>
        <v>4</v>
      </c>
      <c r="W12" s="51">
        <f t="shared" si="11"/>
        <v>20</v>
      </c>
      <c r="X12" s="51">
        <f t="shared" si="11"/>
        <v>5</v>
      </c>
      <c r="Y12" s="51">
        <f t="shared" si="11"/>
        <v>5</v>
      </c>
      <c r="Z12" s="51">
        <f t="shared" si="11"/>
        <v>75</v>
      </c>
      <c r="AA12" s="51">
        <f t="shared" si="11"/>
        <v>15</v>
      </c>
      <c r="AB12" s="51">
        <f t="shared" si="11"/>
        <v>90</v>
      </c>
      <c r="AC12" s="51">
        <f t="shared" si="11"/>
        <v>18</v>
      </c>
      <c r="AD12" s="51"/>
      <c r="AE12" s="44"/>
      <c r="AF12" s="45"/>
      <c r="AG12" s="44"/>
      <c r="AH12" s="45"/>
      <c r="AI12" s="44"/>
      <c r="AJ12" s="45"/>
      <c r="AK12" s="44"/>
      <c r="AL12" s="45"/>
      <c r="AM12" s="44"/>
      <c r="AN12" s="45"/>
      <c r="AO12" s="44"/>
      <c r="AP12" s="45"/>
      <c r="AQ12" s="44"/>
      <c r="AR12" s="46"/>
      <c r="AS12" s="46"/>
      <c r="AT12" s="46"/>
      <c r="AU12" s="46"/>
      <c r="AV12" s="46"/>
    </row>
    <row r="13" spans="1:48" ht="12.75" x14ac:dyDescent="0.2">
      <c r="A13" s="40" t="s">
        <v>34</v>
      </c>
      <c r="B13" s="40" t="s">
        <v>54</v>
      </c>
      <c r="C13" s="40" t="s">
        <v>58</v>
      </c>
      <c r="D13" s="41" t="s">
        <v>59</v>
      </c>
      <c r="E13" s="43"/>
      <c r="F13" s="43"/>
      <c r="G13" s="43"/>
      <c r="H13" s="43">
        <v>10</v>
      </c>
      <c r="I13" s="43">
        <v>5</v>
      </c>
      <c r="J13" s="43">
        <v>3</v>
      </c>
      <c r="K13" s="52"/>
      <c r="L13" s="5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>
        <f t="shared" ref="Z13:AA13" si="12">E13+H13+K13+N13+Q13+T13+W13</f>
        <v>10</v>
      </c>
      <c r="AA13" s="43">
        <f t="shared" si="12"/>
        <v>5</v>
      </c>
      <c r="AB13" s="43">
        <f t="shared" ref="AB13:AB16" si="13">SUM(Z13:AA13)</f>
        <v>15</v>
      </c>
      <c r="AC13" s="43">
        <f t="shared" ref="AC13:AC16" si="14">Y13+V13+S13+P13+M13+J13+G13</f>
        <v>3</v>
      </c>
      <c r="AD13" s="43" t="s">
        <v>38</v>
      </c>
      <c r="AE13" s="44"/>
      <c r="AF13" s="45"/>
      <c r="AG13" s="44"/>
      <c r="AH13" s="45"/>
      <c r="AI13" s="44"/>
      <c r="AJ13" s="45"/>
      <c r="AK13" s="44"/>
      <c r="AL13" s="45"/>
      <c r="AM13" s="44"/>
      <c r="AN13" s="45"/>
      <c r="AO13" s="44"/>
      <c r="AP13" s="45"/>
      <c r="AQ13" s="44"/>
      <c r="AR13" s="46"/>
      <c r="AS13" s="46"/>
      <c r="AT13" s="46"/>
      <c r="AU13" s="46"/>
      <c r="AV13" s="46"/>
    </row>
    <row r="14" spans="1:48" ht="12.75" x14ac:dyDescent="0.2">
      <c r="A14" s="40" t="s">
        <v>60</v>
      </c>
      <c r="B14" s="40" t="s">
        <v>61</v>
      </c>
      <c r="C14" s="40" t="s">
        <v>62</v>
      </c>
      <c r="D14" s="41" t="s">
        <v>63</v>
      </c>
      <c r="E14" s="43"/>
      <c r="F14" s="43"/>
      <c r="G14" s="43"/>
      <c r="H14" s="43"/>
      <c r="I14" s="43"/>
      <c r="J14" s="43"/>
      <c r="K14" s="52">
        <v>10</v>
      </c>
      <c r="L14" s="53">
        <v>5</v>
      </c>
      <c r="M14" s="43">
        <v>3</v>
      </c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>
        <f t="shared" ref="Z14:AA14" si="15">E14+H14+K14+N14+Q14+T14+W14</f>
        <v>10</v>
      </c>
      <c r="AA14" s="43">
        <f t="shared" si="15"/>
        <v>5</v>
      </c>
      <c r="AB14" s="43">
        <f t="shared" si="13"/>
        <v>15</v>
      </c>
      <c r="AC14" s="43">
        <f t="shared" si="14"/>
        <v>3</v>
      </c>
      <c r="AD14" s="43" t="s">
        <v>38</v>
      </c>
      <c r="AE14" s="44"/>
      <c r="AF14" s="45"/>
      <c r="AG14" s="44"/>
      <c r="AH14" s="45"/>
      <c r="AI14" s="44"/>
      <c r="AJ14" s="45"/>
      <c r="AK14" s="44"/>
      <c r="AL14" s="45"/>
      <c r="AM14" s="44"/>
      <c r="AN14" s="45"/>
      <c r="AO14" s="44"/>
      <c r="AP14" s="45"/>
      <c r="AQ14" s="44"/>
      <c r="AR14" s="46"/>
      <c r="AS14" s="46"/>
      <c r="AT14" s="46"/>
      <c r="AU14" s="46"/>
      <c r="AV14" s="46"/>
    </row>
    <row r="15" spans="1:48" ht="12.75" x14ac:dyDescent="0.2">
      <c r="A15" s="40" t="s">
        <v>60</v>
      </c>
      <c r="B15" s="40" t="s">
        <v>64</v>
      </c>
      <c r="C15" s="40" t="s">
        <v>65</v>
      </c>
      <c r="D15" s="41" t="s">
        <v>66</v>
      </c>
      <c r="E15" s="43"/>
      <c r="F15" s="43"/>
      <c r="G15" s="43"/>
      <c r="H15" s="43"/>
      <c r="I15" s="43"/>
      <c r="J15" s="43"/>
      <c r="K15" s="52"/>
      <c r="L15" s="53"/>
      <c r="M15" s="43"/>
      <c r="N15" s="43">
        <v>0</v>
      </c>
      <c r="O15" s="43">
        <v>10</v>
      </c>
      <c r="P15" s="43">
        <v>2</v>
      </c>
      <c r="Q15" s="43"/>
      <c r="R15" s="43"/>
      <c r="S15" s="43"/>
      <c r="T15" s="43"/>
      <c r="U15" s="43"/>
      <c r="V15" s="43"/>
      <c r="W15" s="43"/>
      <c r="X15" s="43"/>
      <c r="Y15" s="43"/>
      <c r="Z15" s="43">
        <f t="shared" ref="Z15:AA15" si="16">E15+H15+K15+N15+Q15+T15+W15</f>
        <v>0</v>
      </c>
      <c r="AA15" s="43">
        <f t="shared" si="16"/>
        <v>10</v>
      </c>
      <c r="AB15" s="43">
        <f t="shared" si="13"/>
        <v>10</v>
      </c>
      <c r="AC15" s="43">
        <f t="shared" si="14"/>
        <v>2</v>
      </c>
      <c r="AD15" s="43" t="s">
        <v>33</v>
      </c>
      <c r="AE15" s="44"/>
      <c r="AF15" s="45"/>
      <c r="AG15" s="44"/>
      <c r="AH15" s="45"/>
      <c r="AI15" s="44"/>
      <c r="AJ15" s="45"/>
      <c r="AK15" s="44"/>
      <c r="AL15" s="45"/>
      <c r="AM15" s="44"/>
      <c r="AN15" s="45"/>
      <c r="AO15" s="44"/>
      <c r="AP15" s="45"/>
      <c r="AQ15" s="44"/>
      <c r="AR15" s="46"/>
      <c r="AS15" s="46"/>
      <c r="AT15" s="46"/>
      <c r="AU15" s="46"/>
      <c r="AV15" s="46"/>
    </row>
    <row r="16" spans="1:48" ht="25.5" x14ac:dyDescent="0.2">
      <c r="A16" s="40" t="s">
        <v>45</v>
      </c>
      <c r="B16" s="40" t="s">
        <v>49</v>
      </c>
      <c r="C16" s="40" t="s">
        <v>67</v>
      </c>
      <c r="D16" s="41" t="s">
        <v>68</v>
      </c>
      <c r="E16" s="43"/>
      <c r="F16" s="43"/>
      <c r="G16" s="43"/>
      <c r="H16" s="43"/>
      <c r="I16" s="43"/>
      <c r="J16" s="43"/>
      <c r="K16" s="52"/>
      <c r="L16" s="53"/>
      <c r="M16" s="43"/>
      <c r="N16" s="43"/>
      <c r="O16" s="43"/>
      <c r="P16" s="43"/>
      <c r="Q16" s="43">
        <v>0</v>
      </c>
      <c r="R16" s="43">
        <v>10</v>
      </c>
      <c r="S16" s="43">
        <v>2</v>
      </c>
      <c r="T16" s="43"/>
      <c r="U16" s="43"/>
      <c r="V16" s="43"/>
      <c r="W16" s="43"/>
      <c r="X16" s="43"/>
      <c r="Y16" s="43"/>
      <c r="Z16" s="43">
        <f t="shared" ref="Z16:AA16" si="17">E16+H16+K16+N16+Q16+T16+W16</f>
        <v>0</v>
      </c>
      <c r="AA16" s="43">
        <f t="shared" si="17"/>
        <v>10</v>
      </c>
      <c r="AB16" s="43">
        <f t="shared" si="13"/>
        <v>10</v>
      </c>
      <c r="AC16" s="43">
        <f t="shared" si="14"/>
        <v>2</v>
      </c>
      <c r="AD16" s="43" t="s">
        <v>33</v>
      </c>
      <c r="AE16" s="44"/>
      <c r="AF16" s="45"/>
      <c r="AG16" s="44"/>
      <c r="AH16" s="45"/>
      <c r="AI16" s="44"/>
      <c r="AJ16" s="45"/>
      <c r="AK16" s="44"/>
      <c r="AL16" s="45"/>
      <c r="AM16" s="44"/>
      <c r="AN16" s="45"/>
      <c r="AO16" s="44"/>
      <c r="AP16" s="45"/>
      <c r="AQ16" s="44"/>
      <c r="AR16" s="46"/>
      <c r="AS16" s="46"/>
      <c r="AT16" s="46"/>
      <c r="AU16" s="46"/>
      <c r="AV16" s="46"/>
    </row>
    <row r="17" spans="1:48" ht="12.75" x14ac:dyDescent="0.2">
      <c r="A17" s="40"/>
      <c r="B17" s="40"/>
      <c r="C17" s="40"/>
      <c r="D17" s="54" t="s">
        <v>69</v>
      </c>
      <c r="E17" s="51">
        <f t="shared" ref="E17:Y17" si="18">SUM(E13:E16)</f>
        <v>0</v>
      </c>
      <c r="F17" s="51">
        <f t="shared" si="18"/>
        <v>0</v>
      </c>
      <c r="G17" s="51">
        <f t="shared" si="18"/>
        <v>0</v>
      </c>
      <c r="H17" s="51">
        <f t="shared" si="18"/>
        <v>10</v>
      </c>
      <c r="I17" s="51">
        <f t="shared" si="18"/>
        <v>5</v>
      </c>
      <c r="J17" s="51">
        <f t="shared" si="18"/>
        <v>3</v>
      </c>
      <c r="K17" s="51">
        <f t="shared" si="18"/>
        <v>10</v>
      </c>
      <c r="L17" s="51">
        <f t="shared" si="18"/>
        <v>5</v>
      </c>
      <c r="M17" s="51">
        <f t="shared" si="18"/>
        <v>3</v>
      </c>
      <c r="N17" s="51">
        <f t="shared" si="18"/>
        <v>0</v>
      </c>
      <c r="O17" s="51">
        <f t="shared" si="18"/>
        <v>10</v>
      </c>
      <c r="P17" s="51">
        <f t="shared" si="18"/>
        <v>2</v>
      </c>
      <c r="Q17" s="51">
        <f t="shared" si="18"/>
        <v>0</v>
      </c>
      <c r="R17" s="51">
        <f t="shared" si="18"/>
        <v>10</v>
      </c>
      <c r="S17" s="51">
        <f t="shared" si="18"/>
        <v>2</v>
      </c>
      <c r="T17" s="51">
        <f t="shared" si="18"/>
        <v>0</v>
      </c>
      <c r="U17" s="51">
        <f t="shared" si="18"/>
        <v>0</v>
      </c>
      <c r="V17" s="51">
        <f t="shared" si="18"/>
        <v>0</v>
      </c>
      <c r="W17" s="51">
        <f t="shared" si="18"/>
        <v>0</v>
      </c>
      <c r="X17" s="51">
        <f t="shared" si="18"/>
        <v>0</v>
      </c>
      <c r="Y17" s="51">
        <f t="shared" si="18"/>
        <v>0</v>
      </c>
      <c r="Z17" s="43">
        <f t="shared" ref="Z17:AA17" si="19">E17+H17+K17+N17+Q17+T17+W17</f>
        <v>20</v>
      </c>
      <c r="AA17" s="43">
        <f t="shared" si="19"/>
        <v>30</v>
      </c>
      <c r="AB17" s="51">
        <f t="shared" ref="AB17:AC17" si="20">SUM(AB13:AB16)</f>
        <v>50</v>
      </c>
      <c r="AC17" s="51">
        <f t="shared" si="20"/>
        <v>10</v>
      </c>
      <c r="AD17" s="43"/>
      <c r="AE17" s="44"/>
      <c r="AF17" s="45"/>
      <c r="AG17" s="44"/>
      <c r="AH17" s="45"/>
      <c r="AI17" s="44"/>
      <c r="AJ17" s="45"/>
      <c r="AK17" s="44"/>
      <c r="AL17" s="45"/>
      <c r="AM17" s="44"/>
      <c r="AN17" s="45"/>
      <c r="AO17" s="44"/>
      <c r="AP17" s="45"/>
      <c r="AQ17" s="44"/>
      <c r="AR17" s="46"/>
      <c r="AS17" s="46"/>
      <c r="AT17" s="46"/>
      <c r="AU17" s="46"/>
      <c r="AV17" s="46"/>
    </row>
    <row r="18" spans="1:48" ht="12.75" x14ac:dyDescent="0.2">
      <c r="A18" s="40" t="s">
        <v>34</v>
      </c>
      <c r="B18" s="40" t="s">
        <v>35</v>
      </c>
      <c r="C18" s="55" t="s">
        <v>70</v>
      </c>
      <c r="D18" s="56" t="s">
        <v>71</v>
      </c>
      <c r="E18" s="43">
        <v>5</v>
      </c>
      <c r="F18" s="43">
        <v>5</v>
      </c>
      <c r="G18" s="43">
        <v>2</v>
      </c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>
        <f t="shared" ref="Z18:AA18" si="21">E18+H18+K18+N18+Q18+T18+W18</f>
        <v>5</v>
      </c>
      <c r="AA18" s="43">
        <f t="shared" si="21"/>
        <v>5</v>
      </c>
      <c r="AB18" s="43">
        <f t="shared" ref="AB18:AB23" si="22">SUM(Z18:AA18)</f>
        <v>10</v>
      </c>
      <c r="AC18" s="43">
        <f t="shared" ref="AC18:AC23" si="23">G18+J18+M18+P18+S18+V18+Y18</f>
        <v>2</v>
      </c>
      <c r="AD18" s="43" t="s">
        <v>38</v>
      </c>
      <c r="AE18" s="44"/>
      <c r="AF18" s="45"/>
      <c r="AG18" s="44"/>
      <c r="AH18" s="45"/>
      <c r="AI18" s="44"/>
      <c r="AJ18" s="45"/>
      <c r="AK18" s="44"/>
      <c r="AL18" s="45"/>
      <c r="AM18" s="44"/>
      <c r="AN18" s="45"/>
      <c r="AO18" s="44"/>
      <c r="AP18" s="45"/>
      <c r="AQ18" s="44"/>
      <c r="AR18" s="46"/>
      <c r="AS18" s="46"/>
      <c r="AT18" s="46"/>
      <c r="AU18" s="46"/>
      <c r="AV18" s="46"/>
    </row>
    <row r="19" spans="1:48" ht="12.75" x14ac:dyDescent="0.2">
      <c r="A19" s="40" t="s">
        <v>34</v>
      </c>
      <c r="B19" s="40" t="s">
        <v>54</v>
      </c>
      <c r="C19" s="40" t="s">
        <v>72</v>
      </c>
      <c r="D19" s="41" t="s">
        <v>73</v>
      </c>
      <c r="E19" s="43"/>
      <c r="F19" s="43"/>
      <c r="G19" s="43"/>
      <c r="H19" s="43">
        <v>10</v>
      </c>
      <c r="I19" s="43">
        <v>0</v>
      </c>
      <c r="J19" s="43">
        <v>2</v>
      </c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>
        <f t="shared" ref="Z19:AA19" si="24">E19+H19+K19+N19+Q19+T19+W19</f>
        <v>10</v>
      </c>
      <c r="AA19" s="43">
        <f t="shared" si="24"/>
        <v>0</v>
      </c>
      <c r="AB19" s="43">
        <f t="shared" si="22"/>
        <v>10</v>
      </c>
      <c r="AC19" s="43">
        <f t="shared" si="23"/>
        <v>2</v>
      </c>
      <c r="AD19" s="40" t="s">
        <v>33</v>
      </c>
      <c r="AE19" s="44"/>
      <c r="AF19" s="45"/>
      <c r="AG19" s="44"/>
      <c r="AH19" s="45"/>
      <c r="AI19" s="44"/>
      <c r="AJ19" s="45"/>
      <c r="AK19" s="44"/>
      <c r="AL19" s="45"/>
      <c r="AM19" s="44"/>
      <c r="AN19" s="45"/>
      <c r="AO19" s="44"/>
      <c r="AP19" s="45"/>
      <c r="AQ19" s="44"/>
      <c r="AR19" s="46"/>
      <c r="AS19" s="46"/>
      <c r="AT19" s="46"/>
      <c r="AU19" s="46"/>
      <c r="AV19" s="46"/>
    </row>
    <row r="20" spans="1:48" ht="12.75" x14ac:dyDescent="0.2">
      <c r="A20" s="40" t="s">
        <v>60</v>
      </c>
      <c r="B20" s="40" t="s">
        <v>64</v>
      </c>
      <c r="C20" s="40" t="s">
        <v>74</v>
      </c>
      <c r="D20" s="41" t="s">
        <v>75</v>
      </c>
      <c r="E20" s="43"/>
      <c r="F20" s="43"/>
      <c r="G20" s="43"/>
      <c r="H20" s="57"/>
      <c r="I20" s="57"/>
      <c r="J20" s="57"/>
      <c r="K20" s="43"/>
      <c r="L20" s="43"/>
      <c r="M20" s="43"/>
      <c r="N20" s="43">
        <v>0</v>
      </c>
      <c r="O20" s="43">
        <v>10</v>
      </c>
      <c r="P20" s="43">
        <v>2</v>
      </c>
      <c r="Q20" s="43"/>
      <c r="R20" s="43"/>
      <c r="S20" s="43"/>
      <c r="T20" s="57"/>
      <c r="U20" s="57"/>
      <c r="V20" s="57"/>
      <c r="W20" s="43"/>
      <c r="X20" s="43"/>
      <c r="Y20" s="43"/>
      <c r="Z20" s="43">
        <f t="shared" ref="Z20:AA20" si="25">E20+H20+K20+N20+Q20+T20+W20</f>
        <v>0</v>
      </c>
      <c r="AA20" s="43">
        <f t="shared" si="25"/>
        <v>10</v>
      </c>
      <c r="AB20" s="43">
        <f t="shared" si="22"/>
        <v>10</v>
      </c>
      <c r="AC20" s="43">
        <f t="shared" si="23"/>
        <v>2</v>
      </c>
      <c r="AD20" s="43" t="s">
        <v>33</v>
      </c>
      <c r="AE20" s="44"/>
      <c r="AF20" s="45"/>
      <c r="AG20" s="44"/>
      <c r="AH20" s="45"/>
      <c r="AI20" s="44"/>
      <c r="AJ20" s="45"/>
      <c r="AK20" s="44"/>
      <c r="AL20" s="45"/>
      <c r="AM20" s="44"/>
      <c r="AN20" s="45"/>
      <c r="AO20" s="44"/>
      <c r="AP20" s="45"/>
      <c r="AQ20" s="44"/>
      <c r="AR20" s="46"/>
      <c r="AS20" s="46"/>
      <c r="AT20" s="46"/>
      <c r="AU20" s="46"/>
      <c r="AV20" s="46"/>
    </row>
    <row r="21" spans="1:48" ht="25.5" x14ac:dyDescent="0.2">
      <c r="A21" s="40" t="s">
        <v>60</v>
      </c>
      <c r="B21" s="40" t="s">
        <v>64</v>
      </c>
      <c r="C21" s="40" t="s">
        <v>76</v>
      </c>
      <c r="D21" s="41" t="s">
        <v>77</v>
      </c>
      <c r="E21" s="43"/>
      <c r="F21" s="43"/>
      <c r="G21" s="43"/>
      <c r="H21" s="43"/>
      <c r="I21" s="43"/>
      <c r="J21" s="43"/>
      <c r="K21" s="43"/>
      <c r="L21" s="43"/>
      <c r="M21" s="43"/>
      <c r="N21" s="43">
        <v>10</v>
      </c>
      <c r="O21" s="43">
        <v>0</v>
      </c>
      <c r="P21" s="43">
        <v>2</v>
      </c>
      <c r="Q21" s="43"/>
      <c r="R21" s="43"/>
      <c r="S21" s="43"/>
      <c r="T21" s="43"/>
      <c r="U21" s="43"/>
      <c r="V21" s="43"/>
      <c r="W21" s="43"/>
      <c r="X21" s="43"/>
      <c r="Y21" s="43"/>
      <c r="Z21" s="43">
        <f t="shared" ref="Z21:AA21" si="26">E21+H21+K21+N21+Q21+T21+W21</f>
        <v>10</v>
      </c>
      <c r="AA21" s="43">
        <f t="shared" si="26"/>
        <v>0</v>
      </c>
      <c r="AB21" s="43">
        <f t="shared" si="22"/>
        <v>10</v>
      </c>
      <c r="AC21" s="43">
        <f t="shared" si="23"/>
        <v>2</v>
      </c>
      <c r="AD21" s="43" t="s">
        <v>38</v>
      </c>
      <c r="AE21" s="44"/>
      <c r="AF21" s="45"/>
      <c r="AG21" s="44"/>
      <c r="AH21" s="45"/>
      <c r="AI21" s="44"/>
      <c r="AJ21" s="45"/>
      <c r="AK21" s="44"/>
      <c r="AL21" s="45"/>
      <c r="AM21" s="44"/>
      <c r="AN21" s="45"/>
      <c r="AO21" s="44"/>
      <c r="AP21" s="45"/>
      <c r="AQ21" s="44"/>
      <c r="AR21" s="46"/>
      <c r="AS21" s="46"/>
      <c r="AT21" s="46"/>
      <c r="AU21" s="46"/>
      <c r="AV21" s="46"/>
    </row>
    <row r="22" spans="1:48" ht="12.75" x14ac:dyDescent="0.2">
      <c r="A22" s="47" t="s">
        <v>45</v>
      </c>
      <c r="B22" s="40" t="s">
        <v>49</v>
      </c>
      <c r="C22" s="40" t="s">
        <v>78</v>
      </c>
      <c r="D22" s="41" t="s">
        <v>79</v>
      </c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>
        <v>0</v>
      </c>
      <c r="R22" s="42">
        <v>5</v>
      </c>
      <c r="S22" s="42">
        <v>2</v>
      </c>
      <c r="T22" s="42"/>
      <c r="U22" s="42"/>
      <c r="V22" s="42"/>
      <c r="W22" s="42"/>
      <c r="X22" s="42"/>
      <c r="Y22" s="42"/>
      <c r="Z22" s="43">
        <f t="shared" ref="Z22:AA22" si="27">E22+H22+K22+N22+Q22+T22+W22</f>
        <v>0</v>
      </c>
      <c r="AA22" s="43">
        <f t="shared" si="27"/>
        <v>5</v>
      </c>
      <c r="AB22" s="43">
        <f t="shared" si="22"/>
        <v>5</v>
      </c>
      <c r="AC22" s="43">
        <f t="shared" si="23"/>
        <v>2</v>
      </c>
      <c r="AD22" s="43" t="s">
        <v>33</v>
      </c>
      <c r="AE22" s="44"/>
      <c r="AF22" s="45"/>
      <c r="AG22" s="44"/>
      <c r="AH22" s="45"/>
      <c r="AI22" s="44"/>
      <c r="AJ22" s="45"/>
      <c r="AK22" s="44"/>
      <c r="AL22" s="45"/>
      <c r="AM22" s="44"/>
      <c r="AN22" s="45"/>
      <c r="AO22" s="44"/>
      <c r="AP22" s="45"/>
      <c r="AQ22" s="44"/>
      <c r="AR22" s="46"/>
      <c r="AS22" s="46"/>
      <c r="AT22" s="46"/>
      <c r="AU22" s="46"/>
      <c r="AV22" s="46"/>
    </row>
    <row r="23" spans="1:48" ht="25.5" x14ac:dyDescent="0.2">
      <c r="A23" s="40" t="s">
        <v>45</v>
      </c>
      <c r="B23" s="40" t="s">
        <v>49</v>
      </c>
      <c r="C23" s="41" t="s">
        <v>80</v>
      </c>
      <c r="D23" s="41" t="s">
        <v>81</v>
      </c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>
        <v>0</v>
      </c>
      <c r="R23" s="43">
        <v>0</v>
      </c>
      <c r="S23" s="43">
        <v>0</v>
      </c>
      <c r="T23" s="43"/>
      <c r="U23" s="43"/>
      <c r="V23" s="43"/>
      <c r="W23" s="43"/>
      <c r="X23" s="43"/>
      <c r="Y23" s="43"/>
      <c r="Z23" s="43">
        <f t="shared" ref="Z23:AA23" si="28">E23+H23+K23+N23+Q23+T23+W23</f>
        <v>0</v>
      </c>
      <c r="AA23" s="43">
        <f t="shared" si="28"/>
        <v>0</v>
      </c>
      <c r="AB23" s="43">
        <f t="shared" si="22"/>
        <v>0</v>
      </c>
      <c r="AC23" s="43">
        <f t="shared" si="23"/>
        <v>0</v>
      </c>
      <c r="AD23" s="43" t="s">
        <v>82</v>
      </c>
      <c r="AE23" s="44"/>
      <c r="AF23" s="45"/>
      <c r="AG23" s="44"/>
      <c r="AH23" s="45"/>
      <c r="AI23" s="44"/>
      <c r="AJ23" s="45"/>
      <c r="AK23" s="44"/>
      <c r="AL23" s="45"/>
      <c r="AM23" s="44"/>
      <c r="AN23" s="45"/>
      <c r="AO23" s="44"/>
      <c r="AP23" s="45"/>
      <c r="AQ23" s="44"/>
      <c r="AR23" s="46"/>
      <c r="AS23" s="46"/>
      <c r="AT23" s="46"/>
      <c r="AU23" s="46"/>
      <c r="AV23" s="46"/>
    </row>
    <row r="24" spans="1:48" ht="12.75" x14ac:dyDescent="0.2">
      <c r="A24" s="40"/>
      <c r="B24" s="40"/>
      <c r="C24" s="40"/>
      <c r="D24" s="50" t="s">
        <v>83</v>
      </c>
      <c r="E24" s="51">
        <f t="shared" ref="E24:AC24" si="29">SUM(E18:E23)</f>
        <v>5</v>
      </c>
      <c r="F24" s="51">
        <f t="shared" si="29"/>
        <v>5</v>
      </c>
      <c r="G24" s="51">
        <f t="shared" si="29"/>
        <v>2</v>
      </c>
      <c r="H24" s="51">
        <f t="shared" si="29"/>
        <v>10</v>
      </c>
      <c r="I24" s="51">
        <f t="shared" si="29"/>
        <v>0</v>
      </c>
      <c r="J24" s="51">
        <f t="shared" si="29"/>
        <v>2</v>
      </c>
      <c r="K24" s="51">
        <f t="shared" si="29"/>
        <v>0</v>
      </c>
      <c r="L24" s="51">
        <f t="shared" si="29"/>
        <v>0</v>
      </c>
      <c r="M24" s="51">
        <f t="shared" si="29"/>
        <v>0</v>
      </c>
      <c r="N24" s="51">
        <f t="shared" si="29"/>
        <v>10</v>
      </c>
      <c r="O24" s="51">
        <f t="shared" si="29"/>
        <v>10</v>
      </c>
      <c r="P24" s="51">
        <f t="shared" si="29"/>
        <v>4</v>
      </c>
      <c r="Q24" s="51">
        <f t="shared" si="29"/>
        <v>0</v>
      </c>
      <c r="R24" s="51">
        <f t="shared" si="29"/>
        <v>5</v>
      </c>
      <c r="S24" s="51">
        <f t="shared" si="29"/>
        <v>2</v>
      </c>
      <c r="T24" s="51">
        <f t="shared" si="29"/>
        <v>0</v>
      </c>
      <c r="U24" s="51">
        <f t="shared" si="29"/>
        <v>0</v>
      </c>
      <c r="V24" s="51">
        <f t="shared" si="29"/>
        <v>0</v>
      </c>
      <c r="W24" s="51">
        <f t="shared" si="29"/>
        <v>0</v>
      </c>
      <c r="X24" s="51">
        <f t="shared" si="29"/>
        <v>0</v>
      </c>
      <c r="Y24" s="51">
        <f t="shared" si="29"/>
        <v>0</v>
      </c>
      <c r="Z24" s="51">
        <f t="shared" si="29"/>
        <v>25</v>
      </c>
      <c r="AA24" s="51">
        <f t="shared" si="29"/>
        <v>20</v>
      </c>
      <c r="AB24" s="51">
        <f t="shared" si="29"/>
        <v>45</v>
      </c>
      <c r="AC24" s="51">
        <f t="shared" si="29"/>
        <v>10</v>
      </c>
      <c r="AD24" s="43"/>
      <c r="AE24" s="44"/>
      <c r="AF24" s="45"/>
      <c r="AG24" s="44"/>
      <c r="AH24" s="45"/>
      <c r="AI24" s="44"/>
      <c r="AJ24" s="45"/>
      <c r="AK24" s="44"/>
      <c r="AL24" s="45"/>
      <c r="AM24" s="44"/>
      <c r="AN24" s="45"/>
      <c r="AO24" s="44"/>
      <c r="AP24" s="45"/>
      <c r="AQ24" s="44"/>
      <c r="AR24" s="46"/>
      <c r="AS24" s="46"/>
      <c r="AT24" s="46"/>
      <c r="AU24" s="46"/>
      <c r="AV24" s="46"/>
    </row>
    <row r="25" spans="1:48" ht="12.75" x14ac:dyDescent="0.2">
      <c r="A25" s="40" t="s">
        <v>34</v>
      </c>
      <c r="B25" s="40" t="s">
        <v>54</v>
      </c>
      <c r="C25" s="40" t="s">
        <v>84</v>
      </c>
      <c r="D25" s="48" t="s">
        <v>85</v>
      </c>
      <c r="E25" s="42"/>
      <c r="F25" s="42"/>
      <c r="G25" s="42"/>
      <c r="H25" s="42">
        <v>0</v>
      </c>
      <c r="I25" s="42">
        <v>10</v>
      </c>
      <c r="J25" s="42">
        <v>2</v>
      </c>
      <c r="K25" s="42"/>
      <c r="L25" s="42"/>
      <c r="M25" s="42"/>
      <c r="N25" s="42"/>
      <c r="O25" s="42"/>
      <c r="P25" s="42"/>
      <c r="Q25" s="42"/>
      <c r="R25" s="42"/>
      <c r="S25" s="42"/>
      <c r="T25" s="58"/>
      <c r="U25" s="58"/>
      <c r="V25" s="58"/>
      <c r="W25" s="42"/>
      <c r="X25" s="42"/>
      <c r="Y25" s="42"/>
      <c r="Z25" s="43">
        <f t="shared" ref="Z25:AA25" si="30">E25+H25+K25+N25+Q25+T25+W25</f>
        <v>0</v>
      </c>
      <c r="AA25" s="43">
        <f t="shared" si="30"/>
        <v>10</v>
      </c>
      <c r="AB25" s="42">
        <f t="shared" ref="AB25:AB26" si="31">SUM(Z25:AA25)</f>
        <v>10</v>
      </c>
      <c r="AC25" s="43">
        <f>Y25+V25+S25+P25+M25+J25+G25</f>
        <v>2</v>
      </c>
      <c r="AD25" s="42" t="s">
        <v>33</v>
      </c>
      <c r="AE25" s="44"/>
      <c r="AF25" s="45"/>
      <c r="AG25" s="44"/>
      <c r="AH25" s="45"/>
      <c r="AI25" s="44"/>
      <c r="AJ25" s="45"/>
      <c r="AK25" s="44"/>
      <c r="AL25" s="45"/>
      <c r="AM25" s="44"/>
      <c r="AN25" s="45"/>
      <c r="AO25" s="44"/>
      <c r="AP25" s="45"/>
      <c r="AQ25" s="44"/>
      <c r="AR25" s="46"/>
      <c r="AS25" s="46"/>
      <c r="AT25" s="46"/>
      <c r="AU25" s="46"/>
      <c r="AV25" s="46"/>
    </row>
    <row r="26" spans="1:48" ht="12.75" x14ac:dyDescent="0.2">
      <c r="A26" s="40"/>
      <c r="B26" s="40"/>
      <c r="C26" s="40"/>
      <c r="D26" s="50" t="s">
        <v>86</v>
      </c>
      <c r="E26" s="43">
        <f t="shared" ref="E26:AA26" si="32">SUM(E25)</f>
        <v>0</v>
      </c>
      <c r="F26" s="43">
        <f t="shared" si="32"/>
        <v>0</v>
      </c>
      <c r="G26" s="43">
        <f t="shared" si="32"/>
        <v>0</v>
      </c>
      <c r="H26" s="43">
        <f t="shared" si="32"/>
        <v>0</v>
      </c>
      <c r="I26" s="43">
        <f t="shared" si="32"/>
        <v>10</v>
      </c>
      <c r="J26" s="43">
        <f t="shared" si="32"/>
        <v>2</v>
      </c>
      <c r="K26" s="43">
        <f t="shared" si="32"/>
        <v>0</v>
      </c>
      <c r="L26" s="43">
        <f t="shared" si="32"/>
        <v>0</v>
      </c>
      <c r="M26" s="43">
        <f t="shared" si="32"/>
        <v>0</v>
      </c>
      <c r="N26" s="43">
        <f t="shared" si="32"/>
        <v>0</v>
      </c>
      <c r="O26" s="43">
        <f t="shared" si="32"/>
        <v>0</v>
      </c>
      <c r="P26" s="43">
        <f t="shared" si="32"/>
        <v>0</v>
      </c>
      <c r="Q26" s="43">
        <f t="shared" si="32"/>
        <v>0</v>
      </c>
      <c r="R26" s="43">
        <f t="shared" si="32"/>
        <v>0</v>
      </c>
      <c r="S26" s="43">
        <f t="shared" si="32"/>
        <v>0</v>
      </c>
      <c r="T26" s="43">
        <f t="shared" si="32"/>
        <v>0</v>
      </c>
      <c r="U26" s="43">
        <f t="shared" si="32"/>
        <v>0</v>
      </c>
      <c r="V26" s="43">
        <f t="shared" si="32"/>
        <v>0</v>
      </c>
      <c r="W26" s="43">
        <f t="shared" si="32"/>
        <v>0</v>
      </c>
      <c r="X26" s="43">
        <f t="shared" si="32"/>
        <v>0</v>
      </c>
      <c r="Y26" s="43">
        <f t="shared" si="32"/>
        <v>0</v>
      </c>
      <c r="Z26" s="43">
        <f t="shared" si="32"/>
        <v>0</v>
      </c>
      <c r="AA26" s="43">
        <f t="shared" si="32"/>
        <v>10</v>
      </c>
      <c r="AB26" s="42">
        <f t="shared" si="31"/>
        <v>10</v>
      </c>
      <c r="AC26" s="51">
        <f>SUM(AC25)</f>
        <v>2</v>
      </c>
      <c r="AD26" s="43"/>
      <c r="AE26" s="44"/>
      <c r="AF26" s="45"/>
      <c r="AG26" s="44"/>
      <c r="AH26" s="45"/>
      <c r="AI26" s="44"/>
      <c r="AJ26" s="45"/>
      <c r="AK26" s="44"/>
      <c r="AL26" s="45"/>
      <c r="AM26" s="44"/>
      <c r="AN26" s="45"/>
      <c r="AO26" s="44"/>
      <c r="AP26" s="45"/>
      <c r="AQ26" s="44"/>
      <c r="AR26" s="46"/>
      <c r="AS26" s="46"/>
      <c r="AT26" s="46"/>
      <c r="AU26" s="46"/>
      <c r="AV26" s="46"/>
    </row>
    <row r="27" spans="1:48" ht="12.75" x14ac:dyDescent="0.2">
      <c r="A27" s="97" t="s">
        <v>87</v>
      </c>
      <c r="B27" s="94"/>
      <c r="C27" s="94"/>
      <c r="D27" s="95"/>
      <c r="E27" s="43">
        <f t="shared" ref="E27:AC27" si="33">SUM(E26,E24,E17,E12)</f>
        <v>20</v>
      </c>
      <c r="F27" s="43">
        <f t="shared" si="33"/>
        <v>15</v>
      </c>
      <c r="G27" s="43">
        <f t="shared" si="33"/>
        <v>7</v>
      </c>
      <c r="H27" s="43">
        <f t="shared" si="33"/>
        <v>30</v>
      </c>
      <c r="I27" s="43">
        <f t="shared" si="33"/>
        <v>15</v>
      </c>
      <c r="J27" s="43">
        <f t="shared" si="33"/>
        <v>9</v>
      </c>
      <c r="K27" s="43">
        <f t="shared" si="33"/>
        <v>10</v>
      </c>
      <c r="L27" s="43">
        <f t="shared" si="33"/>
        <v>5</v>
      </c>
      <c r="M27" s="43">
        <f t="shared" si="33"/>
        <v>3</v>
      </c>
      <c r="N27" s="43">
        <f t="shared" si="33"/>
        <v>10</v>
      </c>
      <c r="O27" s="43">
        <f t="shared" si="33"/>
        <v>20</v>
      </c>
      <c r="P27" s="43">
        <f t="shared" si="33"/>
        <v>6</v>
      </c>
      <c r="Q27" s="43">
        <f t="shared" si="33"/>
        <v>10</v>
      </c>
      <c r="R27" s="43">
        <f t="shared" si="33"/>
        <v>15</v>
      </c>
      <c r="S27" s="43">
        <f t="shared" si="33"/>
        <v>6</v>
      </c>
      <c r="T27" s="43">
        <f t="shared" si="33"/>
        <v>20</v>
      </c>
      <c r="U27" s="43">
        <f t="shared" si="33"/>
        <v>0</v>
      </c>
      <c r="V27" s="43">
        <f t="shared" si="33"/>
        <v>4</v>
      </c>
      <c r="W27" s="43">
        <f t="shared" si="33"/>
        <v>20</v>
      </c>
      <c r="X27" s="43">
        <f t="shared" si="33"/>
        <v>5</v>
      </c>
      <c r="Y27" s="43">
        <f t="shared" si="33"/>
        <v>5</v>
      </c>
      <c r="Z27" s="51">
        <f t="shared" si="33"/>
        <v>120</v>
      </c>
      <c r="AA27" s="51">
        <f t="shared" si="33"/>
        <v>75</v>
      </c>
      <c r="AB27" s="51">
        <f t="shared" si="33"/>
        <v>195</v>
      </c>
      <c r="AC27" s="51">
        <f t="shared" si="33"/>
        <v>40</v>
      </c>
      <c r="AD27" s="51"/>
      <c r="AE27" s="44"/>
      <c r="AF27" s="45"/>
      <c r="AG27" s="44"/>
      <c r="AH27" s="45"/>
      <c r="AI27" s="44"/>
      <c r="AJ27" s="45"/>
      <c r="AK27" s="44"/>
      <c r="AL27" s="45"/>
      <c r="AM27" s="44"/>
      <c r="AN27" s="45"/>
      <c r="AO27" s="44"/>
      <c r="AP27" s="45"/>
      <c r="AQ27" s="44"/>
      <c r="AR27" s="59"/>
      <c r="AS27" s="59"/>
      <c r="AT27" s="59"/>
      <c r="AU27" s="59"/>
      <c r="AV27" s="59"/>
    </row>
    <row r="28" spans="1:48" ht="25.5" x14ac:dyDescent="0.2">
      <c r="A28" s="40" t="s">
        <v>34</v>
      </c>
      <c r="B28" s="47" t="s">
        <v>35</v>
      </c>
      <c r="C28" s="40" t="s">
        <v>88</v>
      </c>
      <c r="D28" s="41" t="s">
        <v>89</v>
      </c>
      <c r="E28" s="43">
        <v>0</v>
      </c>
      <c r="F28" s="43">
        <v>10</v>
      </c>
      <c r="G28" s="43">
        <v>1</v>
      </c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>
        <f t="shared" ref="Z28:AA28" si="34">E28+H28+K28+N28+Q28+T28+W28</f>
        <v>0</v>
      </c>
      <c r="AA28" s="43">
        <f t="shared" si="34"/>
        <v>10</v>
      </c>
      <c r="AB28" s="43">
        <f t="shared" ref="AB28:AB35" si="35">SUM(Z28:AA28)</f>
        <v>10</v>
      </c>
      <c r="AC28" s="43">
        <f t="shared" ref="AC28:AC35" si="36">Y28+V28+S28+P28+M28+J28+G28</f>
        <v>1</v>
      </c>
      <c r="AD28" s="43" t="s">
        <v>33</v>
      </c>
      <c r="AE28" s="44"/>
      <c r="AF28" s="45"/>
      <c r="AG28" s="44"/>
      <c r="AH28" s="45"/>
      <c r="AI28" s="44"/>
      <c r="AJ28" s="45"/>
      <c r="AK28" s="44"/>
      <c r="AL28" s="45"/>
      <c r="AM28" s="44"/>
      <c r="AN28" s="45"/>
      <c r="AO28" s="44"/>
      <c r="AP28" s="45"/>
      <c r="AQ28" s="44"/>
      <c r="AR28" s="46"/>
      <c r="AS28" s="46"/>
      <c r="AT28" s="46"/>
      <c r="AU28" s="46"/>
      <c r="AV28" s="46"/>
    </row>
    <row r="29" spans="1:48" ht="12.75" x14ac:dyDescent="0.2">
      <c r="A29" s="40" t="s">
        <v>34</v>
      </c>
      <c r="B29" s="40" t="s">
        <v>54</v>
      </c>
      <c r="C29" s="40" t="s">
        <v>90</v>
      </c>
      <c r="D29" s="41" t="s">
        <v>91</v>
      </c>
      <c r="E29" s="43"/>
      <c r="F29" s="43"/>
      <c r="G29" s="43"/>
      <c r="H29" s="43">
        <v>10</v>
      </c>
      <c r="I29" s="43">
        <v>10</v>
      </c>
      <c r="J29" s="43">
        <v>3</v>
      </c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>
        <f t="shared" ref="Z29:AA29" si="37">E29+H29+K29+N29+Q29+T29+W29</f>
        <v>10</v>
      </c>
      <c r="AA29" s="43">
        <f t="shared" si="37"/>
        <v>10</v>
      </c>
      <c r="AB29" s="43">
        <f t="shared" si="35"/>
        <v>20</v>
      </c>
      <c r="AC29" s="43">
        <f t="shared" si="36"/>
        <v>3</v>
      </c>
      <c r="AD29" s="43" t="s">
        <v>38</v>
      </c>
      <c r="AE29" s="44"/>
      <c r="AF29" s="45"/>
      <c r="AG29" s="44"/>
      <c r="AH29" s="45"/>
      <c r="AI29" s="44"/>
      <c r="AJ29" s="45"/>
      <c r="AK29" s="44"/>
      <c r="AL29" s="45"/>
      <c r="AM29" s="44"/>
      <c r="AN29" s="45"/>
      <c r="AO29" s="44"/>
      <c r="AP29" s="45"/>
      <c r="AQ29" s="44"/>
      <c r="AR29" s="46"/>
      <c r="AS29" s="46"/>
      <c r="AT29" s="46"/>
      <c r="AU29" s="46"/>
      <c r="AV29" s="46"/>
    </row>
    <row r="30" spans="1:48" ht="12.75" x14ac:dyDescent="0.2">
      <c r="A30" s="40" t="s">
        <v>34</v>
      </c>
      <c r="B30" s="40" t="s">
        <v>54</v>
      </c>
      <c r="C30" s="40" t="s">
        <v>92</v>
      </c>
      <c r="D30" s="41" t="s">
        <v>93</v>
      </c>
      <c r="E30" s="43"/>
      <c r="F30" s="43"/>
      <c r="G30" s="43"/>
      <c r="H30" s="43">
        <v>0</v>
      </c>
      <c r="I30" s="43">
        <v>10</v>
      </c>
      <c r="J30" s="43">
        <v>2</v>
      </c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>
        <f t="shared" ref="Z30:AA30" si="38">E30+H30+K30+N30+Q30+T30+W30</f>
        <v>0</v>
      </c>
      <c r="AA30" s="43">
        <f t="shared" si="38"/>
        <v>10</v>
      </c>
      <c r="AB30" s="43">
        <f t="shared" si="35"/>
        <v>10</v>
      </c>
      <c r="AC30" s="43">
        <f t="shared" si="36"/>
        <v>2</v>
      </c>
      <c r="AD30" s="43" t="s">
        <v>33</v>
      </c>
      <c r="AE30" s="44"/>
      <c r="AF30" s="45"/>
      <c r="AG30" s="44"/>
      <c r="AH30" s="45"/>
      <c r="AI30" s="44"/>
      <c r="AJ30" s="45"/>
      <c r="AK30" s="44"/>
      <c r="AL30" s="45"/>
      <c r="AM30" s="44"/>
      <c r="AN30" s="45"/>
      <c r="AO30" s="44"/>
      <c r="AP30" s="45"/>
      <c r="AQ30" s="44"/>
      <c r="AR30" s="46"/>
      <c r="AS30" s="46"/>
      <c r="AT30" s="46"/>
      <c r="AU30" s="46"/>
      <c r="AV30" s="46"/>
    </row>
    <row r="31" spans="1:48" ht="12.75" x14ac:dyDescent="0.2">
      <c r="A31" s="40" t="s">
        <v>60</v>
      </c>
      <c r="B31" s="40" t="s">
        <v>61</v>
      </c>
      <c r="C31" s="40" t="s">
        <v>94</v>
      </c>
      <c r="D31" s="41" t="s">
        <v>95</v>
      </c>
      <c r="E31" s="43"/>
      <c r="F31" s="43"/>
      <c r="G31" s="43"/>
      <c r="H31" s="43"/>
      <c r="I31" s="43"/>
      <c r="J31" s="43"/>
      <c r="K31" s="43">
        <v>10</v>
      </c>
      <c r="L31" s="43">
        <v>10</v>
      </c>
      <c r="M31" s="43">
        <v>4</v>
      </c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>
        <f t="shared" ref="Z31:AA31" si="39">E31+H31+K31+N31+Q31+T31+W31</f>
        <v>10</v>
      </c>
      <c r="AA31" s="43">
        <f t="shared" si="39"/>
        <v>10</v>
      </c>
      <c r="AB31" s="43">
        <f t="shared" si="35"/>
        <v>20</v>
      </c>
      <c r="AC31" s="43">
        <f t="shared" si="36"/>
        <v>4</v>
      </c>
      <c r="AD31" s="43" t="s">
        <v>38</v>
      </c>
      <c r="AE31" s="44"/>
      <c r="AF31" s="45"/>
      <c r="AG31" s="44"/>
      <c r="AH31" s="45"/>
      <c r="AI31" s="44"/>
      <c r="AJ31" s="45"/>
      <c r="AK31" s="44"/>
      <c r="AL31" s="45"/>
      <c r="AM31" s="44"/>
      <c r="AN31" s="45"/>
      <c r="AO31" s="44"/>
      <c r="AP31" s="45"/>
      <c r="AQ31" s="44"/>
      <c r="AR31" s="46"/>
      <c r="AS31" s="46"/>
      <c r="AT31" s="46"/>
      <c r="AU31" s="46"/>
      <c r="AV31" s="46"/>
    </row>
    <row r="32" spans="1:48" ht="12.75" x14ac:dyDescent="0.2">
      <c r="A32" s="40" t="s">
        <v>60</v>
      </c>
      <c r="B32" s="40" t="s">
        <v>61</v>
      </c>
      <c r="C32" s="60" t="s">
        <v>457</v>
      </c>
      <c r="D32" s="41" t="s">
        <v>96</v>
      </c>
      <c r="E32" s="43"/>
      <c r="F32" s="43"/>
      <c r="G32" s="43"/>
      <c r="H32" s="43"/>
      <c r="I32" s="43"/>
      <c r="J32" s="43"/>
      <c r="K32" s="43">
        <v>5</v>
      </c>
      <c r="L32" s="43">
        <v>15</v>
      </c>
      <c r="M32" s="43">
        <v>3</v>
      </c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>
        <f t="shared" ref="Z32:AA32" si="40">E32+H32+K32+N32+Q32+T32+W32</f>
        <v>5</v>
      </c>
      <c r="AA32" s="43">
        <f t="shared" si="40"/>
        <v>15</v>
      </c>
      <c r="AB32" s="43">
        <f t="shared" si="35"/>
        <v>20</v>
      </c>
      <c r="AC32" s="43">
        <f t="shared" si="36"/>
        <v>3</v>
      </c>
      <c r="AD32" s="43" t="s">
        <v>33</v>
      </c>
      <c r="AE32" s="44"/>
      <c r="AF32" s="45"/>
      <c r="AG32" s="44"/>
      <c r="AH32" s="45"/>
      <c r="AI32" s="44"/>
      <c r="AJ32" s="45"/>
      <c r="AK32" s="44"/>
      <c r="AL32" s="45"/>
      <c r="AM32" s="44"/>
      <c r="AN32" s="45"/>
      <c r="AO32" s="44"/>
      <c r="AP32" s="45"/>
      <c r="AQ32" s="44"/>
      <c r="AR32" s="46"/>
      <c r="AS32" s="46"/>
      <c r="AT32" s="46"/>
      <c r="AU32" s="46"/>
      <c r="AV32" s="46"/>
    </row>
    <row r="33" spans="1:48" ht="12.75" x14ac:dyDescent="0.2">
      <c r="A33" s="40" t="s">
        <v>60</v>
      </c>
      <c r="B33" s="40" t="s">
        <v>64</v>
      </c>
      <c r="C33" s="60" t="s">
        <v>458</v>
      </c>
      <c r="D33" s="41" t="s">
        <v>97</v>
      </c>
      <c r="E33" s="43"/>
      <c r="F33" s="43"/>
      <c r="G33" s="43"/>
      <c r="H33" s="43"/>
      <c r="I33" s="43"/>
      <c r="J33" s="43"/>
      <c r="K33" s="43"/>
      <c r="L33" s="43"/>
      <c r="M33" s="43"/>
      <c r="N33" s="43">
        <v>5</v>
      </c>
      <c r="O33" s="43">
        <v>15</v>
      </c>
      <c r="P33" s="43">
        <v>3</v>
      </c>
      <c r="Q33" s="43"/>
      <c r="R33" s="43"/>
      <c r="S33" s="43"/>
      <c r="T33" s="43"/>
      <c r="U33" s="43"/>
      <c r="V33" s="43"/>
      <c r="W33" s="43"/>
      <c r="X33" s="43"/>
      <c r="Y33" s="43"/>
      <c r="Z33" s="43">
        <f t="shared" ref="Z33:AA33" si="41">E33+H33+K33+N33+Q33+T33+W33</f>
        <v>5</v>
      </c>
      <c r="AA33" s="43">
        <f t="shared" si="41"/>
        <v>15</v>
      </c>
      <c r="AB33" s="43">
        <f t="shared" si="35"/>
        <v>20</v>
      </c>
      <c r="AC33" s="43">
        <f t="shared" si="36"/>
        <v>3</v>
      </c>
      <c r="AD33" s="43" t="s">
        <v>33</v>
      </c>
      <c r="AE33" s="44"/>
      <c r="AF33" s="45"/>
      <c r="AG33" s="44"/>
      <c r="AH33" s="45"/>
      <c r="AI33" s="44"/>
      <c r="AJ33" s="45"/>
      <c r="AK33" s="44"/>
      <c r="AL33" s="45"/>
      <c r="AM33" s="44"/>
      <c r="AN33" s="45"/>
      <c r="AO33" s="44"/>
      <c r="AP33" s="45"/>
      <c r="AQ33" s="44"/>
      <c r="AR33" s="46"/>
      <c r="AS33" s="46"/>
      <c r="AT33" s="46"/>
      <c r="AU33" s="46"/>
      <c r="AV33" s="46"/>
    </row>
    <row r="34" spans="1:48" ht="12.75" x14ac:dyDescent="0.2">
      <c r="A34" s="40" t="s">
        <v>60</v>
      </c>
      <c r="B34" s="40" t="s">
        <v>64</v>
      </c>
      <c r="C34" s="40" t="s">
        <v>98</v>
      </c>
      <c r="D34" s="41" t="s">
        <v>99</v>
      </c>
      <c r="E34" s="43"/>
      <c r="F34" s="43"/>
      <c r="G34" s="43"/>
      <c r="H34" s="43"/>
      <c r="I34" s="43"/>
      <c r="J34" s="43"/>
      <c r="K34" s="43"/>
      <c r="L34" s="43"/>
      <c r="M34" s="43"/>
      <c r="N34" s="43">
        <v>5</v>
      </c>
      <c r="O34" s="43">
        <v>10</v>
      </c>
      <c r="P34" s="43">
        <v>3</v>
      </c>
      <c r="Q34" s="43"/>
      <c r="R34" s="43"/>
      <c r="S34" s="43"/>
      <c r="T34" s="43"/>
      <c r="U34" s="43"/>
      <c r="V34" s="43"/>
      <c r="W34" s="43"/>
      <c r="X34" s="43"/>
      <c r="Y34" s="43"/>
      <c r="Z34" s="43">
        <f t="shared" ref="Z34:AA34" si="42">E34+H34+K34+N34+Q34+T34+W34</f>
        <v>5</v>
      </c>
      <c r="AA34" s="43">
        <f t="shared" si="42"/>
        <v>10</v>
      </c>
      <c r="AB34" s="43">
        <f t="shared" si="35"/>
        <v>15</v>
      </c>
      <c r="AC34" s="43">
        <f t="shared" si="36"/>
        <v>3</v>
      </c>
      <c r="AD34" s="43" t="s">
        <v>33</v>
      </c>
      <c r="AE34" s="44"/>
      <c r="AF34" s="45"/>
      <c r="AG34" s="44"/>
      <c r="AH34" s="45"/>
      <c r="AI34" s="44"/>
      <c r="AJ34" s="45"/>
      <c r="AK34" s="44"/>
      <c r="AL34" s="45"/>
      <c r="AM34" s="44"/>
      <c r="AN34" s="45"/>
      <c r="AO34" s="44"/>
      <c r="AP34" s="45"/>
      <c r="AQ34" s="44"/>
      <c r="AR34" s="46"/>
      <c r="AS34" s="46"/>
      <c r="AT34" s="46"/>
      <c r="AU34" s="46"/>
      <c r="AV34" s="46"/>
    </row>
    <row r="35" spans="1:48" ht="12.75" x14ac:dyDescent="0.2">
      <c r="A35" s="40" t="s">
        <v>45</v>
      </c>
      <c r="B35" s="61" t="s">
        <v>49</v>
      </c>
      <c r="C35" s="40" t="s">
        <v>100</v>
      </c>
      <c r="D35" s="41" t="s">
        <v>101</v>
      </c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>
        <v>0</v>
      </c>
      <c r="R35" s="43">
        <v>10</v>
      </c>
      <c r="S35" s="43">
        <v>2</v>
      </c>
      <c r="T35" s="62"/>
      <c r="U35" s="62"/>
      <c r="V35" s="62"/>
      <c r="W35" s="43"/>
      <c r="X35" s="43"/>
      <c r="Y35" s="43"/>
      <c r="Z35" s="43">
        <f t="shared" ref="Z35:AA35" si="43">E35+H35+K35+N35+Q35+T35+W35</f>
        <v>0</v>
      </c>
      <c r="AA35" s="43">
        <f t="shared" si="43"/>
        <v>10</v>
      </c>
      <c r="AB35" s="43">
        <f t="shared" si="35"/>
        <v>10</v>
      </c>
      <c r="AC35" s="43">
        <f t="shared" si="36"/>
        <v>2</v>
      </c>
      <c r="AD35" s="43" t="s">
        <v>33</v>
      </c>
      <c r="AE35" s="44"/>
      <c r="AF35" s="45"/>
      <c r="AG35" s="44"/>
      <c r="AH35" s="45"/>
      <c r="AI35" s="44"/>
      <c r="AJ35" s="45"/>
      <c r="AK35" s="44"/>
      <c r="AL35" s="45"/>
      <c r="AM35" s="44"/>
      <c r="AN35" s="45"/>
      <c r="AO35" s="44"/>
      <c r="AP35" s="45"/>
      <c r="AQ35" s="44"/>
      <c r="AR35" s="46"/>
      <c r="AS35" s="46"/>
      <c r="AT35" s="46"/>
      <c r="AU35" s="46"/>
      <c r="AV35" s="46"/>
    </row>
    <row r="36" spans="1:48" ht="12.75" x14ac:dyDescent="0.2">
      <c r="A36" s="40"/>
      <c r="B36" s="40"/>
      <c r="C36" s="40"/>
      <c r="D36" s="50" t="s">
        <v>102</v>
      </c>
      <c r="E36" s="43">
        <f t="shared" ref="E36:G36" si="44">SUM(E28:E35)</f>
        <v>0</v>
      </c>
      <c r="F36" s="43">
        <f t="shared" si="44"/>
        <v>10</v>
      </c>
      <c r="G36" s="43">
        <f t="shared" si="44"/>
        <v>1</v>
      </c>
      <c r="H36" s="43">
        <f t="shared" ref="H36:Y36" si="45">SUM(H29:H35)</f>
        <v>10</v>
      </c>
      <c r="I36" s="43">
        <f t="shared" si="45"/>
        <v>20</v>
      </c>
      <c r="J36" s="43">
        <f t="shared" si="45"/>
        <v>5</v>
      </c>
      <c r="K36" s="43">
        <f t="shared" si="45"/>
        <v>15</v>
      </c>
      <c r="L36" s="43">
        <f t="shared" si="45"/>
        <v>25</v>
      </c>
      <c r="M36" s="43">
        <f t="shared" si="45"/>
        <v>7</v>
      </c>
      <c r="N36" s="43">
        <f t="shared" si="45"/>
        <v>10</v>
      </c>
      <c r="O36" s="43">
        <f t="shared" si="45"/>
        <v>25</v>
      </c>
      <c r="P36" s="43">
        <f t="shared" si="45"/>
        <v>6</v>
      </c>
      <c r="Q36" s="43">
        <f t="shared" si="45"/>
        <v>0</v>
      </c>
      <c r="R36" s="43">
        <f t="shared" si="45"/>
        <v>10</v>
      </c>
      <c r="S36" s="43">
        <f t="shared" si="45"/>
        <v>2</v>
      </c>
      <c r="T36" s="43">
        <f t="shared" si="45"/>
        <v>0</v>
      </c>
      <c r="U36" s="43">
        <f t="shared" si="45"/>
        <v>0</v>
      </c>
      <c r="V36" s="43">
        <f t="shared" si="45"/>
        <v>0</v>
      </c>
      <c r="W36" s="43">
        <f t="shared" si="45"/>
        <v>0</v>
      </c>
      <c r="X36" s="43">
        <f t="shared" si="45"/>
        <v>0</v>
      </c>
      <c r="Y36" s="43">
        <f t="shared" si="45"/>
        <v>0</v>
      </c>
      <c r="Z36" s="43">
        <f t="shared" ref="Z36:AA36" si="46">E36+H36+K36+N36+Q36+T36+W36</f>
        <v>35</v>
      </c>
      <c r="AA36" s="43">
        <f t="shared" si="46"/>
        <v>90</v>
      </c>
      <c r="AB36" s="43">
        <f t="shared" ref="AB36:AC36" si="47">SUM(AB28:AB35)</f>
        <v>125</v>
      </c>
      <c r="AC36" s="51">
        <f t="shared" si="47"/>
        <v>21</v>
      </c>
      <c r="AD36" s="43"/>
      <c r="AE36" s="44"/>
      <c r="AF36" s="45"/>
      <c r="AG36" s="44"/>
      <c r="AH36" s="45"/>
      <c r="AI36" s="44"/>
      <c r="AJ36" s="45"/>
      <c r="AK36" s="44"/>
      <c r="AL36" s="45"/>
      <c r="AM36" s="44"/>
      <c r="AN36" s="45"/>
      <c r="AO36" s="44"/>
      <c r="AP36" s="45"/>
      <c r="AQ36" s="44"/>
      <c r="AR36" s="46"/>
      <c r="AS36" s="46"/>
      <c r="AT36" s="46"/>
      <c r="AU36" s="46"/>
      <c r="AV36" s="46"/>
    </row>
    <row r="37" spans="1:48" ht="12.75" x14ac:dyDescent="0.2">
      <c r="A37" s="40" t="s">
        <v>34</v>
      </c>
      <c r="B37" s="47" t="s">
        <v>35</v>
      </c>
      <c r="C37" s="40" t="s">
        <v>103</v>
      </c>
      <c r="D37" s="41" t="s">
        <v>104</v>
      </c>
      <c r="E37" s="43">
        <v>10</v>
      </c>
      <c r="F37" s="43">
        <v>10</v>
      </c>
      <c r="G37" s="43">
        <v>4</v>
      </c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>
        <f t="shared" ref="Z37:AA37" si="48">E37+H37+K37+N37+Q37+T37+W37</f>
        <v>10</v>
      </c>
      <c r="AA37" s="43">
        <f t="shared" si="48"/>
        <v>10</v>
      </c>
      <c r="AB37" s="43">
        <f t="shared" ref="AB37:AB41" si="49">SUM(Z37:AA37)</f>
        <v>20</v>
      </c>
      <c r="AC37" s="43">
        <f t="shared" ref="AC37:AC41" si="50">Y37+V37+S37+P37+M37+J37+G37</f>
        <v>4</v>
      </c>
      <c r="AD37" s="43" t="s">
        <v>38</v>
      </c>
      <c r="AE37" s="44"/>
      <c r="AF37" s="45"/>
      <c r="AG37" s="44"/>
      <c r="AH37" s="45"/>
      <c r="AI37" s="44"/>
      <c r="AJ37" s="45"/>
      <c r="AK37" s="44"/>
      <c r="AL37" s="45"/>
      <c r="AM37" s="44"/>
      <c r="AN37" s="45"/>
      <c r="AO37" s="44"/>
      <c r="AP37" s="45"/>
      <c r="AQ37" s="44"/>
      <c r="AR37" s="46"/>
      <c r="AS37" s="46"/>
      <c r="AT37" s="46"/>
      <c r="AU37" s="46"/>
      <c r="AV37" s="46"/>
    </row>
    <row r="38" spans="1:48" ht="12.75" x14ac:dyDescent="0.2">
      <c r="A38" s="40" t="s">
        <v>34</v>
      </c>
      <c r="B38" s="40" t="s">
        <v>54</v>
      </c>
      <c r="C38" s="40" t="s">
        <v>105</v>
      </c>
      <c r="D38" s="41" t="s">
        <v>106</v>
      </c>
      <c r="E38" s="43"/>
      <c r="F38" s="43"/>
      <c r="G38" s="43"/>
      <c r="H38" s="43">
        <v>5</v>
      </c>
      <c r="I38" s="43">
        <v>10</v>
      </c>
      <c r="J38" s="43">
        <v>3</v>
      </c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>
        <f t="shared" ref="Z38:AA38" si="51">E38+H38+K38+N38+Q38+T38+W38</f>
        <v>5</v>
      </c>
      <c r="AA38" s="43">
        <f t="shared" si="51"/>
        <v>10</v>
      </c>
      <c r="AB38" s="43">
        <f t="shared" si="49"/>
        <v>15</v>
      </c>
      <c r="AC38" s="43">
        <f t="shared" si="50"/>
        <v>3</v>
      </c>
      <c r="AD38" s="43" t="s">
        <v>38</v>
      </c>
      <c r="AE38" s="44"/>
      <c r="AF38" s="45"/>
      <c r="AG38" s="44"/>
      <c r="AH38" s="45"/>
      <c r="AI38" s="44"/>
      <c r="AJ38" s="45"/>
      <c r="AK38" s="44"/>
      <c r="AL38" s="45"/>
      <c r="AM38" s="44"/>
      <c r="AN38" s="45"/>
      <c r="AO38" s="44"/>
      <c r="AP38" s="45"/>
      <c r="AQ38" s="44"/>
      <c r="AR38" s="46"/>
      <c r="AS38" s="46"/>
      <c r="AT38" s="46"/>
      <c r="AU38" s="46"/>
      <c r="AV38" s="46"/>
    </row>
    <row r="39" spans="1:48" ht="12.75" x14ac:dyDescent="0.2">
      <c r="A39" s="40" t="s">
        <v>45</v>
      </c>
      <c r="B39" s="40" t="s">
        <v>49</v>
      </c>
      <c r="C39" s="40" t="s">
        <v>107</v>
      </c>
      <c r="D39" s="41" t="s">
        <v>108</v>
      </c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>
        <v>5</v>
      </c>
      <c r="R39" s="43">
        <v>5</v>
      </c>
      <c r="S39" s="43">
        <v>2</v>
      </c>
      <c r="T39" s="43"/>
      <c r="U39" s="43"/>
      <c r="V39" s="43"/>
      <c r="W39" s="43"/>
      <c r="X39" s="43"/>
      <c r="Y39" s="43"/>
      <c r="Z39" s="43">
        <f t="shared" ref="Z39:AA39" si="52">E39+H39+K39+N39+Q39+T39+W39</f>
        <v>5</v>
      </c>
      <c r="AA39" s="43">
        <f t="shared" si="52"/>
        <v>5</v>
      </c>
      <c r="AB39" s="43">
        <f t="shared" si="49"/>
        <v>10</v>
      </c>
      <c r="AC39" s="43">
        <f t="shared" si="50"/>
        <v>2</v>
      </c>
      <c r="AD39" s="43" t="s">
        <v>33</v>
      </c>
      <c r="AE39" s="44"/>
      <c r="AF39" s="45"/>
      <c r="AG39" s="44"/>
      <c r="AH39" s="45"/>
      <c r="AI39" s="44"/>
      <c r="AJ39" s="45"/>
      <c r="AK39" s="44"/>
      <c r="AL39" s="45"/>
      <c r="AM39" s="44"/>
      <c r="AN39" s="45"/>
      <c r="AO39" s="44"/>
      <c r="AP39" s="45"/>
      <c r="AQ39" s="44"/>
      <c r="AR39" s="46"/>
      <c r="AS39" s="46"/>
      <c r="AT39" s="46"/>
      <c r="AU39" s="46"/>
      <c r="AV39" s="46"/>
    </row>
    <row r="40" spans="1:48" ht="25.5" x14ac:dyDescent="0.2">
      <c r="A40" s="40" t="s">
        <v>60</v>
      </c>
      <c r="B40" s="40" t="s">
        <v>61</v>
      </c>
      <c r="C40" s="60" t="s">
        <v>459</v>
      </c>
      <c r="D40" s="41" t="s">
        <v>109</v>
      </c>
      <c r="E40" s="43"/>
      <c r="F40" s="43"/>
      <c r="G40" s="43"/>
      <c r="H40" s="43"/>
      <c r="I40" s="43"/>
      <c r="J40" s="43"/>
      <c r="K40" s="43">
        <v>0</v>
      </c>
      <c r="L40" s="43">
        <v>20</v>
      </c>
      <c r="M40" s="43">
        <v>3</v>
      </c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>
        <f t="shared" ref="Z40:AA40" si="53">E40+H40+K40+N40+Q40+T40+W40</f>
        <v>0</v>
      </c>
      <c r="AA40" s="43">
        <f t="shared" si="53"/>
        <v>20</v>
      </c>
      <c r="AB40" s="43">
        <f t="shared" si="49"/>
        <v>20</v>
      </c>
      <c r="AC40" s="43">
        <f t="shared" si="50"/>
        <v>3</v>
      </c>
      <c r="AD40" s="43" t="s">
        <v>33</v>
      </c>
      <c r="AE40" s="44"/>
      <c r="AF40" s="45"/>
      <c r="AG40" s="44"/>
      <c r="AH40" s="45"/>
      <c r="AI40" s="44"/>
      <c r="AJ40" s="45"/>
      <c r="AK40" s="44"/>
      <c r="AL40" s="45"/>
      <c r="AM40" s="44"/>
      <c r="AN40" s="45"/>
      <c r="AO40" s="44"/>
      <c r="AP40" s="45"/>
      <c r="AQ40" s="44"/>
      <c r="AR40" s="46"/>
      <c r="AS40" s="46"/>
      <c r="AT40" s="46"/>
      <c r="AU40" s="46"/>
      <c r="AV40" s="46"/>
    </row>
    <row r="41" spans="1:48" ht="25.5" x14ac:dyDescent="0.2">
      <c r="A41" s="40" t="s">
        <v>60</v>
      </c>
      <c r="B41" s="40" t="s">
        <v>64</v>
      </c>
      <c r="C41" s="60" t="s">
        <v>460</v>
      </c>
      <c r="D41" s="41" t="s">
        <v>110</v>
      </c>
      <c r="E41" s="43"/>
      <c r="F41" s="43"/>
      <c r="G41" s="43"/>
      <c r="H41" s="43"/>
      <c r="I41" s="43"/>
      <c r="J41" s="43"/>
      <c r="K41" s="43"/>
      <c r="L41" s="43"/>
      <c r="M41" s="43"/>
      <c r="N41" s="43">
        <v>0</v>
      </c>
      <c r="O41" s="43">
        <v>20</v>
      </c>
      <c r="P41" s="43">
        <v>3</v>
      </c>
      <c r="Q41" s="43"/>
      <c r="R41" s="43"/>
      <c r="S41" s="43"/>
      <c r="T41" s="43"/>
      <c r="U41" s="43"/>
      <c r="V41" s="43"/>
      <c r="W41" s="43"/>
      <c r="X41" s="43"/>
      <c r="Y41" s="43"/>
      <c r="Z41" s="43">
        <f t="shared" ref="Z41:AA41" si="54">E41+H41+K41+N41+Q41+T41+W41</f>
        <v>0</v>
      </c>
      <c r="AA41" s="43">
        <f t="shared" si="54"/>
        <v>20</v>
      </c>
      <c r="AB41" s="43">
        <f t="shared" si="49"/>
        <v>20</v>
      </c>
      <c r="AC41" s="43">
        <f t="shared" si="50"/>
        <v>3</v>
      </c>
      <c r="AD41" s="43" t="s">
        <v>33</v>
      </c>
      <c r="AE41" s="44"/>
      <c r="AF41" s="45"/>
      <c r="AG41" s="44"/>
      <c r="AH41" s="45"/>
      <c r="AI41" s="44"/>
      <c r="AJ41" s="45"/>
      <c r="AK41" s="44"/>
      <c r="AL41" s="45"/>
      <c r="AM41" s="44"/>
      <c r="AN41" s="45"/>
      <c r="AO41" s="44"/>
      <c r="AP41" s="45"/>
      <c r="AQ41" s="44"/>
      <c r="AR41" s="46"/>
      <c r="AS41" s="46"/>
      <c r="AT41" s="46"/>
      <c r="AU41" s="46"/>
      <c r="AV41" s="46"/>
    </row>
    <row r="42" spans="1:48" ht="12.75" x14ac:dyDescent="0.2">
      <c r="A42" s="40"/>
      <c r="B42" s="40"/>
      <c r="C42" s="40"/>
      <c r="D42" s="50" t="s">
        <v>111</v>
      </c>
      <c r="E42" s="43">
        <f t="shared" ref="E42:Y42" si="55">SUM(E37:E41)</f>
        <v>10</v>
      </c>
      <c r="F42" s="43">
        <f t="shared" si="55"/>
        <v>10</v>
      </c>
      <c r="G42" s="43">
        <f t="shared" si="55"/>
        <v>4</v>
      </c>
      <c r="H42" s="43">
        <f t="shared" si="55"/>
        <v>5</v>
      </c>
      <c r="I42" s="43">
        <f t="shared" si="55"/>
        <v>10</v>
      </c>
      <c r="J42" s="43">
        <f t="shared" si="55"/>
        <v>3</v>
      </c>
      <c r="K42" s="43">
        <f t="shared" si="55"/>
        <v>0</v>
      </c>
      <c r="L42" s="43">
        <f t="shared" si="55"/>
        <v>20</v>
      </c>
      <c r="M42" s="43">
        <f t="shared" si="55"/>
        <v>3</v>
      </c>
      <c r="N42" s="43">
        <f t="shared" si="55"/>
        <v>0</v>
      </c>
      <c r="O42" s="43">
        <f t="shared" si="55"/>
        <v>20</v>
      </c>
      <c r="P42" s="43">
        <f t="shared" si="55"/>
        <v>3</v>
      </c>
      <c r="Q42" s="43">
        <f t="shared" si="55"/>
        <v>5</v>
      </c>
      <c r="R42" s="43">
        <f t="shared" si="55"/>
        <v>5</v>
      </c>
      <c r="S42" s="43">
        <f t="shared" si="55"/>
        <v>2</v>
      </c>
      <c r="T42" s="43">
        <f t="shared" si="55"/>
        <v>0</v>
      </c>
      <c r="U42" s="43">
        <f t="shared" si="55"/>
        <v>0</v>
      </c>
      <c r="V42" s="43">
        <f t="shared" si="55"/>
        <v>0</v>
      </c>
      <c r="W42" s="43">
        <f t="shared" si="55"/>
        <v>0</v>
      </c>
      <c r="X42" s="43">
        <f t="shared" si="55"/>
        <v>0</v>
      </c>
      <c r="Y42" s="43">
        <f t="shared" si="55"/>
        <v>0</v>
      </c>
      <c r="Z42" s="43">
        <f t="shared" ref="Z42:AA42" si="56">E42+H42+K42+N42+Q42+T42+W42</f>
        <v>20</v>
      </c>
      <c r="AA42" s="43">
        <f t="shared" si="56"/>
        <v>65</v>
      </c>
      <c r="AB42" s="43">
        <f t="shared" ref="AB42:AC42" si="57">SUM(AB37:AB41)</f>
        <v>85</v>
      </c>
      <c r="AC42" s="51">
        <f t="shared" si="57"/>
        <v>15</v>
      </c>
      <c r="AD42" s="43"/>
      <c r="AE42" s="44"/>
      <c r="AF42" s="45"/>
      <c r="AG42" s="44"/>
      <c r="AH42" s="45"/>
      <c r="AI42" s="44"/>
      <c r="AJ42" s="45"/>
      <c r="AK42" s="44"/>
      <c r="AL42" s="45"/>
      <c r="AM42" s="44"/>
      <c r="AN42" s="45"/>
      <c r="AO42" s="44"/>
      <c r="AP42" s="45"/>
      <c r="AQ42" s="44"/>
      <c r="AR42" s="46"/>
      <c r="AS42" s="46"/>
      <c r="AT42" s="46"/>
      <c r="AU42" s="46"/>
      <c r="AV42" s="46"/>
    </row>
    <row r="43" spans="1:48" ht="51" x14ac:dyDescent="0.2">
      <c r="A43" s="40" t="s">
        <v>34</v>
      </c>
      <c r="B43" s="40" t="s">
        <v>54</v>
      </c>
      <c r="C43" s="40" t="s">
        <v>112</v>
      </c>
      <c r="D43" s="41" t="s">
        <v>113</v>
      </c>
      <c r="E43" s="43"/>
      <c r="F43" s="43"/>
      <c r="G43" s="43"/>
      <c r="H43" s="43">
        <v>0</v>
      </c>
      <c r="I43" s="43">
        <v>10</v>
      </c>
      <c r="J43" s="43">
        <v>1</v>
      </c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>
        <f t="shared" ref="Z43:AA43" si="58">E43+H43+K43+N43+Q43+T43+W43</f>
        <v>0</v>
      </c>
      <c r="AA43" s="43">
        <f t="shared" si="58"/>
        <v>10</v>
      </c>
      <c r="AB43" s="43">
        <f t="shared" ref="AB43:AB54" si="59">SUM(Z43:AA43)</f>
        <v>10</v>
      </c>
      <c r="AC43" s="43">
        <f t="shared" ref="AC43:AC47" si="60">Y43+V43+S43+P43+M43+J43+G43</f>
        <v>1</v>
      </c>
      <c r="AD43" s="43" t="s">
        <v>33</v>
      </c>
      <c r="AE43" s="44"/>
      <c r="AF43" s="45"/>
      <c r="AG43" s="44"/>
      <c r="AH43" s="45"/>
      <c r="AI43" s="44"/>
      <c r="AJ43" s="45"/>
      <c r="AK43" s="44"/>
      <c r="AL43" s="45"/>
      <c r="AM43" s="44"/>
      <c r="AN43" s="45"/>
      <c r="AO43" s="44"/>
      <c r="AP43" s="45"/>
      <c r="AQ43" s="44"/>
      <c r="AR43" s="46"/>
      <c r="AS43" s="46"/>
      <c r="AT43" s="46"/>
      <c r="AU43" s="46"/>
      <c r="AV43" s="46"/>
    </row>
    <row r="44" spans="1:48" ht="25.5" x14ac:dyDescent="0.2">
      <c r="A44" s="40" t="s">
        <v>34</v>
      </c>
      <c r="B44" s="47" t="s">
        <v>35</v>
      </c>
      <c r="C44" s="40" t="s">
        <v>114</v>
      </c>
      <c r="D44" s="41" t="s">
        <v>115</v>
      </c>
      <c r="E44" s="43">
        <v>10</v>
      </c>
      <c r="F44" s="43">
        <v>10</v>
      </c>
      <c r="G44" s="43">
        <v>3</v>
      </c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>
        <f t="shared" ref="Z44:AA44" si="61">E44+H44+K44+N44+Q44+T44+W44</f>
        <v>10</v>
      </c>
      <c r="AA44" s="43">
        <f t="shared" si="61"/>
        <v>10</v>
      </c>
      <c r="AB44" s="43">
        <f t="shared" si="59"/>
        <v>20</v>
      </c>
      <c r="AC44" s="43">
        <f t="shared" si="60"/>
        <v>3</v>
      </c>
      <c r="AD44" s="43" t="s">
        <v>38</v>
      </c>
      <c r="AE44" s="44"/>
      <c r="AF44" s="45"/>
      <c r="AG44" s="44"/>
      <c r="AH44" s="45"/>
      <c r="AI44" s="44"/>
      <c r="AJ44" s="45"/>
      <c r="AK44" s="44"/>
      <c r="AL44" s="45"/>
      <c r="AM44" s="44"/>
      <c r="AN44" s="45"/>
      <c r="AO44" s="44"/>
      <c r="AP44" s="45"/>
      <c r="AQ44" s="44"/>
      <c r="AR44" s="46"/>
      <c r="AS44" s="46"/>
      <c r="AT44" s="46"/>
      <c r="AU44" s="46"/>
      <c r="AV44" s="46"/>
    </row>
    <row r="45" spans="1:48" ht="25.5" x14ac:dyDescent="0.2">
      <c r="A45" s="40" t="s">
        <v>34</v>
      </c>
      <c r="B45" s="40" t="s">
        <v>54</v>
      </c>
      <c r="C45" s="40" t="s">
        <v>116</v>
      </c>
      <c r="D45" s="41" t="s">
        <v>117</v>
      </c>
      <c r="E45" s="43"/>
      <c r="F45" s="43"/>
      <c r="G45" s="43"/>
      <c r="H45" s="43">
        <v>0</v>
      </c>
      <c r="I45" s="43">
        <v>10</v>
      </c>
      <c r="J45" s="43">
        <v>2</v>
      </c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>
        <f t="shared" ref="Z45:AA45" si="62">E45+H45+K45+N45+Q45+T45+W45</f>
        <v>0</v>
      </c>
      <c r="AA45" s="43">
        <f t="shared" si="62"/>
        <v>10</v>
      </c>
      <c r="AB45" s="43">
        <f t="shared" si="59"/>
        <v>10</v>
      </c>
      <c r="AC45" s="43">
        <f t="shared" si="60"/>
        <v>2</v>
      </c>
      <c r="AD45" s="43" t="s">
        <v>33</v>
      </c>
      <c r="AE45" s="44"/>
      <c r="AF45" s="45"/>
      <c r="AG45" s="44"/>
      <c r="AH45" s="45"/>
      <c r="AI45" s="44"/>
      <c r="AJ45" s="45"/>
      <c r="AK45" s="44"/>
      <c r="AL45" s="45"/>
      <c r="AM45" s="44"/>
      <c r="AN45" s="45"/>
      <c r="AO45" s="44"/>
      <c r="AP45" s="45"/>
      <c r="AQ45" s="44"/>
      <c r="AR45" s="46"/>
      <c r="AS45" s="46"/>
      <c r="AT45" s="46"/>
      <c r="AU45" s="46"/>
      <c r="AV45" s="46"/>
    </row>
    <row r="46" spans="1:48" ht="12.75" x14ac:dyDescent="0.2">
      <c r="A46" s="40" t="s">
        <v>60</v>
      </c>
      <c r="B46" s="40" t="s">
        <v>61</v>
      </c>
      <c r="C46" s="40" t="s">
        <v>118</v>
      </c>
      <c r="D46" s="41" t="s">
        <v>119</v>
      </c>
      <c r="E46" s="43"/>
      <c r="F46" s="43"/>
      <c r="G46" s="43"/>
      <c r="H46" s="43"/>
      <c r="I46" s="43"/>
      <c r="J46" s="43"/>
      <c r="K46" s="43">
        <v>5</v>
      </c>
      <c r="L46" s="43">
        <v>5</v>
      </c>
      <c r="M46" s="43">
        <v>2</v>
      </c>
      <c r="N46" s="43"/>
      <c r="O46" s="43"/>
      <c r="P46" s="43"/>
      <c r="Q46" s="43"/>
      <c r="R46" s="43"/>
      <c r="S46" s="43"/>
      <c r="T46" s="43"/>
      <c r="U46" s="43"/>
      <c r="V46" s="43"/>
      <c r="W46" s="58"/>
      <c r="X46" s="58"/>
      <c r="Y46" s="58"/>
      <c r="Z46" s="43">
        <f t="shared" ref="Z46:AA46" si="63">E46+H46+K46+N46+Q46+T46+W46</f>
        <v>5</v>
      </c>
      <c r="AA46" s="43">
        <f t="shared" si="63"/>
        <v>5</v>
      </c>
      <c r="AB46" s="43">
        <f t="shared" si="59"/>
        <v>10</v>
      </c>
      <c r="AC46" s="43">
        <f t="shared" si="60"/>
        <v>2</v>
      </c>
      <c r="AD46" s="43" t="s">
        <v>38</v>
      </c>
      <c r="AE46" s="44"/>
      <c r="AF46" s="45"/>
      <c r="AG46" s="44"/>
      <c r="AH46" s="45"/>
      <c r="AI46" s="44"/>
      <c r="AJ46" s="45"/>
      <c r="AK46" s="44"/>
      <c r="AL46" s="45"/>
      <c r="AM46" s="44"/>
      <c r="AN46" s="45"/>
      <c r="AO46" s="44"/>
      <c r="AP46" s="45"/>
      <c r="AQ46" s="44"/>
      <c r="AR46" s="46"/>
      <c r="AS46" s="46"/>
      <c r="AT46" s="46"/>
      <c r="AU46" s="46"/>
      <c r="AV46" s="46"/>
    </row>
    <row r="47" spans="1:48" ht="25.5" x14ac:dyDescent="0.2">
      <c r="A47" s="40" t="s">
        <v>60</v>
      </c>
      <c r="B47" s="40" t="s">
        <v>64</v>
      </c>
      <c r="C47" s="40" t="s">
        <v>120</v>
      </c>
      <c r="D47" s="41" t="s">
        <v>121</v>
      </c>
      <c r="E47" s="51"/>
      <c r="F47" s="51"/>
      <c r="G47" s="51"/>
      <c r="H47" s="51"/>
      <c r="I47" s="51"/>
      <c r="J47" s="51"/>
      <c r="K47" s="63"/>
      <c r="L47" s="63"/>
      <c r="M47" s="63"/>
      <c r="N47" s="43">
        <v>10</v>
      </c>
      <c r="O47" s="43">
        <v>10</v>
      </c>
      <c r="P47" s="43">
        <v>4</v>
      </c>
      <c r="Q47" s="43"/>
      <c r="R47" s="43"/>
      <c r="S47" s="43"/>
      <c r="T47" s="43"/>
      <c r="U47" s="43"/>
      <c r="V47" s="43"/>
      <c r="W47" s="43"/>
      <c r="X47" s="43"/>
      <c r="Y47" s="43"/>
      <c r="Z47" s="43">
        <f t="shared" ref="Z47:AA47" si="64">E47+H47+K47+N47+Q47+T47+W47</f>
        <v>10</v>
      </c>
      <c r="AA47" s="43">
        <f t="shared" si="64"/>
        <v>10</v>
      </c>
      <c r="AB47" s="43">
        <f t="shared" si="59"/>
        <v>20</v>
      </c>
      <c r="AC47" s="43">
        <f t="shared" si="60"/>
        <v>4</v>
      </c>
      <c r="AD47" s="43" t="s">
        <v>33</v>
      </c>
      <c r="AE47" s="44"/>
      <c r="AF47" s="45"/>
      <c r="AG47" s="44"/>
      <c r="AH47" s="45"/>
      <c r="AI47" s="44"/>
      <c r="AJ47" s="45"/>
      <c r="AK47" s="44"/>
      <c r="AL47" s="45"/>
      <c r="AM47" s="44"/>
      <c r="AN47" s="45"/>
      <c r="AO47" s="44"/>
      <c r="AP47" s="45"/>
      <c r="AQ47" s="44"/>
      <c r="AR47" s="46"/>
      <c r="AS47" s="46"/>
      <c r="AT47" s="46"/>
      <c r="AU47" s="46"/>
      <c r="AV47" s="46"/>
    </row>
    <row r="48" spans="1:48" ht="12.75" x14ac:dyDescent="0.2">
      <c r="A48" s="40"/>
      <c r="B48" s="40"/>
      <c r="C48" s="40"/>
      <c r="D48" s="50" t="s">
        <v>122</v>
      </c>
      <c r="E48" s="43">
        <f t="shared" ref="E48:Y48" si="65">SUM(E43:E47)</f>
        <v>10</v>
      </c>
      <c r="F48" s="43">
        <f t="shared" si="65"/>
        <v>10</v>
      </c>
      <c r="G48" s="43">
        <f t="shared" si="65"/>
        <v>3</v>
      </c>
      <c r="H48" s="43">
        <f t="shared" si="65"/>
        <v>0</v>
      </c>
      <c r="I48" s="43">
        <f t="shared" si="65"/>
        <v>20</v>
      </c>
      <c r="J48" s="43">
        <f t="shared" si="65"/>
        <v>3</v>
      </c>
      <c r="K48" s="43">
        <f t="shared" si="65"/>
        <v>5</v>
      </c>
      <c r="L48" s="43">
        <f t="shared" si="65"/>
        <v>5</v>
      </c>
      <c r="M48" s="43">
        <f t="shared" si="65"/>
        <v>2</v>
      </c>
      <c r="N48" s="43">
        <f t="shared" si="65"/>
        <v>10</v>
      </c>
      <c r="O48" s="43">
        <f t="shared" si="65"/>
        <v>10</v>
      </c>
      <c r="P48" s="43">
        <f t="shared" si="65"/>
        <v>4</v>
      </c>
      <c r="Q48" s="43">
        <f t="shared" si="65"/>
        <v>0</v>
      </c>
      <c r="R48" s="43">
        <f t="shared" si="65"/>
        <v>0</v>
      </c>
      <c r="S48" s="43">
        <f t="shared" si="65"/>
        <v>0</v>
      </c>
      <c r="T48" s="43">
        <f t="shared" si="65"/>
        <v>0</v>
      </c>
      <c r="U48" s="43">
        <f t="shared" si="65"/>
        <v>0</v>
      </c>
      <c r="V48" s="43">
        <f t="shared" si="65"/>
        <v>0</v>
      </c>
      <c r="W48" s="43">
        <f t="shared" si="65"/>
        <v>0</v>
      </c>
      <c r="X48" s="43">
        <f t="shared" si="65"/>
        <v>0</v>
      </c>
      <c r="Y48" s="43">
        <f t="shared" si="65"/>
        <v>0</v>
      </c>
      <c r="Z48" s="43">
        <f t="shared" ref="Z48:AA48" si="66">E48+H48+K48+N48+Q48+T48+W48</f>
        <v>25</v>
      </c>
      <c r="AA48" s="43">
        <f t="shared" si="66"/>
        <v>45</v>
      </c>
      <c r="AB48" s="43">
        <f t="shared" si="59"/>
        <v>70</v>
      </c>
      <c r="AC48" s="51">
        <f>SUM(AC43:AC47)</f>
        <v>12</v>
      </c>
      <c r="AD48" s="43"/>
      <c r="AE48" s="44"/>
      <c r="AF48" s="45"/>
      <c r="AG48" s="44"/>
      <c r="AH48" s="45"/>
      <c r="AI48" s="44"/>
      <c r="AJ48" s="45"/>
      <c r="AK48" s="44"/>
      <c r="AL48" s="45"/>
      <c r="AM48" s="44"/>
      <c r="AN48" s="45"/>
      <c r="AO48" s="44"/>
      <c r="AP48" s="45"/>
      <c r="AQ48" s="44"/>
      <c r="AR48" s="46"/>
      <c r="AS48" s="46"/>
      <c r="AT48" s="46"/>
      <c r="AU48" s="46"/>
      <c r="AV48" s="46"/>
    </row>
    <row r="49" spans="1:48" ht="12.75" x14ac:dyDescent="0.2">
      <c r="A49" s="40" t="s">
        <v>34</v>
      </c>
      <c r="B49" s="47" t="s">
        <v>35</v>
      </c>
      <c r="C49" s="40" t="s">
        <v>123</v>
      </c>
      <c r="D49" s="41" t="s">
        <v>124</v>
      </c>
      <c r="E49" s="43">
        <v>0</v>
      </c>
      <c r="F49" s="43">
        <v>10</v>
      </c>
      <c r="G49" s="43">
        <v>2</v>
      </c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>
        <f t="shared" ref="Z49:AA49" si="67">E49+H49+K49+N49+Q49+T49+W49</f>
        <v>0</v>
      </c>
      <c r="AA49" s="43">
        <f t="shared" si="67"/>
        <v>10</v>
      </c>
      <c r="AB49" s="64">
        <f t="shared" si="59"/>
        <v>10</v>
      </c>
      <c r="AC49" s="43">
        <f t="shared" ref="AC49:AC65" si="68">Y49+V49+S49+P49+M49+J49+G49</f>
        <v>2</v>
      </c>
      <c r="AD49" s="43" t="s">
        <v>38</v>
      </c>
      <c r="AE49" s="44"/>
      <c r="AF49" s="45"/>
      <c r="AG49" s="44"/>
      <c r="AH49" s="45"/>
      <c r="AI49" s="44"/>
      <c r="AJ49" s="45"/>
      <c r="AK49" s="44"/>
      <c r="AL49" s="45"/>
      <c r="AM49" s="44"/>
      <c r="AN49" s="45"/>
      <c r="AO49" s="44"/>
      <c r="AP49" s="45"/>
      <c r="AQ49" s="44"/>
      <c r="AR49" s="46"/>
      <c r="AS49" s="46"/>
      <c r="AT49" s="46"/>
      <c r="AU49" s="46"/>
      <c r="AV49" s="46"/>
    </row>
    <row r="50" spans="1:48" ht="12.75" x14ac:dyDescent="0.2">
      <c r="A50" s="40" t="s">
        <v>34</v>
      </c>
      <c r="B50" s="40" t="s">
        <v>54</v>
      </c>
      <c r="C50" s="40" t="s">
        <v>125</v>
      </c>
      <c r="D50" s="41" t="s">
        <v>126</v>
      </c>
      <c r="E50" s="43"/>
      <c r="F50" s="43"/>
      <c r="G50" s="43"/>
      <c r="H50" s="43">
        <v>0</v>
      </c>
      <c r="I50" s="43">
        <v>5</v>
      </c>
      <c r="J50" s="43">
        <v>1</v>
      </c>
      <c r="K50" s="62"/>
      <c r="L50" s="62"/>
      <c r="M50" s="62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>
        <f t="shared" ref="Z50:AA50" si="69">E50+H50+K50+N50+Q50+T50+W50</f>
        <v>0</v>
      </c>
      <c r="AA50" s="43">
        <f t="shared" si="69"/>
        <v>5</v>
      </c>
      <c r="AB50" s="64">
        <f t="shared" si="59"/>
        <v>5</v>
      </c>
      <c r="AC50" s="43">
        <f t="shared" si="68"/>
        <v>1</v>
      </c>
      <c r="AD50" s="43" t="s">
        <v>33</v>
      </c>
      <c r="AE50" s="44"/>
      <c r="AF50" s="45"/>
      <c r="AG50" s="44"/>
      <c r="AH50" s="45"/>
      <c r="AI50" s="44"/>
      <c r="AJ50" s="45"/>
      <c r="AK50" s="44"/>
      <c r="AL50" s="45"/>
      <c r="AM50" s="44"/>
      <c r="AN50" s="45"/>
      <c r="AO50" s="44"/>
      <c r="AP50" s="45"/>
      <c r="AQ50" s="44"/>
      <c r="AR50" s="46"/>
      <c r="AS50" s="46"/>
      <c r="AT50" s="46"/>
      <c r="AU50" s="46"/>
      <c r="AV50" s="46"/>
    </row>
    <row r="51" spans="1:48" ht="12.75" x14ac:dyDescent="0.2">
      <c r="A51" s="40" t="s">
        <v>60</v>
      </c>
      <c r="B51" s="40" t="s">
        <v>61</v>
      </c>
      <c r="C51" s="40" t="s">
        <v>127</v>
      </c>
      <c r="D51" s="41" t="s">
        <v>128</v>
      </c>
      <c r="E51" s="43"/>
      <c r="F51" s="43"/>
      <c r="G51" s="43"/>
      <c r="H51" s="43"/>
      <c r="I51" s="43"/>
      <c r="J51" s="43"/>
      <c r="K51" s="43">
        <v>0</v>
      </c>
      <c r="L51" s="43">
        <v>5</v>
      </c>
      <c r="M51" s="43">
        <v>1</v>
      </c>
      <c r="N51" s="43"/>
      <c r="O51" s="43"/>
      <c r="P51" s="43"/>
      <c r="Q51" s="62"/>
      <c r="R51" s="62"/>
      <c r="S51" s="62"/>
      <c r="T51" s="43"/>
      <c r="U51" s="43"/>
      <c r="V51" s="43"/>
      <c r="W51" s="43"/>
      <c r="X51" s="43"/>
      <c r="Y51" s="43"/>
      <c r="Z51" s="43">
        <f t="shared" ref="Z51:AA51" si="70">E51+H51+K51+N51+Q51+T51+W51</f>
        <v>0</v>
      </c>
      <c r="AA51" s="43">
        <f t="shared" si="70"/>
        <v>5</v>
      </c>
      <c r="AB51" s="64">
        <f t="shared" si="59"/>
        <v>5</v>
      </c>
      <c r="AC51" s="43">
        <f t="shared" si="68"/>
        <v>1</v>
      </c>
      <c r="AD51" s="43" t="s">
        <v>33</v>
      </c>
      <c r="AE51" s="44"/>
      <c r="AF51" s="45"/>
      <c r="AG51" s="44"/>
      <c r="AH51" s="45"/>
      <c r="AI51" s="44"/>
      <c r="AJ51" s="45"/>
      <c r="AK51" s="44"/>
      <c r="AL51" s="45"/>
      <c r="AM51" s="44"/>
      <c r="AN51" s="45"/>
      <c r="AO51" s="44"/>
      <c r="AP51" s="45"/>
      <c r="AQ51" s="44"/>
      <c r="AR51" s="46"/>
      <c r="AS51" s="46"/>
      <c r="AT51" s="46"/>
      <c r="AU51" s="46"/>
      <c r="AV51" s="46"/>
    </row>
    <row r="52" spans="1:48" ht="12.75" x14ac:dyDescent="0.2">
      <c r="A52" s="40" t="s">
        <v>60</v>
      </c>
      <c r="B52" s="40" t="s">
        <v>64</v>
      </c>
      <c r="C52" s="40" t="s">
        <v>129</v>
      </c>
      <c r="D52" s="41" t="s">
        <v>130</v>
      </c>
      <c r="E52" s="43"/>
      <c r="F52" s="43"/>
      <c r="G52" s="43"/>
      <c r="H52" s="43"/>
      <c r="I52" s="43"/>
      <c r="J52" s="43"/>
      <c r="K52" s="58"/>
      <c r="L52" s="58"/>
      <c r="M52" s="58"/>
      <c r="N52" s="43">
        <v>5</v>
      </c>
      <c r="O52" s="43">
        <v>5</v>
      </c>
      <c r="P52" s="43">
        <v>2</v>
      </c>
      <c r="Q52" s="62"/>
      <c r="R52" s="62"/>
      <c r="S52" s="62"/>
      <c r="T52" s="43"/>
      <c r="U52" s="43"/>
      <c r="V52" s="43"/>
      <c r="W52" s="43"/>
      <c r="X52" s="43"/>
      <c r="Y52" s="43"/>
      <c r="Z52" s="43">
        <f t="shared" ref="Z52:AA52" si="71">E52+H52+K52+N52+Q52+T52+W52</f>
        <v>5</v>
      </c>
      <c r="AA52" s="43">
        <f t="shared" si="71"/>
        <v>5</v>
      </c>
      <c r="AB52" s="64">
        <f t="shared" si="59"/>
        <v>10</v>
      </c>
      <c r="AC52" s="43">
        <f t="shared" si="68"/>
        <v>2</v>
      </c>
      <c r="AD52" s="43" t="s">
        <v>38</v>
      </c>
      <c r="AE52" s="44"/>
      <c r="AF52" s="45"/>
      <c r="AG52" s="44"/>
      <c r="AH52" s="45"/>
      <c r="AI52" s="44"/>
      <c r="AJ52" s="45"/>
      <c r="AK52" s="44"/>
      <c r="AL52" s="45"/>
      <c r="AM52" s="44"/>
      <c r="AN52" s="45"/>
      <c r="AO52" s="44"/>
      <c r="AP52" s="45"/>
      <c r="AQ52" s="44"/>
      <c r="AR52" s="46"/>
      <c r="AS52" s="46"/>
      <c r="AT52" s="46"/>
      <c r="AU52" s="46"/>
      <c r="AV52" s="46"/>
    </row>
    <row r="53" spans="1:48" ht="12.75" x14ac:dyDescent="0.2">
      <c r="A53" s="40" t="s">
        <v>45</v>
      </c>
      <c r="B53" s="40" t="s">
        <v>49</v>
      </c>
      <c r="C53" s="43" t="s">
        <v>131</v>
      </c>
      <c r="D53" s="41" t="s">
        <v>132</v>
      </c>
      <c r="E53" s="51"/>
      <c r="F53" s="51"/>
      <c r="G53" s="51"/>
      <c r="H53" s="51"/>
      <c r="I53" s="51"/>
      <c r="J53" s="51"/>
      <c r="K53" s="63"/>
      <c r="L53" s="63"/>
      <c r="M53" s="63"/>
      <c r="N53" s="51"/>
      <c r="O53" s="51"/>
      <c r="P53" s="51"/>
      <c r="Q53" s="43">
        <v>0</v>
      </c>
      <c r="R53" s="43">
        <v>10</v>
      </c>
      <c r="S53" s="43">
        <v>1</v>
      </c>
      <c r="T53" s="43"/>
      <c r="U53" s="43"/>
      <c r="V53" s="43"/>
      <c r="W53" s="43"/>
      <c r="X53" s="43"/>
      <c r="Y53" s="43"/>
      <c r="Z53" s="43">
        <f t="shared" ref="Z53:AA53" si="72">E53+H53+K53+N53+Q53+T53+W53</f>
        <v>0</v>
      </c>
      <c r="AA53" s="43">
        <f t="shared" si="72"/>
        <v>10</v>
      </c>
      <c r="AB53" s="64">
        <f t="shared" si="59"/>
        <v>10</v>
      </c>
      <c r="AC53" s="43">
        <f t="shared" si="68"/>
        <v>1</v>
      </c>
      <c r="AD53" s="43" t="s">
        <v>33</v>
      </c>
      <c r="AE53" s="44"/>
      <c r="AF53" s="45"/>
      <c r="AG53" s="44"/>
      <c r="AH53" s="45"/>
      <c r="AI53" s="44"/>
      <c r="AJ53" s="45"/>
      <c r="AK53" s="44"/>
      <c r="AL53" s="45"/>
      <c r="AM53" s="44"/>
      <c r="AN53" s="45"/>
      <c r="AO53" s="44"/>
      <c r="AP53" s="45"/>
      <c r="AQ53" s="44"/>
      <c r="AR53" s="46"/>
      <c r="AS53" s="46"/>
      <c r="AT53" s="46"/>
      <c r="AU53" s="46"/>
      <c r="AV53" s="46"/>
    </row>
    <row r="54" spans="1:48" ht="12.75" x14ac:dyDescent="0.2">
      <c r="A54" s="40" t="s">
        <v>45</v>
      </c>
      <c r="B54" s="40" t="s">
        <v>46</v>
      </c>
      <c r="C54" s="40" t="s">
        <v>133</v>
      </c>
      <c r="D54" s="41" t="s">
        <v>134</v>
      </c>
      <c r="E54" s="51"/>
      <c r="F54" s="51"/>
      <c r="G54" s="51"/>
      <c r="H54" s="51"/>
      <c r="I54" s="51"/>
      <c r="J54" s="51"/>
      <c r="K54" s="63"/>
      <c r="L54" s="63"/>
      <c r="M54" s="63"/>
      <c r="N54" s="51"/>
      <c r="O54" s="51"/>
      <c r="P54" s="51"/>
      <c r="Q54" s="62"/>
      <c r="R54" s="62"/>
      <c r="S54" s="62"/>
      <c r="T54" s="43">
        <v>0</v>
      </c>
      <c r="U54" s="43">
        <v>10</v>
      </c>
      <c r="V54" s="43">
        <v>2</v>
      </c>
      <c r="W54" s="43"/>
      <c r="X54" s="43"/>
      <c r="Y54" s="43"/>
      <c r="Z54" s="43">
        <f t="shared" ref="Z54:AA54" si="73">E54+H54+K54+N54+Q54+T54+W54</f>
        <v>0</v>
      </c>
      <c r="AA54" s="43">
        <f t="shared" si="73"/>
        <v>10</v>
      </c>
      <c r="AB54" s="64">
        <f t="shared" si="59"/>
        <v>10</v>
      </c>
      <c r="AC54" s="43">
        <f t="shared" si="68"/>
        <v>2</v>
      </c>
      <c r="AD54" s="43" t="s">
        <v>33</v>
      </c>
      <c r="AE54" s="44"/>
      <c r="AF54" s="45"/>
      <c r="AG54" s="44"/>
      <c r="AH54" s="45"/>
      <c r="AI54" s="44"/>
      <c r="AJ54" s="45"/>
      <c r="AK54" s="44"/>
      <c r="AL54" s="45"/>
      <c r="AM54" s="44"/>
      <c r="AN54" s="45"/>
      <c r="AO54" s="44"/>
      <c r="AP54" s="45"/>
      <c r="AQ54" s="44"/>
      <c r="AR54" s="46"/>
      <c r="AS54" s="46"/>
      <c r="AT54" s="46"/>
      <c r="AU54" s="46"/>
      <c r="AV54" s="46"/>
    </row>
    <row r="55" spans="1:48" ht="12.75" x14ac:dyDescent="0.2">
      <c r="A55" s="40"/>
      <c r="B55" s="40"/>
      <c r="C55" s="40"/>
      <c r="D55" s="50" t="s">
        <v>135</v>
      </c>
      <c r="E55" s="43">
        <f t="shared" ref="E55:Y55" si="74">SUM(E49:E54)</f>
        <v>0</v>
      </c>
      <c r="F55" s="43">
        <f t="shared" si="74"/>
        <v>10</v>
      </c>
      <c r="G55" s="43">
        <f t="shared" si="74"/>
        <v>2</v>
      </c>
      <c r="H55" s="43">
        <f t="shared" si="74"/>
        <v>0</v>
      </c>
      <c r="I55" s="43">
        <f t="shared" si="74"/>
        <v>5</v>
      </c>
      <c r="J55" s="43">
        <f t="shared" si="74"/>
        <v>1</v>
      </c>
      <c r="K55" s="43">
        <f t="shared" si="74"/>
        <v>0</v>
      </c>
      <c r="L55" s="43">
        <f t="shared" si="74"/>
        <v>5</v>
      </c>
      <c r="M55" s="43">
        <f t="shared" si="74"/>
        <v>1</v>
      </c>
      <c r="N55" s="43">
        <f t="shared" si="74"/>
        <v>5</v>
      </c>
      <c r="O55" s="43">
        <f t="shared" si="74"/>
        <v>5</v>
      </c>
      <c r="P55" s="43">
        <f t="shared" si="74"/>
        <v>2</v>
      </c>
      <c r="Q55" s="43">
        <f t="shared" si="74"/>
        <v>0</v>
      </c>
      <c r="R55" s="43">
        <f t="shared" si="74"/>
        <v>10</v>
      </c>
      <c r="S55" s="43">
        <f t="shared" si="74"/>
        <v>1</v>
      </c>
      <c r="T55" s="43">
        <f t="shared" si="74"/>
        <v>0</v>
      </c>
      <c r="U55" s="43">
        <f t="shared" si="74"/>
        <v>10</v>
      </c>
      <c r="V55" s="43">
        <f t="shared" si="74"/>
        <v>2</v>
      </c>
      <c r="W55" s="43">
        <f t="shared" si="74"/>
        <v>0</v>
      </c>
      <c r="X55" s="43">
        <f t="shared" si="74"/>
        <v>0</v>
      </c>
      <c r="Y55" s="43">
        <f t="shared" si="74"/>
        <v>0</v>
      </c>
      <c r="Z55" s="43">
        <f t="shared" ref="Z55:AA55" si="75">E55+H55+K55+N55+Q55+T55+W55</f>
        <v>5</v>
      </c>
      <c r="AA55" s="43">
        <f t="shared" si="75"/>
        <v>45</v>
      </c>
      <c r="AB55" s="43">
        <f>SUM(AB49:AB54)</f>
        <v>50</v>
      </c>
      <c r="AC55" s="43">
        <f t="shared" si="68"/>
        <v>9</v>
      </c>
      <c r="AD55" s="43"/>
      <c r="AE55" s="44"/>
      <c r="AF55" s="45"/>
      <c r="AG55" s="44"/>
      <c r="AH55" s="45"/>
      <c r="AI55" s="44"/>
      <c r="AJ55" s="45"/>
      <c r="AK55" s="44"/>
      <c r="AL55" s="45"/>
      <c r="AM55" s="44"/>
      <c r="AN55" s="45"/>
      <c r="AO55" s="44"/>
      <c r="AP55" s="45"/>
      <c r="AQ55" s="44"/>
      <c r="AR55" s="46"/>
      <c r="AS55" s="46"/>
      <c r="AT55" s="46"/>
      <c r="AU55" s="46"/>
      <c r="AV55" s="46"/>
    </row>
    <row r="56" spans="1:48" ht="25.5" x14ac:dyDescent="0.2">
      <c r="A56" s="40" t="s">
        <v>34</v>
      </c>
      <c r="B56" s="40" t="s">
        <v>54</v>
      </c>
      <c r="C56" s="40" t="s">
        <v>136</v>
      </c>
      <c r="D56" s="41" t="s">
        <v>137</v>
      </c>
      <c r="E56" s="43"/>
      <c r="F56" s="43"/>
      <c r="G56" s="43"/>
      <c r="H56" s="43">
        <v>0</v>
      </c>
      <c r="I56" s="43">
        <v>10</v>
      </c>
      <c r="J56" s="43">
        <v>2</v>
      </c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>
        <f t="shared" ref="Z56:AA56" si="76">E56+H56+K56+N56+Q56+T56+W56</f>
        <v>0</v>
      </c>
      <c r="AA56" s="43">
        <f t="shared" si="76"/>
        <v>10</v>
      </c>
      <c r="AB56" s="43">
        <f t="shared" ref="AB56:AB58" si="77">SUM(Z56:AA56)</f>
        <v>10</v>
      </c>
      <c r="AC56" s="43">
        <f t="shared" si="68"/>
        <v>2</v>
      </c>
      <c r="AD56" s="43" t="s">
        <v>33</v>
      </c>
      <c r="AE56" s="44"/>
      <c r="AF56" s="45"/>
      <c r="AG56" s="44"/>
      <c r="AH56" s="45"/>
      <c r="AI56" s="44"/>
      <c r="AJ56" s="45"/>
      <c r="AK56" s="44"/>
      <c r="AL56" s="45"/>
      <c r="AM56" s="44"/>
      <c r="AN56" s="45"/>
      <c r="AO56" s="44"/>
      <c r="AP56" s="45"/>
      <c r="AQ56" s="44"/>
      <c r="AR56" s="46"/>
      <c r="AS56" s="46"/>
      <c r="AT56" s="46"/>
      <c r="AU56" s="46"/>
      <c r="AV56" s="46"/>
    </row>
    <row r="57" spans="1:48" ht="25.5" x14ac:dyDescent="0.2">
      <c r="A57" s="40" t="s">
        <v>45</v>
      </c>
      <c r="B57" s="40" t="s">
        <v>49</v>
      </c>
      <c r="C57" s="40" t="s">
        <v>138</v>
      </c>
      <c r="D57" s="41" t="s">
        <v>139</v>
      </c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43">
        <v>5</v>
      </c>
      <c r="R57" s="43">
        <v>5</v>
      </c>
      <c r="S57" s="43">
        <v>2</v>
      </c>
      <c r="T57" s="51"/>
      <c r="U57" s="51"/>
      <c r="V57" s="51"/>
      <c r="W57" s="51"/>
      <c r="X57" s="51"/>
      <c r="Y57" s="51"/>
      <c r="Z57" s="43">
        <f t="shared" ref="Z57:AA57" si="78">E57+H57+K57+N57+Q57+T57+W57</f>
        <v>5</v>
      </c>
      <c r="AA57" s="43">
        <f t="shared" si="78"/>
        <v>5</v>
      </c>
      <c r="AB57" s="43">
        <f t="shared" si="77"/>
        <v>10</v>
      </c>
      <c r="AC57" s="43">
        <f t="shared" si="68"/>
        <v>2</v>
      </c>
      <c r="AD57" s="43" t="s">
        <v>33</v>
      </c>
      <c r="AE57" s="44"/>
      <c r="AF57" s="45"/>
      <c r="AG57" s="44"/>
      <c r="AH57" s="45"/>
      <c r="AI57" s="44"/>
      <c r="AJ57" s="45"/>
      <c r="AK57" s="44"/>
      <c r="AL57" s="45"/>
      <c r="AM57" s="44"/>
      <c r="AN57" s="45"/>
      <c r="AO57" s="44"/>
      <c r="AP57" s="45"/>
      <c r="AQ57" s="44"/>
      <c r="AR57" s="46"/>
      <c r="AS57" s="46"/>
      <c r="AT57" s="46"/>
      <c r="AU57" s="46"/>
      <c r="AV57" s="46"/>
    </row>
    <row r="58" spans="1:48" ht="12.75" x14ac:dyDescent="0.2">
      <c r="A58" s="40" t="s">
        <v>45</v>
      </c>
      <c r="B58" s="40" t="s">
        <v>46</v>
      </c>
      <c r="C58" s="40" t="s">
        <v>140</v>
      </c>
      <c r="D58" s="41" t="s">
        <v>141</v>
      </c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65"/>
      <c r="R58" s="65"/>
      <c r="S58" s="65"/>
      <c r="T58" s="43">
        <v>10</v>
      </c>
      <c r="U58" s="43">
        <v>0</v>
      </c>
      <c r="V58" s="43">
        <v>2</v>
      </c>
      <c r="W58" s="43"/>
      <c r="X58" s="43"/>
      <c r="Y58" s="43"/>
      <c r="Z58" s="43">
        <f t="shared" ref="Z58:AA58" si="79">E58+H58+K58+N58+Q58+T58+W58</f>
        <v>10</v>
      </c>
      <c r="AA58" s="43">
        <f t="shared" si="79"/>
        <v>0</v>
      </c>
      <c r="AB58" s="43">
        <f t="shared" si="77"/>
        <v>10</v>
      </c>
      <c r="AC58" s="43">
        <f t="shared" si="68"/>
        <v>2</v>
      </c>
      <c r="AD58" s="43" t="s">
        <v>33</v>
      </c>
      <c r="AE58" s="44"/>
      <c r="AF58" s="45"/>
      <c r="AG58" s="44"/>
      <c r="AH58" s="45"/>
      <c r="AI58" s="44"/>
      <c r="AJ58" s="45"/>
      <c r="AK58" s="44"/>
      <c r="AL58" s="45"/>
      <c r="AM58" s="44"/>
      <c r="AN58" s="45"/>
      <c r="AO58" s="44"/>
      <c r="AP58" s="45"/>
      <c r="AQ58" s="44"/>
      <c r="AR58" s="46"/>
      <c r="AS58" s="46"/>
      <c r="AT58" s="46"/>
      <c r="AU58" s="46"/>
      <c r="AV58" s="46"/>
    </row>
    <row r="59" spans="1:48" ht="12.75" x14ac:dyDescent="0.2">
      <c r="A59" s="40"/>
      <c r="B59" s="40"/>
      <c r="C59" s="40"/>
      <c r="D59" s="50" t="s">
        <v>142</v>
      </c>
      <c r="E59" s="43">
        <f t="shared" ref="E59:Y59" si="80">SUM(E56:E58)</f>
        <v>0</v>
      </c>
      <c r="F59" s="43">
        <f t="shared" si="80"/>
        <v>0</v>
      </c>
      <c r="G59" s="43">
        <f t="shared" si="80"/>
        <v>0</v>
      </c>
      <c r="H59" s="43">
        <f t="shared" si="80"/>
        <v>0</v>
      </c>
      <c r="I59" s="43">
        <f t="shared" si="80"/>
        <v>10</v>
      </c>
      <c r="J59" s="43">
        <f t="shared" si="80"/>
        <v>2</v>
      </c>
      <c r="K59" s="43">
        <f t="shared" si="80"/>
        <v>0</v>
      </c>
      <c r="L59" s="43">
        <f t="shared" si="80"/>
        <v>0</v>
      </c>
      <c r="M59" s="43">
        <f t="shared" si="80"/>
        <v>0</v>
      </c>
      <c r="N59" s="43">
        <f t="shared" si="80"/>
        <v>0</v>
      </c>
      <c r="O59" s="43">
        <f t="shared" si="80"/>
        <v>0</v>
      </c>
      <c r="P59" s="43">
        <f t="shared" si="80"/>
        <v>0</v>
      </c>
      <c r="Q59" s="43">
        <f t="shared" si="80"/>
        <v>5</v>
      </c>
      <c r="R59" s="43">
        <f t="shared" si="80"/>
        <v>5</v>
      </c>
      <c r="S59" s="43">
        <f t="shared" si="80"/>
        <v>2</v>
      </c>
      <c r="T59" s="43">
        <f t="shared" si="80"/>
        <v>10</v>
      </c>
      <c r="U59" s="43">
        <f t="shared" si="80"/>
        <v>0</v>
      </c>
      <c r="V59" s="43">
        <f t="shared" si="80"/>
        <v>2</v>
      </c>
      <c r="W59" s="43">
        <f t="shared" si="80"/>
        <v>0</v>
      </c>
      <c r="X59" s="43">
        <f t="shared" si="80"/>
        <v>0</v>
      </c>
      <c r="Y59" s="43">
        <f t="shared" si="80"/>
        <v>0</v>
      </c>
      <c r="Z59" s="43">
        <f t="shared" ref="Z59:AA59" si="81">E59+H59+K59+N59+Q59+T59+W59</f>
        <v>15</v>
      </c>
      <c r="AA59" s="43">
        <f t="shared" si="81"/>
        <v>15</v>
      </c>
      <c r="AB59" s="43">
        <f>SUM(AB56:AB58)</f>
        <v>30</v>
      </c>
      <c r="AC59" s="43">
        <f t="shared" si="68"/>
        <v>6</v>
      </c>
      <c r="AD59" s="43"/>
      <c r="AE59" s="44"/>
      <c r="AF59" s="45"/>
      <c r="AG59" s="44"/>
      <c r="AH59" s="45"/>
      <c r="AI59" s="44"/>
      <c r="AJ59" s="45"/>
      <c r="AK59" s="44"/>
      <c r="AL59" s="45"/>
      <c r="AM59" s="44"/>
      <c r="AN59" s="45"/>
      <c r="AO59" s="44"/>
      <c r="AP59" s="45"/>
      <c r="AQ59" s="44"/>
      <c r="AR59" s="46"/>
      <c r="AS59" s="46"/>
      <c r="AT59" s="46"/>
      <c r="AU59" s="46"/>
      <c r="AV59" s="46"/>
    </row>
    <row r="60" spans="1:48" ht="12.75" x14ac:dyDescent="0.2">
      <c r="A60" s="40" t="s">
        <v>34</v>
      </c>
      <c r="B60" s="40" t="s">
        <v>54</v>
      </c>
      <c r="C60" s="40" t="s">
        <v>143</v>
      </c>
      <c r="D60" s="41" t="s">
        <v>144</v>
      </c>
      <c r="E60" s="43"/>
      <c r="F60" s="43"/>
      <c r="G60" s="43"/>
      <c r="H60" s="43">
        <v>5</v>
      </c>
      <c r="I60" s="43">
        <v>10</v>
      </c>
      <c r="J60" s="43">
        <v>3</v>
      </c>
      <c r="K60" s="43"/>
      <c r="L60" s="43"/>
      <c r="M60" s="43"/>
      <c r="N60" s="43"/>
      <c r="O60" s="43"/>
      <c r="P60" s="43"/>
      <c r="Q60" s="58"/>
      <c r="R60" s="58"/>
      <c r="S60" s="58"/>
      <c r="T60" s="43"/>
      <c r="U60" s="43"/>
      <c r="V60" s="43"/>
      <c r="W60" s="43"/>
      <c r="X60" s="43"/>
      <c r="Y60" s="43"/>
      <c r="Z60" s="43">
        <f t="shared" ref="Z60:AA60" si="82">E60+H60+K60+N60+Q60+T60+W60</f>
        <v>5</v>
      </c>
      <c r="AA60" s="43">
        <f t="shared" si="82"/>
        <v>10</v>
      </c>
      <c r="AB60" s="43">
        <f t="shared" ref="AB60:AB61" si="83">SUM(Z60:AA60)</f>
        <v>15</v>
      </c>
      <c r="AC60" s="43">
        <f t="shared" si="68"/>
        <v>3</v>
      </c>
      <c r="AD60" s="43" t="s">
        <v>33</v>
      </c>
      <c r="AE60" s="44"/>
      <c r="AF60" s="45"/>
      <c r="AG60" s="44"/>
      <c r="AH60" s="45"/>
      <c r="AI60" s="44"/>
      <c r="AJ60" s="45"/>
      <c r="AK60" s="44"/>
      <c r="AL60" s="45"/>
      <c r="AM60" s="44"/>
      <c r="AN60" s="45"/>
      <c r="AO60" s="44"/>
      <c r="AP60" s="45"/>
      <c r="AQ60" s="44"/>
      <c r="AR60" s="46"/>
      <c r="AS60" s="46"/>
      <c r="AT60" s="46"/>
      <c r="AU60" s="46"/>
      <c r="AV60" s="46"/>
    </row>
    <row r="61" spans="1:48" ht="25.5" x14ac:dyDescent="0.2">
      <c r="A61" s="40" t="s">
        <v>60</v>
      </c>
      <c r="B61" s="40" t="s">
        <v>61</v>
      </c>
      <c r="C61" s="40" t="s">
        <v>145</v>
      </c>
      <c r="D61" s="41" t="s">
        <v>146</v>
      </c>
      <c r="E61" s="43"/>
      <c r="F61" s="43"/>
      <c r="G61" s="43"/>
      <c r="H61" s="43"/>
      <c r="I61" s="43"/>
      <c r="J61" s="43"/>
      <c r="K61" s="43">
        <v>5</v>
      </c>
      <c r="L61" s="43">
        <v>15</v>
      </c>
      <c r="M61" s="43">
        <v>4</v>
      </c>
      <c r="N61" s="43"/>
      <c r="O61" s="43"/>
      <c r="P61" s="43"/>
      <c r="Q61" s="43"/>
      <c r="R61" s="43"/>
      <c r="S61" s="43"/>
      <c r="T61" s="58"/>
      <c r="U61" s="58"/>
      <c r="V61" s="58"/>
      <c r="W61" s="43"/>
      <c r="X61" s="43"/>
      <c r="Y61" s="43"/>
      <c r="Z61" s="43">
        <f t="shared" ref="Z61:AA61" si="84">E61+H61+K61+N61+Q61+T61+W61</f>
        <v>5</v>
      </c>
      <c r="AA61" s="43">
        <f t="shared" si="84"/>
        <v>15</v>
      </c>
      <c r="AB61" s="43">
        <f t="shared" si="83"/>
        <v>20</v>
      </c>
      <c r="AC61" s="43">
        <f t="shared" si="68"/>
        <v>4</v>
      </c>
      <c r="AD61" s="43" t="s">
        <v>33</v>
      </c>
      <c r="AE61" s="44"/>
      <c r="AF61" s="45"/>
      <c r="AG61" s="44"/>
      <c r="AH61" s="45"/>
      <c r="AI61" s="44"/>
      <c r="AJ61" s="45"/>
      <c r="AK61" s="44"/>
      <c r="AL61" s="45"/>
      <c r="AM61" s="44"/>
      <c r="AN61" s="45"/>
      <c r="AO61" s="44"/>
      <c r="AP61" s="45"/>
      <c r="AQ61" s="44"/>
      <c r="AR61" s="46"/>
      <c r="AS61" s="46"/>
      <c r="AT61" s="46"/>
      <c r="AU61" s="46"/>
      <c r="AV61" s="46"/>
    </row>
    <row r="62" spans="1:48" ht="12.75" x14ac:dyDescent="0.2">
      <c r="A62" s="40"/>
      <c r="B62" s="40"/>
      <c r="C62" s="40"/>
      <c r="D62" s="54" t="s">
        <v>147</v>
      </c>
      <c r="E62" s="43">
        <f t="shared" ref="E62:Y62" si="85">SUM(E60:E61)</f>
        <v>0</v>
      </c>
      <c r="F62" s="43">
        <f t="shared" si="85"/>
        <v>0</v>
      </c>
      <c r="G62" s="43">
        <f t="shared" si="85"/>
        <v>0</v>
      </c>
      <c r="H62" s="43">
        <f t="shared" si="85"/>
        <v>5</v>
      </c>
      <c r="I62" s="43">
        <f t="shared" si="85"/>
        <v>10</v>
      </c>
      <c r="J62" s="43">
        <f t="shared" si="85"/>
        <v>3</v>
      </c>
      <c r="K62" s="43">
        <f t="shared" si="85"/>
        <v>5</v>
      </c>
      <c r="L62" s="43">
        <f t="shared" si="85"/>
        <v>15</v>
      </c>
      <c r="M62" s="43">
        <f t="shared" si="85"/>
        <v>4</v>
      </c>
      <c r="N62" s="43">
        <f t="shared" si="85"/>
        <v>0</v>
      </c>
      <c r="O62" s="43">
        <f t="shared" si="85"/>
        <v>0</v>
      </c>
      <c r="P62" s="43">
        <f t="shared" si="85"/>
        <v>0</v>
      </c>
      <c r="Q62" s="43">
        <f t="shared" si="85"/>
        <v>0</v>
      </c>
      <c r="R62" s="43">
        <f t="shared" si="85"/>
        <v>0</v>
      </c>
      <c r="S62" s="43">
        <f t="shared" si="85"/>
        <v>0</v>
      </c>
      <c r="T62" s="43">
        <f t="shared" si="85"/>
        <v>0</v>
      </c>
      <c r="U62" s="43">
        <f t="shared" si="85"/>
        <v>0</v>
      </c>
      <c r="V62" s="43">
        <f t="shared" si="85"/>
        <v>0</v>
      </c>
      <c r="W62" s="43">
        <f t="shared" si="85"/>
        <v>0</v>
      </c>
      <c r="X62" s="43">
        <f t="shared" si="85"/>
        <v>0</v>
      </c>
      <c r="Y62" s="43">
        <f t="shared" si="85"/>
        <v>0</v>
      </c>
      <c r="Z62" s="43">
        <f t="shared" ref="Z62:AA62" si="86">E62+H62+K62+N62+Q62+T62+W62</f>
        <v>10</v>
      </c>
      <c r="AA62" s="43">
        <f t="shared" si="86"/>
        <v>25</v>
      </c>
      <c r="AB62" s="43">
        <f>SUM(AB60:AB61)</f>
        <v>35</v>
      </c>
      <c r="AC62" s="43">
        <f t="shared" si="68"/>
        <v>7</v>
      </c>
      <c r="AD62" s="43"/>
      <c r="AE62" s="44"/>
      <c r="AF62" s="45"/>
      <c r="AG62" s="44"/>
      <c r="AH62" s="45"/>
      <c r="AI62" s="44"/>
      <c r="AJ62" s="45"/>
      <c r="AK62" s="44"/>
      <c r="AL62" s="45"/>
      <c r="AM62" s="44"/>
      <c r="AN62" s="45"/>
      <c r="AO62" s="44"/>
      <c r="AP62" s="45"/>
      <c r="AQ62" s="44"/>
      <c r="AR62" s="46"/>
      <c r="AS62" s="46"/>
      <c r="AT62" s="46"/>
      <c r="AU62" s="46"/>
      <c r="AV62" s="46"/>
    </row>
    <row r="63" spans="1:48" ht="25.5" x14ac:dyDescent="0.2">
      <c r="A63" s="40" t="s">
        <v>34</v>
      </c>
      <c r="B63" s="40" t="s">
        <v>54</v>
      </c>
      <c r="C63" s="40" t="s">
        <v>148</v>
      </c>
      <c r="D63" s="41" t="s">
        <v>465</v>
      </c>
      <c r="E63" s="43"/>
      <c r="F63" s="43"/>
      <c r="G63" s="43"/>
      <c r="H63" s="43">
        <v>0</v>
      </c>
      <c r="I63" s="43">
        <v>20</v>
      </c>
      <c r="J63" s="43">
        <v>4</v>
      </c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>
        <f t="shared" ref="Z63:AA63" si="87">E63+H63+K63+N63+Q63+T63+W63</f>
        <v>0</v>
      </c>
      <c r="AA63" s="43">
        <f t="shared" si="87"/>
        <v>20</v>
      </c>
      <c r="AB63" s="43">
        <f t="shared" ref="AB63:AB64" si="88">SUM(Z63:AA63)</f>
        <v>20</v>
      </c>
      <c r="AC63" s="43">
        <f t="shared" si="68"/>
        <v>4</v>
      </c>
      <c r="AD63" s="43" t="s">
        <v>33</v>
      </c>
      <c r="AE63" s="44"/>
      <c r="AF63" s="45"/>
      <c r="AG63" s="44"/>
      <c r="AH63" s="45"/>
      <c r="AI63" s="44"/>
      <c r="AJ63" s="45"/>
      <c r="AK63" s="44"/>
      <c r="AL63" s="45"/>
      <c r="AM63" s="44"/>
      <c r="AN63" s="45"/>
      <c r="AO63" s="44"/>
      <c r="AP63" s="45"/>
      <c r="AQ63" s="44"/>
      <c r="AR63" s="46"/>
      <c r="AS63" s="46"/>
      <c r="AT63" s="46"/>
      <c r="AU63" s="46"/>
      <c r="AV63" s="46"/>
    </row>
    <row r="64" spans="1:48" ht="12.75" x14ac:dyDescent="0.2">
      <c r="A64" s="40" t="s">
        <v>60</v>
      </c>
      <c r="B64" s="40" t="s">
        <v>61</v>
      </c>
      <c r="C64" s="40" t="s">
        <v>149</v>
      </c>
      <c r="D64" s="66" t="s">
        <v>150</v>
      </c>
      <c r="E64" s="43"/>
      <c r="F64" s="43"/>
      <c r="G64" s="43"/>
      <c r="H64" s="43"/>
      <c r="I64" s="43"/>
      <c r="J64" s="43"/>
      <c r="K64" s="43">
        <v>0</v>
      </c>
      <c r="L64" s="43">
        <v>20</v>
      </c>
      <c r="M64" s="43">
        <v>4</v>
      </c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>
        <f t="shared" ref="Z64:AA64" si="89">E64+H64+K64+N64+Q64+T64+W64</f>
        <v>0</v>
      </c>
      <c r="AA64" s="43">
        <f t="shared" si="89"/>
        <v>20</v>
      </c>
      <c r="AB64" s="43">
        <f t="shared" si="88"/>
        <v>20</v>
      </c>
      <c r="AC64" s="43">
        <f t="shared" si="68"/>
        <v>4</v>
      </c>
      <c r="AD64" s="43" t="s">
        <v>33</v>
      </c>
      <c r="AE64" s="44"/>
      <c r="AF64" s="45"/>
      <c r="AG64" s="44"/>
      <c r="AH64" s="45"/>
      <c r="AI64" s="44"/>
      <c r="AJ64" s="45"/>
      <c r="AK64" s="44"/>
      <c r="AL64" s="45"/>
      <c r="AM64" s="44"/>
      <c r="AN64" s="45"/>
      <c r="AO64" s="44"/>
      <c r="AP64" s="45"/>
      <c r="AQ64" s="44"/>
      <c r="AR64" s="46"/>
      <c r="AS64" s="46"/>
      <c r="AT64" s="46"/>
      <c r="AU64" s="46"/>
      <c r="AV64" s="46"/>
    </row>
    <row r="65" spans="1:48" ht="12.75" x14ac:dyDescent="0.2">
      <c r="A65" s="40"/>
      <c r="B65" s="40"/>
      <c r="C65" s="40"/>
      <c r="D65" s="50" t="s">
        <v>151</v>
      </c>
      <c r="E65" s="43">
        <f t="shared" ref="E65:Y65" si="90">SUM(E63:E64)</f>
        <v>0</v>
      </c>
      <c r="F65" s="43">
        <f t="shared" si="90"/>
        <v>0</v>
      </c>
      <c r="G65" s="43">
        <f t="shared" si="90"/>
        <v>0</v>
      </c>
      <c r="H65" s="43">
        <f t="shared" si="90"/>
        <v>0</v>
      </c>
      <c r="I65" s="43">
        <f t="shared" si="90"/>
        <v>20</v>
      </c>
      <c r="J65" s="43">
        <f t="shared" si="90"/>
        <v>4</v>
      </c>
      <c r="K65" s="43">
        <f t="shared" si="90"/>
        <v>0</v>
      </c>
      <c r="L65" s="43">
        <f t="shared" si="90"/>
        <v>20</v>
      </c>
      <c r="M65" s="43">
        <f t="shared" si="90"/>
        <v>4</v>
      </c>
      <c r="N65" s="43">
        <f t="shared" si="90"/>
        <v>0</v>
      </c>
      <c r="O65" s="43">
        <f t="shared" si="90"/>
        <v>0</v>
      </c>
      <c r="P65" s="43">
        <f t="shared" si="90"/>
        <v>0</v>
      </c>
      <c r="Q65" s="43">
        <f t="shared" si="90"/>
        <v>0</v>
      </c>
      <c r="R65" s="43">
        <f t="shared" si="90"/>
        <v>0</v>
      </c>
      <c r="S65" s="43">
        <f t="shared" si="90"/>
        <v>0</v>
      </c>
      <c r="T65" s="43">
        <f t="shared" si="90"/>
        <v>0</v>
      </c>
      <c r="U65" s="43">
        <f t="shared" si="90"/>
        <v>0</v>
      </c>
      <c r="V65" s="43">
        <f t="shared" si="90"/>
        <v>0</v>
      </c>
      <c r="W65" s="43">
        <f t="shared" si="90"/>
        <v>0</v>
      </c>
      <c r="X65" s="43">
        <f t="shared" si="90"/>
        <v>0</v>
      </c>
      <c r="Y65" s="43">
        <f t="shared" si="90"/>
        <v>0</v>
      </c>
      <c r="Z65" s="43">
        <f t="shared" ref="Z65:AA65" si="91">E65+H65+K65+N65+Q65+T65+W65</f>
        <v>0</v>
      </c>
      <c r="AA65" s="43">
        <f t="shared" si="91"/>
        <v>40</v>
      </c>
      <c r="AB65" s="43">
        <f>SUM(AB63:AB64)</f>
        <v>40</v>
      </c>
      <c r="AC65" s="43">
        <f t="shared" si="68"/>
        <v>8</v>
      </c>
      <c r="AD65" s="43"/>
      <c r="AE65" s="44"/>
      <c r="AF65" s="45"/>
      <c r="AG65" s="44"/>
      <c r="AH65" s="45"/>
      <c r="AI65" s="44"/>
      <c r="AJ65" s="45"/>
      <c r="AK65" s="44"/>
      <c r="AL65" s="45"/>
      <c r="AM65" s="44"/>
      <c r="AN65" s="45"/>
      <c r="AO65" s="44"/>
      <c r="AP65" s="45"/>
      <c r="AQ65" s="44"/>
      <c r="AR65" s="46"/>
      <c r="AS65" s="46"/>
      <c r="AT65" s="46"/>
      <c r="AU65" s="46"/>
      <c r="AV65" s="46"/>
    </row>
    <row r="66" spans="1:48" ht="12.75" x14ac:dyDescent="0.2">
      <c r="A66" s="93" t="s">
        <v>152</v>
      </c>
      <c r="B66" s="94"/>
      <c r="C66" s="94"/>
      <c r="D66" s="95"/>
      <c r="E66" s="51">
        <f t="shared" ref="E66:Y66" si="92">E36+E42+E48+E55+E59+E62+E65</f>
        <v>20</v>
      </c>
      <c r="F66" s="51">
        <f t="shared" si="92"/>
        <v>40</v>
      </c>
      <c r="G66" s="51">
        <f t="shared" si="92"/>
        <v>10</v>
      </c>
      <c r="H66" s="51">
        <f t="shared" si="92"/>
        <v>20</v>
      </c>
      <c r="I66" s="51">
        <f t="shared" si="92"/>
        <v>95</v>
      </c>
      <c r="J66" s="51">
        <f t="shared" si="92"/>
        <v>21</v>
      </c>
      <c r="K66" s="51">
        <f t="shared" si="92"/>
        <v>25</v>
      </c>
      <c r="L66" s="51">
        <f t="shared" si="92"/>
        <v>90</v>
      </c>
      <c r="M66" s="51">
        <f t="shared" si="92"/>
        <v>21</v>
      </c>
      <c r="N66" s="51">
        <f t="shared" si="92"/>
        <v>25</v>
      </c>
      <c r="O66" s="51">
        <f t="shared" si="92"/>
        <v>60</v>
      </c>
      <c r="P66" s="51">
        <f t="shared" si="92"/>
        <v>15</v>
      </c>
      <c r="Q66" s="51">
        <f t="shared" si="92"/>
        <v>10</v>
      </c>
      <c r="R66" s="51">
        <f t="shared" si="92"/>
        <v>30</v>
      </c>
      <c r="S66" s="51">
        <f t="shared" si="92"/>
        <v>7</v>
      </c>
      <c r="T66" s="51">
        <f t="shared" si="92"/>
        <v>10</v>
      </c>
      <c r="U66" s="51">
        <f t="shared" si="92"/>
        <v>10</v>
      </c>
      <c r="V66" s="51">
        <f t="shared" si="92"/>
        <v>4</v>
      </c>
      <c r="W66" s="51">
        <f t="shared" si="92"/>
        <v>0</v>
      </c>
      <c r="X66" s="51">
        <f t="shared" si="92"/>
        <v>0</v>
      </c>
      <c r="Y66" s="51">
        <f t="shared" si="92"/>
        <v>0</v>
      </c>
      <c r="Z66" s="43">
        <f t="shared" ref="Z66:AA66" si="93">Z65+Z62+Z59+Z55+Z48+Z42+Z36</f>
        <v>110</v>
      </c>
      <c r="AA66" s="43">
        <f t="shared" si="93"/>
        <v>325</v>
      </c>
      <c r="AB66" s="43">
        <f>SUM(Z66:AA66)</f>
        <v>435</v>
      </c>
      <c r="AC66" s="67">
        <f>AC65+AC62+AC59+AC55+AC48+AC42+AC36</f>
        <v>78</v>
      </c>
      <c r="AD66" s="42"/>
      <c r="AE66" s="44"/>
      <c r="AF66" s="45"/>
      <c r="AG66" s="44"/>
      <c r="AH66" s="45"/>
      <c r="AI66" s="44"/>
      <c r="AJ66" s="45"/>
      <c r="AK66" s="44"/>
      <c r="AL66" s="45"/>
      <c r="AM66" s="44"/>
      <c r="AN66" s="45"/>
      <c r="AO66" s="44"/>
      <c r="AP66" s="45"/>
      <c r="AQ66" s="44"/>
      <c r="AR66" s="46"/>
      <c r="AS66" s="46"/>
      <c r="AT66" s="46"/>
      <c r="AU66" s="46"/>
      <c r="AV66" s="46"/>
    </row>
    <row r="67" spans="1:48" ht="12.75" x14ac:dyDescent="0.2">
      <c r="A67" s="68"/>
      <c r="B67" s="68"/>
      <c r="C67" s="40"/>
      <c r="D67" s="69" t="s">
        <v>153</v>
      </c>
      <c r="E67" s="51">
        <f t="shared" ref="E67:Y67" si="94">E66+E27</f>
        <v>40</v>
      </c>
      <c r="F67" s="51">
        <f t="shared" si="94"/>
        <v>55</v>
      </c>
      <c r="G67" s="51">
        <f t="shared" si="94"/>
        <v>17</v>
      </c>
      <c r="H67" s="51">
        <f t="shared" si="94"/>
        <v>50</v>
      </c>
      <c r="I67" s="51">
        <f t="shared" si="94"/>
        <v>110</v>
      </c>
      <c r="J67" s="51">
        <f t="shared" si="94"/>
        <v>30</v>
      </c>
      <c r="K67" s="51">
        <f t="shared" si="94"/>
        <v>35</v>
      </c>
      <c r="L67" s="51">
        <f t="shared" si="94"/>
        <v>95</v>
      </c>
      <c r="M67" s="51">
        <f t="shared" si="94"/>
        <v>24</v>
      </c>
      <c r="N67" s="51">
        <f t="shared" si="94"/>
        <v>35</v>
      </c>
      <c r="O67" s="51">
        <f t="shared" si="94"/>
        <v>80</v>
      </c>
      <c r="P67" s="51">
        <f t="shared" si="94"/>
        <v>21</v>
      </c>
      <c r="Q67" s="51">
        <f t="shared" si="94"/>
        <v>20</v>
      </c>
      <c r="R67" s="51">
        <f t="shared" si="94"/>
        <v>45</v>
      </c>
      <c r="S67" s="51">
        <f t="shared" si="94"/>
        <v>13</v>
      </c>
      <c r="T67" s="51">
        <f t="shared" si="94"/>
        <v>30</v>
      </c>
      <c r="U67" s="51">
        <f t="shared" si="94"/>
        <v>10</v>
      </c>
      <c r="V67" s="51">
        <f t="shared" si="94"/>
        <v>8</v>
      </c>
      <c r="W67" s="51">
        <f t="shared" si="94"/>
        <v>20</v>
      </c>
      <c r="X67" s="51">
        <f t="shared" si="94"/>
        <v>5</v>
      </c>
      <c r="Y67" s="51">
        <f t="shared" si="94"/>
        <v>5</v>
      </c>
      <c r="Z67" s="51">
        <f t="shared" ref="Z67:AC67" si="95">Z65+Z62+Z59+Z55+Z48+Z42+Z36+Z26+Z24+Z17+Z12</f>
        <v>230</v>
      </c>
      <c r="AA67" s="51">
        <f t="shared" si="95"/>
        <v>400</v>
      </c>
      <c r="AB67" s="51">
        <f t="shared" si="95"/>
        <v>630</v>
      </c>
      <c r="AC67" s="67">
        <f t="shared" si="95"/>
        <v>118</v>
      </c>
      <c r="AD67" s="51"/>
      <c r="AE67" s="44"/>
      <c r="AF67" s="45"/>
      <c r="AG67" s="44"/>
      <c r="AH67" s="45"/>
      <c r="AI67" s="44"/>
      <c r="AJ67" s="45"/>
      <c r="AK67" s="44"/>
      <c r="AL67" s="45"/>
      <c r="AM67" s="44"/>
      <c r="AN67" s="45"/>
      <c r="AO67" s="44"/>
      <c r="AP67" s="45"/>
      <c r="AQ67" s="44"/>
      <c r="AR67" s="46"/>
      <c r="AS67" s="46"/>
      <c r="AT67" s="46"/>
      <c r="AU67" s="46"/>
      <c r="AV67" s="46"/>
    </row>
    <row r="68" spans="1:48" ht="12.75" x14ac:dyDescent="0.2">
      <c r="A68" s="40" t="s">
        <v>45</v>
      </c>
      <c r="B68" s="61" t="s">
        <v>49</v>
      </c>
      <c r="C68" s="70" t="s">
        <v>462</v>
      </c>
      <c r="D68" s="71" t="s">
        <v>154</v>
      </c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>
        <v>0</v>
      </c>
      <c r="R68" s="42">
        <v>10</v>
      </c>
      <c r="S68" s="42">
        <v>0</v>
      </c>
      <c r="T68" s="42"/>
      <c r="U68" s="42"/>
      <c r="V68" s="42"/>
      <c r="W68" s="42"/>
      <c r="X68" s="42"/>
      <c r="Y68" s="42"/>
      <c r="Z68" s="43">
        <v>0</v>
      </c>
      <c r="AA68" s="43">
        <v>10</v>
      </c>
      <c r="AB68" s="43">
        <v>10</v>
      </c>
      <c r="AC68" s="43">
        <v>0</v>
      </c>
      <c r="AD68" s="42" t="s">
        <v>33</v>
      </c>
      <c r="AE68" s="44"/>
      <c r="AF68" s="45"/>
      <c r="AG68" s="44"/>
      <c r="AH68" s="45"/>
      <c r="AI68" s="44"/>
      <c r="AJ68" s="45"/>
      <c r="AK68" s="44"/>
      <c r="AL68" s="45"/>
      <c r="AM68" s="44"/>
      <c r="AN68" s="45"/>
      <c r="AO68" s="44"/>
      <c r="AP68" s="45"/>
      <c r="AQ68" s="44"/>
      <c r="AR68" s="72"/>
      <c r="AS68" s="72"/>
      <c r="AT68" s="72"/>
      <c r="AU68" s="72"/>
      <c r="AV68" s="72"/>
    </row>
    <row r="69" spans="1:48" ht="12.75" x14ac:dyDescent="0.2">
      <c r="A69" s="40" t="s">
        <v>45</v>
      </c>
      <c r="B69" s="61" t="s">
        <v>46</v>
      </c>
      <c r="C69" s="61" t="s">
        <v>463</v>
      </c>
      <c r="D69" s="66" t="s">
        <v>155</v>
      </c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>
        <v>0</v>
      </c>
      <c r="U69" s="43">
        <v>10</v>
      </c>
      <c r="V69" s="43">
        <v>0</v>
      </c>
      <c r="W69" s="43"/>
      <c r="X69" s="43"/>
      <c r="Y69" s="43"/>
      <c r="Z69" s="43">
        <v>0</v>
      </c>
      <c r="AA69" s="43">
        <v>10</v>
      </c>
      <c r="AB69" s="43">
        <v>10</v>
      </c>
      <c r="AC69" s="43">
        <v>0</v>
      </c>
      <c r="AD69" s="43" t="s">
        <v>33</v>
      </c>
      <c r="AE69" s="73"/>
      <c r="AF69" s="45"/>
      <c r="AG69" s="73"/>
      <c r="AH69" s="45"/>
      <c r="AI69" s="73"/>
      <c r="AJ69" s="45"/>
      <c r="AK69" s="73"/>
      <c r="AL69" s="45"/>
      <c r="AM69" s="73"/>
      <c r="AN69" s="45"/>
      <c r="AO69" s="73"/>
      <c r="AP69" s="45"/>
      <c r="AQ69" s="73"/>
      <c r="AR69" s="72"/>
      <c r="AS69" s="72"/>
      <c r="AT69" s="72"/>
      <c r="AU69" s="72"/>
      <c r="AV69" s="72"/>
    </row>
    <row r="70" spans="1:48" ht="12.75" x14ac:dyDescent="0.2">
      <c r="A70" s="74" t="s">
        <v>29</v>
      </c>
      <c r="B70" s="74" t="s">
        <v>30</v>
      </c>
      <c r="C70" s="74" t="s">
        <v>156</v>
      </c>
      <c r="D70" s="75" t="s">
        <v>157</v>
      </c>
      <c r="E70" s="76"/>
      <c r="F70" s="76"/>
      <c r="G70" s="76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8">
        <v>0</v>
      </c>
      <c r="X70" s="77">
        <v>0</v>
      </c>
      <c r="Y70" s="77">
        <v>15</v>
      </c>
      <c r="Z70" s="77">
        <f t="shared" ref="Z70:AA70" si="96">E70+H70+K70+N70+Q70+T70+W70</f>
        <v>0</v>
      </c>
      <c r="AA70" s="77">
        <f t="shared" si="96"/>
        <v>0</v>
      </c>
      <c r="AB70" s="77">
        <f t="shared" ref="AB70:AB81" si="97">SUM(Z70:AA70)</f>
        <v>0</v>
      </c>
      <c r="AC70" s="77">
        <f t="shared" ref="AC70:AC81" si="98">G70+J70+M70+P70+S70+V70+Y70</f>
        <v>15</v>
      </c>
      <c r="AD70" s="77" t="s">
        <v>158</v>
      </c>
      <c r="AE70" s="44"/>
      <c r="AF70" s="45"/>
      <c r="AG70" s="44"/>
      <c r="AH70" s="45"/>
      <c r="AI70" s="44"/>
      <c r="AJ70" s="45"/>
      <c r="AK70" s="44"/>
      <c r="AL70" s="45"/>
      <c r="AM70" s="44"/>
      <c r="AN70" s="45"/>
      <c r="AO70" s="44"/>
      <c r="AP70" s="45"/>
      <c r="AQ70" s="44"/>
      <c r="AR70" s="46"/>
      <c r="AS70" s="46"/>
      <c r="AT70" s="46"/>
      <c r="AU70" s="46"/>
      <c r="AV70" s="46"/>
    </row>
    <row r="71" spans="1:48" ht="12.75" x14ac:dyDescent="0.2">
      <c r="A71" s="40"/>
      <c r="B71" s="40"/>
      <c r="C71" s="40"/>
      <c r="D71" s="79" t="s">
        <v>159</v>
      </c>
      <c r="E71" s="42"/>
      <c r="F71" s="42"/>
      <c r="G71" s="42">
        <v>6</v>
      </c>
      <c r="H71" s="43"/>
      <c r="I71" s="43"/>
      <c r="J71" s="43">
        <v>0</v>
      </c>
      <c r="K71" s="43"/>
      <c r="L71" s="43"/>
      <c r="M71" s="43">
        <v>0</v>
      </c>
      <c r="N71" s="43"/>
      <c r="O71" s="43"/>
      <c r="P71" s="43">
        <v>0</v>
      </c>
      <c r="Q71" s="43"/>
      <c r="R71" s="43"/>
      <c r="S71" s="43">
        <v>6</v>
      </c>
      <c r="T71" s="43"/>
      <c r="U71" s="43"/>
      <c r="V71" s="43">
        <v>0</v>
      </c>
      <c r="W71" s="43"/>
      <c r="X71" s="43"/>
      <c r="Y71" s="43">
        <v>0</v>
      </c>
      <c r="Z71" s="77">
        <f t="shared" ref="Z71:AA71" si="99">E71+H71+K71+N71+Q71+T71+W71</f>
        <v>0</v>
      </c>
      <c r="AA71" s="77">
        <f t="shared" si="99"/>
        <v>0</v>
      </c>
      <c r="AB71" s="43">
        <f t="shared" si="97"/>
        <v>0</v>
      </c>
      <c r="AC71" s="77">
        <f t="shared" si="98"/>
        <v>12</v>
      </c>
      <c r="AD71" s="43"/>
      <c r="AE71" s="44"/>
      <c r="AF71" s="45"/>
      <c r="AG71" s="44"/>
      <c r="AH71" s="45"/>
      <c r="AI71" s="44"/>
      <c r="AJ71" s="45"/>
      <c r="AK71" s="44"/>
      <c r="AL71" s="45"/>
      <c r="AM71" s="44"/>
      <c r="AN71" s="45"/>
      <c r="AO71" s="44"/>
      <c r="AP71" s="45"/>
      <c r="AQ71" s="44"/>
      <c r="AR71" s="46"/>
      <c r="AS71" s="46"/>
      <c r="AT71" s="46"/>
      <c r="AU71" s="46"/>
      <c r="AV71" s="46"/>
    </row>
    <row r="72" spans="1:48" ht="12.75" x14ac:dyDescent="0.2">
      <c r="A72" s="40"/>
      <c r="B72" s="40"/>
      <c r="C72" s="40"/>
      <c r="D72" s="69" t="s">
        <v>160</v>
      </c>
      <c r="E72" s="42"/>
      <c r="F72" s="42"/>
      <c r="G72" s="42"/>
      <c r="H72" s="43"/>
      <c r="I72" s="43"/>
      <c r="J72" s="43"/>
      <c r="K72" s="43"/>
      <c r="L72" s="43"/>
      <c r="M72" s="43"/>
      <c r="N72" s="43"/>
      <c r="O72" s="43"/>
      <c r="P72" s="43">
        <v>8</v>
      </c>
      <c r="Q72" s="43"/>
      <c r="R72" s="43"/>
      <c r="S72" s="43">
        <v>8</v>
      </c>
      <c r="T72" s="43"/>
      <c r="U72" s="43"/>
      <c r="V72" s="43">
        <v>8</v>
      </c>
      <c r="W72" s="43"/>
      <c r="X72" s="43"/>
      <c r="Y72" s="43"/>
      <c r="Z72" s="77">
        <f t="shared" ref="Z72:AA72" si="100">E72+H72+K72+N72+Q72+T72+W72</f>
        <v>0</v>
      </c>
      <c r="AA72" s="77">
        <f t="shared" si="100"/>
        <v>0</v>
      </c>
      <c r="AB72" s="43">
        <f t="shared" si="97"/>
        <v>0</v>
      </c>
      <c r="AC72" s="77">
        <f t="shared" si="98"/>
        <v>24</v>
      </c>
      <c r="AD72" s="43"/>
      <c r="AE72" s="44"/>
      <c r="AF72" s="45"/>
      <c r="AG72" s="44"/>
      <c r="AH72" s="45"/>
      <c r="AI72" s="44"/>
      <c r="AJ72" s="45"/>
      <c r="AK72" s="44"/>
      <c r="AL72" s="45"/>
      <c r="AM72" s="44"/>
      <c r="AN72" s="45"/>
      <c r="AO72" s="44"/>
      <c r="AP72" s="45"/>
      <c r="AQ72" s="44"/>
      <c r="AR72" s="46"/>
      <c r="AS72" s="46"/>
      <c r="AT72" s="46"/>
      <c r="AU72" s="46"/>
      <c r="AV72" s="46"/>
    </row>
    <row r="73" spans="1:48" ht="12.75" x14ac:dyDescent="0.2">
      <c r="A73" s="40" t="s">
        <v>34</v>
      </c>
      <c r="B73" s="40" t="s">
        <v>54</v>
      </c>
      <c r="C73" s="40" t="s">
        <v>161</v>
      </c>
      <c r="D73" s="41" t="s">
        <v>162</v>
      </c>
      <c r="E73" s="43"/>
      <c r="F73" s="43"/>
      <c r="G73" s="43"/>
      <c r="H73" s="43">
        <v>0</v>
      </c>
      <c r="I73" s="43">
        <v>20</v>
      </c>
      <c r="J73" s="43">
        <v>2</v>
      </c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77">
        <f t="shared" ref="Z73:AA73" si="101">E73+H73+K73+N73+Q73+T73+W73</f>
        <v>0</v>
      </c>
      <c r="AA73" s="77">
        <f t="shared" si="101"/>
        <v>20</v>
      </c>
      <c r="AB73" s="43">
        <f t="shared" si="97"/>
        <v>20</v>
      </c>
      <c r="AC73" s="77">
        <f t="shared" si="98"/>
        <v>2</v>
      </c>
      <c r="AD73" s="43" t="s">
        <v>33</v>
      </c>
      <c r="AE73" s="44"/>
      <c r="AF73" s="45"/>
      <c r="AG73" s="44"/>
      <c r="AH73" s="45"/>
      <c r="AI73" s="44"/>
      <c r="AJ73" s="45"/>
      <c r="AK73" s="44"/>
      <c r="AL73" s="45"/>
      <c r="AM73" s="44"/>
      <c r="AN73" s="45"/>
      <c r="AO73" s="44"/>
      <c r="AP73" s="45"/>
      <c r="AQ73" s="44"/>
      <c r="AR73" s="46"/>
      <c r="AS73" s="46"/>
      <c r="AT73" s="46"/>
      <c r="AU73" s="46"/>
      <c r="AV73" s="46"/>
    </row>
    <row r="74" spans="1:48" ht="38.25" x14ac:dyDescent="0.2">
      <c r="A74" s="40" t="s">
        <v>60</v>
      </c>
      <c r="B74" s="40" t="s">
        <v>61</v>
      </c>
      <c r="C74" s="40" t="s">
        <v>163</v>
      </c>
      <c r="D74" s="41" t="s">
        <v>164</v>
      </c>
      <c r="E74" s="43"/>
      <c r="F74" s="43"/>
      <c r="G74" s="43"/>
      <c r="H74" s="43"/>
      <c r="I74" s="43"/>
      <c r="J74" s="43"/>
      <c r="K74" s="43">
        <v>0</v>
      </c>
      <c r="L74" s="43">
        <v>25</v>
      </c>
      <c r="M74" s="43">
        <v>5</v>
      </c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77">
        <f t="shared" ref="Z74:AA74" si="102">E74+H74+K74+N74+Q74+T74+W74</f>
        <v>0</v>
      </c>
      <c r="AA74" s="77">
        <f t="shared" si="102"/>
        <v>25</v>
      </c>
      <c r="AB74" s="43">
        <f t="shared" si="97"/>
        <v>25</v>
      </c>
      <c r="AC74" s="77">
        <f t="shared" si="98"/>
        <v>5</v>
      </c>
      <c r="AD74" s="43" t="s">
        <v>33</v>
      </c>
      <c r="AE74" s="44"/>
      <c r="AF74" s="45"/>
      <c r="AG74" s="44"/>
      <c r="AH74" s="45"/>
      <c r="AI74" s="44"/>
      <c r="AJ74" s="45"/>
      <c r="AK74" s="44"/>
      <c r="AL74" s="45"/>
      <c r="AM74" s="44"/>
      <c r="AN74" s="45"/>
      <c r="AO74" s="44"/>
      <c r="AP74" s="45"/>
      <c r="AQ74" s="44"/>
      <c r="AR74" s="80"/>
      <c r="AS74" s="80"/>
      <c r="AT74" s="80"/>
      <c r="AU74" s="80"/>
      <c r="AV74" s="80"/>
    </row>
    <row r="75" spans="1:48" ht="12.75" x14ac:dyDescent="0.2">
      <c r="A75" s="40" t="s">
        <v>60</v>
      </c>
      <c r="B75" s="40" t="s">
        <v>64</v>
      </c>
      <c r="C75" s="40" t="s">
        <v>165</v>
      </c>
      <c r="D75" s="41" t="s">
        <v>166</v>
      </c>
      <c r="E75" s="43"/>
      <c r="F75" s="43"/>
      <c r="G75" s="43"/>
      <c r="H75" s="43"/>
      <c r="I75" s="43"/>
      <c r="J75" s="43"/>
      <c r="K75" s="43"/>
      <c r="L75" s="43"/>
      <c r="M75" s="43"/>
      <c r="N75" s="43">
        <v>0</v>
      </c>
      <c r="O75" s="43">
        <v>30</v>
      </c>
      <c r="P75" s="43">
        <v>4</v>
      </c>
      <c r="Q75" s="43"/>
      <c r="R75" s="43"/>
      <c r="S75" s="43"/>
      <c r="T75" s="43"/>
      <c r="U75" s="43"/>
      <c r="V75" s="43"/>
      <c r="W75" s="43"/>
      <c r="X75" s="43"/>
      <c r="Y75" s="43"/>
      <c r="Z75" s="77">
        <f t="shared" ref="Z75:AA75" si="103">E75+H75+K75+N75+Q75+T75+W75</f>
        <v>0</v>
      </c>
      <c r="AA75" s="77">
        <f t="shared" si="103"/>
        <v>30</v>
      </c>
      <c r="AB75" s="43">
        <f t="shared" si="97"/>
        <v>30</v>
      </c>
      <c r="AC75" s="77">
        <f t="shared" si="98"/>
        <v>4</v>
      </c>
      <c r="AD75" s="43" t="s">
        <v>33</v>
      </c>
      <c r="AE75" s="44"/>
      <c r="AF75" s="45"/>
      <c r="AG75" s="44"/>
      <c r="AH75" s="45"/>
      <c r="AI75" s="44"/>
      <c r="AJ75" s="45"/>
      <c r="AK75" s="44"/>
      <c r="AL75" s="45"/>
      <c r="AM75" s="44"/>
      <c r="AN75" s="45"/>
      <c r="AO75" s="44"/>
      <c r="AP75" s="45"/>
      <c r="AQ75" s="44"/>
      <c r="AR75" s="46"/>
      <c r="AS75" s="46"/>
      <c r="AT75" s="46"/>
      <c r="AU75" s="46"/>
      <c r="AV75" s="46"/>
    </row>
    <row r="76" spans="1:48" ht="38.25" x14ac:dyDescent="0.2">
      <c r="A76" s="40" t="s">
        <v>45</v>
      </c>
      <c r="B76" s="40" t="s">
        <v>49</v>
      </c>
      <c r="C76" s="40" t="s">
        <v>167</v>
      </c>
      <c r="D76" s="41" t="s">
        <v>168</v>
      </c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>
        <v>0</v>
      </c>
      <c r="R76" s="43">
        <v>25</v>
      </c>
      <c r="S76" s="43">
        <v>5</v>
      </c>
      <c r="T76" s="43"/>
      <c r="U76" s="43"/>
      <c r="V76" s="43"/>
      <c r="W76" s="43"/>
      <c r="X76" s="43"/>
      <c r="Y76" s="43"/>
      <c r="Z76" s="77">
        <f t="shared" ref="Z76:AA76" si="104">E76+H76+K76+N76+Q76+T76+W76</f>
        <v>0</v>
      </c>
      <c r="AA76" s="77">
        <f t="shared" si="104"/>
        <v>25</v>
      </c>
      <c r="AB76" s="43">
        <f t="shared" si="97"/>
        <v>25</v>
      </c>
      <c r="AC76" s="77">
        <f t="shared" si="98"/>
        <v>5</v>
      </c>
      <c r="AD76" s="43" t="s">
        <v>33</v>
      </c>
      <c r="AE76" s="44"/>
      <c r="AF76" s="45"/>
      <c r="AG76" s="44"/>
      <c r="AH76" s="45"/>
      <c r="AI76" s="44"/>
      <c r="AJ76" s="45"/>
      <c r="AK76" s="44"/>
      <c r="AL76" s="45"/>
      <c r="AM76" s="44"/>
      <c r="AN76" s="45"/>
      <c r="AO76" s="44"/>
      <c r="AP76" s="45"/>
      <c r="AQ76" s="44"/>
      <c r="AR76" s="80"/>
      <c r="AS76" s="80"/>
      <c r="AT76" s="80"/>
      <c r="AU76" s="80"/>
      <c r="AV76" s="80"/>
    </row>
    <row r="77" spans="1:48" ht="12.75" x14ac:dyDescent="0.2">
      <c r="A77" s="40" t="s">
        <v>45</v>
      </c>
      <c r="B77" s="40" t="s">
        <v>46</v>
      </c>
      <c r="C77" s="40" t="s">
        <v>169</v>
      </c>
      <c r="D77" s="41" t="s">
        <v>170</v>
      </c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>
        <v>0</v>
      </c>
      <c r="U77" s="43">
        <v>40</v>
      </c>
      <c r="V77" s="43">
        <v>5</v>
      </c>
      <c r="W77" s="43"/>
      <c r="X77" s="43"/>
      <c r="Y77" s="43"/>
      <c r="Z77" s="77">
        <f t="shared" ref="Z77:AA77" si="105">E77+H77+K77+N77+Q77+T77+W77</f>
        <v>0</v>
      </c>
      <c r="AA77" s="77">
        <f t="shared" si="105"/>
        <v>40</v>
      </c>
      <c r="AB77" s="43">
        <f t="shared" si="97"/>
        <v>40</v>
      </c>
      <c r="AC77" s="77">
        <f t="shared" si="98"/>
        <v>5</v>
      </c>
      <c r="AD77" s="43" t="s">
        <v>33</v>
      </c>
      <c r="AE77" s="44"/>
      <c r="AF77" s="45"/>
      <c r="AG77" s="44"/>
      <c r="AH77" s="45"/>
      <c r="AI77" s="44"/>
      <c r="AJ77" s="45"/>
      <c r="AK77" s="44"/>
      <c r="AL77" s="45"/>
      <c r="AM77" s="44"/>
      <c r="AN77" s="45"/>
      <c r="AO77" s="44"/>
      <c r="AP77" s="45"/>
      <c r="AQ77" s="44"/>
      <c r="AR77" s="80"/>
      <c r="AS77" s="80"/>
      <c r="AT77" s="80"/>
      <c r="AU77" s="80"/>
      <c r="AV77" s="80"/>
    </row>
    <row r="78" spans="1:48" ht="51" x14ac:dyDescent="0.2">
      <c r="A78" s="40" t="s">
        <v>45</v>
      </c>
      <c r="B78" s="61" t="s">
        <v>46</v>
      </c>
      <c r="C78" s="40" t="s">
        <v>171</v>
      </c>
      <c r="D78" s="41" t="s">
        <v>172</v>
      </c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>
        <v>0</v>
      </c>
      <c r="U78" s="43">
        <v>25</v>
      </c>
      <c r="V78" s="43">
        <v>5</v>
      </c>
      <c r="W78" s="43"/>
      <c r="X78" s="43"/>
      <c r="Y78" s="43"/>
      <c r="Z78" s="77">
        <f t="shared" ref="Z78:AA78" si="106">E78+H78+K78+N78+Q78+T78+W78</f>
        <v>0</v>
      </c>
      <c r="AA78" s="77">
        <f t="shared" si="106"/>
        <v>25</v>
      </c>
      <c r="AB78" s="43">
        <f t="shared" si="97"/>
        <v>25</v>
      </c>
      <c r="AC78" s="77">
        <f t="shared" si="98"/>
        <v>5</v>
      </c>
      <c r="AD78" s="43" t="s">
        <v>33</v>
      </c>
      <c r="AE78" s="44"/>
      <c r="AF78" s="45"/>
      <c r="AG78" s="44"/>
      <c r="AH78" s="45"/>
      <c r="AI78" s="44"/>
      <c r="AJ78" s="45"/>
      <c r="AK78" s="44"/>
      <c r="AL78" s="45"/>
      <c r="AM78" s="44"/>
      <c r="AN78" s="45"/>
      <c r="AO78" s="44"/>
      <c r="AP78" s="45"/>
      <c r="AQ78" s="44"/>
      <c r="AR78" s="80"/>
      <c r="AS78" s="80"/>
      <c r="AT78" s="80"/>
      <c r="AU78" s="80"/>
      <c r="AV78" s="80"/>
    </row>
    <row r="79" spans="1:48" ht="12.75" x14ac:dyDescent="0.2">
      <c r="A79" s="74" t="s">
        <v>29</v>
      </c>
      <c r="B79" s="74" t="s">
        <v>30</v>
      </c>
      <c r="C79" s="40" t="s">
        <v>173</v>
      </c>
      <c r="D79" s="41" t="s">
        <v>174</v>
      </c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>
        <v>0</v>
      </c>
      <c r="X79" s="43">
        <v>90</v>
      </c>
      <c r="Y79" s="43">
        <v>12</v>
      </c>
      <c r="Z79" s="77">
        <f t="shared" ref="Z79:AA79" si="107">E79+H79+K79+N79+Q79+T79+W79</f>
        <v>0</v>
      </c>
      <c r="AA79" s="77">
        <f t="shared" si="107"/>
        <v>90</v>
      </c>
      <c r="AB79" s="43">
        <f t="shared" si="97"/>
        <v>90</v>
      </c>
      <c r="AC79" s="77">
        <f t="shared" si="98"/>
        <v>12</v>
      </c>
      <c r="AD79" s="43" t="s">
        <v>33</v>
      </c>
      <c r="AE79" s="44"/>
      <c r="AF79" s="45"/>
      <c r="AG79" s="44"/>
      <c r="AH79" s="45"/>
      <c r="AI79" s="44"/>
      <c r="AJ79" s="45"/>
      <c r="AK79" s="44"/>
      <c r="AL79" s="45"/>
      <c r="AM79" s="44"/>
      <c r="AN79" s="45"/>
      <c r="AO79" s="44"/>
      <c r="AP79" s="45"/>
      <c r="AQ79" s="44"/>
      <c r="AR79" s="80"/>
      <c r="AS79" s="80"/>
      <c r="AT79" s="80"/>
      <c r="AU79" s="80"/>
      <c r="AV79" s="80"/>
    </row>
    <row r="80" spans="1:48" ht="12.75" x14ac:dyDescent="0.2">
      <c r="A80" s="74" t="s">
        <v>29</v>
      </c>
      <c r="B80" s="74" t="s">
        <v>30</v>
      </c>
      <c r="C80" s="40" t="s">
        <v>175</v>
      </c>
      <c r="D80" s="41" t="s">
        <v>176</v>
      </c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58"/>
      <c r="U80" s="58"/>
      <c r="V80" s="58"/>
      <c r="W80" s="43">
        <v>0</v>
      </c>
      <c r="X80" s="43">
        <v>3</v>
      </c>
      <c r="Y80" s="43">
        <v>2</v>
      </c>
      <c r="Z80" s="77">
        <f t="shared" ref="Z80:AA80" si="108">E80+H80+K80+N80+Q80+T80+W80</f>
        <v>0</v>
      </c>
      <c r="AA80" s="77">
        <f t="shared" si="108"/>
        <v>3</v>
      </c>
      <c r="AB80" s="43">
        <f t="shared" si="97"/>
        <v>3</v>
      </c>
      <c r="AC80" s="77">
        <f t="shared" si="98"/>
        <v>2</v>
      </c>
      <c r="AD80" s="43" t="s">
        <v>38</v>
      </c>
      <c r="AE80" s="44"/>
      <c r="AF80" s="45"/>
      <c r="AG80" s="44"/>
      <c r="AH80" s="45"/>
      <c r="AI80" s="44"/>
      <c r="AJ80" s="45"/>
      <c r="AK80" s="44"/>
      <c r="AL80" s="45"/>
      <c r="AM80" s="44"/>
      <c r="AN80" s="45"/>
      <c r="AO80" s="44"/>
      <c r="AP80" s="45"/>
      <c r="AQ80" s="44"/>
      <c r="AR80" s="81"/>
      <c r="AS80" s="81"/>
      <c r="AT80" s="81"/>
      <c r="AU80" s="81"/>
      <c r="AV80" s="81"/>
    </row>
    <row r="81" spans="1:48" ht="12.75" x14ac:dyDescent="0.2">
      <c r="A81" s="74" t="s">
        <v>29</v>
      </c>
      <c r="B81" s="74" t="s">
        <v>30</v>
      </c>
      <c r="C81" s="40" t="s">
        <v>177</v>
      </c>
      <c r="D81" s="41" t="s">
        <v>178</v>
      </c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58"/>
      <c r="U81" s="58"/>
      <c r="V81" s="58"/>
      <c r="W81" s="43">
        <v>0</v>
      </c>
      <c r="X81" s="43">
        <v>3</v>
      </c>
      <c r="Y81" s="43">
        <v>1</v>
      </c>
      <c r="Z81" s="77">
        <f t="shared" ref="Z81:AA81" si="109">E81+H81+K81+N81+Q81+T81+W81</f>
        <v>0</v>
      </c>
      <c r="AA81" s="77">
        <f t="shared" si="109"/>
        <v>3</v>
      </c>
      <c r="AB81" s="43">
        <f t="shared" si="97"/>
        <v>3</v>
      </c>
      <c r="AC81" s="77">
        <f t="shared" si="98"/>
        <v>1</v>
      </c>
      <c r="AD81" s="43" t="s">
        <v>38</v>
      </c>
      <c r="AE81" s="44"/>
      <c r="AF81" s="45"/>
      <c r="AG81" s="44"/>
      <c r="AH81" s="45"/>
      <c r="AI81" s="44"/>
      <c r="AJ81" s="45"/>
      <c r="AK81" s="44"/>
      <c r="AL81" s="45"/>
      <c r="AM81" s="44"/>
      <c r="AN81" s="45"/>
      <c r="AO81" s="44"/>
      <c r="AP81" s="45"/>
      <c r="AQ81" s="44"/>
      <c r="AR81" s="82"/>
      <c r="AS81" s="82"/>
      <c r="AT81" s="82"/>
      <c r="AU81" s="82"/>
      <c r="AV81" s="82"/>
    </row>
    <row r="82" spans="1:48" ht="15.75" customHeight="1" x14ac:dyDescent="0.2">
      <c r="A82" s="93" t="s">
        <v>179</v>
      </c>
      <c r="B82" s="94"/>
      <c r="C82" s="94"/>
      <c r="D82" s="95"/>
      <c r="E82" s="51">
        <f t="shared" ref="E82:Y82" si="110">SUM(E73:E81)</f>
        <v>0</v>
      </c>
      <c r="F82" s="51">
        <f t="shared" si="110"/>
        <v>0</v>
      </c>
      <c r="G82" s="51">
        <f t="shared" si="110"/>
        <v>0</v>
      </c>
      <c r="H82" s="51">
        <f t="shared" si="110"/>
        <v>0</v>
      </c>
      <c r="I82" s="51">
        <f t="shared" si="110"/>
        <v>20</v>
      </c>
      <c r="J82" s="51">
        <f t="shared" si="110"/>
        <v>2</v>
      </c>
      <c r="K82" s="51">
        <f t="shared" si="110"/>
        <v>0</v>
      </c>
      <c r="L82" s="51">
        <f t="shared" si="110"/>
        <v>25</v>
      </c>
      <c r="M82" s="51">
        <f t="shared" si="110"/>
        <v>5</v>
      </c>
      <c r="N82" s="51">
        <f t="shared" si="110"/>
        <v>0</v>
      </c>
      <c r="O82" s="51">
        <f t="shared" si="110"/>
        <v>30</v>
      </c>
      <c r="P82" s="51">
        <f t="shared" si="110"/>
        <v>4</v>
      </c>
      <c r="Q82" s="51">
        <f t="shared" si="110"/>
        <v>0</v>
      </c>
      <c r="R82" s="51">
        <f t="shared" si="110"/>
        <v>25</v>
      </c>
      <c r="S82" s="51">
        <f t="shared" si="110"/>
        <v>5</v>
      </c>
      <c r="T82" s="51">
        <f t="shared" si="110"/>
        <v>0</v>
      </c>
      <c r="U82" s="51">
        <f t="shared" si="110"/>
        <v>65</v>
      </c>
      <c r="V82" s="51">
        <f t="shared" si="110"/>
        <v>10</v>
      </c>
      <c r="W82" s="51">
        <f t="shared" si="110"/>
        <v>0</v>
      </c>
      <c r="X82" s="51">
        <f t="shared" si="110"/>
        <v>96</v>
      </c>
      <c r="Y82" s="51">
        <f t="shared" si="110"/>
        <v>15</v>
      </c>
      <c r="Z82" s="43">
        <f t="shared" ref="Z82:AA82" si="111">E82+H82+K82+N82+Q82+T82+W82</f>
        <v>0</v>
      </c>
      <c r="AA82" s="43">
        <f t="shared" si="111"/>
        <v>261</v>
      </c>
      <c r="AB82" s="83">
        <f t="shared" ref="AB82:AC82" si="112">SUM(AB73:AB81)</f>
        <v>261</v>
      </c>
      <c r="AC82" s="83">
        <f t="shared" si="112"/>
        <v>41</v>
      </c>
      <c r="AD82" s="84"/>
      <c r="AE82" s="44"/>
      <c r="AF82" s="45"/>
      <c r="AG82" s="44"/>
      <c r="AH82" s="45"/>
      <c r="AI82" s="44"/>
      <c r="AJ82" s="45"/>
      <c r="AK82" s="44"/>
      <c r="AL82" s="45"/>
      <c r="AM82" s="44"/>
      <c r="AN82" s="45"/>
      <c r="AO82" s="44"/>
      <c r="AP82" s="45"/>
      <c r="AQ82" s="44"/>
      <c r="AR82" s="80"/>
      <c r="AS82" s="80"/>
      <c r="AT82" s="80"/>
      <c r="AU82" s="80"/>
      <c r="AV82" s="80"/>
    </row>
    <row r="83" spans="1:48" ht="15.75" customHeight="1" x14ac:dyDescent="0.2">
      <c r="A83" s="93" t="s">
        <v>180</v>
      </c>
      <c r="B83" s="94"/>
      <c r="C83" s="94"/>
      <c r="D83" s="95"/>
      <c r="E83" s="85">
        <f t="shared" ref="E83:AC83" si="113">E67+E70+E71+E72</f>
        <v>40</v>
      </c>
      <c r="F83" s="85">
        <f t="shared" si="113"/>
        <v>55</v>
      </c>
      <c r="G83" s="85">
        <f t="shared" si="113"/>
        <v>23</v>
      </c>
      <c r="H83" s="85">
        <f t="shared" si="113"/>
        <v>50</v>
      </c>
      <c r="I83" s="85">
        <f t="shared" si="113"/>
        <v>110</v>
      </c>
      <c r="J83" s="85">
        <f t="shared" si="113"/>
        <v>30</v>
      </c>
      <c r="K83" s="85">
        <f t="shared" si="113"/>
        <v>35</v>
      </c>
      <c r="L83" s="85">
        <f t="shared" si="113"/>
        <v>95</v>
      </c>
      <c r="M83" s="85">
        <f t="shared" si="113"/>
        <v>24</v>
      </c>
      <c r="N83" s="85">
        <f t="shared" si="113"/>
        <v>35</v>
      </c>
      <c r="O83" s="85">
        <f t="shared" si="113"/>
        <v>80</v>
      </c>
      <c r="P83" s="85">
        <f t="shared" si="113"/>
        <v>29</v>
      </c>
      <c r="Q83" s="85">
        <f t="shared" si="113"/>
        <v>20</v>
      </c>
      <c r="R83" s="85">
        <f t="shared" si="113"/>
        <v>45</v>
      </c>
      <c r="S83" s="85">
        <f t="shared" si="113"/>
        <v>27</v>
      </c>
      <c r="T83" s="85">
        <f t="shared" si="113"/>
        <v>30</v>
      </c>
      <c r="U83" s="85">
        <f t="shared" si="113"/>
        <v>10</v>
      </c>
      <c r="V83" s="85">
        <f t="shared" si="113"/>
        <v>16</v>
      </c>
      <c r="W83" s="85">
        <f t="shared" si="113"/>
        <v>20</v>
      </c>
      <c r="X83" s="85">
        <f t="shared" si="113"/>
        <v>5</v>
      </c>
      <c r="Y83" s="85">
        <f t="shared" si="113"/>
        <v>20</v>
      </c>
      <c r="Z83" s="83">
        <f t="shared" si="113"/>
        <v>230</v>
      </c>
      <c r="AA83" s="83">
        <f t="shared" si="113"/>
        <v>400</v>
      </c>
      <c r="AB83" s="83">
        <f t="shared" si="113"/>
        <v>630</v>
      </c>
      <c r="AC83" s="83">
        <f t="shared" si="113"/>
        <v>169</v>
      </c>
      <c r="AD83" s="42"/>
      <c r="AE83" s="44"/>
      <c r="AF83" s="45"/>
      <c r="AG83" s="44"/>
      <c r="AH83" s="45"/>
      <c r="AI83" s="44"/>
      <c r="AJ83" s="45"/>
      <c r="AK83" s="44"/>
      <c r="AL83" s="45"/>
      <c r="AM83" s="44"/>
      <c r="AN83" s="45"/>
      <c r="AO83" s="44"/>
      <c r="AP83" s="45"/>
      <c r="AQ83" s="44"/>
      <c r="AR83" s="80"/>
      <c r="AS83" s="80"/>
      <c r="AT83" s="80"/>
      <c r="AU83" s="80"/>
      <c r="AV83" s="80"/>
    </row>
    <row r="84" spans="1:48" ht="15.75" customHeight="1" x14ac:dyDescent="0.2">
      <c r="A84" s="93" t="s">
        <v>181</v>
      </c>
      <c r="B84" s="94"/>
      <c r="C84" s="94"/>
      <c r="D84" s="95"/>
      <c r="E84" s="85">
        <f t="shared" ref="E84:Y84" si="114">E67+E70+E71+E72+E82</f>
        <v>40</v>
      </c>
      <c r="F84" s="85">
        <f t="shared" si="114"/>
        <v>55</v>
      </c>
      <c r="G84" s="85">
        <f t="shared" si="114"/>
        <v>23</v>
      </c>
      <c r="H84" s="85">
        <f t="shared" si="114"/>
        <v>50</v>
      </c>
      <c r="I84" s="85">
        <f t="shared" si="114"/>
        <v>130</v>
      </c>
      <c r="J84" s="85">
        <f t="shared" si="114"/>
        <v>32</v>
      </c>
      <c r="K84" s="85">
        <f t="shared" si="114"/>
        <v>35</v>
      </c>
      <c r="L84" s="85">
        <f t="shared" si="114"/>
        <v>120</v>
      </c>
      <c r="M84" s="85">
        <f t="shared" si="114"/>
        <v>29</v>
      </c>
      <c r="N84" s="85">
        <f t="shared" si="114"/>
        <v>35</v>
      </c>
      <c r="O84" s="85">
        <f t="shared" si="114"/>
        <v>110</v>
      </c>
      <c r="P84" s="85">
        <f t="shared" si="114"/>
        <v>33</v>
      </c>
      <c r="Q84" s="85">
        <f t="shared" si="114"/>
        <v>20</v>
      </c>
      <c r="R84" s="85">
        <f t="shared" si="114"/>
        <v>70</v>
      </c>
      <c r="S84" s="85">
        <f t="shared" si="114"/>
        <v>32</v>
      </c>
      <c r="T84" s="85">
        <f t="shared" si="114"/>
        <v>30</v>
      </c>
      <c r="U84" s="85">
        <f t="shared" si="114"/>
        <v>75</v>
      </c>
      <c r="V84" s="85">
        <f t="shared" si="114"/>
        <v>26</v>
      </c>
      <c r="W84" s="85">
        <f t="shared" si="114"/>
        <v>20</v>
      </c>
      <c r="X84" s="85">
        <f t="shared" si="114"/>
        <v>101</v>
      </c>
      <c r="Y84" s="85">
        <f t="shared" si="114"/>
        <v>35</v>
      </c>
      <c r="Z84" s="85">
        <f t="shared" ref="Z84:AA84" si="115">Z71+Z70+Z67+Z82+Z72</f>
        <v>230</v>
      </c>
      <c r="AA84" s="85">
        <f t="shared" si="115"/>
        <v>661</v>
      </c>
      <c r="AB84" s="83">
        <f t="shared" ref="AB84:AC84" si="116">AB67+AB70+AB71+AB72+AB82</f>
        <v>891</v>
      </c>
      <c r="AC84" s="83">
        <f t="shared" si="116"/>
        <v>210</v>
      </c>
      <c r="AD84" s="42"/>
      <c r="AE84" s="44"/>
      <c r="AF84" s="45"/>
      <c r="AG84" s="44"/>
      <c r="AH84" s="45"/>
      <c r="AI84" s="44"/>
      <c r="AJ84" s="45"/>
      <c r="AK84" s="44"/>
      <c r="AL84" s="45"/>
      <c r="AM84" s="44"/>
      <c r="AN84" s="45"/>
      <c r="AO84" s="44"/>
      <c r="AP84" s="45"/>
      <c r="AQ84" s="44"/>
      <c r="AR84" s="80"/>
      <c r="AS84" s="80"/>
      <c r="AT84" s="80"/>
      <c r="AU84" s="80"/>
      <c r="AV84" s="80"/>
    </row>
    <row r="85" spans="1:48" ht="12.75" customHeight="1" x14ac:dyDescent="0.2">
      <c r="A85" s="86"/>
      <c r="B85" s="86"/>
      <c r="C85" s="87"/>
      <c r="D85" s="88"/>
      <c r="E85" s="89"/>
      <c r="F85" s="90"/>
      <c r="G85" s="90"/>
      <c r="H85" s="91"/>
      <c r="I85" s="90"/>
      <c r="J85" s="90"/>
      <c r="K85" s="91"/>
      <c r="L85" s="90"/>
      <c r="M85" s="90"/>
      <c r="N85" s="91"/>
      <c r="O85" s="90"/>
      <c r="P85" s="90"/>
      <c r="Q85" s="91"/>
      <c r="R85" s="90"/>
      <c r="S85" s="90"/>
      <c r="T85" s="91"/>
      <c r="U85" s="90"/>
      <c r="V85" s="90"/>
      <c r="W85" s="91"/>
      <c r="X85" s="90"/>
      <c r="Y85" s="90">
        <f>G84+J84+M84+P84+S84+V84+Y84</f>
        <v>210</v>
      </c>
      <c r="Z85" s="91"/>
      <c r="AA85" s="90"/>
      <c r="AB85" s="90"/>
      <c r="AC85" s="90">
        <v>210</v>
      </c>
      <c r="AD85" s="92" t="s">
        <v>182</v>
      </c>
      <c r="AE85" s="44"/>
      <c r="AF85" s="45"/>
      <c r="AG85" s="44"/>
      <c r="AH85" s="45"/>
      <c r="AI85" s="44"/>
      <c r="AJ85" s="45"/>
      <c r="AK85" s="44"/>
      <c r="AL85" s="45"/>
      <c r="AM85" s="44"/>
      <c r="AN85" s="45"/>
      <c r="AO85" s="44"/>
      <c r="AP85" s="45"/>
      <c r="AQ85" s="44"/>
      <c r="AR85" s="33"/>
      <c r="AS85" s="33"/>
      <c r="AT85" s="33"/>
      <c r="AU85" s="33"/>
      <c r="AV85" s="33"/>
    </row>
    <row r="86" spans="1:48" ht="12.75" customHeight="1" x14ac:dyDescent="0.2">
      <c r="A86" s="86"/>
      <c r="B86" s="86"/>
      <c r="C86" s="87"/>
      <c r="D86" s="88"/>
      <c r="E86" s="92"/>
      <c r="F86" s="90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0">
        <v>30</v>
      </c>
      <c r="AD86" s="92" t="s">
        <v>183</v>
      </c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</row>
    <row r="87" spans="1:48" ht="12.75" customHeight="1" x14ac:dyDescent="0.2">
      <c r="A87" s="86"/>
      <c r="B87" s="86"/>
      <c r="C87" s="87"/>
      <c r="D87" s="88"/>
      <c r="E87" s="92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</row>
    <row r="88" spans="1:48" ht="12.75" customHeight="1" x14ac:dyDescent="0.2">
      <c r="A88" s="86"/>
      <c r="B88" s="86"/>
      <c r="C88" s="87"/>
      <c r="D88" s="88"/>
      <c r="E88" s="92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0"/>
      <c r="AD88" s="90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</row>
    <row r="89" spans="1:48" ht="12.75" customHeight="1" x14ac:dyDescent="0.2">
      <c r="A89" s="86"/>
      <c r="B89" s="86"/>
      <c r="C89" s="87"/>
      <c r="D89" s="88"/>
      <c r="E89" s="92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90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</row>
    <row r="90" spans="1:48" ht="12.75" customHeight="1" x14ac:dyDescent="0.2">
      <c r="A90" s="86"/>
      <c r="B90" s="86"/>
      <c r="C90" s="87"/>
      <c r="D90" s="88"/>
      <c r="E90" s="92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0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</row>
    <row r="91" spans="1:48" ht="12.75" customHeight="1" x14ac:dyDescent="0.2">
      <c r="A91" s="86"/>
      <c r="B91" s="86"/>
      <c r="C91" s="87"/>
      <c r="D91" s="88"/>
      <c r="E91" s="92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90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</row>
    <row r="92" spans="1:48" ht="12.75" customHeight="1" x14ac:dyDescent="0.2">
      <c r="A92" s="86"/>
      <c r="B92" s="86"/>
      <c r="C92" s="87"/>
      <c r="D92" s="88"/>
      <c r="E92" s="92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90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0"/>
      <c r="AD92" s="90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</row>
    <row r="93" spans="1:48" ht="12.75" customHeight="1" x14ac:dyDescent="0.2">
      <c r="A93" s="86"/>
      <c r="B93" s="86"/>
      <c r="C93" s="87"/>
      <c r="D93" s="88"/>
      <c r="E93" s="92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90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</row>
    <row r="94" spans="1:48" ht="12.75" customHeight="1" x14ac:dyDescent="0.2">
      <c r="A94" s="86"/>
      <c r="B94" s="86"/>
      <c r="C94" s="87"/>
      <c r="D94" s="88"/>
      <c r="E94" s="92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0"/>
      <c r="R94" s="90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0"/>
      <c r="AD94" s="90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</row>
    <row r="95" spans="1:48" ht="12.75" customHeight="1" x14ac:dyDescent="0.2">
      <c r="A95" s="86"/>
      <c r="B95" s="86"/>
      <c r="C95" s="87"/>
      <c r="D95" s="88"/>
      <c r="E95" s="92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</row>
    <row r="96" spans="1:48" ht="12.75" customHeight="1" x14ac:dyDescent="0.2">
      <c r="A96" s="86"/>
      <c r="B96" s="86"/>
      <c r="C96" s="87"/>
      <c r="D96" s="88"/>
      <c r="E96" s="92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0"/>
      <c r="R96" s="90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0"/>
      <c r="AD96" s="90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</row>
    <row r="97" spans="1:48" ht="12.75" customHeight="1" x14ac:dyDescent="0.2">
      <c r="A97" s="86"/>
      <c r="B97" s="86"/>
      <c r="C97" s="87"/>
      <c r="D97" s="88"/>
      <c r="E97" s="92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90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</row>
    <row r="98" spans="1:48" ht="12.75" customHeight="1" x14ac:dyDescent="0.2">
      <c r="A98" s="86"/>
      <c r="B98" s="86"/>
      <c r="C98" s="87"/>
      <c r="D98" s="88"/>
      <c r="E98" s="92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0"/>
      <c r="AD98" s="90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  <c r="AP98" s="33"/>
      <c r="AQ98" s="33"/>
      <c r="AR98" s="33"/>
      <c r="AS98" s="33"/>
      <c r="AT98" s="33"/>
      <c r="AU98" s="33"/>
      <c r="AV98" s="33"/>
    </row>
    <row r="99" spans="1:48" ht="12.75" customHeight="1" x14ac:dyDescent="0.2">
      <c r="A99" s="86"/>
      <c r="B99" s="86"/>
      <c r="C99" s="87"/>
      <c r="D99" s="88"/>
      <c r="E99" s="92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90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  <c r="AP99" s="33"/>
      <c r="AQ99" s="33"/>
      <c r="AR99" s="33"/>
      <c r="AS99" s="33"/>
      <c r="AT99" s="33"/>
      <c r="AU99" s="33"/>
      <c r="AV99" s="33"/>
    </row>
    <row r="100" spans="1:48" ht="12.75" customHeight="1" x14ac:dyDescent="0.2">
      <c r="A100" s="86"/>
      <c r="B100" s="86"/>
      <c r="C100" s="87"/>
      <c r="D100" s="88"/>
      <c r="E100" s="92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  <c r="AP100" s="33"/>
      <c r="AQ100" s="33"/>
      <c r="AR100" s="33"/>
      <c r="AS100" s="33"/>
      <c r="AT100" s="33"/>
      <c r="AU100" s="33"/>
      <c r="AV100" s="33"/>
    </row>
    <row r="101" spans="1:48" ht="12.75" customHeight="1" x14ac:dyDescent="0.2">
      <c r="A101" s="86"/>
      <c r="B101" s="86"/>
      <c r="C101" s="87"/>
      <c r="D101" s="88"/>
      <c r="E101" s="92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  <c r="AP101" s="33"/>
      <c r="AQ101" s="33"/>
      <c r="AR101" s="33"/>
      <c r="AS101" s="33"/>
      <c r="AT101" s="33"/>
      <c r="AU101" s="33"/>
      <c r="AV101" s="33"/>
    </row>
    <row r="102" spans="1:48" ht="12.75" customHeight="1" x14ac:dyDescent="0.2">
      <c r="A102" s="86"/>
      <c r="B102" s="86"/>
      <c r="C102" s="87"/>
      <c r="D102" s="88"/>
      <c r="E102" s="92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  <c r="AP102" s="33"/>
      <c r="AQ102" s="33"/>
      <c r="AR102" s="33"/>
      <c r="AS102" s="33"/>
      <c r="AT102" s="33"/>
      <c r="AU102" s="33"/>
      <c r="AV102" s="33"/>
    </row>
    <row r="103" spans="1:48" ht="12.75" customHeight="1" x14ac:dyDescent="0.2">
      <c r="A103" s="86"/>
      <c r="B103" s="86"/>
      <c r="C103" s="87"/>
      <c r="D103" s="88"/>
      <c r="E103" s="92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90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</row>
    <row r="104" spans="1:48" ht="12.75" customHeight="1" x14ac:dyDescent="0.2">
      <c r="A104" s="86"/>
      <c r="B104" s="86"/>
      <c r="C104" s="87"/>
      <c r="D104" s="88"/>
      <c r="E104" s="92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90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  <c r="AP104" s="33"/>
      <c r="AQ104" s="33"/>
      <c r="AR104" s="33"/>
      <c r="AS104" s="33"/>
      <c r="AT104" s="33"/>
      <c r="AU104" s="33"/>
      <c r="AV104" s="33"/>
    </row>
    <row r="105" spans="1:48" ht="12.75" customHeight="1" x14ac:dyDescent="0.2">
      <c r="A105" s="86"/>
      <c r="B105" s="86"/>
      <c r="C105" s="87"/>
      <c r="D105" s="88"/>
      <c r="E105" s="92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0"/>
      <c r="AD105" s="90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  <c r="AP105" s="33"/>
      <c r="AQ105" s="33"/>
      <c r="AR105" s="33"/>
      <c r="AS105" s="33"/>
      <c r="AT105" s="33"/>
      <c r="AU105" s="33"/>
      <c r="AV105" s="33"/>
    </row>
    <row r="106" spans="1:48" ht="12.75" customHeight="1" x14ac:dyDescent="0.2">
      <c r="A106" s="86"/>
      <c r="B106" s="86"/>
      <c r="C106" s="87"/>
      <c r="D106" s="88"/>
      <c r="E106" s="92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90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  <c r="AP106" s="33"/>
      <c r="AQ106" s="33"/>
      <c r="AR106" s="33"/>
      <c r="AS106" s="33"/>
      <c r="AT106" s="33"/>
      <c r="AU106" s="33"/>
      <c r="AV106" s="33"/>
    </row>
    <row r="107" spans="1:48" ht="12.75" customHeight="1" x14ac:dyDescent="0.2">
      <c r="A107" s="86"/>
      <c r="B107" s="86"/>
      <c r="C107" s="87"/>
      <c r="D107" s="88"/>
      <c r="E107" s="92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  <c r="AP107" s="33"/>
      <c r="AQ107" s="33"/>
      <c r="AR107" s="33"/>
      <c r="AS107" s="33"/>
      <c r="AT107" s="33"/>
      <c r="AU107" s="33"/>
      <c r="AV107" s="33"/>
    </row>
    <row r="108" spans="1:48" ht="12.75" customHeight="1" x14ac:dyDescent="0.2">
      <c r="A108" s="86"/>
      <c r="B108" s="86"/>
      <c r="C108" s="87"/>
      <c r="D108" s="88"/>
      <c r="E108" s="92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  <c r="AD108" s="90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  <c r="AP108" s="33"/>
      <c r="AQ108" s="33"/>
      <c r="AR108" s="33"/>
      <c r="AS108" s="33"/>
      <c r="AT108" s="33"/>
      <c r="AU108" s="33"/>
      <c r="AV108" s="33"/>
    </row>
    <row r="109" spans="1:48" ht="12.75" customHeight="1" x14ac:dyDescent="0.2">
      <c r="A109" s="86"/>
      <c r="B109" s="86"/>
      <c r="C109" s="87"/>
      <c r="D109" s="88"/>
      <c r="E109" s="92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  <c r="AP109" s="33"/>
      <c r="AQ109" s="33"/>
      <c r="AR109" s="33"/>
      <c r="AS109" s="33"/>
      <c r="AT109" s="33"/>
      <c r="AU109" s="33"/>
      <c r="AV109" s="33"/>
    </row>
    <row r="110" spans="1:48" ht="12.75" customHeight="1" x14ac:dyDescent="0.2">
      <c r="A110" s="86"/>
      <c r="B110" s="86"/>
      <c r="C110" s="87"/>
      <c r="D110" s="88"/>
      <c r="E110" s="92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90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</row>
    <row r="111" spans="1:48" ht="12.75" customHeight="1" x14ac:dyDescent="0.2">
      <c r="A111" s="86"/>
      <c r="B111" s="86"/>
      <c r="C111" s="87"/>
      <c r="D111" s="88"/>
      <c r="E111" s="92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90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</row>
    <row r="112" spans="1:48" ht="12.75" customHeight="1" x14ac:dyDescent="0.2">
      <c r="A112" s="86"/>
      <c r="B112" s="86"/>
      <c r="C112" s="87"/>
      <c r="D112" s="88"/>
      <c r="E112" s="92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  <c r="AD112" s="90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  <c r="AQ112" s="33"/>
      <c r="AR112" s="33"/>
      <c r="AS112" s="33"/>
      <c r="AT112" s="33"/>
      <c r="AU112" s="33"/>
      <c r="AV112" s="33"/>
    </row>
    <row r="113" spans="1:48" ht="12.75" customHeight="1" x14ac:dyDescent="0.2">
      <c r="A113" s="86"/>
      <c r="B113" s="86"/>
      <c r="C113" s="87"/>
      <c r="D113" s="88"/>
      <c r="E113" s="92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90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  <c r="AP113" s="33"/>
      <c r="AQ113" s="33"/>
      <c r="AR113" s="33"/>
      <c r="AS113" s="33"/>
      <c r="AT113" s="33"/>
      <c r="AU113" s="33"/>
      <c r="AV113" s="33"/>
    </row>
    <row r="114" spans="1:48" ht="12.75" customHeight="1" x14ac:dyDescent="0.2">
      <c r="A114" s="86"/>
      <c r="B114" s="86"/>
      <c r="C114" s="87"/>
      <c r="D114" s="88"/>
      <c r="E114" s="92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  <c r="AP114" s="33"/>
      <c r="AQ114" s="33"/>
      <c r="AR114" s="33"/>
      <c r="AS114" s="33"/>
      <c r="AT114" s="33"/>
      <c r="AU114" s="33"/>
      <c r="AV114" s="33"/>
    </row>
    <row r="115" spans="1:48" ht="12.75" customHeight="1" x14ac:dyDescent="0.2">
      <c r="A115" s="86"/>
      <c r="B115" s="86"/>
      <c r="C115" s="87"/>
      <c r="D115" s="88"/>
      <c r="E115" s="92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  <c r="AP115" s="33"/>
      <c r="AQ115" s="33"/>
      <c r="AR115" s="33"/>
      <c r="AS115" s="33"/>
      <c r="AT115" s="33"/>
      <c r="AU115" s="33"/>
      <c r="AV115" s="33"/>
    </row>
    <row r="116" spans="1:48" ht="12.75" customHeight="1" x14ac:dyDescent="0.2">
      <c r="A116" s="86"/>
      <c r="B116" s="86"/>
      <c r="C116" s="87"/>
      <c r="D116" s="88"/>
      <c r="E116" s="92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90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  <c r="AP116" s="33"/>
      <c r="AQ116" s="33"/>
      <c r="AR116" s="33"/>
      <c r="AS116" s="33"/>
      <c r="AT116" s="33"/>
      <c r="AU116" s="33"/>
      <c r="AV116" s="33"/>
    </row>
    <row r="117" spans="1:48" ht="12.75" customHeight="1" x14ac:dyDescent="0.2">
      <c r="A117" s="86"/>
      <c r="B117" s="86"/>
      <c r="C117" s="87"/>
      <c r="D117" s="88"/>
      <c r="E117" s="92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90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  <c r="AP117" s="33"/>
      <c r="AQ117" s="33"/>
      <c r="AR117" s="33"/>
      <c r="AS117" s="33"/>
      <c r="AT117" s="33"/>
      <c r="AU117" s="33"/>
      <c r="AV117" s="33"/>
    </row>
    <row r="118" spans="1:48" ht="12.75" customHeight="1" x14ac:dyDescent="0.2">
      <c r="A118" s="86"/>
      <c r="B118" s="86"/>
      <c r="C118" s="87"/>
      <c r="D118" s="88"/>
      <c r="E118" s="92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  <c r="AP118" s="33"/>
      <c r="AQ118" s="33"/>
      <c r="AR118" s="33"/>
      <c r="AS118" s="33"/>
      <c r="AT118" s="33"/>
      <c r="AU118" s="33"/>
      <c r="AV118" s="33"/>
    </row>
    <row r="119" spans="1:48" ht="12.75" customHeight="1" x14ac:dyDescent="0.2">
      <c r="A119" s="86"/>
      <c r="B119" s="86"/>
      <c r="C119" s="87"/>
      <c r="D119" s="88"/>
      <c r="E119" s="92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0"/>
      <c r="AD119" s="90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  <c r="AP119" s="33"/>
      <c r="AQ119" s="33"/>
      <c r="AR119" s="33"/>
      <c r="AS119" s="33"/>
      <c r="AT119" s="33"/>
      <c r="AU119" s="33"/>
      <c r="AV119" s="33"/>
    </row>
    <row r="120" spans="1:48" ht="12.75" customHeight="1" x14ac:dyDescent="0.2">
      <c r="A120" s="86"/>
      <c r="B120" s="86"/>
      <c r="C120" s="87"/>
      <c r="D120" s="88"/>
      <c r="E120" s="92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0"/>
      <c r="AD120" s="90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  <c r="AP120" s="33"/>
      <c r="AQ120" s="33"/>
      <c r="AR120" s="33"/>
      <c r="AS120" s="33"/>
      <c r="AT120" s="33"/>
      <c r="AU120" s="33"/>
      <c r="AV120" s="33"/>
    </row>
    <row r="121" spans="1:48" ht="12.75" customHeight="1" x14ac:dyDescent="0.2">
      <c r="A121" s="86"/>
      <c r="B121" s="86"/>
      <c r="C121" s="87"/>
      <c r="D121" s="88"/>
      <c r="E121" s="92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  <c r="AP121" s="33"/>
      <c r="AQ121" s="33"/>
      <c r="AR121" s="33"/>
      <c r="AS121" s="33"/>
      <c r="AT121" s="33"/>
      <c r="AU121" s="33"/>
      <c r="AV121" s="33"/>
    </row>
    <row r="122" spans="1:48" ht="12.75" customHeight="1" x14ac:dyDescent="0.2">
      <c r="A122" s="86"/>
      <c r="B122" s="86"/>
      <c r="C122" s="87"/>
      <c r="D122" s="88"/>
      <c r="E122" s="92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0"/>
      <c r="AD122" s="90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  <c r="AP122" s="33"/>
      <c r="AQ122" s="33"/>
      <c r="AR122" s="33"/>
      <c r="AS122" s="33"/>
      <c r="AT122" s="33"/>
      <c r="AU122" s="33"/>
      <c r="AV122" s="33"/>
    </row>
    <row r="123" spans="1:48" ht="12.75" customHeight="1" x14ac:dyDescent="0.2">
      <c r="A123" s="86"/>
      <c r="B123" s="86"/>
      <c r="C123" s="87"/>
      <c r="D123" s="88"/>
      <c r="E123" s="92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  <c r="AP123" s="33"/>
      <c r="AQ123" s="33"/>
      <c r="AR123" s="33"/>
      <c r="AS123" s="33"/>
      <c r="AT123" s="33"/>
      <c r="AU123" s="33"/>
      <c r="AV123" s="33"/>
    </row>
    <row r="124" spans="1:48" ht="12.75" customHeight="1" x14ac:dyDescent="0.2">
      <c r="A124" s="86"/>
      <c r="B124" s="86"/>
      <c r="C124" s="87"/>
      <c r="D124" s="88"/>
      <c r="E124" s="92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  <c r="AP124" s="33"/>
      <c r="AQ124" s="33"/>
      <c r="AR124" s="33"/>
      <c r="AS124" s="33"/>
      <c r="AT124" s="33"/>
      <c r="AU124" s="33"/>
      <c r="AV124" s="33"/>
    </row>
    <row r="125" spans="1:48" ht="12.75" customHeight="1" x14ac:dyDescent="0.2">
      <c r="A125" s="86"/>
      <c r="B125" s="86"/>
      <c r="C125" s="87"/>
      <c r="D125" s="88"/>
      <c r="E125" s="92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</row>
    <row r="126" spans="1:48" ht="12.75" customHeight="1" x14ac:dyDescent="0.2">
      <c r="A126" s="86"/>
      <c r="B126" s="86"/>
      <c r="C126" s="87"/>
      <c r="D126" s="88"/>
      <c r="E126" s="92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0"/>
      <c r="AD126" s="90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  <c r="AP126" s="33"/>
      <c r="AQ126" s="33"/>
      <c r="AR126" s="33"/>
      <c r="AS126" s="33"/>
      <c r="AT126" s="33"/>
      <c r="AU126" s="33"/>
      <c r="AV126" s="33"/>
    </row>
    <row r="127" spans="1:48" ht="12.75" customHeight="1" x14ac:dyDescent="0.2">
      <c r="A127" s="86"/>
      <c r="B127" s="86"/>
      <c r="C127" s="87"/>
      <c r="D127" s="88"/>
      <c r="E127" s="92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  <c r="AP127" s="33"/>
      <c r="AQ127" s="33"/>
      <c r="AR127" s="33"/>
      <c r="AS127" s="33"/>
      <c r="AT127" s="33"/>
      <c r="AU127" s="33"/>
      <c r="AV127" s="33"/>
    </row>
    <row r="128" spans="1:48" ht="12.75" customHeight="1" x14ac:dyDescent="0.2">
      <c r="A128" s="86"/>
      <c r="B128" s="86"/>
      <c r="C128" s="87"/>
      <c r="D128" s="88"/>
      <c r="E128" s="92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3"/>
      <c r="AQ128" s="33"/>
      <c r="AR128" s="33"/>
      <c r="AS128" s="33"/>
      <c r="AT128" s="33"/>
      <c r="AU128" s="33"/>
      <c r="AV128" s="33"/>
    </row>
    <row r="129" spans="1:48" ht="12.75" customHeight="1" x14ac:dyDescent="0.2">
      <c r="A129" s="86"/>
      <c r="B129" s="86"/>
      <c r="C129" s="87"/>
      <c r="D129" s="88"/>
      <c r="E129" s="92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  <c r="AP129" s="33"/>
      <c r="AQ129" s="33"/>
      <c r="AR129" s="33"/>
      <c r="AS129" s="33"/>
      <c r="AT129" s="33"/>
      <c r="AU129" s="33"/>
      <c r="AV129" s="33"/>
    </row>
    <row r="130" spans="1:48" ht="12.75" customHeight="1" x14ac:dyDescent="0.2">
      <c r="A130" s="86"/>
      <c r="B130" s="86"/>
      <c r="C130" s="87"/>
      <c r="D130" s="88"/>
      <c r="E130" s="92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  <c r="AP130" s="33"/>
      <c r="AQ130" s="33"/>
      <c r="AR130" s="33"/>
      <c r="AS130" s="33"/>
      <c r="AT130" s="33"/>
      <c r="AU130" s="33"/>
      <c r="AV130" s="33"/>
    </row>
    <row r="131" spans="1:48" ht="12.75" customHeight="1" x14ac:dyDescent="0.2">
      <c r="A131" s="86"/>
      <c r="B131" s="86"/>
      <c r="C131" s="87"/>
      <c r="D131" s="88"/>
      <c r="E131" s="92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  <c r="AR131" s="33"/>
      <c r="AS131" s="33"/>
      <c r="AT131" s="33"/>
      <c r="AU131" s="33"/>
      <c r="AV131" s="33"/>
    </row>
    <row r="132" spans="1:48" ht="12.75" customHeight="1" x14ac:dyDescent="0.2">
      <c r="A132" s="86"/>
      <c r="B132" s="86"/>
      <c r="C132" s="87"/>
      <c r="D132" s="88"/>
      <c r="E132" s="92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  <c r="AP132" s="33"/>
      <c r="AQ132" s="33"/>
      <c r="AR132" s="33"/>
      <c r="AS132" s="33"/>
      <c r="AT132" s="33"/>
      <c r="AU132" s="33"/>
      <c r="AV132" s="33"/>
    </row>
    <row r="133" spans="1:48" ht="12.75" customHeight="1" x14ac:dyDescent="0.2">
      <c r="A133" s="86"/>
      <c r="B133" s="86"/>
      <c r="C133" s="87"/>
      <c r="D133" s="88"/>
      <c r="E133" s="92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  <c r="AP133" s="33"/>
      <c r="AQ133" s="33"/>
      <c r="AR133" s="33"/>
      <c r="AS133" s="33"/>
      <c r="AT133" s="33"/>
      <c r="AU133" s="33"/>
      <c r="AV133" s="33"/>
    </row>
    <row r="134" spans="1:48" ht="12.75" customHeight="1" x14ac:dyDescent="0.2">
      <c r="A134" s="86"/>
      <c r="B134" s="86"/>
      <c r="C134" s="87"/>
      <c r="D134" s="88"/>
      <c r="E134" s="92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  <c r="AP134" s="33"/>
      <c r="AQ134" s="33"/>
      <c r="AR134" s="33"/>
      <c r="AS134" s="33"/>
      <c r="AT134" s="33"/>
      <c r="AU134" s="33"/>
      <c r="AV134" s="33"/>
    </row>
    <row r="135" spans="1:48" ht="12.75" customHeight="1" x14ac:dyDescent="0.2">
      <c r="A135" s="86"/>
      <c r="B135" s="86"/>
      <c r="C135" s="87"/>
      <c r="D135" s="88"/>
      <c r="E135" s="92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  <c r="AP135" s="33"/>
      <c r="AQ135" s="33"/>
      <c r="AR135" s="33"/>
      <c r="AS135" s="33"/>
      <c r="AT135" s="33"/>
      <c r="AU135" s="33"/>
      <c r="AV135" s="33"/>
    </row>
    <row r="136" spans="1:48" ht="12.75" customHeight="1" x14ac:dyDescent="0.2">
      <c r="A136" s="86"/>
      <c r="B136" s="86"/>
      <c r="C136" s="87"/>
      <c r="D136" s="88"/>
      <c r="E136" s="92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  <c r="AP136" s="33"/>
      <c r="AQ136" s="33"/>
      <c r="AR136" s="33"/>
      <c r="AS136" s="33"/>
      <c r="AT136" s="33"/>
      <c r="AU136" s="33"/>
      <c r="AV136" s="33"/>
    </row>
    <row r="137" spans="1:48" ht="12.75" customHeight="1" x14ac:dyDescent="0.2">
      <c r="A137" s="86"/>
      <c r="B137" s="86"/>
      <c r="C137" s="87"/>
      <c r="D137" s="88"/>
      <c r="E137" s="92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  <c r="AP137" s="33"/>
      <c r="AQ137" s="33"/>
      <c r="AR137" s="33"/>
      <c r="AS137" s="33"/>
      <c r="AT137" s="33"/>
      <c r="AU137" s="33"/>
      <c r="AV137" s="33"/>
    </row>
    <row r="138" spans="1:48" ht="12.75" customHeight="1" x14ac:dyDescent="0.2">
      <c r="A138" s="86"/>
      <c r="B138" s="86"/>
      <c r="C138" s="87"/>
      <c r="D138" s="88"/>
      <c r="E138" s="92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  <c r="AP138" s="33"/>
      <c r="AQ138" s="33"/>
      <c r="AR138" s="33"/>
      <c r="AS138" s="33"/>
      <c r="AT138" s="33"/>
      <c r="AU138" s="33"/>
      <c r="AV138" s="33"/>
    </row>
    <row r="139" spans="1:48" ht="12.75" customHeight="1" x14ac:dyDescent="0.2">
      <c r="A139" s="86"/>
      <c r="B139" s="86"/>
      <c r="C139" s="87"/>
      <c r="D139" s="88"/>
      <c r="E139" s="92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  <c r="AP139" s="33"/>
      <c r="AQ139" s="33"/>
      <c r="AR139" s="33"/>
      <c r="AS139" s="33"/>
      <c r="AT139" s="33"/>
      <c r="AU139" s="33"/>
      <c r="AV139" s="33"/>
    </row>
    <row r="140" spans="1:48" ht="12.75" customHeight="1" x14ac:dyDescent="0.2">
      <c r="A140" s="86"/>
      <c r="B140" s="86"/>
      <c r="C140" s="87"/>
      <c r="D140" s="88"/>
      <c r="E140" s="92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  <c r="AP140" s="33"/>
      <c r="AQ140" s="33"/>
      <c r="AR140" s="33"/>
      <c r="AS140" s="33"/>
      <c r="AT140" s="33"/>
      <c r="AU140" s="33"/>
      <c r="AV140" s="33"/>
    </row>
    <row r="141" spans="1:48" ht="12.75" customHeight="1" x14ac:dyDescent="0.2">
      <c r="A141" s="86"/>
      <c r="B141" s="86"/>
      <c r="C141" s="87"/>
      <c r="D141" s="88"/>
      <c r="E141" s="92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  <c r="AP141" s="33"/>
      <c r="AQ141" s="33"/>
      <c r="AR141" s="33"/>
      <c r="AS141" s="33"/>
      <c r="AT141" s="33"/>
      <c r="AU141" s="33"/>
      <c r="AV141" s="33"/>
    </row>
    <row r="142" spans="1:48" ht="12.75" customHeight="1" x14ac:dyDescent="0.2">
      <c r="A142" s="86"/>
      <c r="B142" s="86"/>
      <c r="C142" s="87"/>
      <c r="D142" s="88"/>
      <c r="E142" s="92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  <c r="AP142" s="33"/>
      <c r="AQ142" s="33"/>
      <c r="AR142" s="33"/>
      <c r="AS142" s="33"/>
      <c r="AT142" s="33"/>
      <c r="AU142" s="33"/>
      <c r="AV142" s="33"/>
    </row>
    <row r="143" spans="1:48" ht="12.75" customHeight="1" x14ac:dyDescent="0.2">
      <c r="A143" s="86"/>
      <c r="B143" s="86"/>
      <c r="C143" s="87"/>
      <c r="D143" s="88"/>
      <c r="E143" s="92"/>
      <c r="F143" s="90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0"/>
      <c r="R143" s="90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0"/>
      <c r="AD143" s="90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  <c r="AP143" s="33"/>
      <c r="AQ143" s="33"/>
      <c r="AR143" s="33"/>
      <c r="AS143" s="33"/>
      <c r="AT143" s="33"/>
      <c r="AU143" s="33"/>
      <c r="AV143" s="33"/>
    </row>
    <row r="144" spans="1:48" ht="12.75" customHeight="1" x14ac:dyDescent="0.2">
      <c r="A144" s="86"/>
      <c r="B144" s="86"/>
      <c r="C144" s="87"/>
      <c r="D144" s="88"/>
      <c r="E144" s="92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  <c r="AP144" s="33"/>
      <c r="AQ144" s="33"/>
      <c r="AR144" s="33"/>
      <c r="AS144" s="33"/>
      <c r="AT144" s="33"/>
      <c r="AU144" s="33"/>
      <c r="AV144" s="33"/>
    </row>
    <row r="145" spans="1:48" ht="12.75" customHeight="1" x14ac:dyDescent="0.2">
      <c r="A145" s="86"/>
      <c r="B145" s="86"/>
      <c r="C145" s="87"/>
      <c r="D145" s="88"/>
      <c r="E145" s="92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  <c r="AP145" s="33"/>
      <c r="AQ145" s="33"/>
      <c r="AR145" s="33"/>
      <c r="AS145" s="33"/>
      <c r="AT145" s="33"/>
      <c r="AU145" s="33"/>
      <c r="AV145" s="33"/>
    </row>
    <row r="146" spans="1:48" ht="12.75" customHeight="1" x14ac:dyDescent="0.2">
      <c r="A146" s="86"/>
      <c r="B146" s="86"/>
      <c r="C146" s="87"/>
      <c r="D146" s="88"/>
      <c r="E146" s="92"/>
      <c r="F146" s="90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0"/>
      <c r="R146" s="90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0"/>
      <c r="AD146" s="90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  <c r="AP146" s="33"/>
      <c r="AQ146" s="33"/>
      <c r="AR146" s="33"/>
      <c r="AS146" s="33"/>
      <c r="AT146" s="33"/>
      <c r="AU146" s="33"/>
      <c r="AV146" s="33"/>
    </row>
    <row r="147" spans="1:48" ht="12.75" customHeight="1" x14ac:dyDescent="0.2">
      <c r="A147" s="86"/>
      <c r="B147" s="86"/>
      <c r="C147" s="87"/>
      <c r="D147" s="88"/>
      <c r="E147" s="92"/>
      <c r="F147" s="90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0"/>
      <c r="R147" s="90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0"/>
      <c r="AD147" s="90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  <c r="AP147" s="33"/>
      <c r="AQ147" s="33"/>
      <c r="AR147" s="33"/>
      <c r="AS147" s="33"/>
      <c r="AT147" s="33"/>
      <c r="AU147" s="33"/>
      <c r="AV147" s="33"/>
    </row>
    <row r="148" spans="1:48" ht="12.75" customHeight="1" x14ac:dyDescent="0.2">
      <c r="A148" s="86"/>
      <c r="B148" s="86"/>
      <c r="C148" s="87"/>
      <c r="D148" s="88"/>
      <c r="E148" s="92"/>
      <c r="F148" s="90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0"/>
      <c r="R148" s="90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0"/>
      <c r="AD148" s="90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  <c r="AP148" s="33"/>
      <c r="AQ148" s="33"/>
      <c r="AR148" s="33"/>
      <c r="AS148" s="33"/>
      <c r="AT148" s="33"/>
      <c r="AU148" s="33"/>
      <c r="AV148" s="33"/>
    </row>
    <row r="149" spans="1:48" ht="12.75" customHeight="1" x14ac:dyDescent="0.2">
      <c r="A149" s="86"/>
      <c r="B149" s="86"/>
      <c r="C149" s="87"/>
      <c r="D149" s="88"/>
      <c r="E149" s="92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  <c r="AP149" s="33"/>
      <c r="AQ149" s="33"/>
      <c r="AR149" s="33"/>
      <c r="AS149" s="33"/>
      <c r="AT149" s="33"/>
      <c r="AU149" s="33"/>
      <c r="AV149" s="33"/>
    </row>
    <row r="150" spans="1:48" ht="12.75" customHeight="1" x14ac:dyDescent="0.2">
      <c r="A150" s="86"/>
      <c r="B150" s="86"/>
      <c r="C150" s="87"/>
      <c r="D150" s="88"/>
      <c r="E150" s="92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  <c r="AP150" s="33"/>
      <c r="AQ150" s="33"/>
      <c r="AR150" s="33"/>
      <c r="AS150" s="33"/>
      <c r="AT150" s="33"/>
      <c r="AU150" s="33"/>
      <c r="AV150" s="33"/>
    </row>
    <row r="151" spans="1:48" ht="12.75" customHeight="1" x14ac:dyDescent="0.2">
      <c r="A151" s="86"/>
      <c r="B151" s="86"/>
      <c r="C151" s="87"/>
      <c r="D151" s="88"/>
      <c r="E151" s="92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  <c r="AP151" s="33"/>
      <c r="AQ151" s="33"/>
      <c r="AR151" s="33"/>
      <c r="AS151" s="33"/>
      <c r="AT151" s="33"/>
      <c r="AU151" s="33"/>
      <c r="AV151" s="33"/>
    </row>
    <row r="152" spans="1:48" ht="12.75" customHeight="1" x14ac:dyDescent="0.2">
      <c r="A152" s="86"/>
      <c r="B152" s="86"/>
      <c r="C152" s="87"/>
      <c r="D152" s="88"/>
      <c r="E152" s="92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  <c r="AP152" s="33"/>
      <c r="AQ152" s="33"/>
      <c r="AR152" s="33"/>
      <c r="AS152" s="33"/>
      <c r="AT152" s="33"/>
      <c r="AU152" s="33"/>
      <c r="AV152" s="33"/>
    </row>
    <row r="153" spans="1:48" ht="12.75" customHeight="1" x14ac:dyDescent="0.2">
      <c r="A153" s="86"/>
      <c r="B153" s="86"/>
      <c r="C153" s="87"/>
      <c r="D153" s="88"/>
      <c r="E153" s="92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  <c r="AP153" s="33"/>
      <c r="AQ153" s="33"/>
      <c r="AR153" s="33"/>
      <c r="AS153" s="33"/>
      <c r="AT153" s="33"/>
      <c r="AU153" s="33"/>
      <c r="AV153" s="33"/>
    </row>
    <row r="154" spans="1:48" ht="12.75" customHeight="1" x14ac:dyDescent="0.2">
      <c r="A154" s="86"/>
      <c r="B154" s="86"/>
      <c r="C154" s="87"/>
      <c r="D154" s="88"/>
      <c r="E154" s="92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  <c r="AP154" s="33"/>
      <c r="AQ154" s="33"/>
      <c r="AR154" s="33"/>
      <c r="AS154" s="33"/>
      <c r="AT154" s="33"/>
      <c r="AU154" s="33"/>
      <c r="AV154" s="33"/>
    </row>
    <row r="155" spans="1:48" ht="12.75" customHeight="1" x14ac:dyDescent="0.2">
      <c r="A155" s="86"/>
      <c r="B155" s="86"/>
      <c r="C155" s="87"/>
      <c r="D155" s="88"/>
      <c r="E155" s="92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  <c r="AP155" s="33"/>
      <c r="AQ155" s="33"/>
      <c r="AR155" s="33"/>
      <c r="AS155" s="33"/>
      <c r="AT155" s="33"/>
      <c r="AU155" s="33"/>
      <c r="AV155" s="33"/>
    </row>
    <row r="156" spans="1:48" ht="12.75" customHeight="1" x14ac:dyDescent="0.2">
      <c r="A156" s="86"/>
      <c r="B156" s="86"/>
      <c r="C156" s="87"/>
      <c r="D156" s="88"/>
      <c r="E156" s="92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  <c r="AP156" s="33"/>
      <c r="AQ156" s="33"/>
      <c r="AR156" s="33"/>
      <c r="AS156" s="33"/>
      <c r="AT156" s="33"/>
      <c r="AU156" s="33"/>
      <c r="AV156" s="33"/>
    </row>
    <row r="157" spans="1:48" ht="12.75" customHeight="1" x14ac:dyDescent="0.2">
      <c r="A157" s="86"/>
      <c r="B157" s="86"/>
      <c r="C157" s="87"/>
      <c r="D157" s="88"/>
      <c r="E157" s="92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  <c r="AP157" s="33"/>
      <c r="AQ157" s="33"/>
      <c r="AR157" s="33"/>
      <c r="AS157" s="33"/>
      <c r="AT157" s="33"/>
      <c r="AU157" s="33"/>
      <c r="AV157" s="33"/>
    </row>
    <row r="158" spans="1:48" ht="12.75" customHeight="1" x14ac:dyDescent="0.2">
      <c r="A158" s="86"/>
      <c r="B158" s="86"/>
      <c r="C158" s="87"/>
      <c r="D158" s="88"/>
      <c r="E158" s="92"/>
      <c r="F158" s="90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90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0"/>
      <c r="AD158" s="90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  <c r="AP158" s="33"/>
      <c r="AQ158" s="33"/>
      <c r="AR158" s="33"/>
      <c r="AS158" s="33"/>
      <c r="AT158" s="33"/>
      <c r="AU158" s="33"/>
      <c r="AV158" s="33"/>
    </row>
    <row r="159" spans="1:48" ht="12.75" customHeight="1" x14ac:dyDescent="0.2">
      <c r="A159" s="86"/>
      <c r="B159" s="86"/>
      <c r="C159" s="87"/>
      <c r="D159" s="88"/>
      <c r="E159" s="92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0"/>
      <c r="AD159" s="90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  <c r="AP159" s="33"/>
      <c r="AQ159" s="33"/>
      <c r="AR159" s="33"/>
      <c r="AS159" s="33"/>
      <c r="AT159" s="33"/>
      <c r="AU159" s="33"/>
      <c r="AV159" s="33"/>
    </row>
    <row r="160" spans="1:48" ht="12.75" customHeight="1" x14ac:dyDescent="0.2">
      <c r="A160" s="86"/>
      <c r="B160" s="86"/>
      <c r="C160" s="87"/>
      <c r="D160" s="88"/>
      <c r="E160" s="92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  <c r="AP160" s="33"/>
      <c r="AQ160" s="33"/>
      <c r="AR160" s="33"/>
      <c r="AS160" s="33"/>
      <c r="AT160" s="33"/>
      <c r="AU160" s="33"/>
      <c r="AV160" s="33"/>
    </row>
    <row r="161" spans="1:48" ht="12.75" customHeight="1" x14ac:dyDescent="0.2">
      <c r="A161" s="86"/>
      <c r="B161" s="86"/>
      <c r="C161" s="87"/>
      <c r="D161" s="88"/>
      <c r="E161" s="92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  <c r="AP161" s="33"/>
      <c r="AQ161" s="33"/>
      <c r="AR161" s="33"/>
      <c r="AS161" s="33"/>
      <c r="AT161" s="33"/>
      <c r="AU161" s="33"/>
      <c r="AV161" s="33"/>
    </row>
    <row r="162" spans="1:48" ht="12.75" customHeight="1" x14ac:dyDescent="0.2">
      <c r="A162" s="86"/>
      <c r="B162" s="86"/>
      <c r="C162" s="87"/>
      <c r="D162" s="88"/>
      <c r="E162" s="92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  <c r="AP162" s="33"/>
      <c r="AQ162" s="33"/>
      <c r="AR162" s="33"/>
      <c r="AS162" s="33"/>
      <c r="AT162" s="33"/>
      <c r="AU162" s="33"/>
      <c r="AV162" s="33"/>
    </row>
    <row r="163" spans="1:48" ht="12.75" customHeight="1" x14ac:dyDescent="0.2">
      <c r="A163" s="86"/>
      <c r="B163" s="86"/>
      <c r="C163" s="87"/>
      <c r="D163" s="88"/>
      <c r="E163" s="92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  <c r="AP163" s="33"/>
      <c r="AQ163" s="33"/>
      <c r="AR163" s="33"/>
      <c r="AS163" s="33"/>
      <c r="AT163" s="33"/>
      <c r="AU163" s="33"/>
      <c r="AV163" s="33"/>
    </row>
    <row r="164" spans="1:48" ht="12.75" customHeight="1" x14ac:dyDescent="0.2">
      <c r="A164" s="86"/>
      <c r="B164" s="86"/>
      <c r="C164" s="87"/>
      <c r="D164" s="88"/>
      <c r="E164" s="92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  <c r="AP164" s="33"/>
      <c r="AQ164" s="33"/>
      <c r="AR164" s="33"/>
      <c r="AS164" s="33"/>
      <c r="AT164" s="33"/>
      <c r="AU164" s="33"/>
      <c r="AV164" s="33"/>
    </row>
    <row r="165" spans="1:48" ht="12.75" customHeight="1" x14ac:dyDescent="0.2">
      <c r="A165" s="86"/>
      <c r="B165" s="86"/>
      <c r="C165" s="87"/>
      <c r="D165" s="88"/>
      <c r="E165" s="92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  <c r="AP165" s="33"/>
      <c r="AQ165" s="33"/>
      <c r="AR165" s="33"/>
      <c r="AS165" s="33"/>
      <c r="AT165" s="33"/>
      <c r="AU165" s="33"/>
      <c r="AV165" s="33"/>
    </row>
    <row r="166" spans="1:48" ht="12.75" customHeight="1" x14ac:dyDescent="0.2">
      <c r="A166" s="86"/>
      <c r="B166" s="86"/>
      <c r="C166" s="87"/>
      <c r="D166" s="88"/>
      <c r="E166" s="92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  <c r="AP166" s="33"/>
      <c r="AQ166" s="33"/>
      <c r="AR166" s="33"/>
      <c r="AS166" s="33"/>
      <c r="AT166" s="33"/>
      <c r="AU166" s="33"/>
      <c r="AV166" s="33"/>
    </row>
    <row r="167" spans="1:48" ht="12.75" customHeight="1" x14ac:dyDescent="0.2">
      <c r="A167" s="86"/>
      <c r="B167" s="86"/>
      <c r="C167" s="87"/>
      <c r="D167" s="88"/>
      <c r="E167" s="92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  <c r="AP167" s="33"/>
      <c r="AQ167" s="33"/>
      <c r="AR167" s="33"/>
      <c r="AS167" s="33"/>
      <c r="AT167" s="33"/>
      <c r="AU167" s="33"/>
      <c r="AV167" s="33"/>
    </row>
    <row r="168" spans="1:48" ht="12.75" customHeight="1" x14ac:dyDescent="0.2">
      <c r="A168" s="86"/>
      <c r="B168" s="86"/>
      <c r="C168" s="87"/>
      <c r="D168" s="88"/>
      <c r="E168" s="92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  <c r="AP168" s="33"/>
      <c r="AQ168" s="33"/>
      <c r="AR168" s="33"/>
      <c r="AS168" s="33"/>
      <c r="AT168" s="33"/>
      <c r="AU168" s="33"/>
      <c r="AV168" s="33"/>
    </row>
    <row r="169" spans="1:48" ht="12.75" customHeight="1" x14ac:dyDescent="0.2">
      <c r="A169" s="86"/>
      <c r="B169" s="86"/>
      <c r="C169" s="87"/>
      <c r="D169" s="88"/>
      <c r="E169" s="92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  <c r="AP169" s="33"/>
      <c r="AQ169" s="33"/>
      <c r="AR169" s="33"/>
      <c r="AS169" s="33"/>
      <c r="AT169" s="33"/>
      <c r="AU169" s="33"/>
      <c r="AV169" s="33"/>
    </row>
    <row r="170" spans="1:48" ht="12.75" customHeight="1" x14ac:dyDescent="0.2">
      <c r="A170" s="86"/>
      <c r="B170" s="86"/>
      <c r="C170" s="87"/>
      <c r="D170" s="88"/>
      <c r="E170" s="92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  <c r="AP170" s="33"/>
      <c r="AQ170" s="33"/>
      <c r="AR170" s="33"/>
      <c r="AS170" s="33"/>
      <c r="AT170" s="33"/>
      <c r="AU170" s="33"/>
      <c r="AV170" s="33"/>
    </row>
    <row r="171" spans="1:48" ht="12.75" customHeight="1" x14ac:dyDescent="0.2">
      <c r="A171" s="86"/>
      <c r="B171" s="86"/>
      <c r="C171" s="87"/>
      <c r="D171" s="88"/>
      <c r="E171" s="92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  <c r="AQ171" s="33"/>
      <c r="AR171" s="33"/>
      <c r="AS171" s="33"/>
      <c r="AT171" s="33"/>
      <c r="AU171" s="33"/>
      <c r="AV171" s="33"/>
    </row>
    <row r="172" spans="1:48" ht="12.75" customHeight="1" x14ac:dyDescent="0.2">
      <c r="A172" s="86"/>
      <c r="B172" s="86"/>
      <c r="C172" s="87"/>
      <c r="D172" s="88"/>
      <c r="E172" s="92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  <c r="AP172" s="33"/>
      <c r="AQ172" s="33"/>
      <c r="AR172" s="33"/>
      <c r="AS172" s="33"/>
      <c r="AT172" s="33"/>
      <c r="AU172" s="33"/>
      <c r="AV172" s="33"/>
    </row>
    <row r="173" spans="1:48" ht="12.75" customHeight="1" x14ac:dyDescent="0.2">
      <c r="A173" s="86"/>
      <c r="B173" s="86"/>
      <c r="C173" s="87"/>
      <c r="D173" s="88"/>
      <c r="E173" s="92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  <c r="AP173" s="33"/>
      <c r="AQ173" s="33"/>
      <c r="AR173" s="33"/>
      <c r="AS173" s="33"/>
      <c r="AT173" s="33"/>
      <c r="AU173" s="33"/>
      <c r="AV173" s="33"/>
    </row>
    <row r="174" spans="1:48" ht="12.75" customHeight="1" x14ac:dyDescent="0.2">
      <c r="A174" s="86"/>
      <c r="B174" s="86"/>
      <c r="C174" s="87"/>
      <c r="D174" s="88"/>
      <c r="E174" s="92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  <c r="AP174" s="33"/>
      <c r="AQ174" s="33"/>
      <c r="AR174" s="33"/>
      <c r="AS174" s="33"/>
      <c r="AT174" s="33"/>
      <c r="AU174" s="33"/>
      <c r="AV174" s="33"/>
    </row>
    <row r="175" spans="1:48" ht="12.75" customHeight="1" x14ac:dyDescent="0.2">
      <c r="A175" s="86"/>
      <c r="B175" s="86"/>
      <c r="C175" s="87"/>
      <c r="D175" s="88"/>
      <c r="E175" s="92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  <c r="AP175" s="33"/>
      <c r="AQ175" s="33"/>
      <c r="AR175" s="33"/>
      <c r="AS175" s="33"/>
      <c r="AT175" s="33"/>
      <c r="AU175" s="33"/>
      <c r="AV175" s="33"/>
    </row>
    <row r="176" spans="1:48" ht="12.75" customHeight="1" x14ac:dyDescent="0.2">
      <c r="A176" s="86"/>
      <c r="B176" s="86"/>
      <c r="C176" s="87"/>
      <c r="D176" s="88"/>
      <c r="E176" s="92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  <c r="AP176" s="33"/>
      <c r="AQ176" s="33"/>
      <c r="AR176" s="33"/>
      <c r="AS176" s="33"/>
      <c r="AT176" s="33"/>
      <c r="AU176" s="33"/>
      <c r="AV176" s="33"/>
    </row>
    <row r="177" spans="1:48" ht="12.75" customHeight="1" x14ac:dyDescent="0.2">
      <c r="A177" s="86"/>
      <c r="B177" s="86"/>
      <c r="C177" s="87"/>
      <c r="D177" s="88"/>
      <c r="E177" s="92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  <c r="AP177" s="33"/>
      <c r="AQ177" s="33"/>
      <c r="AR177" s="33"/>
      <c r="AS177" s="33"/>
      <c r="AT177" s="33"/>
      <c r="AU177" s="33"/>
      <c r="AV177" s="33"/>
    </row>
    <row r="178" spans="1:48" ht="12.75" customHeight="1" x14ac:dyDescent="0.2">
      <c r="A178" s="86"/>
      <c r="B178" s="86"/>
      <c r="C178" s="87"/>
      <c r="D178" s="88"/>
      <c r="E178" s="92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  <c r="AP178" s="33"/>
      <c r="AQ178" s="33"/>
      <c r="AR178" s="33"/>
      <c r="AS178" s="33"/>
      <c r="AT178" s="33"/>
      <c r="AU178" s="33"/>
      <c r="AV178" s="33"/>
    </row>
    <row r="179" spans="1:48" ht="12.75" customHeight="1" x14ac:dyDescent="0.2">
      <c r="A179" s="86"/>
      <c r="B179" s="86"/>
      <c r="C179" s="87"/>
      <c r="D179" s="88"/>
      <c r="E179" s="92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  <c r="AP179" s="33"/>
      <c r="AQ179" s="33"/>
      <c r="AR179" s="33"/>
      <c r="AS179" s="33"/>
      <c r="AT179" s="33"/>
      <c r="AU179" s="33"/>
      <c r="AV179" s="33"/>
    </row>
    <row r="180" spans="1:48" ht="12.75" customHeight="1" x14ac:dyDescent="0.2">
      <c r="A180" s="86"/>
      <c r="B180" s="86"/>
      <c r="C180" s="87"/>
      <c r="D180" s="88"/>
      <c r="E180" s="92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90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0"/>
      <c r="AD180" s="90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  <c r="AP180" s="33"/>
      <c r="AQ180" s="33"/>
      <c r="AR180" s="33"/>
      <c r="AS180" s="33"/>
      <c r="AT180" s="33"/>
      <c r="AU180" s="33"/>
      <c r="AV180" s="33"/>
    </row>
    <row r="181" spans="1:48" ht="12.75" customHeight="1" x14ac:dyDescent="0.2">
      <c r="A181" s="86"/>
      <c r="B181" s="86"/>
      <c r="C181" s="87"/>
      <c r="D181" s="88"/>
      <c r="E181" s="92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  <c r="AP181" s="33"/>
      <c r="AQ181" s="33"/>
      <c r="AR181" s="33"/>
      <c r="AS181" s="33"/>
      <c r="AT181" s="33"/>
      <c r="AU181" s="33"/>
      <c r="AV181" s="33"/>
    </row>
    <row r="182" spans="1:48" ht="12.75" customHeight="1" x14ac:dyDescent="0.2">
      <c r="A182" s="86"/>
      <c r="B182" s="86"/>
      <c r="C182" s="87"/>
      <c r="D182" s="88"/>
      <c r="E182" s="92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  <c r="AP182" s="33"/>
      <c r="AQ182" s="33"/>
      <c r="AR182" s="33"/>
      <c r="AS182" s="33"/>
      <c r="AT182" s="33"/>
      <c r="AU182" s="33"/>
      <c r="AV182" s="33"/>
    </row>
    <row r="183" spans="1:48" ht="12.75" customHeight="1" x14ac:dyDescent="0.2">
      <c r="A183" s="86"/>
      <c r="B183" s="86"/>
      <c r="C183" s="87"/>
      <c r="D183" s="88"/>
      <c r="E183" s="92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  <c r="AP183" s="33"/>
      <c r="AQ183" s="33"/>
      <c r="AR183" s="33"/>
      <c r="AS183" s="33"/>
      <c r="AT183" s="33"/>
      <c r="AU183" s="33"/>
      <c r="AV183" s="33"/>
    </row>
    <row r="184" spans="1:48" ht="12.75" customHeight="1" x14ac:dyDescent="0.2">
      <c r="A184" s="86"/>
      <c r="B184" s="86"/>
      <c r="C184" s="87"/>
      <c r="D184" s="88"/>
      <c r="E184" s="92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  <c r="AP184" s="33"/>
      <c r="AQ184" s="33"/>
      <c r="AR184" s="33"/>
      <c r="AS184" s="33"/>
      <c r="AT184" s="33"/>
      <c r="AU184" s="33"/>
      <c r="AV184" s="33"/>
    </row>
    <row r="185" spans="1:48" ht="12.75" customHeight="1" x14ac:dyDescent="0.2">
      <c r="A185" s="86"/>
      <c r="B185" s="86"/>
      <c r="C185" s="87"/>
      <c r="D185" s="88"/>
      <c r="E185" s="92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  <c r="AP185" s="33"/>
      <c r="AQ185" s="33"/>
      <c r="AR185" s="33"/>
      <c r="AS185" s="33"/>
      <c r="AT185" s="33"/>
      <c r="AU185" s="33"/>
      <c r="AV185" s="33"/>
    </row>
    <row r="186" spans="1:48" ht="12.75" customHeight="1" x14ac:dyDescent="0.2">
      <c r="A186" s="86"/>
      <c r="B186" s="86"/>
      <c r="C186" s="87"/>
      <c r="D186" s="88"/>
      <c r="E186" s="92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  <c r="AP186" s="33"/>
      <c r="AQ186" s="33"/>
      <c r="AR186" s="33"/>
      <c r="AS186" s="33"/>
      <c r="AT186" s="33"/>
      <c r="AU186" s="33"/>
      <c r="AV186" s="33"/>
    </row>
    <row r="187" spans="1:48" ht="12.75" customHeight="1" x14ac:dyDescent="0.2">
      <c r="A187" s="86"/>
      <c r="B187" s="86"/>
      <c r="C187" s="87"/>
      <c r="D187" s="88"/>
      <c r="E187" s="92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  <c r="AP187" s="33"/>
      <c r="AQ187" s="33"/>
      <c r="AR187" s="33"/>
      <c r="AS187" s="33"/>
      <c r="AT187" s="33"/>
      <c r="AU187" s="33"/>
      <c r="AV187" s="33"/>
    </row>
    <row r="188" spans="1:48" ht="12.75" customHeight="1" x14ac:dyDescent="0.2">
      <c r="A188" s="86"/>
      <c r="B188" s="86"/>
      <c r="C188" s="87"/>
      <c r="D188" s="88"/>
      <c r="E188" s="92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  <c r="AP188" s="33"/>
      <c r="AQ188" s="33"/>
      <c r="AR188" s="33"/>
      <c r="AS188" s="33"/>
      <c r="AT188" s="33"/>
      <c r="AU188" s="33"/>
      <c r="AV188" s="33"/>
    </row>
    <row r="189" spans="1:48" ht="12.75" customHeight="1" x14ac:dyDescent="0.2">
      <c r="A189" s="86"/>
      <c r="B189" s="86"/>
      <c r="C189" s="87"/>
      <c r="D189" s="88"/>
      <c r="E189" s="92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  <c r="AP189" s="33"/>
      <c r="AQ189" s="33"/>
      <c r="AR189" s="33"/>
      <c r="AS189" s="33"/>
      <c r="AT189" s="33"/>
      <c r="AU189" s="33"/>
      <c r="AV189" s="33"/>
    </row>
    <row r="190" spans="1:48" ht="12.75" customHeight="1" x14ac:dyDescent="0.2">
      <c r="A190" s="86"/>
      <c r="B190" s="86"/>
      <c r="C190" s="87"/>
      <c r="D190" s="88"/>
      <c r="E190" s="92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  <c r="AP190" s="33"/>
      <c r="AQ190" s="33"/>
      <c r="AR190" s="33"/>
      <c r="AS190" s="33"/>
      <c r="AT190" s="33"/>
      <c r="AU190" s="33"/>
      <c r="AV190" s="33"/>
    </row>
    <row r="191" spans="1:48" ht="12.75" customHeight="1" x14ac:dyDescent="0.2">
      <c r="A191" s="86"/>
      <c r="B191" s="86"/>
      <c r="C191" s="87"/>
      <c r="D191" s="88"/>
      <c r="E191" s="92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  <c r="AP191" s="33"/>
      <c r="AQ191" s="33"/>
      <c r="AR191" s="33"/>
      <c r="AS191" s="33"/>
      <c r="AT191" s="33"/>
      <c r="AU191" s="33"/>
      <c r="AV191" s="33"/>
    </row>
    <row r="192" spans="1:48" ht="12.75" customHeight="1" x14ac:dyDescent="0.2">
      <c r="A192" s="86"/>
      <c r="B192" s="86"/>
      <c r="C192" s="87"/>
      <c r="D192" s="88"/>
      <c r="E192" s="92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  <c r="AP192" s="33"/>
      <c r="AQ192" s="33"/>
      <c r="AR192" s="33"/>
      <c r="AS192" s="33"/>
      <c r="AT192" s="33"/>
      <c r="AU192" s="33"/>
      <c r="AV192" s="33"/>
    </row>
    <row r="193" spans="1:48" ht="12.75" customHeight="1" x14ac:dyDescent="0.2">
      <c r="A193" s="86"/>
      <c r="B193" s="86"/>
      <c r="C193" s="87"/>
      <c r="D193" s="88"/>
      <c r="E193" s="92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  <c r="AP193" s="33"/>
      <c r="AQ193" s="33"/>
      <c r="AR193" s="33"/>
      <c r="AS193" s="33"/>
      <c r="AT193" s="33"/>
      <c r="AU193" s="33"/>
      <c r="AV193" s="33"/>
    </row>
    <row r="194" spans="1:48" ht="12.75" customHeight="1" x14ac:dyDescent="0.2">
      <c r="A194" s="86"/>
      <c r="B194" s="86"/>
      <c r="C194" s="87"/>
      <c r="D194" s="88"/>
      <c r="E194" s="92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  <c r="AP194" s="33"/>
      <c r="AQ194" s="33"/>
      <c r="AR194" s="33"/>
      <c r="AS194" s="33"/>
      <c r="AT194" s="33"/>
      <c r="AU194" s="33"/>
      <c r="AV194" s="33"/>
    </row>
    <row r="195" spans="1:48" ht="12.75" customHeight="1" x14ac:dyDescent="0.2">
      <c r="A195" s="86"/>
      <c r="B195" s="86"/>
      <c r="C195" s="87"/>
      <c r="D195" s="88"/>
      <c r="E195" s="92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  <c r="AP195" s="33"/>
      <c r="AQ195" s="33"/>
      <c r="AR195" s="33"/>
      <c r="AS195" s="33"/>
      <c r="AT195" s="33"/>
      <c r="AU195" s="33"/>
      <c r="AV195" s="33"/>
    </row>
    <row r="196" spans="1:48" ht="12.75" customHeight="1" x14ac:dyDescent="0.2">
      <c r="A196" s="86"/>
      <c r="B196" s="86"/>
      <c r="C196" s="87"/>
      <c r="D196" s="88"/>
      <c r="E196" s="92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  <c r="AP196" s="33"/>
      <c r="AQ196" s="33"/>
      <c r="AR196" s="33"/>
      <c r="AS196" s="33"/>
      <c r="AT196" s="33"/>
      <c r="AU196" s="33"/>
      <c r="AV196" s="33"/>
    </row>
    <row r="197" spans="1:48" ht="12.75" customHeight="1" x14ac:dyDescent="0.2">
      <c r="A197" s="86"/>
      <c r="B197" s="86"/>
      <c r="C197" s="87"/>
      <c r="D197" s="88"/>
      <c r="E197" s="92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  <c r="AP197" s="33"/>
      <c r="AQ197" s="33"/>
      <c r="AR197" s="33"/>
      <c r="AS197" s="33"/>
      <c r="AT197" s="33"/>
      <c r="AU197" s="33"/>
      <c r="AV197" s="33"/>
    </row>
    <row r="198" spans="1:48" ht="12.75" customHeight="1" x14ac:dyDescent="0.2">
      <c r="A198" s="86"/>
      <c r="B198" s="86"/>
      <c r="C198" s="87"/>
      <c r="D198" s="88"/>
      <c r="E198" s="92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  <c r="AP198" s="33"/>
      <c r="AQ198" s="33"/>
      <c r="AR198" s="33"/>
      <c r="AS198" s="33"/>
      <c r="AT198" s="33"/>
      <c r="AU198" s="33"/>
      <c r="AV198" s="33"/>
    </row>
    <row r="199" spans="1:48" ht="12.75" customHeight="1" x14ac:dyDescent="0.2">
      <c r="A199" s="86"/>
      <c r="B199" s="86"/>
      <c r="C199" s="87"/>
      <c r="D199" s="88"/>
      <c r="E199" s="92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  <c r="AP199" s="33"/>
      <c r="AQ199" s="33"/>
      <c r="AR199" s="33"/>
      <c r="AS199" s="33"/>
      <c r="AT199" s="33"/>
      <c r="AU199" s="33"/>
      <c r="AV199" s="33"/>
    </row>
    <row r="200" spans="1:48" ht="12.75" customHeight="1" x14ac:dyDescent="0.2">
      <c r="A200" s="86"/>
      <c r="B200" s="86"/>
      <c r="C200" s="87"/>
      <c r="D200" s="88"/>
      <c r="E200" s="92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  <c r="AP200" s="33"/>
      <c r="AQ200" s="33"/>
      <c r="AR200" s="33"/>
      <c r="AS200" s="33"/>
      <c r="AT200" s="33"/>
      <c r="AU200" s="33"/>
      <c r="AV200" s="33"/>
    </row>
    <row r="201" spans="1:48" ht="12.75" customHeight="1" x14ac:dyDescent="0.2">
      <c r="A201" s="86"/>
      <c r="B201" s="86"/>
      <c r="C201" s="87"/>
      <c r="D201" s="88"/>
      <c r="E201" s="92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  <c r="AP201" s="33"/>
      <c r="AQ201" s="33"/>
      <c r="AR201" s="33"/>
      <c r="AS201" s="33"/>
      <c r="AT201" s="33"/>
      <c r="AU201" s="33"/>
      <c r="AV201" s="33"/>
    </row>
    <row r="202" spans="1:48" ht="12.75" customHeight="1" x14ac:dyDescent="0.2">
      <c r="A202" s="86"/>
      <c r="B202" s="86"/>
      <c r="C202" s="87"/>
      <c r="D202" s="88"/>
      <c r="E202" s="92"/>
      <c r="F202" s="90"/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  <c r="R202" s="90"/>
      <c r="S202" s="90"/>
      <c r="T202" s="90"/>
      <c r="U202" s="90"/>
      <c r="V202" s="90"/>
      <c r="W202" s="90"/>
      <c r="X202" s="90"/>
      <c r="Y202" s="90"/>
      <c r="Z202" s="90"/>
      <c r="AA202" s="90"/>
      <c r="AB202" s="90"/>
      <c r="AC202" s="90"/>
      <c r="AD202" s="90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  <c r="AP202" s="33"/>
      <c r="AQ202" s="33"/>
      <c r="AR202" s="33"/>
      <c r="AS202" s="33"/>
      <c r="AT202" s="33"/>
      <c r="AU202" s="33"/>
      <c r="AV202" s="33"/>
    </row>
    <row r="203" spans="1:48" ht="12.75" customHeight="1" x14ac:dyDescent="0.2">
      <c r="A203" s="86"/>
      <c r="B203" s="86"/>
      <c r="C203" s="87"/>
      <c r="D203" s="88"/>
      <c r="E203" s="92"/>
      <c r="F203" s="90"/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  <c r="AD203" s="90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  <c r="AP203" s="33"/>
      <c r="AQ203" s="33"/>
      <c r="AR203" s="33"/>
      <c r="AS203" s="33"/>
      <c r="AT203" s="33"/>
      <c r="AU203" s="33"/>
      <c r="AV203" s="33"/>
    </row>
    <row r="204" spans="1:48" ht="12.75" customHeight="1" x14ac:dyDescent="0.2">
      <c r="A204" s="86"/>
      <c r="B204" s="86"/>
      <c r="C204" s="87"/>
      <c r="D204" s="88"/>
      <c r="E204" s="92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  <c r="V204" s="90"/>
      <c r="W204" s="90"/>
      <c r="X204" s="90"/>
      <c r="Y204" s="90"/>
      <c r="Z204" s="90"/>
      <c r="AA204" s="90"/>
      <c r="AB204" s="90"/>
      <c r="AC204" s="90"/>
      <c r="AD204" s="90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  <c r="AP204" s="33"/>
      <c r="AQ204" s="33"/>
      <c r="AR204" s="33"/>
      <c r="AS204" s="33"/>
      <c r="AT204" s="33"/>
      <c r="AU204" s="33"/>
      <c r="AV204" s="33"/>
    </row>
    <row r="205" spans="1:48" ht="12.75" customHeight="1" x14ac:dyDescent="0.2">
      <c r="A205" s="86"/>
      <c r="B205" s="86"/>
      <c r="C205" s="87"/>
      <c r="D205" s="88"/>
      <c r="E205" s="92"/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  <c r="Y205" s="90"/>
      <c r="Z205" s="90"/>
      <c r="AA205" s="90"/>
      <c r="AB205" s="90"/>
      <c r="AC205" s="90"/>
      <c r="AD205" s="90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  <c r="AP205" s="33"/>
      <c r="AQ205" s="33"/>
      <c r="AR205" s="33"/>
      <c r="AS205" s="33"/>
      <c r="AT205" s="33"/>
      <c r="AU205" s="33"/>
      <c r="AV205" s="33"/>
    </row>
    <row r="206" spans="1:48" ht="12.75" customHeight="1" x14ac:dyDescent="0.2">
      <c r="A206" s="86"/>
      <c r="B206" s="86"/>
      <c r="C206" s="87"/>
      <c r="D206" s="88"/>
      <c r="E206" s="92"/>
      <c r="F206" s="90"/>
      <c r="G206" s="90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90"/>
      <c r="S206" s="90"/>
      <c r="T206" s="90"/>
      <c r="U206" s="90"/>
      <c r="V206" s="90"/>
      <c r="W206" s="90"/>
      <c r="X206" s="90"/>
      <c r="Y206" s="90"/>
      <c r="Z206" s="90"/>
      <c r="AA206" s="90"/>
      <c r="AB206" s="90"/>
      <c r="AC206" s="90"/>
      <c r="AD206" s="90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  <c r="AP206" s="33"/>
      <c r="AQ206" s="33"/>
      <c r="AR206" s="33"/>
      <c r="AS206" s="33"/>
      <c r="AT206" s="33"/>
      <c r="AU206" s="33"/>
      <c r="AV206" s="33"/>
    </row>
    <row r="207" spans="1:48" ht="12.75" customHeight="1" x14ac:dyDescent="0.2">
      <c r="A207" s="86"/>
      <c r="B207" s="86"/>
      <c r="C207" s="87"/>
      <c r="D207" s="88"/>
      <c r="E207" s="92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  <c r="Y207" s="90"/>
      <c r="Z207" s="90"/>
      <c r="AA207" s="90"/>
      <c r="AB207" s="90"/>
      <c r="AC207" s="90"/>
      <c r="AD207" s="90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  <c r="AP207" s="33"/>
      <c r="AQ207" s="33"/>
      <c r="AR207" s="33"/>
      <c r="AS207" s="33"/>
      <c r="AT207" s="33"/>
      <c r="AU207" s="33"/>
      <c r="AV207" s="33"/>
    </row>
    <row r="208" spans="1:48" ht="12.75" customHeight="1" x14ac:dyDescent="0.2">
      <c r="A208" s="86"/>
      <c r="B208" s="86"/>
      <c r="C208" s="87"/>
      <c r="D208" s="88"/>
      <c r="E208" s="92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  <c r="Y208" s="90"/>
      <c r="Z208" s="90"/>
      <c r="AA208" s="90"/>
      <c r="AB208" s="90"/>
      <c r="AC208" s="90"/>
      <c r="AD208" s="90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  <c r="AP208" s="33"/>
      <c r="AQ208" s="33"/>
      <c r="AR208" s="33"/>
      <c r="AS208" s="33"/>
      <c r="AT208" s="33"/>
      <c r="AU208" s="33"/>
      <c r="AV208" s="33"/>
    </row>
    <row r="209" spans="1:48" ht="12.75" customHeight="1" x14ac:dyDescent="0.2">
      <c r="A209" s="86"/>
      <c r="B209" s="86"/>
      <c r="C209" s="87"/>
      <c r="D209" s="88"/>
      <c r="E209" s="92"/>
      <c r="F209" s="90"/>
      <c r="G209" s="90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  <c r="Y209" s="90"/>
      <c r="Z209" s="90"/>
      <c r="AA209" s="90"/>
      <c r="AB209" s="90"/>
      <c r="AC209" s="90"/>
      <c r="AD209" s="90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  <c r="AP209" s="33"/>
      <c r="AQ209" s="33"/>
      <c r="AR209" s="33"/>
      <c r="AS209" s="33"/>
      <c r="AT209" s="33"/>
      <c r="AU209" s="33"/>
      <c r="AV209" s="33"/>
    </row>
    <row r="210" spans="1:48" ht="12.75" customHeight="1" x14ac:dyDescent="0.2">
      <c r="A210" s="86"/>
      <c r="B210" s="86"/>
      <c r="C210" s="87"/>
      <c r="D210" s="88"/>
      <c r="E210" s="92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90"/>
      <c r="Y210" s="90"/>
      <c r="Z210" s="90"/>
      <c r="AA210" s="90"/>
      <c r="AB210" s="90"/>
      <c r="AC210" s="90"/>
      <c r="AD210" s="90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  <c r="AP210" s="33"/>
      <c r="AQ210" s="33"/>
      <c r="AR210" s="33"/>
      <c r="AS210" s="33"/>
      <c r="AT210" s="33"/>
      <c r="AU210" s="33"/>
      <c r="AV210" s="33"/>
    </row>
    <row r="211" spans="1:48" ht="12.75" customHeight="1" x14ac:dyDescent="0.2">
      <c r="A211" s="86"/>
      <c r="B211" s="86"/>
      <c r="C211" s="87"/>
      <c r="D211" s="88"/>
      <c r="E211" s="92"/>
      <c r="F211" s="90"/>
      <c r="G211" s="90"/>
      <c r="H211" s="90"/>
      <c r="I211" s="90"/>
      <c r="J211" s="90"/>
      <c r="K211" s="90"/>
      <c r="L211" s="90"/>
      <c r="M211" s="90"/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  <c r="Y211" s="90"/>
      <c r="Z211" s="90"/>
      <c r="AA211" s="90"/>
      <c r="AB211" s="90"/>
      <c r="AC211" s="90"/>
      <c r="AD211" s="90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  <c r="AP211" s="33"/>
      <c r="AQ211" s="33"/>
      <c r="AR211" s="33"/>
      <c r="AS211" s="33"/>
      <c r="AT211" s="33"/>
      <c r="AU211" s="33"/>
      <c r="AV211" s="33"/>
    </row>
    <row r="212" spans="1:48" ht="12.75" customHeight="1" x14ac:dyDescent="0.2">
      <c r="A212" s="86"/>
      <c r="B212" s="86"/>
      <c r="C212" s="87"/>
      <c r="D212" s="88"/>
      <c r="E212" s="92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  <c r="AB212" s="90"/>
      <c r="AC212" s="90"/>
      <c r="AD212" s="90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  <c r="AP212" s="33"/>
      <c r="AQ212" s="33"/>
      <c r="AR212" s="33"/>
      <c r="AS212" s="33"/>
      <c r="AT212" s="33"/>
      <c r="AU212" s="33"/>
      <c r="AV212" s="33"/>
    </row>
    <row r="213" spans="1:48" ht="12.75" customHeight="1" x14ac:dyDescent="0.2">
      <c r="A213" s="86"/>
      <c r="B213" s="86"/>
      <c r="C213" s="87"/>
      <c r="D213" s="88"/>
      <c r="E213" s="92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  <c r="AP213" s="33"/>
      <c r="AQ213" s="33"/>
      <c r="AR213" s="33"/>
      <c r="AS213" s="33"/>
      <c r="AT213" s="33"/>
      <c r="AU213" s="33"/>
      <c r="AV213" s="33"/>
    </row>
    <row r="214" spans="1:48" ht="12.75" customHeight="1" x14ac:dyDescent="0.2">
      <c r="A214" s="86"/>
      <c r="B214" s="86"/>
      <c r="C214" s="87"/>
      <c r="D214" s="88"/>
      <c r="E214" s="92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  <c r="V214" s="90"/>
      <c r="W214" s="90"/>
      <c r="X214" s="90"/>
      <c r="Y214" s="90"/>
      <c r="Z214" s="90"/>
      <c r="AA214" s="90"/>
      <c r="AB214" s="90"/>
      <c r="AC214" s="90"/>
      <c r="AD214" s="90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  <c r="AP214" s="33"/>
      <c r="AQ214" s="33"/>
      <c r="AR214" s="33"/>
      <c r="AS214" s="33"/>
      <c r="AT214" s="33"/>
      <c r="AU214" s="33"/>
      <c r="AV214" s="33"/>
    </row>
    <row r="215" spans="1:48" ht="12.75" customHeight="1" x14ac:dyDescent="0.2">
      <c r="A215" s="86"/>
      <c r="B215" s="86"/>
      <c r="C215" s="87"/>
      <c r="D215" s="88"/>
      <c r="E215" s="92"/>
      <c r="F215" s="90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  <c r="Y215" s="90"/>
      <c r="Z215" s="90"/>
      <c r="AA215" s="90"/>
      <c r="AB215" s="90"/>
      <c r="AC215" s="90"/>
      <c r="AD215" s="90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  <c r="AP215" s="33"/>
      <c r="AQ215" s="33"/>
      <c r="AR215" s="33"/>
      <c r="AS215" s="33"/>
      <c r="AT215" s="33"/>
      <c r="AU215" s="33"/>
      <c r="AV215" s="33"/>
    </row>
    <row r="216" spans="1:48" ht="12.75" customHeight="1" x14ac:dyDescent="0.2">
      <c r="A216" s="86"/>
      <c r="B216" s="86"/>
      <c r="C216" s="87"/>
      <c r="D216" s="88"/>
      <c r="E216" s="92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  <c r="R216" s="90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0"/>
      <c r="AD216" s="90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  <c r="AP216" s="33"/>
      <c r="AQ216" s="33"/>
      <c r="AR216" s="33"/>
      <c r="AS216" s="33"/>
      <c r="AT216" s="33"/>
      <c r="AU216" s="33"/>
      <c r="AV216" s="33"/>
    </row>
    <row r="217" spans="1:48" ht="12.75" customHeight="1" x14ac:dyDescent="0.2">
      <c r="A217" s="86"/>
      <c r="B217" s="86"/>
      <c r="C217" s="87"/>
      <c r="D217" s="88"/>
      <c r="E217" s="92"/>
      <c r="F217" s="90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0"/>
      <c r="AD217" s="90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  <c r="AP217" s="33"/>
      <c r="AQ217" s="33"/>
      <c r="AR217" s="33"/>
      <c r="AS217" s="33"/>
      <c r="AT217" s="33"/>
      <c r="AU217" s="33"/>
      <c r="AV217" s="33"/>
    </row>
    <row r="218" spans="1:48" ht="12.75" customHeight="1" x14ac:dyDescent="0.2">
      <c r="A218" s="86"/>
      <c r="B218" s="86"/>
      <c r="C218" s="87"/>
      <c r="D218" s="88"/>
      <c r="E218" s="92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  <c r="AP218" s="33"/>
      <c r="AQ218" s="33"/>
      <c r="AR218" s="33"/>
      <c r="AS218" s="33"/>
      <c r="AT218" s="33"/>
      <c r="AU218" s="33"/>
      <c r="AV218" s="33"/>
    </row>
    <row r="219" spans="1:48" ht="12.75" customHeight="1" x14ac:dyDescent="0.2">
      <c r="A219" s="86"/>
      <c r="B219" s="86"/>
      <c r="C219" s="87"/>
      <c r="D219" s="88"/>
      <c r="E219" s="92"/>
      <c r="F219" s="90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  <c r="AD219" s="90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  <c r="AP219" s="33"/>
      <c r="AQ219" s="33"/>
      <c r="AR219" s="33"/>
      <c r="AS219" s="33"/>
      <c r="AT219" s="33"/>
      <c r="AU219" s="33"/>
      <c r="AV219" s="33"/>
    </row>
    <row r="220" spans="1:48" ht="12.75" customHeight="1" x14ac:dyDescent="0.2">
      <c r="A220" s="86"/>
      <c r="B220" s="86"/>
      <c r="C220" s="87"/>
      <c r="D220" s="88"/>
      <c r="E220" s="92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0"/>
      <c r="AD220" s="90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  <c r="AP220" s="33"/>
      <c r="AQ220" s="33"/>
      <c r="AR220" s="33"/>
      <c r="AS220" s="33"/>
      <c r="AT220" s="33"/>
      <c r="AU220" s="33"/>
      <c r="AV220" s="33"/>
    </row>
    <row r="221" spans="1:48" ht="12.75" customHeight="1" x14ac:dyDescent="0.2">
      <c r="A221" s="86"/>
      <c r="B221" s="86"/>
      <c r="C221" s="87"/>
      <c r="D221" s="88"/>
      <c r="E221" s="92"/>
      <c r="F221" s="90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  <c r="AP221" s="33"/>
      <c r="AQ221" s="33"/>
      <c r="AR221" s="33"/>
      <c r="AS221" s="33"/>
      <c r="AT221" s="33"/>
      <c r="AU221" s="33"/>
      <c r="AV221" s="33"/>
    </row>
    <row r="222" spans="1:48" ht="12.75" customHeight="1" x14ac:dyDescent="0.2">
      <c r="A222" s="86"/>
      <c r="B222" s="86"/>
      <c r="C222" s="87"/>
      <c r="D222" s="88"/>
      <c r="E222" s="92"/>
      <c r="F222" s="90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0"/>
      <c r="AD222" s="90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  <c r="AP222" s="33"/>
      <c r="AQ222" s="33"/>
      <c r="AR222" s="33"/>
      <c r="AS222" s="33"/>
      <c r="AT222" s="33"/>
      <c r="AU222" s="33"/>
      <c r="AV222" s="33"/>
    </row>
    <row r="223" spans="1:48" ht="12.75" customHeight="1" x14ac:dyDescent="0.2">
      <c r="A223" s="86"/>
      <c r="B223" s="86"/>
      <c r="C223" s="87"/>
      <c r="D223" s="88"/>
      <c r="E223" s="92"/>
      <c r="F223" s="90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0"/>
      <c r="R223" s="90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0"/>
      <c r="AD223" s="90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  <c r="AP223" s="33"/>
      <c r="AQ223" s="33"/>
      <c r="AR223" s="33"/>
      <c r="AS223" s="33"/>
      <c r="AT223" s="33"/>
      <c r="AU223" s="33"/>
      <c r="AV223" s="33"/>
    </row>
    <row r="224" spans="1:48" ht="12.75" customHeight="1" x14ac:dyDescent="0.2">
      <c r="A224" s="86"/>
      <c r="B224" s="86"/>
      <c r="C224" s="87"/>
      <c r="D224" s="88"/>
      <c r="E224" s="92"/>
      <c r="F224" s="90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0"/>
      <c r="R224" s="90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0"/>
      <c r="AD224" s="90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  <c r="AP224" s="33"/>
      <c r="AQ224" s="33"/>
      <c r="AR224" s="33"/>
      <c r="AS224" s="33"/>
      <c r="AT224" s="33"/>
      <c r="AU224" s="33"/>
      <c r="AV224" s="33"/>
    </row>
    <row r="225" spans="1:48" ht="12.75" customHeight="1" x14ac:dyDescent="0.2">
      <c r="A225" s="86"/>
      <c r="B225" s="86"/>
      <c r="C225" s="87"/>
      <c r="D225" s="88"/>
      <c r="E225" s="92"/>
      <c r="F225" s="90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0"/>
      <c r="R225" s="90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0"/>
      <c r="AD225" s="90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  <c r="AP225" s="33"/>
      <c r="AQ225" s="33"/>
      <c r="AR225" s="33"/>
      <c r="AS225" s="33"/>
      <c r="AT225" s="33"/>
      <c r="AU225" s="33"/>
      <c r="AV225" s="33"/>
    </row>
    <row r="226" spans="1:48" ht="12.75" customHeight="1" x14ac:dyDescent="0.2">
      <c r="A226" s="86"/>
      <c r="B226" s="86"/>
      <c r="C226" s="87"/>
      <c r="D226" s="88"/>
      <c r="E226" s="92"/>
      <c r="F226" s="90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0"/>
      <c r="R226" s="90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0"/>
      <c r="AD226" s="90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  <c r="AP226" s="33"/>
      <c r="AQ226" s="33"/>
      <c r="AR226" s="33"/>
      <c r="AS226" s="33"/>
      <c r="AT226" s="33"/>
      <c r="AU226" s="33"/>
      <c r="AV226" s="33"/>
    </row>
    <row r="227" spans="1:48" ht="12.75" customHeight="1" x14ac:dyDescent="0.2">
      <c r="A227" s="86"/>
      <c r="B227" s="86"/>
      <c r="C227" s="87"/>
      <c r="D227" s="88"/>
      <c r="E227" s="92"/>
      <c r="F227" s="90"/>
      <c r="G227" s="90"/>
      <c r="H227" s="90"/>
      <c r="I227" s="90"/>
      <c r="J227" s="90"/>
      <c r="K227" s="90"/>
      <c r="L227" s="90"/>
      <c r="M227" s="90"/>
      <c r="N227" s="90"/>
      <c r="O227" s="90"/>
      <c r="P227" s="90"/>
      <c r="Q227" s="90"/>
      <c r="R227" s="90"/>
      <c r="S227" s="90"/>
      <c r="T227" s="90"/>
      <c r="U227" s="90"/>
      <c r="V227" s="90"/>
      <c r="W227" s="90"/>
      <c r="X227" s="90"/>
      <c r="Y227" s="90"/>
      <c r="Z227" s="90"/>
      <c r="AA227" s="90"/>
      <c r="AB227" s="90"/>
      <c r="AC227" s="90"/>
      <c r="AD227" s="90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  <c r="AP227" s="33"/>
      <c r="AQ227" s="33"/>
      <c r="AR227" s="33"/>
      <c r="AS227" s="33"/>
      <c r="AT227" s="33"/>
      <c r="AU227" s="33"/>
      <c r="AV227" s="33"/>
    </row>
    <row r="228" spans="1:48" ht="12.75" customHeight="1" x14ac:dyDescent="0.2">
      <c r="A228" s="86"/>
      <c r="B228" s="86"/>
      <c r="C228" s="87"/>
      <c r="D228" s="88"/>
      <c r="E228" s="92"/>
      <c r="F228" s="90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0"/>
      <c r="R228" s="90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0"/>
      <c r="AD228" s="90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  <c r="AP228" s="33"/>
      <c r="AQ228" s="33"/>
      <c r="AR228" s="33"/>
      <c r="AS228" s="33"/>
      <c r="AT228" s="33"/>
      <c r="AU228" s="33"/>
      <c r="AV228" s="33"/>
    </row>
    <row r="229" spans="1:48" ht="12.75" customHeight="1" x14ac:dyDescent="0.2">
      <c r="A229" s="86"/>
      <c r="B229" s="86"/>
      <c r="C229" s="87"/>
      <c r="D229" s="88"/>
      <c r="E229" s="92"/>
      <c r="F229" s="90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0"/>
      <c r="R229" s="90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0"/>
      <c r="AD229" s="90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  <c r="AP229" s="33"/>
      <c r="AQ229" s="33"/>
      <c r="AR229" s="33"/>
      <c r="AS229" s="33"/>
      <c r="AT229" s="33"/>
      <c r="AU229" s="33"/>
      <c r="AV229" s="33"/>
    </row>
    <row r="230" spans="1:48" ht="12.75" customHeight="1" x14ac:dyDescent="0.2">
      <c r="A230" s="86"/>
      <c r="B230" s="86"/>
      <c r="C230" s="87"/>
      <c r="D230" s="88"/>
      <c r="E230" s="92"/>
      <c r="F230" s="90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0"/>
      <c r="R230" s="90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0"/>
      <c r="AD230" s="90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  <c r="AP230" s="33"/>
      <c r="AQ230" s="33"/>
      <c r="AR230" s="33"/>
      <c r="AS230" s="33"/>
      <c r="AT230" s="33"/>
      <c r="AU230" s="33"/>
      <c r="AV230" s="33"/>
    </row>
    <row r="231" spans="1:48" ht="12.75" customHeight="1" x14ac:dyDescent="0.2">
      <c r="A231" s="86"/>
      <c r="B231" s="86"/>
      <c r="C231" s="87"/>
      <c r="D231" s="88"/>
      <c r="E231" s="92"/>
      <c r="F231" s="90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0"/>
      <c r="R231" s="90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0"/>
      <c r="AD231" s="90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  <c r="AP231" s="33"/>
      <c r="AQ231" s="33"/>
      <c r="AR231" s="33"/>
      <c r="AS231" s="33"/>
      <c r="AT231" s="33"/>
      <c r="AU231" s="33"/>
      <c r="AV231" s="33"/>
    </row>
    <row r="232" spans="1:48" ht="12.75" customHeight="1" x14ac:dyDescent="0.2">
      <c r="A232" s="86"/>
      <c r="B232" s="86"/>
      <c r="C232" s="87"/>
      <c r="D232" s="88"/>
      <c r="E232" s="92"/>
      <c r="F232" s="90"/>
      <c r="G232" s="90"/>
      <c r="H232" s="90"/>
      <c r="I232" s="90"/>
      <c r="J232" s="90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  <c r="V232" s="90"/>
      <c r="W232" s="90"/>
      <c r="X232" s="90"/>
      <c r="Y232" s="90"/>
      <c r="Z232" s="90"/>
      <c r="AA232" s="90"/>
      <c r="AB232" s="90"/>
      <c r="AC232" s="90"/>
      <c r="AD232" s="90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  <c r="AP232" s="33"/>
      <c r="AQ232" s="33"/>
      <c r="AR232" s="33"/>
      <c r="AS232" s="33"/>
      <c r="AT232" s="33"/>
      <c r="AU232" s="33"/>
      <c r="AV232" s="33"/>
    </row>
    <row r="233" spans="1:48" ht="12.75" customHeight="1" x14ac:dyDescent="0.2">
      <c r="A233" s="86"/>
      <c r="B233" s="86"/>
      <c r="C233" s="87"/>
      <c r="D233" s="88"/>
      <c r="E233" s="92"/>
      <c r="F233" s="90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0"/>
      <c r="R233" s="90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0"/>
      <c r="AD233" s="90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  <c r="AP233" s="33"/>
      <c r="AQ233" s="33"/>
      <c r="AR233" s="33"/>
      <c r="AS233" s="33"/>
      <c r="AT233" s="33"/>
      <c r="AU233" s="33"/>
      <c r="AV233" s="33"/>
    </row>
    <row r="234" spans="1:48" ht="12.75" customHeight="1" x14ac:dyDescent="0.2">
      <c r="A234" s="86"/>
      <c r="B234" s="86"/>
      <c r="C234" s="87"/>
      <c r="D234" s="88"/>
      <c r="E234" s="92"/>
      <c r="F234" s="90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0"/>
      <c r="R234" s="90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0"/>
      <c r="AD234" s="90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  <c r="AP234" s="33"/>
      <c r="AQ234" s="33"/>
      <c r="AR234" s="33"/>
      <c r="AS234" s="33"/>
      <c r="AT234" s="33"/>
      <c r="AU234" s="33"/>
      <c r="AV234" s="33"/>
    </row>
    <row r="235" spans="1:48" ht="12.75" customHeight="1" x14ac:dyDescent="0.2">
      <c r="A235" s="86"/>
      <c r="B235" s="86"/>
      <c r="C235" s="87"/>
      <c r="D235" s="88"/>
      <c r="E235" s="92"/>
      <c r="F235" s="90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0"/>
      <c r="R235" s="90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0"/>
      <c r="AD235" s="90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  <c r="AP235" s="33"/>
      <c r="AQ235" s="33"/>
      <c r="AR235" s="33"/>
      <c r="AS235" s="33"/>
      <c r="AT235" s="33"/>
      <c r="AU235" s="33"/>
      <c r="AV235" s="33"/>
    </row>
    <row r="236" spans="1:48" ht="12.75" customHeight="1" x14ac:dyDescent="0.2">
      <c r="A236" s="86"/>
      <c r="B236" s="86"/>
      <c r="C236" s="87"/>
      <c r="D236" s="88"/>
      <c r="E236" s="92"/>
      <c r="F236" s="90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0"/>
      <c r="R236" s="90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0"/>
      <c r="AD236" s="90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  <c r="AP236" s="33"/>
      <c r="AQ236" s="33"/>
      <c r="AR236" s="33"/>
      <c r="AS236" s="33"/>
      <c r="AT236" s="33"/>
      <c r="AU236" s="33"/>
      <c r="AV236" s="33"/>
    </row>
    <row r="237" spans="1:48" ht="12.75" customHeight="1" x14ac:dyDescent="0.2">
      <c r="A237" s="86"/>
      <c r="B237" s="86"/>
      <c r="C237" s="87"/>
      <c r="D237" s="88"/>
      <c r="E237" s="92"/>
      <c r="F237" s="90"/>
      <c r="G237" s="90"/>
      <c r="H237" s="90"/>
      <c r="I237" s="90"/>
      <c r="J237" s="90"/>
      <c r="K237" s="90"/>
      <c r="L237" s="90"/>
      <c r="M237" s="90"/>
      <c r="N237" s="90"/>
      <c r="O237" s="90"/>
      <c r="P237" s="90"/>
      <c r="Q237" s="90"/>
      <c r="R237" s="90"/>
      <c r="S237" s="90"/>
      <c r="T237" s="90"/>
      <c r="U237" s="90"/>
      <c r="V237" s="90"/>
      <c r="W237" s="90"/>
      <c r="X237" s="90"/>
      <c r="Y237" s="90"/>
      <c r="Z237" s="90"/>
      <c r="AA237" s="90"/>
      <c r="AB237" s="90"/>
      <c r="AC237" s="90"/>
      <c r="AD237" s="90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  <c r="AP237" s="33"/>
      <c r="AQ237" s="33"/>
      <c r="AR237" s="33"/>
      <c r="AS237" s="33"/>
      <c r="AT237" s="33"/>
      <c r="AU237" s="33"/>
      <c r="AV237" s="33"/>
    </row>
    <row r="238" spans="1:48" ht="12.75" customHeight="1" x14ac:dyDescent="0.2">
      <c r="A238" s="86"/>
      <c r="B238" s="86"/>
      <c r="C238" s="87"/>
      <c r="D238" s="88"/>
      <c r="E238" s="92"/>
      <c r="F238" s="90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0"/>
      <c r="R238" s="90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0"/>
      <c r="AD238" s="90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  <c r="AP238" s="33"/>
      <c r="AQ238" s="33"/>
      <c r="AR238" s="33"/>
      <c r="AS238" s="33"/>
      <c r="AT238" s="33"/>
      <c r="AU238" s="33"/>
      <c r="AV238" s="33"/>
    </row>
    <row r="239" spans="1:48" ht="12.75" customHeight="1" x14ac:dyDescent="0.2">
      <c r="A239" s="86"/>
      <c r="B239" s="86"/>
      <c r="C239" s="87"/>
      <c r="D239" s="88"/>
      <c r="E239" s="92"/>
      <c r="F239" s="90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0"/>
      <c r="R239" s="90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0"/>
      <c r="AD239" s="90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  <c r="AP239" s="33"/>
      <c r="AQ239" s="33"/>
      <c r="AR239" s="33"/>
      <c r="AS239" s="33"/>
      <c r="AT239" s="33"/>
      <c r="AU239" s="33"/>
      <c r="AV239" s="33"/>
    </row>
    <row r="240" spans="1:48" ht="12.75" customHeight="1" x14ac:dyDescent="0.2">
      <c r="A240" s="86"/>
      <c r="B240" s="86"/>
      <c r="C240" s="87"/>
      <c r="D240" s="88"/>
      <c r="E240" s="92"/>
      <c r="F240" s="90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0"/>
      <c r="R240" s="90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0"/>
      <c r="AD240" s="90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  <c r="AP240" s="33"/>
      <c r="AQ240" s="33"/>
      <c r="AR240" s="33"/>
      <c r="AS240" s="33"/>
      <c r="AT240" s="33"/>
      <c r="AU240" s="33"/>
      <c r="AV240" s="33"/>
    </row>
    <row r="241" spans="1:48" ht="12.75" customHeight="1" x14ac:dyDescent="0.2">
      <c r="A241" s="86"/>
      <c r="B241" s="86"/>
      <c r="C241" s="87"/>
      <c r="D241" s="88"/>
      <c r="E241" s="92"/>
      <c r="F241" s="90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0"/>
      <c r="R241" s="90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0"/>
      <c r="AD241" s="90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  <c r="AP241" s="33"/>
      <c r="AQ241" s="33"/>
      <c r="AR241" s="33"/>
      <c r="AS241" s="33"/>
      <c r="AT241" s="33"/>
      <c r="AU241" s="33"/>
      <c r="AV241" s="33"/>
    </row>
    <row r="242" spans="1:48" ht="12.75" customHeight="1" x14ac:dyDescent="0.2">
      <c r="A242" s="86"/>
      <c r="B242" s="86"/>
      <c r="C242" s="87"/>
      <c r="D242" s="88"/>
      <c r="E242" s="92"/>
      <c r="F242" s="90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0"/>
      <c r="R242" s="90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0"/>
      <c r="AD242" s="90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  <c r="AP242" s="33"/>
      <c r="AQ242" s="33"/>
      <c r="AR242" s="33"/>
      <c r="AS242" s="33"/>
      <c r="AT242" s="33"/>
      <c r="AU242" s="33"/>
      <c r="AV242" s="33"/>
    </row>
    <row r="243" spans="1:48" ht="12.75" customHeight="1" x14ac:dyDescent="0.2">
      <c r="A243" s="86"/>
      <c r="B243" s="86"/>
      <c r="C243" s="87"/>
      <c r="D243" s="88"/>
      <c r="E243" s="92"/>
      <c r="F243" s="90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0"/>
      <c r="R243" s="90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0"/>
      <c r="AD243" s="90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  <c r="AP243" s="33"/>
      <c r="AQ243" s="33"/>
      <c r="AR243" s="33"/>
      <c r="AS243" s="33"/>
      <c r="AT243" s="33"/>
      <c r="AU243" s="33"/>
      <c r="AV243" s="33"/>
    </row>
    <row r="244" spans="1:48" ht="12.75" customHeight="1" x14ac:dyDescent="0.2">
      <c r="A244" s="86"/>
      <c r="B244" s="86"/>
      <c r="C244" s="87"/>
      <c r="D244" s="88"/>
      <c r="E244" s="92"/>
      <c r="F244" s="90"/>
      <c r="G244" s="90"/>
      <c r="H244" s="90"/>
      <c r="I244" s="90"/>
      <c r="J244" s="90"/>
      <c r="K244" s="90"/>
      <c r="L244" s="90"/>
      <c r="M244" s="90"/>
      <c r="N244" s="90"/>
      <c r="O244" s="90"/>
      <c r="P244" s="90"/>
      <c r="Q244" s="90"/>
      <c r="R244" s="90"/>
      <c r="S244" s="90"/>
      <c r="T244" s="90"/>
      <c r="U244" s="90"/>
      <c r="V244" s="90"/>
      <c r="W244" s="90"/>
      <c r="X244" s="90"/>
      <c r="Y244" s="90"/>
      <c r="Z244" s="90"/>
      <c r="AA244" s="90"/>
      <c r="AB244" s="90"/>
      <c r="AC244" s="90"/>
      <c r="AD244" s="90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3"/>
      <c r="AP244" s="33"/>
      <c r="AQ244" s="33"/>
      <c r="AR244" s="33"/>
      <c r="AS244" s="33"/>
      <c r="AT244" s="33"/>
      <c r="AU244" s="33"/>
      <c r="AV244" s="33"/>
    </row>
    <row r="245" spans="1:48" ht="12.75" customHeight="1" x14ac:dyDescent="0.2">
      <c r="A245" s="86"/>
      <c r="B245" s="86"/>
      <c r="C245" s="87"/>
      <c r="D245" s="88"/>
      <c r="E245" s="92"/>
      <c r="F245" s="90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0"/>
      <c r="R245" s="90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0"/>
      <c r="AD245" s="90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  <c r="AP245" s="33"/>
      <c r="AQ245" s="33"/>
      <c r="AR245" s="33"/>
      <c r="AS245" s="33"/>
      <c r="AT245" s="33"/>
      <c r="AU245" s="33"/>
      <c r="AV245" s="33"/>
    </row>
    <row r="246" spans="1:48" ht="12.75" customHeight="1" x14ac:dyDescent="0.2">
      <c r="A246" s="86"/>
      <c r="B246" s="86"/>
      <c r="C246" s="87"/>
      <c r="D246" s="88"/>
      <c r="E246" s="92"/>
      <c r="F246" s="90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0"/>
      <c r="R246" s="90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0"/>
      <c r="AD246" s="90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  <c r="AP246" s="33"/>
      <c r="AQ246" s="33"/>
      <c r="AR246" s="33"/>
      <c r="AS246" s="33"/>
      <c r="AT246" s="33"/>
      <c r="AU246" s="33"/>
      <c r="AV246" s="33"/>
    </row>
    <row r="247" spans="1:48" ht="12.75" customHeight="1" x14ac:dyDescent="0.2">
      <c r="A247" s="86"/>
      <c r="B247" s="86"/>
      <c r="C247" s="87"/>
      <c r="D247" s="88"/>
      <c r="E247" s="92"/>
      <c r="F247" s="90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0"/>
      <c r="R247" s="90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0"/>
      <c r="AD247" s="90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  <c r="AP247" s="33"/>
      <c r="AQ247" s="33"/>
      <c r="AR247" s="33"/>
      <c r="AS247" s="33"/>
      <c r="AT247" s="33"/>
      <c r="AU247" s="33"/>
      <c r="AV247" s="33"/>
    </row>
    <row r="248" spans="1:48" ht="12.75" customHeight="1" x14ac:dyDescent="0.2">
      <c r="A248" s="86"/>
      <c r="B248" s="86"/>
      <c r="C248" s="87"/>
      <c r="D248" s="88"/>
      <c r="E248" s="92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  <c r="AP248" s="33"/>
      <c r="AQ248" s="33"/>
      <c r="AR248" s="33"/>
      <c r="AS248" s="33"/>
      <c r="AT248" s="33"/>
      <c r="AU248" s="33"/>
      <c r="AV248" s="33"/>
    </row>
    <row r="249" spans="1:48" ht="12.75" customHeight="1" x14ac:dyDescent="0.2">
      <c r="A249" s="86"/>
      <c r="B249" s="86"/>
      <c r="C249" s="87"/>
      <c r="D249" s="88"/>
      <c r="E249" s="92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  <c r="AP249" s="33"/>
      <c r="AQ249" s="33"/>
      <c r="AR249" s="33"/>
      <c r="AS249" s="33"/>
      <c r="AT249" s="33"/>
      <c r="AU249" s="33"/>
      <c r="AV249" s="33"/>
    </row>
    <row r="250" spans="1:48" ht="12.75" customHeight="1" x14ac:dyDescent="0.2">
      <c r="A250" s="86"/>
      <c r="B250" s="86"/>
      <c r="C250" s="87"/>
      <c r="D250" s="88"/>
      <c r="E250" s="92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  <c r="AP250" s="33"/>
      <c r="AQ250" s="33"/>
      <c r="AR250" s="33"/>
      <c r="AS250" s="33"/>
      <c r="AT250" s="33"/>
      <c r="AU250" s="33"/>
      <c r="AV250" s="33"/>
    </row>
    <row r="251" spans="1:48" ht="12.75" customHeight="1" x14ac:dyDescent="0.2">
      <c r="A251" s="86"/>
      <c r="B251" s="86"/>
      <c r="C251" s="87"/>
      <c r="D251" s="88"/>
      <c r="E251" s="92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  <c r="AP251" s="33"/>
      <c r="AQ251" s="33"/>
      <c r="AR251" s="33"/>
      <c r="AS251" s="33"/>
      <c r="AT251" s="33"/>
      <c r="AU251" s="33"/>
      <c r="AV251" s="33"/>
    </row>
    <row r="252" spans="1:48" ht="12.75" customHeight="1" x14ac:dyDescent="0.2">
      <c r="A252" s="86"/>
      <c r="B252" s="86"/>
      <c r="C252" s="87"/>
      <c r="D252" s="88"/>
      <c r="E252" s="92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  <c r="AP252" s="33"/>
      <c r="AQ252" s="33"/>
      <c r="AR252" s="33"/>
      <c r="AS252" s="33"/>
      <c r="AT252" s="33"/>
      <c r="AU252" s="33"/>
      <c r="AV252" s="33"/>
    </row>
    <row r="253" spans="1:48" ht="12.75" customHeight="1" x14ac:dyDescent="0.2">
      <c r="A253" s="86"/>
      <c r="B253" s="86"/>
      <c r="C253" s="87"/>
      <c r="D253" s="88"/>
      <c r="E253" s="92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  <c r="AP253" s="33"/>
      <c r="AQ253" s="33"/>
      <c r="AR253" s="33"/>
      <c r="AS253" s="33"/>
      <c r="AT253" s="33"/>
      <c r="AU253" s="33"/>
      <c r="AV253" s="33"/>
    </row>
    <row r="254" spans="1:48" ht="12.75" customHeight="1" x14ac:dyDescent="0.2">
      <c r="A254" s="86"/>
      <c r="B254" s="86"/>
      <c r="C254" s="87"/>
      <c r="D254" s="88"/>
      <c r="E254" s="92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  <c r="AP254" s="33"/>
      <c r="AQ254" s="33"/>
      <c r="AR254" s="33"/>
      <c r="AS254" s="33"/>
      <c r="AT254" s="33"/>
      <c r="AU254" s="33"/>
      <c r="AV254" s="33"/>
    </row>
    <row r="255" spans="1:48" ht="12.75" customHeight="1" x14ac:dyDescent="0.2">
      <c r="A255" s="86"/>
      <c r="B255" s="86"/>
      <c r="C255" s="87"/>
      <c r="D255" s="88"/>
      <c r="E255" s="92"/>
      <c r="F255" s="90"/>
      <c r="G255" s="90"/>
      <c r="H255" s="90"/>
      <c r="I255" s="90"/>
      <c r="J255" s="90"/>
      <c r="K255" s="90"/>
      <c r="L255" s="90"/>
      <c r="M255" s="90"/>
      <c r="N255" s="90"/>
      <c r="O255" s="90"/>
      <c r="P255" s="90"/>
      <c r="Q255" s="90"/>
      <c r="R255" s="90"/>
      <c r="S255" s="90"/>
      <c r="T255" s="90"/>
      <c r="U255" s="90"/>
      <c r="V255" s="90"/>
      <c r="W255" s="90"/>
      <c r="X255" s="90"/>
      <c r="Y255" s="90"/>
      <c r="Z255" s="90"/>
      <c r="AA255" s="90"/>
      <c r="AB255" s="90"/>
      <c r="AC255" s="90"/>
      <c r="AD255" s="90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  <c r="AP255" s="33"/>
      <c r="AQ255" s="33"/>
      <c r="AR255" s="33"/>
      <c r="AS255" s="33"/>
      <c r="AT255" s="33"/>
      <c r="AU255" s="33"/>
      <c r="AV255" s="33"/>
    </row>
    <row r="256" spans="1:48" ht="12.75" customHeight="1" x14ac:dyDescent="0.2">
      <c r="A256" s="86"/>
      <c r="B256" s="86"/>
      <c r="C256" s="87"/>
      <c r="D256" s="88"/>
      <c r="E256" s="92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  <c r="AP256" s="33"/>
      <c r="AQ256" s="33"/>
      <c r="AR256" s="33"/>
      <c r="AS256" s="33"/>
      <c r="AT256" s="33"/>
      <c r="AU256" s="33"/>
      <c r="AV256" s="33"/>
    </row>
    <row r="257" spans="1:48" ht="12.75" customHeight="1" x14ac:dyDescent="0.2">
      <c r="A257" s="86"/>
      <c r="B257" s="86"/>
      <c r="C257" s="87"/>
      <c r="D257" s="88"/>
      <c r="E257" s="92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  <c r="AP257" s="33"/>
      <c r="AQ257" s="33"/>
      <c r="AR257" s="33"/>
      <c r="AS257" s="33"/>
      <c r="AT257" s="33"/>
      <c r="AU257" s="33"/>
      <c r="AV257" s="33"/>
    </row>
    <row r="258" spans="1:48" ht="12.75" customHeight="1" x14ac:dyDescent="0.2">
      <c r="A258" s="86"/>
      <c r="B258" s="86"/>
      <c r="C258" s="87"/>
      <c r="D258" s="88"/>
      <c r="E258" s="92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  <c r="AP258" s="33"/>
      <c r="AQ258" s="33"/>
      <c r="AR258" s="33"/>
      <c r="AS258" s="33"/>
      <c r="AT258" s="33"/>
      <c r="AU258" s="33"/>
      <c r="AV258" s="33"/>
    </row>
    <row r="259" spans="1:48" ht="12.75" customHeight="1" x14ac:dyDescent="0.2">
      <c r="A259" s="86"/>
      <c r="B259" s="86"/>
      <c r="C259" s="87"/>
      <c r="D259" s="88"/>
      <c r="E259" s="92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  <c r="AP259" s="33"/>
      <c r="AQ259" s="33"/>
      <c r="AR259" s="33"/>
      <c r="AS259" s="33"/>
      <c r="AT259" s="33"/>
      <c r="AU259" s="33"/>
      <c r="AV259" s="33"/>
    </row>
    <row r="260" spans="1:48" ht="12.75" customHeight="1" x14ac:dyDescent="0.2">
      <c r="A260" s="86"/>
      <c r="B260" s="86"/>
      <c r="C260" s="87"/>
      <c r="D260" s="88"/>
      <c r="E260" s="92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  <c r="AP260" s="33"/>
      <c r="AQ260" s="33"/>
      <c r="AR260" s="33"/>
      <c r="AS260" s="33"/>
      <c r="AT260" s="33"/>
      <c r="AU260" s="33"/>
      <c r="AV260" s="33"/>
    </row>
    <row r="261" spans="1:48" ht="12.75" customHeight="1" x14ac:dyDescent="0.2">
      <c r="A261" s="86"/>
      <c r="B261" s="86"/>
      <c r="C261" s="87"/>
      <c r="D261" s="88"/>
      <c r="E261" s="92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  <c r="AP261" s="33"/>
      <c r="AQ261" s="33"/>
      <c r="AR261" s="33"/>
      <c r="AS261" s="33"/>
      <c r="AT261" s="33"/>
      <c r="AU261" s="33"/>
      <c r="AV261" s="33"/>
    </row>
    <row r="262" spans="1:48" ht="12.75" customHeight="1" x14ac:dyDescent="0.2">
      <c r="A262" s="86"/>
      <c r="B262" s="86"/>
      <c r="C262" s="87"/>
      <c r="D262" s="88"/>
      <c r="E262" s="92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3"/>
      <c r="AP262" s="33"/>
      <c r="AQ262" s="33"/>
      <c r="AR262" s="33"/>
      <c r="AS262" s="33"/>
      <c r="AT262" s="33"/>
      <c r="AU262" s="33"/>
      <c r="AV262" s="33"/>
    </row>
    <row r="263" spans="1:48" ht="12.75" customHeight="1" x14ac:dyDescent="0.2">
      <c r="A263" s="86"/>
      <c r="B263" s="86"/>
      <c r="C263" s="87"/>
      <c r="D263" s="88"/>
      <c r="E263" s="92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  <c r="AP263" s="33"/>
      <c r="AQ263" s="33"/>
      <c r="AR263" s="33"/>
      <c r="AS263" s="33"/>
      <c r="AT263" s="33"/>
      <c r="AU263" s="33"/>
      <c r="AV263" s="33"/>
    </row>
    <row r="264" spans="1:48" ht="12.75" customHeight="1" x14ac:dyDescent="0.2">
      <c r="A264" s="86"/>
      <c r="B264" s="86"/>
      <c r="C264" s="87"/>
      <c r="D264" s="88"/>
      <c r="E264" s="92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  <c r="AP264" s="33"/>
      <c r="AQ264" s="33"/>
      <c r="AR264" s="33"/>
      <c r="AS264" s="33"/>
      <c r="AT264" s="33"/>
      <c r="AU264" s="33"/>
      <c r="AV264" s="33"/>
    </row>
    <row r="265" spans="1:48" ht="12.75" customHeight="1" x14ac:dyDescent="0.2">
      <c r="A265" s="86"/>
      <c r="B265" s="86"/>
      <c r="C265" s="87"/>
      <c r="D265" s="88"/>
      <c r="E265" s="92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  <c r="AP265" s="33"/>
      <c r="AQ265" s="33"/>
      <c r="AR265" s="33"/>
      <c r="AS265" s="33"/>
      <c r="AT265" s="33"/>
      <c r="AU265" s="33"/>
      <c r="AV265" s="33"/>
    </row>
    <row r="266" spans="1:48" ht="12.75" customHeight="1" x14ac:dyDescent="0.2">
      <c r="A266" s="86"/>
      <c r="B266" s="86"/>
      <c r="C266" s="87"/>
      <c r="D266" s="88"/>
      <c r="E266" s="92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3"/>
      <c r="AP266" s="33"/>
      <c r="AQ266" s="33"/>
      <c r="AR266" s="33"/>
      <c r="AS266" s="33"/>
      <c r="AT266" s="33"/>
      <c r="AU266" s="33"/>
      <c r="AV266" s="33"/>
    </row>
    <row r="267" spans="1:48" ht="12.75" customHeight="1" x14ac:dyDescent="0.2">
      <c r="A267" s="86"/>
      <c r="B267" s="86"/>
      <c r="C267" s="87"/>
      <c r="D267" s="88"/>
      <c r="E267" s="92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  <c r="AP267" s="33"/>
      <c r="AQ267" s="33"/>
      <c r="AR267" s="33"/>
      <c r="AS267" s="33"/>
      <c r="AT267" s="33"/>
      <c r="AU267" s="33"/>
      <c r="AV267" s="33"/>
    </row>
    <row r="268" spans="1:48" ht="12.75" customHeight="1" x14ac:dyDescent="0.2">
      <c r="A268" s="86"/>
      <c r="B268" s="86"/>
      <c r="C268" s="87"/>
      <c r="D268" s="88"/>
      <c r="E268" s="92"/>
      <c r="F268" s="90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0"/>
      <c r="R268" s="90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0"/>
      <c r="AD268" s="90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  <c r="AP268" s="33"/>
      <c r="AQ268" s="33"/>
      <c r="AR268" s="33"/>
      <c r="AS268" s="33"/>
      <c r="AT268" s="33"/>
      <c r="AU268" s="33"/>
      <c r="AV268" s="33"/>
    </row>
    <row r="269" spans="1:48" ht="12.75" customHeight="1" x14ac:dyDescent="0.2">
      <c r="A269" s="86"/>
      <c r="B269" s="86"/>
      <c r="C269" s="87"/>
      <c r="D269" s="88"/>
      <c r="E269" s="92"/>
      <c r="F269" s="90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0"/>
      <c r="R269" s="90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0"/>
      <c r="AD269" s="90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3"/>
      <c r="AP269" s="33"/>
      <c r="AQ269" s="33"/>
      <c r="AR269" s="33"/>
      <c r="AS269" s="33"/>
      <c r="AT269" s="33"/>
      <c r="AU269" s="33"/>
      <c r="AV269" s="33"/>
    </row>
    <row r="270" spans="1:48" ht="12.75" customHeight="1" x14ac:dyDescent="0.2">
      <c r="A270" s="86"/>
      <c r="B270" s="86"/>
      <c r="C270" s="87"/>
      <c r="D270" s="88"/>
      <c r="E270" s="92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  <c r="AP270" s="33"/>
      <c r="AQ270" s="33"/>
      <c r="AR270" s="33"/>
      <c r="AS270" s="33"/>
      <c r="AT270" s="33"/>
      <c r="AU270" s="33"/>
      <c r="AV270" s="33"/>
    </row>
    <row r="271" spans="1:48" ht="12.75" customHeight="1" x14ac:dyDescent="0.2">
      <c r="A271" s="86"/>
      <c r="B271" s="86"/>
      <c r="C271" s="87"/>
      <c r="D271" s="88"/>
      <c r="E271" s="92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  <c r="AP271" s="33"/>
      <c r="AQ271" s="33"/>
      <c r="AR271" s="33"/>
      <c r="AS271" s="33"/>
      <c r="AT271" s="33"/>
      <c r="AU271" s="33"/>
      <c r="AV271" s="33"/>
    </row>
    <row r="272" spans="1:48" ht="12.75" customHeight="1" x14ac:dyDescent="0.2">
      <c r="A272" s="86"/>
      <c r="B272" s="86"/>
      <c r="C272" s="87"/>
      <c r="D272" s="88"/>
      <c r="E272" s="92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  <c r="AP272" s="33"/>
      <c r="AQ272" s="33"/>
      <c r="AR272" s="33"/>
      <c r="AS272" s="33"/>
      <c r="AT272" s="33"/>
      <c r="AU272" s="33"/>
      <c r="AV272" s="33"/>
    </row>
    <row r="273" spans="1:48" ht="12.75" customHeight="1" x14ac:dyDescent="0.2">
      <c r="A273" s="86"/>
      <c r="B273" s="86"/>
      <c r="C273" s="87"/>
      <c r="D273" s="88"/>
      <c r="E273" s="92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  <c r="AP273" s="33"/>
      <c r="AQ273" s="33"/>
      <c r="AR273" s="33"/>
      <c r="AS273" s="33"/>
      <c r="AT273" s="33"/>
      <c r="AU273" s="33"/>
      <c r="AV273" s="33"/>
    </row>
    <row r="274" spans="1:48" ht="12.75" customHeight="1" x14ac:dyDescent="0.2">
      <c r="A274" s="86"/>
      <c r="B274" s="86"/>
      <c r="C274" s="87"/>
      <c r="D274" s="88"/>
      <c r="E274" s="92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  <c r="AP274" s="33"/>
      <c r="AQ274" s="33"/>
      <c r="AR274" s="33"/>
      <c r="AS274" s="33"/>
      <c r="AT274" s="33"/>
      <c r="AU274" s="33"/>
      <c r="AV274" s="33"/>
    </row>
    <row r="275" spans="1:48" ht="12.75" customHeight="1" x14ac:dyDescent="0.2">
      <c r="A275" s="86"/>
      <c r="B275" s="86"/>
      <c r="C275" s="87"/>
      <c r="D275" s="88"/>
      <c r="E275" s="92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  <c r="AP275" s="33"/>
      <c r="AQ275" s="33"/>
      <c r="AR275" s="33"/>
      <c r="AS275" s="33"/>
      <c r="AT275" s="33"/>
      <c r="AU275" s="33"/>
      <c r="AV275" s="33"/>
    </row>
    <row r="276" spans="1:48" ht="12.75" customHeight="1" x14ac:dyDescent="0.2">
      <c r="A276" s="86"/>
      <c r="B276" s="86"/>
      <c r="C276" s="87"/>
      <c r="D276" s="88"/>
      <c r="E276" s="92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  <c r="AP276" s="33"/>
      <c r="AQ276" s="33"/>
      <c r="AR276" s="33"/>
      <c r="AS276" s="33"/>
      <c r="AT276" s="33"/>
      <c r="AU276" s="33"/>
      <c r="AV276" s="33"/>
    </row>
    <row r="277" spans="1:48" ht="12.75" customHeight="1" x14ac:dyDescent="0.2">
      <c r="A277" s="86"/>
      <c r="B277" s="86"/>
      <c r="C277" s="87"/>
      <c r="D277" s="88"/>
      <c r="E277" s="92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  <c r="AP277" s="33"/>
      <c r="AQ277" s="33"/>
      <c r="AR277" s="33"/>
      <c r="AS277" s="33"/>
      <c r="AT277" s="33"/>
      <c r="AU277" s="33"/>
      <c r="AV277" s="33"/>
    </row>
    <row r="278" spans="1:48" ht="12.75" customHeight="1" x14ac:dyDescent="0.2">
      <c r="A278" s="86"/>
      <c r="B278" s="86"/>
      <c r="C278" s="87"/>
      <c r="D278" s="88"/>
      <c r="E278" s="92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  <c r="AP278" s="33"/>
      <c r="AQ278" s="33"/>
      <c r="AR278" s="33"/>
      <c r="AS278" s="33"/>
      <c r="AT278" s="33"/>
      <c r="AU278" s="33"/>
      <c r="AV278" s="33"/>
    </row>
    <row r="279" spans="1:48" ht="12.75" customHeight="1" x14ac:dyDescent="0.2">
      <c r="A279" s="86"/>
      <c r="B279" s="86"/>
      <c r="C279" s="87"/>
      <c r="D279" s="88"/>
      <c r="E279" s="92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  <c r="AP279" s="33"/>
      <c r="AQ279" s="33"/>
      <c r="AR279" s="33"/>
      <c r="AS279" s="33"/>
      <c r="AT279" s="33"/>
      <c r="AU279" s="33"/>
      <c r="AV279" s="33"/>
    </row>
    <row r="280" spans="1:48" ht="12.75" customHeight="1" x14ac:dyDescent="0.2">
      <c r="A280" s="86"/>
      <c r="B280" s="86"/>
      <c r="C280" s="87"/>
      <c r="D280" s="88"/>
      <c r="E280" s="92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3"/>
      <c r="AP280" s="33"/>
      <c r="AQ280" s="33"/>
      <c r="AR280" s="33"/>
      <c r="AS280" s="33"/>
      <c r="AT280" s="33"/>
      <c r="AU280" s="33"/>
      <c r="AV280" s="33"/>
    </row>
    <row r="281" spans="1:48" ht="12.75" customHeight="1" x14ac:dyDescent="0.2">
      <c r="A281" s="86"/>
      <c r="B281" s="86"/>
      <c r="C281" s="87"/>
      <c r="D281" s="88"/>
      <c r="E281" s="92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  <c r="AP281" s="33"/>
      <c r="AQ281" s="33"/>
      <c r="AR281" s="33"/>
      <c r="AS281" s="33"/>
      <c r="AT281" s="33"/>
      <c r="AU281" s="33"/>
      <c r="AV281" s="33"/>
    </row>
    <row r="282" spans="1:48" ht="12.75" customHeight="1" x14ac:dyDescent="0.2">
      <c r="A282" s="86"/>
      <c r="B282" s="86"/>
      <c r="C282" s="87"/>
      <c r="D282" s="88"/>
      <c r="E282" s="92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  <c r="AP282" s="33"/>
      <c r="AQ282" s="33"/>
      <c r="AR282" s="33"/>
      <c r="AS282" s="33"/>
      <c r="AT282" s="33"/>
      <c r="AU282" s="33"/>
      <c r="AV282" s="33"/>
    </row>
    <row r="283" spans="1:48" ht="12.75" customHeight="1" x14ac:dyDescent="0.2">
      <c r="A283" s="86"/>
      <c r="B283" s="86"/>
      <c r="C283" s="87"/>
      <c r="D283" s="88"/>
      <c r="E283" s="92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  <c r="AP283" s="33"/>
      <c r="AQ283" s="33"/>
      <c r="AR283" s="33"/>
      <c r="AS283" s="33"/>
      <c r="AT283" s="33"/>
      <c r="AU283" s="33"/>
      <c r="AV283" s="33"/>
    </row>
    <row r="284" spans="1:48" ht="12.75" customHeight="1" x14ac:dyDescent="0.2">
      <c r="A284" s="86"/>
      <c r="B284" s="86"/>
      <c r="C284" s="87"/>
      <c r="D284" s="88"/>
      <c r="E284" s="92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  <c r="AP284" s="33"/>
      <c r="AQ284" s="33"/>
      <c r="AR284" s="33"/>
      <c r="AS284" s="33"/>
      <c r="AT284" s="33"/>
      <c r="AU284" s="33"/>
      <c r="AV284" s="33"/>
    </row>
    <row r="285" spans="1:48" ht="15.75" customHeight="1" x14ac:dyDescent="0.2"/>
    <row r="286" spans="1:48" ht="15.75" customHeight="1" x14ac:dyDescent="0.2"/>
    <row r="287" spans="1:48" ht="15.75" customHeight="1" x14ac:dyDescent="0.2"/>
    <row r="288" spans="1:4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</sheetData>
  <autoFilter ref="A2:AV86" xr:uid="{00000000-0009-0000-0000-000000000000}"/>
  <mergeCells count="6">
    <mergeCell ref="A84:D84"/>
    <mergeCell ref="A1:AD1"/>
    <mergeCell ref="A27:D27"/>
    <mergeCell ref="A66:D66"/>
    <mergeCell ref="A82:D82"/>
    <mergeCell ref="A83:D83"/>
  </mergeCells>
  <pageMargins left="0.7" right="0.7" top="0.75" bottom="0.75" header="0" footer="0"/>
  <pageSetup paperSize="8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979"/>
  <sheetViews>
    <sheetView workbookViewId="0">
      <pane ySplit="2" topLeftCell="A3" activePane="bottomLeft" state="frozen"/>
      <selection pane="bottomLeft" activeCell="B4" sqref="B4"/>
    </sheetView>
  </sheetViews>
  <sheetFormatPr defaultColWidth="14.42578125" defaultRowHeight="15" customHeight="1" x14ac:dyDescent="0.2"/>
  <cols>
    <col min="3" max="3" width="22.5703125" customWidth="1"/>
    <col min="4" max="4" width="5.28515625" customWidth="1"/>
    <col min="5" max="5" width="4" customWidth="1"/>
    <col min="6" max="6" width="4.5703125" customWidth="1"/>
    <col min="7" max="7" width="3.7109375" customWidth="1"/>
    <col min="8" max="8" width="4.140625" customWidth="1"/>
    <col min="9" max="9" width="5.140625" customWidth="1"/>
    <col min="10" max="10" width="76.5703125" customWidth="1"/>
  </cols>
  <sheetData>
    <row r="1" spans="1:26" ht="22.5" x14ac:dyDescent="0.3">
      <c r="A1" s="3" t="s">
        <v>184</v>
      </c>
      <c r="B1" s="4"/>
      <c r="C1" s="4"/>
      <c r="D1" s="4"/>
      <c r="E1" s="4"/>
      <c r="F1" s="4"/>
      <c r="G1" s="4"/>
      <c r="H1" s="4"/>
      <c r="I1" s="5"/>
      <c r="J1" s="5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5" customHeight="1" x14ac:dyDescent="0.2">
      <c r="A2" s="7" t="s">
        <v>1</v>
      </c>
      <c r="B2" s="8" t="s">
        <v>185</v>
      </c>
      <c r="C2" s="8" t="s">
        <v>186</v>
      </c>
      <c r="D2" s="8" t="s">
        <v>24</v>
      </c>
      <c r="E2" s="8" t="s">
        <v>25</v>
      </c>
      <c r="F2" s="8" t="s">
        <v>26</v>
      </c>
      <c r="G2" s="8" t="s">
        <v>27</v>
      </c>
      <c r="H2" s="8" t="s">
        <v>28</v>
      </c>
      <c r="I2" s="8" t="s">
        <v>187</v>
      </c>
      <c r="J2" s="9" t="s">
        <v>188</v>
      </c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2.75" x14ac:dyDescent="0.2">
      <c r="A3" s="101" t="s">
        <v>189</v>
      </c>
      <c r="B3" s="94"/>
      <c r="C3" s="94"/>
      <c r="D3" s="94"/>
      <c r="E3" s="94"/>
      <c r="F3" s="94"/>
      <c r="G3" s="94"/>
      <c r="H3" s="94"/>
      <c r="I3" s="95"/>
      <c r="J3" s="10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5" customHeight="1" x14ac:dyDescent="0.2">
      <c r="A4" s="11" t="s">
        <v>190</v>
      </c>
      <c r="B4" s="98" t="s">
        <v>191</v>
      </c>
      <c r="C4" s="12" t="s">
        <v>192</v>
      </c>
      <c r="D4" s="13">
        <v>0</v>
      </c>
      <c r="E4" s="13">
        <v>15</v>
      </c>
      <c r="F4" s="13">
        <v>15</v>
      </c>
      <c r="G4" s="13">
        <v>3</v>
      </c>
      <c r="H4" s="13" t="s">
        <v>38</v>
      </c>
      <c r="I4" s="13" t="s">
        <v>64</v>
      </c>
      <c r="J4" s="14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5" customHeight="1" x14ac:dyDescent="0.2">
      <c r="A5" s="11" t="s">
        <v>193</v>
      </c>
      <c r="B5" s="99"/>
      <c r="C5" s="12" t="s">
        <v>194</v>
      </c>
      <c r="D5" s="13">
        <v>0</v>
      </c>
      <c r="E5" s="13">
        <v>10</v>
      </c>
      <c r="F5" s="13">
        <v>10</v>
      </c>
      <c r="G5" s="13">
        <v>2</v>
      </c>
      <c r="H5" s="13" t="s">
        <v>33</v>
      </c>
      <c r="I5" s="13">
        <v>4</v>
      </c>
      <c r="J5" s="14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" customHeight="1" x14ac:dyDescent="0.2">
      <c r="A6" s="11" t="s">
        <v>195</v>
      </c>
      <c r="B6" s="100"/>
      <c r="C6" s="12" t="s">
        <v>196</v>
      </c>
      <c r="D6" s="13">
        <v>10</v>
      </c>
      <c r="E6" s="13">
        <v>0</v>
      </c>
      <c r="F6" s="13">
        <v>10</v>
      </c>
      <c r="G6" s="13">
        <v>2</v>
      </c>
      <c r="H6" s="13" t="s">
        <v>38</v>
      </c>
      <c r="I6" s="13">
        <v>5</v>
      </c>
      <c r="J6" s="12" t="s">
        <v>197</v>
      </c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" customHeight="1" x14ac:dyDescent="0.2">
      <c r="A7" s="11" t="s">
        <v>198</v>
      </c>
      <c r="B7" s="98" t="s">
        <v>199</v>
      </c>
      <c r="C7" s="12" t="s">
        <v>200</v>
      </c>
      <c r="D7" s="13">
        <v>0</v>
      </c>
      <c r="E7" s="13">
        <v>10</v>
      </c>
      <c r="F7" s="13">
        <v>10</v>
      </c>
      <c r="G7" s="13">
        <v>2</v>
      </c>
      <c r="H7" s="13" t="s">
        <v>33</v>
      </c>
      <c r="I7" s="13">
        <v>4</v>
      </c>
      <c r="J7" s="14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5" customHeight="1" x14ac:dyDescent="0.2">
      <c r="A8" s="11" t="s">
        <v>201</v>
      </c>
      <c r="B8" s="99"/>
      <c r="C8" s="12" t="s">
        <v>202</v>
      </c>
      <c r="D8" s="13">
        <v>10</v>
      </c>
      <c r="E8" s="13">
        <v>0</v>
      </c>
      <c r="F8" s="13">
        <v>10</v>
      </c>
      <c r="G8" s="13">
        <v>2</v>
      </c>
      <c r="H8" s="13" t="s">
        <v>38</v>
      </c>
      <c r="I8" s="13">
        <v>5</v>
      </c>
      <c r="J8" s="12" t="s">
        <v>203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5" customHeight="1" x14ac:dyDescent="0.2">
      <c r="A9" s="11" t="s">
        <v>204</v>
      </c>
      <c r="B9" s="100"/>
      <c r="C9" s="12" t="s">
        <v>205</v>
      </c>
      <c r="D9" s="13">
        <v>10</v>
      </c>
      <c r="E9" s="13">
        <v>0</v>
      </c>
      <c r="F9" s="13">
        <v>10</v>
      </c>
      <c r="G9" s="13">
        <v>2</v>
      </c>
      <c r="H9" s="13" t="s">
        <v>38</v>
      </c>
      <c r="I9" s="13" t="s">
        <v>46</v>
      </c>
      <c r="J9" s="12" t="s">
        <v>206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5" customHeight="1" x14ac:dyDescent="0.2">
      <c r="A10" s="11" t="s">
        <v>207</v>
      </c>
      <c r="B10" s="98" t="s">
        <v>208</v>
      </c>
      <c r="C10" s="12" t="s">
        <v>209</v>
      </c>
      <c r="D10" s="13">
        <v>0</v>
      </c>
      <c r="E10" s="13">
        <v>10</v>
      </c>
      <c r="F10" s="13">
        <v>10</v>
      </c>
      <c r="G10" s="13">
        <v>2</v>
      </c>
      <c r="H10" s="13" t="s">
        <v>33</v>
      </c>
      <c r="I10" s="13">
        <v>4</v>
      </c>
      <c r="J10" s="14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5" customHeight="1" x14ac:dyDescent="0.2">
      <c r="A11" s="11" t="s">
        <v>210</v>
      </c>
      <c r="B11" s="99"/>
      <c r="C11" s="12" t="s">
        <v>211</v>
      </c>
      <c r="D11" s="13">
        <v>0</v>
      </c>
      <c r="E11" s="13">
        <v>10</v>
      </c>
      <c r="F11" s="13">
        <v>10</v>
      </c>
      <c r="G11" s="13">
        <v>2</v>
      </c>
      <c r="H11" s="13" t="s">
        <v>33</v>
      </c>
      <c r="I11" s="13">
        <v>5</v>
      </c>
      <c r="J11" s="12" t="s">
        <v>212</v>
      </c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5" customHeight="1" x14ac:dyDescent="0.2">
      <c r="A12" s="11" t="s">
        <v>213</v>
      </c>
      <c r="B12" s="100"/>
      <c r="C12" s="12" t="s">
        <v>214</v>
      </c>
      <c r="D12" s="13">
        <v>10</v>
      </c>
      <c r="E12" s="13">
        <v>0</v>
      </c>
      <c r="F12" s="13">
        <v>10</v>
      </c>
      <c r="G12" s="13">
        <v>2</v>
      </c>
      <c r="H12" s="13" t="s">
        <v>38</v>
      </c>
      <c r="I12" s="13" t="s">
        <v>46</v>
      </c>
      <c r="J12" s="12" t="s">
        <v>215</v>
      </c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5" customHeight="1" x14ac:dyDescent="0.2">
      <c r="A13" s="11" t="s">
        <v>216</v>
      </c>
      <c r="B13" s="98" t="s">
        <v>217</v>
      </c>
      <c r="C13" s="12" t="s">
        <v>218</v>
      </c>
      <c r="D13" s="13">
        <v>0</v>
      </c>
      <c r="E13" s="13">
        <v>10</v>
      </c>
      <c r="F13" s="13">
        <v>10</v>
      </c>
      <c r="G13" s="13">
        <v>2</v>
      </c>
      <c r="H13" s="13" t="s">
        <v>33</v>
      </c>
      <c r="I13" s="13" t="s">
        <v>49</v>
      </c>
      <c r="J13" s="14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15" customHeight="1" x14ac:dyDescent="0.2">
      <c r="A14" s="11" t="s">
        <v>219</v>
      </c>
      <c r="B14" s="99"/>
      <c r="C14" s="12" t="s">
        <v>220</v>
      </c>
      <c r="D14" s="13">
        <v>0</v>
      </c>
      <c r="E14" s="13">
        <v>10</v>
      </c>
      <c r="F14" s="13">
        <v>10</v>
      </c>
      <c r="G14" s="13">
        <v>2</v>
      </c>
      <c r="H14" s="13" t="s">
        <v>33</v>
      </c>
      <c r="I14" s="13" t="s">
        <v>46</v>
      </c>
      <c r="J14" s="12" t="s">
        <v>221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2.75" x14ac:dyDescent="0.2">
      <c r="A15" s="11" t="s">
        <v>222</v>
      </c>
      <c r="B15" s="100"/>
      <c r="C15" s="12" t="s">
        <v>223</v>
      </c>
      <c r="D15" s="14"/>
      <c r="E15" s="14"/>
      <c r="F15" s="14"/>
      <c r="G15" s="13">
        <v>1</v>
      </c>
      <c r="H15" s="14"/>
      <c r="I15" s="13" t="s">
        <v>46</v>
      </c>
      <c r="J15" s="14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2.75" x14ac:dyDescent="0.2">
      <c r="A16" s="15"/>
      <c r="B16" s="14"/>
      <c r="C16" s="16" t="s">
        <v>224</v>
      </c>
      <c r="D16" s="17">
        <v>40</v>
      </c>
      <c r="E16" s="17">
        <v>75</v>
      </c>
      <c r="F16" s="17">
        <v>115</v>
      </c>
      <c r="G16" s="17">
        <v>24</v>
      </c>
      <c r="H16" s="14"/>
      <c r="I16" s="14"/>
      <c r="J16" s="14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2.75" x14ac:dyDescent="0.2">
      <c r="A17" s="15"/>
      <c r="B17" s="14"/>
      <c r="C17" s="14"/>
      <c r="D17" s="14"/>
      <c r="E17" s="14"/>
      <c r="F17" s="14"/>
      <c r="G17" s="14"/>
      <c r="H17" s="14"/>
      <c r="I17" s="14"/>
      <c r="J17" s="14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2.75" x14ac:dyDescent="0.2">
      <c r="A18" s="101" t="s">
        <v>225</v>
      </c>
      <c r="B18" s="94"/>
      <c r="C18" s="94"/>
      <c r="D18" s="94"/>
      <c r="E18" s="94"/>
      <c r="F18" s="94"/>
      <c r="G18" s="94"/>
      <c r="H18" s="94"/>
      <c r="I18" s="95"/>
      <c r="J18" s="10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" customHeight="1" x14ac:dyDescent="0.2">
      <c r="A19" s="11" t="s">
        <v>226</v>
      </c>
      <c r="B19" s="98" t="s">
        <v>44</v>
      </c>
      <c r="C19" s="12" t="s">
        <v>227</v>
      </c>
      <c r="D19" s="13">
        <v>5</v>
      </c>
      <c r="E19" s="13">
        <v>10</v>
      </c>
      <c r="F19" s="13">
        <v>15</v>
      </c>
      <c r="G19" s="13">
        <v>3</v>
      </c>
      <c r="H19" s="13" t="s">
        <v>33</v>
      </c>
      <c r="I19" s="13" t="s">
        <v>64</v>
      </c>
      <c r="J19" s="12" t="s">
        <v>228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5" customHeight="1" x14ac:dyDescent="0.2">
      <c r="A20" s="11" t="s">
        <v>229</v>
      </c>
      <c r="B20" s="99"/>
      <c r="C20" s="12" t="s">
        <v>230</v>
      </c>
      <c r="D20" s="13">
        <v>10</v>
      </c>
      <c r="E20" s="13">
        <v>5</v>
      </c>
      <c r="F20" s="13">
        <v>15</v>
      </c>
      <c r="G20" s="13">
        <v>3</v>
      </c>
      <c r="H20" s="13" t="s">
        <v>38</v>
      </c>
      <c r="I20" s="13" t="s">
        <v>46</v>
      </c>
      <c r="J20" s="12" t="s">
        <v>231</v>
      </c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" customHeight="1" x14ac:dyDescent="0.2">
      <c r="A21" s="11" t="s">
        <v>232</v>
      </c>
      <c r="B21" s="99"/>
      <c r="C21" s="12" t="s">
        <v>233</v>
      </c>
      <c r="D21" s="13">
        <v>10</v>
      </c>
      <c r="E21" s="13">
        <v>10</v>
      </c>
      <c r="F21" s="13">
        <v>20</v>
      </c>
      <c r="G21" s="13">
        <v>4</v>
      </c>
      <c r="H21" s="13" t="s">
        <v>38</v>
      </c>
      <c r="I21" s="13" t="s">
        <v>49</v>
      </c>
      <c r="J21" s="12" t="s">
        <v>231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" customHeight="1" x14ac:dyDescent="0.2">
      <c r="A22" s="11" t="s">
        <v>234</v>
      </c>
      <c r="B22" s="99"/>
      <c r="C22" s="12" t="s">
        <v>235</v>
      </c>
      <c r="D22" s="13">
        <v>10</v>
      </c>
      <c r="E22" s="13">
        <v>10</v>
      </c>
      <c r="F22" s="13">
        <v>20</v>
      </c>
      <c r="G22" s="13">
        <v>4</v>
      </c>
      <c r="H22" s="13" t="s">
        <v>33</v>
      </c>
      <c r="I22" s="13" t="s">
        <v>46</v>
      </c>
      <c r="J22" s="12" t="s">
        <v>228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" customHeight="1" x14ac:dyDescent="0.2">
      <c r="A23" s="11" t="s">
        <v>236</v>
      </c>
      <c r="B23" s="98" t="s">
        <v>237</v>
      </c>
      <c r="C23" s="12" t="s">
        <v>238</v>
      </c>
      <c r="D23" s="13">
        <v>10</v>
      </c>
      <c r="E23" s="13">
        <v>10</v>
      </c>
      <c r="F23" s="13">
        <v>20</v>
      </c>
      <c r="G23" s="13">
        <v>4</v>
      </c>
      <c r="H23" s="13" t="s">
        <v>38</v>
      </c>
      <c r="I23" s="13" t="s">
        <v>64</v>
      </c>
      <c r="J23" s="18" t="s">
        <v>228</v>
      </c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" customHeight="1" x14ac:dyDescent="0.2">
      <c r="A24" s="11" t="s">
        <v>239</v>
      </c>
      <c r="B24" s="99"/>
      <c r="C24" s="12" t="s">
        <v>240</v>
      </c>
      <c r="D24" s="13">
        <v>10</v>
      </c>
      <c r="E24" s="13">
        <v>10</v>
      </c>
      <c r="F24" s="13">
        <v>20</v>
      </c>
      <c r="G24" s="13">
        <v>4</v>
      </c>
      <c r="H24" s="13" t="s">
        <v>33</v>
      </c>
      <c r="I24" s="13" t="s">
        <v>49</v>
      </c>
      <c r="J24" s="18" t="s">
        <v>228</v>
      </c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">
      <c r="A25" s="11" t="s">
        <v>241</v>
      </c>
      <c r="B25" s="99"/>
      <c r="C25" s="12" t="s">
        <v>242</v>
      </c>
      <c r="D25" s="13">
        <v>0</v>
      </c>
      <c r="E25" s="13">
        <v>5</v>
      </c>
      <c r="F25" s="13">
        <v>5</v>
      </c>
      <c r="G25" s="13">
        <v>1</v>
      </c>
      <c r="H25" s="13" t="s">
        <v>33</v>
      </c>
      <c r="I25" s="13" t="s">
        <v>49</v>
      </c>
      <c r="J25" s="18" t="s">
        <v>228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">
      <c r="A26" s="11" t="s">
        <v>243</v>
      </c>
      <c r="B26" s="14"/>
      <c r="C26" s="12" t="s">
        <v>244</v>
      </c>
      <c r="D26" s="14"/>
      <c r="E26" s="14"/>
      <c r="F26" s="14"/>
      <c r="G26" s="13">
        <v>1</v>
      </c>
      <c r="H26" s="14"/>
      <c r="I26" s="13" t="s">
        <v>46</v>
      </c>
      <c r="J26" s="14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">
      <c r="A27" s="15"/>
      <c r="B27" s="14"/>
      <c r="C27" s="16" t="s">
        <v>224</v>
      </c>
      <c r="D27" s="17">
        <v>55</v>
      </c>
      <c r="E27" s="17">
        <v>60</v>
      </c>
      <c r="F27" s="17">
        <v>115</v>
      </c>
      <c r="G27" s="17">
        <v>24</v>
      </c>
      <c r="H27" s="14"/>
      <c r="I27" s="14"/>
      <c r="J27" s="14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">
      <c r="A28" s="15"/>
      <c r="B28" s="14"/>
      <c r="C28" s="14"/>
      <c r="D28" s="14"/>
      <c r="E28" s="14"/>
      <c r="F28" s="14"/>
      <c r="G28" s="14"/>
      <c r="H28" s="14"/>
      <c r="I28" s="14"/>
      <c r="J28" s="14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">
      <c r="A29" s="101" t="s">
        <v>245</v>
      </c>
      <c r="B29" s="94"/>
      <c r="C29" s="94"/>
      <c r="D29" s="94"/>
      <c r="E29" s="94"/>
      <c r="F29" s="94"/>
      <c r="G29" s="94"/>
      <c r="H29" s="94"/>
      <c r="I29" s="95"/>
      <c r="J29" s="10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5.75" customHeight="1" x14ac:dyDescent="0.2">
      <c r="A30" s="11" t="s">
        <v>246</v>
      </c>
      <c r="B30" s="98" t="s">
        <v>247</v>
      </c>
      <c r="C30" s="12" t="s">
        <v>248</v>
      </c>
      <c r="D30" s="13">
        <v>0</v>
      </c>
      <c r="E30" s="13">
        <v>5</v>
      </c>
      <c r="F30" s="13">
        <v>5</v>
      </c>
      <c r="G30" s="13">
        <v>1</v>
      </c>
      <c r="H30" s="13" t="s">
        <v>33</v>
      </c>
      <c r="I30" s="13" t="s">
        <v>64</v>
      </c>
      <c r="J30" s="12" t="s">
        <v>249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2">
      <c r="A31" s="11" t="s">
        <v>250</v>
      </c>
      <c r="B31" s="99"/>
      <c r="C31" s="12" t="s">
        <v>251</v>
      </c>
      <c r="D31" s="13">
        <v>0</v>
      </c>
      <c r="E31" s="13">
        <v>5</v>
      </c>
      <c r="F31" s="13">
        <v>5</v>
      </c>
      <c r="G31" s="13">
        <v>1</v>
      </c>
      <c r="H31" s="13" t="s">
        <v>38</v>
      </c>
      <c r="I31" s="13" t="s">
        <v>49</v>
      </c>
      <c r="J31" s="12" t="s">
        <v>252</v>
      </c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5.75" customHeight="1" x14ac:dyDescent="0.2">
      <c r="A32" s="11" t="s">
        <v>253</v>
      </c>
      <c r="B32" s="99"/>
      <c r="C32" s="12" t="s">
        <v>254</v>
      </c>
      <c r="D32" s="13">
        <v>0</v>
      </c>
      <c r="E32" s="13">
        <v>5</v>
      </c>
      <c r="F32" s="13">
        <v>5</v>
      </c>
      <c r="G32" s="13">
        <v>1</v>
      </c>
      <c r="H32" s="13" t="s">
        <v>38</v>
      </c>
      <c r="I32" s="13" t="s">
        <v>46</v>
      </c>
      <c r="J32" s="12" t="s">
        <v>255</v>
      </c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5.75" customHeight="1" x14ac:dyDescent="0.2">
      <c r="A33" s="11" t="s">
        <v>256</v>
      </c>
      <c r="B33" s="99"/>
      <c r="C33" s="12" t="s">
        <v>257</v>
      </c>
      <c r="D33" s="13">
        <v>0</v>
      </c>
      <c r="E33" s="13">
        <v>5</v>
      </c>
      <c r="F33" s="13">
        <v>5</v>
      </c>
      <c r="G33" s="13">
        <v>1</v>
      </c>
      <c r="H33" s="13" t="s">
        <v>33</v>
      </c>
      <c r="I33" s="13" t="s">
        <v>64</v>
      </c>
      <c r="J33" s="12" t="s">
        <v>249</v>
      </c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">
      <c r="A34" s="11" t="s">
        <v>258</v>
      </c>
      <c r="B34" s="99"/>
      <c r="C34" s="12" t="s">
        <v>259</v>
      </c>
      <c r="D34" s="13">
        <v>0</v>
      </c>
      <c r="E34" s="13">
        <v>5</v>
      </c>
      <c r="F34" s="13">
        <v>5</v>
      </c>
      <c r="G34" s="13">
        <v>1</v>
      </c>
      <c r="H34" s="13" t="s">
        <v>33</v>
      </c>
      <c r="I34" s="13" t="s">
        <v>49</v>
      </c>
      <c r="J34" s="12" t="s">
        <v>260</v>
      </c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5.75" customHeight="1" x14ac:dyDescent="0.2">
      <c r="A35" s="11" t="s">
        <v>261</v>
      </c>
      <c r="B35" s="99"/>
      <c r="C35" s="12" t="s">
        <v>262</v>
      </c>
      <c r="D35" s="13">
        <v>0</v>
      </c>
      <c r="E35" s="13">
        <v>5</v>
      </c>
      <c r="F35" s="13">
        <v>5</v>
      </c>
      <c r="G35" s="13">
        <v>1</v>
      </c>
      <c r="H35" s="13" t="s">
        <v>38</v>
      </c>
      <c r="I35" s="13" t="s">
        <v>46</v>
      </c>
      <c r="J35" s="12" t="s">
        <v>263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5.75" customHeight="1" x14ac:dyDescent="0.2">
      <c r="A36" s="11" t="s">
        <v>264</v>
      </c>
      <c r="B36" s="99"/>
      <c r="C36" s="12" t="s">
        <v>265</v>
      </c>
      <c r="D36" s="13">
        <v>0</v>
      </c>
      <c r="E36" s="13">
        <v>10</v>
      </c>
      <c r="F36" s="13">
        <v>10</v>
      </c>
      <c r="G36" s="13">
        <v>2</v>
      </c>
      <c r="H36" s="13" t="s">
        <v>33</v>
      </c>
      <c r="I36" s="13" t="s">
        <v>64</v>
      </c>
      <c r="J36" s="12" t="s">
        <v>266</v>
      </c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5.75" customHeight="1" x14ac:dyDescent="0.2">
      <c r="A37" s="11" t="s">
        <v>267</v>
      </c>
      <c r="B37" s="99"/>
      <c r="C37" s="12" t="s">
        <v>268</v>
      </c>
      <c r="D37" s="13">
        <v>0</v>
      </c>
      <c r="E37" s="13">
        <v>10</v>
      </c>
      <c r="F37" s="13">
        <v>10</v>
      </c>
      <c r="G37" s="13">
        <v>2</v>
      </c>
      <c r="H37" s="13" t="s">
        <v>38</v>
      </c>
      <c r="I37" s="13" t="s">
        <v>49</v>
      </c>
      <c r="J37" s="12" t="s">
        <v>269</v>
      </c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2">
      <c r="A38" s="11" t="s">
        <v>270</v>
      </c>
      <c r="B38" s="99"/>
      <c r="C38" s="12" t="s">
        <v>271</v>
      </c>
      <c r="D38" s="13">
        <v>0</v>
      </c>
      <c r="E38" s="13">
        <v>10</v>
      </c>
      <c r="F38" s="13">
        <v>10</v>
      </c>
      <c r="G38" s="13">
        <v>2</v>
      </c>
      <c r="H38" s="13" t="s">
        <v>38</v>
      </c>
      <c r="I38" s="13" t="s">
        <v>46</v>
      </c>
      <c r="J38" s="12" t="s">
        <v>272</v>
      </c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5.75" customHeight="1" x14ac:dyDescent="0.2">
      <c r="A39" s="11" t="s">
        <v>273</v>
      </c>
      <c r="B39" s="98" t="s">
        <v>274</v>
      </c>
      <c r="C39" s="12" t="s">
        <v>275</v>
      </c>
      <c r="D39" s="13">
        <v>0</v>
      </c>
      <c r="E39" s="13">
        <v>10</v>
      </c>
      <c r="F39" s="13">
        <v>10</v>
      </c>
      <c r="G39" s="13">
        <v>2</v>
      </c>
      <c r="H39" s="13" t="s">
        <v>33</v>
      </c>
      <c r="I39" s="13" t="s">
        <v>64</v>
      </c>
      <c r="J39" s="12" t="s">
        <v>276</v>
      </c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5.75" customHeight="1" x14ac:dyDescent="0.2">
      <c r="A40" s="11" t="s">
        <v>277</v>
      </c>
      <c r="B40" s="99"/>
      <c r="C40" s="12" t="s">
        <v>278</v>
      </c>
      <c r="D40" s="13">
        <v>0</v>
      </c>
      <c r="E40" s="13">
        <v>10</v>
      </c>
      <c r="F40" s="13">
        <v>10</v>
      </c>
      <c r="G40" s="13">
        <v>2</v>
      </c>
      <c r="H40" s="13" t="s">
        <v>33</v>
      </c>
      <c r="I40" s="13" t="s">
        <v>49</v>
      </c>
      <c r="J40" s="12" t="s">
        <v>279</v>
      </c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5.75" customHeight="1" x14ac:dyDescent="0.2">
      <c r="A41" s="11" t="s">
        <v>280</v>
      </c>
      <c r="B41" s="99"/>
      <c r="C41" s="12" t="s">
        <v>281</v>
      </c>
      <c r="D41" s="13">
        <v>0</v>
      </c>
      <c r="E41" s="13">
        <v>15</v>
      </c>
      <c r="F41" s="13">
        <v>15</v>
      </c>
      <c r="G41" s="13">
        <v>3</v>
      </c>
      <c r="H41" s="13" t="s">
        <v>38</v>
      </c>
      <c r="I41" s="13" t="s">
        <v>46</v>
      </c>
      <c r="J41" s="12" t="s">
        <v>282</v>
      </c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5.75" customHeight="1" x14ac:dyDescent="0.2">
      <c r="A42" s="11" t="s">
        <v>283</v>
      </c>
      <c r="B42" s="99"/>
      <c r="C42" s="12" t="s">
        <v>284</v>
      </c>
      <c r="D42" s="13">
        <v>5</v>
      </c>
      <c r="E42" s="13">
        <v>5</v>
      </c>
      <c r="F42" s="13">
        <v>10</v>
      </c>
      <c r="G42" s="13">
        <v>2</v>
      </c>
      <c r="H42" s="13" t="s">
        <v>33</v>
      </c>
      <c r="I42" s="13" t="s">
        <v>49</v>
      </c>
      <c r="J42" s="12" t="s">
        <v>285</v>
      </c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5.75" customHeight="1" x14ac:dyDescent="0.2">
      <c r="A43" s="11" t="s">
        <v>286</v>
      </c>
      <c r="B43" s="99"/>
      <c r="C43" s="12" t="s">
        <v>287</v>
      </c>
      <c r="D43" s="13">
        <v>5</v>
      </c>
      <c r="E43" s="13">
        <v>5</v>
      </c>
      <c r="F43" s="13">
        <v>10</v>
      </c>
      <c r="G43" s="13">
        <v>2</v>
      </c>
      <c r="H43" s="13" t="s">
        <v>38</v>
      </c>
      <c r="I43" s="13" t="s">
        <v>46</v>
      </c>
      <c r="J43" s="12" t="s">
        <v>288</v>
      </c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5.75" customHeight="1" x14ac:dyDescent="0.2">
      <c r="A44" s="11" t="s">
        <v>289</v>
      </c>
      <c r="B44" s="100"/>
      <c r="C44" s="12" t="s">
        <v>290</v>
      </c>
      <c r="D44" s="14"/>
      <c r="E44" s="14"/>
      <c r="F44" s="14"/>
      <c r="G44" s="13">
        <v>1</v>
      </c>
      <c r="H44" s="14"/>
      <c r="I44" s="13" t="s">
        <v>46</v>
      </c>
      <c r="J44" s="14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5.75" customHeight="1" x14ac:dyDescent="0.2">
      <c r="A45" s="15"/>
      <c r="B45" s="14"/>
      <c r="C45" s="16" t="s">
        <v>224</v>
      </c>
      <c r="D45" s="17">
        <v>10</v>
      </c>
      <c r="E45" s="17">
        <v>105</v>
      </c>
      <c r="F45" s="17">
        <v>115</v>
      </c>
      <c r="G45" s="17">
        <v>24</v>
      </c>
      <c r="H45" s="14"/>
      <c r="I45" s="14"/>
      <c r="J45" s="14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2">
      <c r="A46" s="15"/>
      <c r="B46" s="14"/>
      <c r="C46" s="14"/>
      <c r="D46" s="14"/>
      <c r="E46" s="14"/>
      <c r="F46" s="14"/>
      <c r="G46" s="14"/>
      <c r="H46" s="14"/>
      <c r="I46" s="14"/>
      <c r="J46" s="14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5.75" customHeight="1" x14ac:dyDescent="0.2">
      <c r="A47" s="15"/>
      <c r="B47" s="14"/>
      <c r="C47" s="14"/>
      <c r="D47" s="14"/>
      <c r="E47" s="14"/>
      <c r="F47" s="14"/>
      <c r="G47" s="14"/>
      <c r="H47" s="14"/>
      <c r="I47" s="14"/>
      <c r="J47" s="14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5.75" customHeight="1" x14ac:dyDescent="0.2">
      <c r="A48" s="101" t="s">
        <v>291</v>
      </c>
      <c r="B48" s="94"/>
      <c r="C48" s="94"/>
      <c r="D48" s="94"/>
      <c r="E48" s="94"/>
      <c r="F48" s="94"/>
      <c r="G48" s="94"/>
      <c r="H48" s="94"/>
      <c r="I48" s="95"/>
      <c r="J48" s="10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5.75" customHeight="1" x14ac:dyDescent="0.2">
      <c r="A49" s="11" t="s">
        <v>292</v>
      </c>
      <c r="B49" s="98" t="s">
        <v>293</v>
      </c>
      <c r="C49" s="12" t="s">
        <v>294</v>
      </c>
      <c r="D49" s="13">
        <v>15</v>
      </c>
      <c r="E49" s="13">
        <v>0</v>
      </c>
      <c r="F49" s="13">
        <v>15</v>
      </c>
      <c r="G49" s="13">
        <v>3</v>
      </c>
      <c r="H49" s="13" t="s">
        <v>38</v>
      </c>
      <c r="I49" s="13" t="s">
        <v>64</v>
      </c>
      <c r="J49" s="14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5.75" customHeight="1" x14ac:dyDescent="0.2">
      <c r="A50" s="11" t="s">
        <v>295</v>
      </c>
      <c r="B50" s="99"/>
      <c r="C50" s="12" t="s">
        <v>296</v>
      </c>
      <c r="D50" s="13">
        <v>10</v>
      </c>
      <c r="E50" s="13">
        <v>10</v>
      </c>
      <c r="F50" s="13">
        <v>20</v>
      </c>
      <c r="G50" s="13">
        <v>4</v>
      </c>
      <c r="H50" s="13" t="s">
        <v>33</v>
      </c>
      <c r="I50" s="13" t="s">
        <v>64</v>
      </c>
      <c r="J50" s="12" t="s">
        <v>297</v>
      </c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5.75" customHeight="1" x14ac:dyDescent="0.2">
      <c r="A51" s="11" t="s">
        <v>298</v>
      </c>
      <c r="B51" s="99"/>
      <c r="C51" s="12" t="s">
        <v>299</v>
      </c>
      <c r="D51" s="13">
        <v>10</v>
      </c>
      <c r="E51" s="13">
        <v>10</v>
      </c>
      <c r="F51" s="13">
        <v>20</v>
      </c>
      <c r="G51" s="13">
        <v>4</v>
      </c>
      <c r="H51" s="13" t="s">
        <v>38</v>
      </c>
      <c r="I51" s="13" t="s">
        <v>49</v>
      </c>
      <c r="J51" s="14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5.75" customHeight="1" x14ac:dyDescent="0.2">
      <c r="A52" s="11" t="s">
        <v>300</v>
      </c>
      <c r="B52" s="98" t="s">
        <v>301</v>
      </c>
      <c r="C52" s="12" t="s">
        <v>302</v>
      </c>
      <c r="D52" s="13">
        <v>10</v>
      </c>
      <c r="E52" s="13">
        <v>10</v>
      </c>
      <c r="F52" s="13">
        <v>20</v>
      </c>
      <c r="G52" s="13">
        <v>4</v>
      </c>
      <c r="H52" s="13" t="s">
        <v>33</v>
      </c>
      <c r="I52" s="13" t="s">
        <v>49</v>
      </c>
      <c r="J52" s="14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2">
      <c r="A53" s="11" t="s">
        <v>303</v>
      </c>
      <c r="B53" s="99"/>
      <c r="C53" s="12" t="s">
        <v>304</v>
      </c>
      <c r="D53" s="13">
        <v>10</v>
      </c>
      <c r="E53" s="13">
        <v>10</v>
      </c>
      <c r="F53" s="13">
        <v>20</v>
      </c>
      <c r="G53" s="13">
        <v>4</v>
      </c>
      <c r="H53" s="13" t="s">
        <v>305</v>
      </c>
      <c r="I53" s="13" t="s">
        <v>46</v>
      </c>
      <c r="J53" s="14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5.75" customHeight="1" x14ac:dyDescent="0.2">
      <c r="A54" s="19" t="s">
        <v>306</v>
      </c>
      <c r="B54" s="98" t="s">
        <v>307</v>
      </c>
      <c r="C54" s="12" t="s">
        <v>308</v>
      </c>
      <c r="D54" s="13">
        <v>10</v>
      </c>
      <c r="E54" s="13">
        <v>10</v>
      </c>
      <c r="F54" s="13">
        <v>20</v>
      </c>
      <c r="G54" s="13">
        <v>4</v>
      </c>
      <c r="H54" s="13" t="s">
        <v>38</v>
      </c>
      <c r="I54" s="13" t="s">
        <v>46</v>
      </c>
      <c r="J54" s="14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5.75" customHeight="1" x14ac:dyDescent="0.2">
      <c r="A55" s="19" t="s">
        <v>309</v>
      </c>
      <c r="B55" s="100"/>
      <c r="C55" s="12" t="s">
        <v>310</v>
      </c>
      <c r="D55" s="14"/>
      <c r="E55" s="14"/>
      <c r="F55" s="14"/>
      <c r="G55" s="13">
        <v>1</v>
      </c>
      <c r="H55" s="14"/>
      <c r="I55" s="13" t="s">
        <v>46</v>
      </c>
      <c r="J55" s="14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5.75" customHeight="1" x14ac:dyDescent="0.2">
      <c r="A56" s="15"/>
      <c r="B56" s="14"/>
      <c r="C56" s="16" t="s">
        <v>224</v>
      </c>
      <c r="D56" s="17">
        <v>65</v>
      </c>
      <c r="E56" s="17">
        <v>50</v>
      </c>
      <c r="F56" s="17">
        <v>115</v>
      </c>
      <c r="G56" s="17">
        <v>24</v>
      </c>
      <c r="H56" s="14"/>
      <c r="I56" s="14"/>
      <c r="J56" s="14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5.75" customHeight="1" x14ac:dyDescent="0.2">
      <c r="A57" s="15"/>
      <c r="B57" s="14"/>
      <c r="C57" s="14"/>
      <c r="D57" s="14"/>
      <c r="E57" s="14"/>
      <c r="F57" s="14"/>
      <c r="G57" s="14"/>
      <c r="H57" s="14"/>
      <c r="I57" s="14"/>
      <c r="J57" s="14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5.75" customHeight="1" x14ac:dyDescent="0.2">
      <c r="A58" s="101" t="s">
        <v>311</v>
      </c>
      <c r="B58" s="94"/>
      <c r="C58" s="94"/>
      <c r="D58" s="94"/>
      <c r="E58" s="94"/>
      <c r="F58" s="94"/>
      <c r="G58" s="94"/>
      <c r="H58" s="94"/>
      <c r="I58" s="95"/>
      <c r="J58" s="10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2">
      <c r="A59" s="11" t="s">
        <v>312</v>
      </c>
      <c r="B59" s="98" t="s">
        <v>313</v>
      </c>
      <c r="C59" s="12" t="s">
        <v>314</v>
      </c>
      <c r="D59" s="13">
        <v>0</v>
      </c>
      <c r="E59" s="13">
        <v>15</v>
      </c>
      <c r="F59" s="13">
        <v>15</v>
      </c>
      <c r="G59" s="13">
        <v>3</v>
      </c>
      <c r="H59" s="13" t="s">
        <v>33</v>
      </c>
      <c r="I59" s="13" t="s">
        <v>64</v>
      </c>
      <c r="J59" s="14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5.75" customHeight="1" x14ac:dyDescent="0.2">
      <c r="A60" s="11" t="s">
        <v>315</v>
      </c>
      <c r="B60" s="99"/>
      <c r="C60" s="12" t="s">
        <v>316</v>
      </c>
      <c r="D60" s="13">
        <v>10</v>
      </c>
      <c r="E60" s="13">
        <v>10</v>
      </c>
      <c r="F60" s="13">
        <v>20</v>
      </c>
      <c r="G60" s="13">
        <v>4</v>
      </c>
      <c r="H60" s="13" t="s">
        <v>33</v>
      </c>
      <c r="I60" s="13" t="s">
        <v>64</v>
      </c>
      <c r="J60" s="14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2">
      <c r="A61" s="11" t="s">
        <v>317</v>
      </c>
      <c r="B61" s="99"/>
      <c r="C61" s="12" t="s">
        <v>318</v>
      </c>
      <c r="D61" s="13">
        <v>10</v>
      </c>
      <c r="E61" s="13">
        <v>10</v>
      </c>
      <c r="F61" s="13">
        <v>20</v>
      </c>
      <c r="G61" s="13">
        <v>4</v>
      </c>
      <c r="H61" s="13" t="s">
        <v>38</v>
      </c>
      <c r="I61" s="13" t="s">
        <v>49</v>
      </c>
      <c r="J61" s="14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2">
      <c r="A62" s="19" t="s">
        <v>319</v>
      </c>
      <c r="B62" s="98" t="s">
        <v>320</v>
      </c>
      <c r="C62" s="12" t="s">
        <v>321</v>
      </c>
      <c r="D62" s="13">
        <v>10</v>
      </c>
      <c r="E62" s="13">
        <v>10</v>
      </c>
      <c r="F62" s="13">
        <v>20</v>
      </c>
      <c r="G62" s="13">
        <v>4</v>
      </c>
      <c r="H62" s="13" t="s">
        <v>33</v>
      </c>
      <c r="I62" s="13" t="s">
        <v>49</v>
      </c>
      <c r="J62" s="12" t="s">
        <v>322</v>
      </c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2">
      <c r="A63" s="19" t="s">
        <v>323</v>
      </c>
      <c r="B63" s="99"/>
      <c r="C63" s="12" t="s">
        <v>324</v>
      </c>
      <c r="D63" s="13">
        <v>10</v>
      </c>
      <c r="E63" s="13">
        <v>10</v>
      </c>
      <c r="F63" s="13">
        <v>20</v>
      </c>
      <c r="G63" s="13">
        <v>4</v>
      </c>
      <c r="H63" s="13" t="s">
        <v>38</v>
      </c>
      <c r="I63" s="13" t="s">
        <v>46</v>
      </c>
      <c r="J63" s="12" t="s">
        <v>325</v>
      </c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2">
      <c r="A64" s="19" t="s">
        <v>326</v>
      </c>
      <c r="B64" s="100"/>
      <c r="C64" s="12" t="s">
        <v>327</v>
      </c>
      <c r="D64" s="13">
        <v>10</v>
      </c>
      <c r="E64" s="13">
        <v>10</v>
      </c>
      <c r="F64" s="13">
        <v>20</v>
      </c>
      <c r="G64" s="13">
        <v>4</v>
      </c>
      <c r="H64" s="13" t="s">
        <v>33</v>
      </c>
      <c r="I64" s="13" t="s">
        <v>46</v>
      </c>
      <c r="J64" s="12" t="s">
        <v>325</v>
      </c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2.75" customHeight="1" x14ac:dyDescent="0.2">
      <c r="A65" s="11" t="s">
        <v>328</v>
      </c>
      <c r="B65" s="14"/>
      <c r="C65" s="12" t="s">
        <v>329</v>
      </c>
      <c r="D65" s="14"/>
      <c r="E65" s="14"/>
      <c r="F65" s="14"/>
      <c r="G65" s="13">
        <v>1</v>
      </c>
      <c r="H65" s="14"/>
      <c r="I65" s="13">
        <v>6</v>
      </c>
      <c r="J65" s="14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2">
      <c r="A66" s="15"/>
      <c r="B66" s="14"/>
      <c r="C66" s="16" t="s">
        <v>224</v>
      </c>
      <c r="D66" s="17">
        <v>50</v>
      </c>
      <c r="E66" s="17">
        <v>65</v>
      </c>
      <c r="F66" s="17">
        <v>115</v>
      </c>
      <c r="G66" s="17">
        <v>24</v>
      </c>
      <c r="H66" s="14"/>
      <c r="I66" s="14"/>
      <c r="J66" s="14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2">
      <c r="A67" s="15"/>
      <c r="B67" s="14"/>
      <c r="C67" s="14"/>
      <c r="D67" s="14"/>
      <c r="E67" s="14"/>
      <c r="F67" s="14"/>
      <c r="G67" s="14"/>
      <c r="H67" s="14"/>
      <c r="I67" s="14"/>
      <c r="J67" s="14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2">
      <c r="A68" s="101" t="s">
        <v>330</v>
      </c>
      <c r="B68" s="94"/>
      <c r="C68" s="94"/>
      <c r="D68" s="94"/>
      <c r="E68" s="94"/>
      <c r="F68" s="94"/>
      <c r="G68" s="94"/>
      <c r="H68" s="94"/>
      <c r="I68" s="95"/>
      <c r="J68" s="10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2">
      <c r="A69" s="11" t="s">
        <v>331</v>
      </c>
      <c r="B69" s="98" t="s">
        <v>332</v>
      </c>
      <c r="C69" s="12" t="s">
        <v>333</v>
      </c>
      <c r="D69" s="13">
        <v>5</v>
      </c>
      <c r="E69" s="13">
        <v>5</v>
      </c>
      <c r="F69" s="13">
        <v>10</v>
      </c>
      <c r="G69" s="13">
        <v>2</v>
      </c>
      <c r="H69" s="13" t="s">
        <v>38</v>
      </c>
      <c r="I69" s="13" t="s">
        <v>64</v>
      </c>
      <c r="J69" s="14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5.75" customHeight="1" x14ac:dyDescent="0.2">
      <c r="A70" s="11" t="s">
        <v>334</v>
      </c>
      <c r="B70" s="99"/>
      <c r="C70" s="12" t="s">
        <v>335</v>
      </c>
      <c r="D70" s="13">
        <v>5</v>
      </c>
      <c r="E70" s="13">
        <v>5</v>
      </c>
      <c r="F70" s="13">
        <v>10</v>
      </c>
      <c r="G70" s="13">
        <v>2</v>
      </c>
      <c r="H70" s="13" t="s">
        <v>38</v>
      </c>
      <c r="I70" s="13" t="s">
        <v>49</v>
      </c>
      <c r="J70" s="14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5.75" customHeight="1" x14ac:dyDescent="0.2">
      <c r="A71" s="11" t="s">
        <v>336</v>
      </c>
      <c r="B71" s="99"/>
      <c r="C71" s="12" t="s">
        <v>337</v>
      </c>
      <c r="D71" s="13">
        <v>0</v>
      </c>
      <c r="E71" s="13">
        <v>10</v>
      </c>
      <c r="F71" s="13">
        <v>10</v>
      </c>
      <c r="G71" s="13">
        <v>2</v>
      </c>
      <c r="H71" s="13" t="s">
        <v>33</v>
      </c>
      <c r="I71" s="13" t="s">
        <v>64</v>
      </c>
      <c r="J71" s="14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5.75" customHeight="1" x14ac:dyDescent="0.2">
      <c r="A72" s="11" t="s">
        <v>338</v>
      </c>
      <c r="B72" s="99"/>
      <c r="C72" s="12" t="s">
        <v>339</v>
      </c>
      <c r="D72" s="13">
        <v>0</v>
      </c>
      <c r="E72" s="13">
        <v>10</v>
      </c>
      <c r="F72" s="13">
        <v>10</v>
      </c>
      <c r="G72" s="13">
        <v>2</v>
      </c>
      <c r="H72" s="13" t="s">
        <v>33</v>
      </c>
      <c r="I72" s="13" t="s">
        <v>49</v>
      </c>
      <c r="J72" s="14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5.75" customHeight="1" x14ac:dyDescent="0.2">
      <c r="A73" s="11" t="s">
        <v>340</v>
      </c>
      <c r="B73" s="99"/>
      <c r="C73" s="12" t="s">
        <v>341</v>
      </c>
      <c r="D73" s="13">
        <v>5</v>
      </c>
      <c r="E73" s="13">
        <v>5</v>
      </c>
      <c r="F73" s="13">
        <v>10</v>
      </c>
      <c r="G73" s="13">
        <v>2</v>
      </c>
      <c r="H73" s="13" t="s">
        <v>33</v>
      </c>
      <c r="I73" s="13" t="s">
        <v>49</v>
      </c>
      <c r="J73" s="14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5.75" customHeight="1" x14ac:dyDescent="0.2">
      <c r="A74" s="11" t="s">
        <v>342</v>
      </c>
      <c r="B74" s="100"/>
      <c r="C74" s="12" t="s">
        <v>343</v>
      </c>
      <c r="D74" s="13">
        <v>5</v>
      </c>
      <c r="E74" s="13">
        <v>5</v>
      </c>
      <c r="F74" s="13">
        <v>10</v>
      </c>
      <c r="G74" s="13">
        <v>2</v>
      </c>
      <c r="H74" s="13" t="s">
        <v>38</v>
      </c>
      <c r="I74" s="13" t="s">
        <v>49</v>
      </c>
      <c r="J74" s="14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5.75" customHeight="1" x14ac:dyDescent="0.2">
      <c r="A75" s="19" t="s">
        <v>344</v>
      </c>
      <c r="B75" s="98" t="s">
        <v>345</v>
      </c>
      <c r="C75" s="12" t="s">
        <v>346</v>
      </c>
      <c r="D75" s="13">
        <v>5</v>
      </c>
      <c r="E75" s="13">
        <v>10</v>
      </c>
      <c r="F75" s="13">
        <v>15</v>
      </c>
      <c r="G75" s="13">
        <v>2</v>
      </c>
      <c r="H75" s="13" t="s">
        <v>33</v>
      </c>
      <c r="I75" s="13" t="s">
        <v>64</v>
      </c>
      <c r="J75" s="12" t="s">
        <v>347</v>
      </c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5.75" customHeight="1" x14ac:dyDescent="0.2">
      <c r="A76" s="19" t="s">
        <v>348</v>
      </c>
      <c r="B76" s="99"/>
      <c r="C76" s="12" t="s">
        <v>349</v>
      </c>
      <c r="D76" s="13">
        <v>0</v>
      </c>
      <c r="E76" s="13">
        <v>20</v>
      </c>
      <c r="F76" s="13">
        <v>20</v>
      </c>
      <c r="G76" s="13">
        <v>4</v>
      </c>
      <c r="H76" s="13" t="s">
        <v>33</v>
      </c>
      <c r="I76" s="13" t="s">
        <v>46</v>
      </c>
      <c r="J76" s="14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5.75" customHeight="1" x14ac:dyDescent="0.2">
      <c r="A77" s="19" t="s">
        <v>350</v>
      </c>
      <c r="B77" s="99"/>
      <c r="C77" s="12" t="s">
        <v>351</v>
      </c>
      <c r="D77" s="13">
        <v>5</v>
      </c>
      <c r="E77" s="13">
        <v>10</v>
      </c>
      <c r="F77" s="13">
        <v>15</v>
      </c>
      <c r="G77" s="13">
        <v>4</v>
      </c>
      <c r="H77" s="13" t="s">
        <v>33</v>
      </c>
      <c r="I77" s="13" t="s">
        <v>46</v>
      </c>
      <c r="J77" s="12" t="s">
        <v>352</v>
      </c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5.75" customHeight="1" x14ac:dyDescent="0.2">
      <c r="A78" s="19" t="s">
        <v>353</v>
      </c>
      <c r="B78" s="100"/>
      <c r="C78" s="12" t="s">
        <v>242</v>
      </c>
      <c r="D78" s="13">
        <v>0</v>
      </c>
      <c r="E78" s="13">
        <v>5</v>
      </c>
      <c r="F78" s="13">
        <v>5</v>
      </c>
      <c r="G78" s="13">
        <v>1</v>
      </c>
      <c r="H78" s="13" t="s">
        <v>354</v>
      </c>
      <c r="I78" s="13" t="s">
        <v>46</v>
      </c>
      <c r="J78" s="14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5.75" customHeight="1" x14ac:dyDescent="0.2">
      <c r="A79" s="11" t="s">
        <v>355</v>
      </c>
      <c r="B79" s="14"/>
      <c r="C79" s="12" t="s">
        <v>356</v>
      </c>
      <c r="D79" s="14"/>
      <c r="E79" s="14"/>
      <c r="F79" s="14"/>
      <c r="G79" s="13">
        <v>1</v>
      </c>
      <c r="H79" s="14"/>
      <c r="I79" s="13">
        <v>6</v>
      </c>
      <c r="J79" s="14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5.75" customHeight="1" x14ac:dyDescent="0.2">
      <c r="A80" s="15"/>
      <c r="B80" s="14"/>
      <c r="C80" s="16" t="s">
        <v>224</v>
      </c>
      <c r="D80" s="17">
        <v>30</v>
      </c>
      <c r="E80" s="17">
        <v>85</v>
      </c>
      <c r="F80" s="17">
        <v>115</v>
      </c>
      <c r="G80" s="17">
        <v>24</v>
      </c>
      <c r="H80" s="14"/>
      <c r="I80" s="14"/>
      <c r="J80" s="14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5.75" customHeight="1" x14ac:dyDescent="0.2">
      <c r="A81" s="15"/>
      <c r="B81" s="14"/>
      <c r="C81" s="14"/>
      <c r="D81" s="14"/>
      <c r="E81" s="14"/>
      <c r="F81" s="14"/>
      <c r="G81" s="14"/>
      <c r="H81" s="14"/>
      <c r="I81" s="14"/>
      <c r="J81" s="14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5.75" customHeight="1" x14ac:dyDescent="0.2">
      <c r="A82" s="101" t="s">
        <v>357</v>
      </c>
      <c r="B82" s="94"/>
      <c r="C82" s="94"/>
      <c r="D82" s="94"/>
      <c r="E82" s="94"/>
      <c r="F82" s="94"/>
      <c r="G82" s="94"/>
      <c r="H82" s="94"/>
      <c r="I82" s="95"/>
      <c r="J82" s="10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5.75" customHeight="1" x14ac:dyDescent="0.2">
      <c r="A83" s="19" t="s">
        <v>358</v>
      </c>
      <c r="B83" s="98" t="s">
        <v>359</v>
      </c>
      <c r="C83" s="12" t="s">
        <v>360</v>
      </c>
      <c r="D83" s="13">
        <v>10</v>
      </c>
      <c r="E83" s="13">
        <v>0</v>
      </c>
      <c r="F83" s="13">
        <v>10</v>
      </c>
      <c r="G83" s="13">
        <v>2</v>
      </c>
      <c r="H83" s="13" t="s">
        <v>38</v>
      </c>
      <c r="I83" s="13" t="s">
        <v>64</v>
      </c>
      <c r="J83" s="14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5.75" customHeight="1" x14ac:dyDescent="0.2">
      <c r="A84" s="19" t="s">
        <v>361</v>
      </c>
      <c r="B84" s="99"/>
      <c r="C84" s="12" t="s">
        <v>362</v>
      </c>
      <c r="D84" s="13">
        <v>0</v>
      </c>
      <c r="E84" s="13">
        <v>15</v>
      </c>
      <c r="F84" s="13">
        <v>15</v>
      </c>
      <c r="G84" s="13">
        <v>3</v>
      </c>
      <c r="H84" s="13" t="s">
        <v>33</v>
      </c>
      <c r="I84" s="13" t="s">
        <v>64</v>
      </c>
      <c r="J84" s="14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5.75" customHeight="1" x14ac:dyDescent="0.2">
      <c r="A85" s="19" t="s">
        <v>363</v>
      </c>
      <c r="B85" s="99"/>
      <c r="C85" s="12" t="s">
        <v>364</v>
      </c>
      <c r="D85" s="13">
        <v>0</v>
      </c>
      <c r="E85" s="13">
        <v>10</v>
      </c>
      <c r="F85" s="13">
        <v>10</v>
      </c>
      <c r="G85" s="13">
        <v>2</v>
      </c>
      <c r="H85" s="13" t="s">
        <v>33</v>
      </c>
      <c r="I85" s="13" t="s">
        <v>64</v>
      </c>
      <c r="J85" s="14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5.75" customHeight="1" x14ac:dyDescent="0.2">
      <c r="A86" s="19" t="s">
        <v>365</v>
      </c>
      <c r="B86" s="99"/>
      <c r="C86" s="12" t="s">
        <v>366</v>
      </c>
      <c r="D86" s="13">
        <v>5</v>
      </c>
      <c r="E86" s="13">
        <v>0</v>
      </c>
      <c r="F86" s="13">
        <v>5</v>
      </c>
      <c r="G86" s="13">
        <v>1</v>
      </c>
      <c r="H86" s="13" t="s">
        <v>38</v>
      </c>
      <c r="I86" s="13" t="s">
        <v>49</v>
      </c>
      <c r="J86" s="14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5.75" customHeight="1" x14ac:dyDescent="0.2">
      <c r="A87" s="19" t="s">
        <v>367</v>
      </c>
      <c r="B87" s="100"/>
      <c r="C87" s="12" t="s">
        <v>368</v>
      </c>
      <c r="D87" s="13">
        <v>0</v>
      </c>
      <c r="E87" s="13">
        <v>15</v>
      </c>
      <c r="F87" s="13">
        <v>15</v>
      </c>
      <c r="G87" s="13">
        <v>3</v>
      </c>
      <c r="H87" s="13" t="s">
        <v>33</v>
      </c>
      <c r="I87" s="13" t="s">
        <v>49</v>
      </c>
      <c r="J87" s="14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5.75" customHeight="1" x14ac:dyDescent="0.2">
      <c r="A88" s="11" t="s">
        <v>369</v>
      </c>
      <c r="B88" s="98" t="s">
        <v>370</v>
      </c>
      <c r="C88" s="12" t="s">
        <v>371</v>
      </c>
      <c r="D88" s="13">
        <v>0</v>
      </c>
      <c r="E88" s="13">
        <v>20</v>
      </c>
      <c r="F88" s="13">
        <v>20</v>
      </c>
      <c r="G88" s="13">
        <v>4</v>
      </c>
      <c r="H88" s="13" t="s">
        <v>33</v>
      </c>
      <c r="I88" s="13" t="s">
        <v>49</v>
      </c>
      <c r="J88" s="14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5.75" customHeight="1" x14ac:dyDescent="0.2">
      <c r="A89" s="11" t="s">
        <v>372</v>
      </c>
      <c r="B89" s="100"/>
      <c r="C89" s="12" t="s">
        <v>373</v>
      </c>
      <c r="D89" s="13">
        <v>0</v>
      </c>
      <c r="E89" s="13">
        <v>20</v>
      </c>
      <c r="F89" s="13">
        <v>20</v>
      </c>
      <c r="G89" s="13">
        <v>4</v>
      </c>
      <c r="H89" s="13" t="s">
        <v>33</v>
      </c>
      <c r="I89" s="13" t="s">
        <v>46</v>
      </c>
      <c r="J89" s="14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5.75" customHeight="1" x14ac:dyDescent="0.2">
      <c r="A90" s="19" t="s">
        <v>374</v>
      </c>
      <c r="B90" s="20" t="s">
        <v>375</v>
      </c>
      <c r="C90" s="12" t="s">
        <v>376</v>
      </c>
      <c r="D90" s="13">
        <v>0</v>
      </c>
      <c r="E90" s="13">
        <v>20</v>
      </c>
      <c r="F90" s="13">
        <v>20</v>
      </c>
      <c r="G90" s="13">
        <v>4</v>
      </c>
      <c r="H90" s="13" t="s">
        <v>33</v>
      </c>
      <c r="I90" s="13" t="s">
        <v>46</v>
      </c>
      <c r="J90" s="14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5.75" customHeight="1" x14ac:dyDescent="0.2">
      <c r="A91" s="11" t="s">
        <v>377</v>
      </c>
      <c r="B91" s="15"/>
      <c r="C91" s="12" t="s">
        <v>378</v>
      </c>
      <c r="D91" s="14"/>
      <c r="E91" s="14"/>
      <c r="F91" s="14"/>
      <c r="G91" s="13">
        <v>1</v>
      </c>
      <c r="H91" s="14"/>
      <c r="I91" s="13" t="s">
        <v>46</v>
      </c>
      <c r="J91" s="14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5.75" customHeight="1" x14ac:dyDescent="0.2">
      <c r="A92" s="15"/>
      <c r="B92" s="14"/>
      <c r="C92" s="16" t="s">
        <v>224</v>
      </c>
      <c r="D92" s="17">
        <v>15</v>
      </c>
      <c r="E92" s="17">
        <v>100</v>
      </c>
      <c r="F92" s="17">
        <v>115</v>
      </c>
      <c r="G92" s="17">
        <v>24</v>
      </c>
      <c r="H92" s="14"/>
      <c r="I92" s="14"/>
      <c r="J92" s="14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5.75" customHeight="1" x14ac:dyDescent="0.2">
      <c r="A93" s="15"/>
      <c r="B93" s="14"/>
      <c r="C93" s="14"/>
      <c r="D93" s="14"/>
      <c r="E93" s="14"/>
      <c r="F93" s="14"/>
      <c r="G93" s="14"/>
      <c r="H93" s="14"/>
      <c r="I93" s="14"/>
      <c r="J93" s="14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5.75" customHeight="1" x14ac:dyDescent="0.2">
      <c r="A94" s="101" t="s">
        <v>379</v>
      </c>
      <c r="B94" s="94"/>
      <c r="C94" s="94"/>
      <c r="D94" s="94"/>
      <c r="E94" s="94"/>
      <c r="F94" s="94"/>
      <c r="G94" s="94"/>
      <c r="H94" s="94"/>
      <c r="I94" s="95"/>
      <c r="J94" s="10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5.75" customHeight="1" x14ac:dyDescent="0.2">
      <c r="A95" s="11" t="s">
        <v>380</v>
      </c>
      <c r="B95" s="98" t="s">
        <v>381</v>
      </c>
      <c r="C95" s="12" t="s">
        <v>382</v>
      </c>
      <c r="D95" s="13">
        <v>0</v>
      </c>
      <c r="E95" s="13">
        <v>10</v>
      </c>
      <c r="F95" s="13">
        <v>10</v>
      </c>
      <c r="G95" s="13">
        <v>2</v>
      </c>
      <c r="H95" s="13" t="s">
        <v>38</v>
      </c>
      <c r="I95" s="13" t="s">
        <v>64</v>
      </c>
      <c r="J95" s="12" t="s">
        <v>383</v>
      </c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5.75" customHeight="1" x14ac:dyDescent="0.2">
      <c r="A96" s="11" t="s">
        <v>384</v>
      </c>
      <c r="B96" s="99"/>
      <c r="C96" s="12" t="s">
        <v>385</v>
      </c>
      <c r="D96" s="13">
        <v>5</v>
      </c>
      <c r="E96" s="13">
        <v>5</v>
      </c>
      <c r="F96" s="13">
        <v>10</v>
      </c>
      <c r="G96" s="13">
        <v>2</v>
      </c>
      <c r="H96" s="13" t="s">
        <v>33</v>
      </c>
      <c r="I96" s="13" t="s">
        <v>64</v>
      </c>
      <c r="J96" s="14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5.75" customHeight="1" x14ac:dyDescent="0.2">
      <c r="A97" s="11" t="s">
        <v>386</v>
      </c>
      <c r="B97" s="99"/>
      <c r="C97" s="12" t="s">
        <v>387</v>
      </c>
      <c r="D97" s="13">
        <v>5</v>
      </c>
      <c r="E97" s="13">
        <v>10</v>
      </c>
      <c r="F97" s="13">
        <v>15</v>
      </c>
      <c r="G97" s="13">
        <v>3</v>
      </c>
      <c r="H97" s="13" t="s">
        <v>33</v>
      </c>
      <c r="I97" s="13" t="s">
        <v>64</v>
      </c>
      <c r="J97" s="14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5.75" customHeight="1" x14ac:dyDescent="0.2">
      <c r="A98" s="11" t="s">
        <v>388</v>
      </c>
      <c r="B98" s="99"/>
      <c r="C98" s="12" t="s">
        <v>389</v>
      </c>
      <c r="D98" s="13">
        <v>0</v>
      </c>
      <c r="E98" s="13">
        <v>15</v>
      </c>
      <c r="F98" s="13">
        <v>15</v>
      </c>
      <c r="G98" s="13">
        <v>3</v>
      </c>
      <c r="H98" s="13" t="s">
        <v>33</v>
      </c>
      <c r="I98" s="13" t="s">
        <v>64</v>
      </c>
      <c r="J98" s="12" t="s">
        <v>390</v>
      </c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5.75" customHeight="1" x14ac:dyDescent="0.2">
      <c r="A99" s="11" t="s">
        <v>391</v>
      </c>
      <c r="B99" s="100"/>
      <c r="C99" s="12" t="s">
        <v>392</v>
      </c>
      <c r="D99" s="13">
        <v>0</v>
      </c>
      <c r="E99" s="13">
        <v>10</v>
      </c>
      <c r="F99" s="13">
        <v>10</v>
      </c>
      <c r="G99" s="13">
        <v>2</v>
      </c>
      <c r="H99" s="13" t="s">
        <v>33</v>
      </c>
      <c r="I99" s="13" t="s">
        <v>49</v>
      </c>
      <c r="J99" s="14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5.75" customHeight="1" x14ac:dyDescent="0.2">
      <c r="A100" s="11" t="s">
        <v>393</v>
      </c>
      <c r="B100" s="98" t="s">
        <v>394</v>
      </c>
      <c r="C100" s="12" t="s">
        <v>395</v>
      </c>
      <c r="D100" s="13">
        <v>0</v>
      </c>
      <c r="E100" s="13">
        <v>15</v>
      </c>
      <c r="F100" s="13">
        <v>15</v>
      </c>
      <c r="G100" s="13">
        <v>3</v>
      </c>
      <c r="H100" s="13" t="s">
        <v>38</v>
      </c>
      <c r="I100" s="13" t="s">
        <v>49</v>
      </c>
      <c r="J100" s="14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5.75" customHeight="1" x14ac:dyDescent="0.2">
      <c r="A101" s="11" t="s">
        <v>396</v>
      </c>
      <c r="B101" s="99"/>
      <c r="C101" s="12" t="s">
        <v>397</v>
      </c>
      <c r="D101" s="13">
        <v>10</v>
      </c>
      <c r="E101" s="13">
        <v>10</v>
      </c>
      <c r="F101" s="13">
        <v>20</v>
      </c>
      <c r="G101" s="13">
        <v>4</v>
      </c>
      <c r="H101" s="13" t="s">
        <v>38</v>
      </c>
      <c r="I101" s="13" t="s">
        <v>49</v>
      </c>
      <c r="J101" s="14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5.75" customHeight="1" x14ac:dyDescent="0.2">
      <c r="A102" s="11" t="s">
        <v>398</v>
      </c>
      <c r="B102" s="99"/>
      <c r="C102" s="12" t="s">
        <v>399</v>
      </c>
      <c r="D102" s="13">
        <v>0</v>
      </c>
      <c r="E102" s="13">
        <v>10</v>
      </c>
      <c r="F102" s="13">
        <v>10</v>
      </c>
      <c r="G102" s="13">
        <v>2</v>
      </c>
      <c r="H102" s="13" t="s">
        <v>33</v>
      </c>
      <c r="I102" s="13" t="s">
        <v>46</v>
      </c>
      <c r="J102" s="14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2.75" customHeight="1" x14ac:dyDescent="0.2">
      <c r="A103" s="11" t="s">
        <v>400</v>
      </c>
      <c r="B103" s="99"/>
      <c r="C103" s="12" t="s">
        <v>401</v>
      </c>
      <c r="D103" s="13">
        <v>0</v>
      </c>
      <c r="E103" s="13">
        <v>10</v>
      </c>
      <c r="F103" s="13">
        <v>10</v>
      </c>
      <c r="G103" s="13">
        <v>2</v>
      </c>
      <c r="H103" s="13" t="s">
        <v>33</v>
      </c>
      <c r="I103" s="13" t="s">
        <v>46</v>
      </c>
      <c r="J103" s="14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5.75" customHeight="1" x14ac:dyDescent="0.2">
      <c r="A104" s="11" t="s">
        <v>402</v>
      </c>
      <c r="B104" s="14"/>
      <c r="C104" s="12" t="s">
        <v>403</v>
      </c>
      <c r="D104" s="14"/>
      <c r="E104" s="14"/>
      <c r="F104" s="14"/>
      <c r="G104" s="13">
        <v>1</v>
      </c>
      <c r="H104" s="14"/>
      <c r="I104" s="13" t="s">
        <v>46</v>
      </c>
      <c r="J104" s="14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5.75" customHeight="1" x14ac:dyDescent="0.2">
      <c r="A105" s="15"/>
      <c r="B105" s="14"/>
      <c r="C105" s="16" t="s">
        <v>224</v>
      </c>
      <c r="D105" s="17">
        <v>20</v>
      </c>
      <c r="E105" s="17">
        <v>95</v>
      </c>
      <c r="F105" s="17">
        <v>115</v>
      </c>
      <c r="G105" s="17">
        <v>24</v>
      </c>
      <c r="H105" s="14"/>
      <c r="I105" s="14"/>
      <c r="J105" s="14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5.75" customHeight="1" x14ac:dyDescent="0.2">
      <c r="A106" s="101" t="s">
        <v>404</v>
      </c>
      <c r="B106" s="94"/>
      <c r="C106" s="94"/>
      <c r="D106" s="94"/>
      <c r="E106" s="94"/>
      <c r="F106" s="94"/>
      <c r="G106" s="94"/>
      <c r="H106" s="94"/>
      <c r="I106" s="94"/>
      <c r="J106" s="21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5.75" customHeight="1" x14ac:dyDescent="0.2">
      <c r="A107" s="22" t="s">
        <v>405</v>
      </c>
      <c r="B107" s="20" t="s">
        <v>406</v>
      </c>
      <c r="C107" s="23" t="s">
        <v>407</v>
      </c>
      <c r="D107" s="24">
        <v>10</v>
      </c>
      <c r="E107" s="24">
        <v>0</v>
      </c>
      <c r="F107" s="24">
        <v>10</v>
      </c>
      <c r="G107" s="24">
        <v>2</v>
      </c>
      <c r="H107" s="24" t="s">
        <v>38</v>
      </c>
      <c r="I107" s="24">
        <v>4</v>
      </c>
      <c r="J107" s="25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5.75" customHeight="1" x14ac:dyDescent="0.2">
      <c r="A108" s="26" t="s">
        <v>408</v>
      </c>
      <c r="B108" s="98" t="s">
        <v>409</v>
      </c>
      <c r="C108" s="23" t="s">
        <v>410</v>
      </c>
      <c r="D108" s="24">
        <v>0</v>
      </c>
      <c r="E108" s="24">
        <v>20</v>
      </c>
      <c r="F108" s="24">
        <v>20</v>
      </c>
      <c r="G108" s="24">
        <v>4</v>
      </c>
      <c r="H108" s="24" t="s">
        <v>411</v>
      </c>
      <c r="I108" s="24">
        <v>4</v>
      </c>
      <c r="J108" s="25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5.75" customHeight="1" x14ac:dyDescent="0.2">
      <c r="A109" s="26" t="s">
        <v>412</v>
      </c>
      <c r="B109" s="99"/>
      <c r="C109" s="23" t="s">
        <v>413</v>
      </c>
      <c r="D109" s="24">
        <v>10</v>
      </c>
      <c r="E109" s="24">
        <v>10</v>
      </c>
      <c r="F109" s="24">
        <v>20</v>
      </c>
      <c r="G109" s="24">
        <v>4</v>
      </c>
      <c r="H109" s="24" t="s">
        <v>38</v>
      </c>
      <c r="I109" s="24">
        <v>5</v>
      </c>
      <c r="J109" s="23" t="s">
        <v>414</v>
      </c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5.75" customHeight="1" x14ac:dyDescent="0.2">
      <c r="A110" s="26" t="s">
        <v>415</v>
      </c>
      <c r="B110" s="100"/>
      <c r="C110" s="23" t="s">
        <v>416</v>
      </c>
      <c r="D110" s="24">
        <v>0</v>
      </c>
      <c r="E110" s="24">
        <v>20</v>
      </c>
      <c r="F110" s="24">
        <v>20</v>
      </c>
      <c r="G110" s="24">
        <v>4</v>
      </c>
      <c r="H110" s="24" t="s">
        <v>411</v>
      </c>
      <c r="I110" s="24">
        <v>6</v>
      </c>
      <c r="J110" s="23" t="s">
        <v>417</v>
      </c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5.75" customHeight="1" x14ac:dyDescent="0.2">
      <c r="A111" s="26" t="s">
        <v>418</v>
      </c>
      <c r="B111" s="98" t="s">
        <v>419</v>
      </c>
      <c r="C111" s="23" t="s">
        <v>420</v>
      </c>
      <c r="D111" s="24">
        <v>10</v>
      </c>
      <c r="E111" s="24">
        <v>0</v>
      </c>
      <c r="F111" s="24">
        <v>10</v>
      </c>
      <c r="G111" s="24">
        <v>2</v>
      </c>
      <c r="H111" s="24" t="s">
        <v>38</v>
      </c>
      <c r="I111" s="24">
        <v>4</v>
      </c>
      <c r="J111" s="25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5.75" customHeight="1" x14ac:dyDescent="0.2">
      <c r="A112" s="26" t="s">
        <v>421</v>
      </c>
      <c r="B112" s="99"/>
      <c r="C112" s="23" t="s">
        <v>422</v>
      </c>
      <c r="D112" s="24">
        <v>0</v>
      </c>
      <c r="E112" s="24">
        <v>5</v>
      </c>
      <c r="F112" s="24">
        <v>5</v>
      </c>
      <c r="G112" s="24">
        <v>1</v>
      </c>
      <c r="H112" s="24" t="s">
        <v>411</v>
      </c>
      <c r="I112" s="24">
        <v>5</v>
      </c>
      <c r="J112" s="23" t="s">
        <v>423</v>
      </c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5.75" customHeight="1" x14ac:dyDescent="0.2">
      <c r="A113" s="26" t="s">
        <v>424</v>
      </c>
      <c r="B113" s="100"/>
      <c r="C113" s="23" t="s">
        <v>425</v>
      </c>
      <c r="D113" s="24">
        <v>5</v>
      </c>
      <c r="E113" s="24">
        <v>5</v>
      </c>
      <c r="F113" s="24">
        <v>10</v>
      </c>
      <c r="G113" s="24">
        <v>2</v>
      </c>
      <c r="H113" s="24" t="s">
        <v>411</v>
      </c>
      <c r="I113" s="24">
        <v>6</v>
      </c>
      <c r="J113" s="23" t="s">
        <v>426</v>
      </c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5.75" customHeight="1" x14ac:dyDescent="0.2">
      <c r="A114" s="26" t="s">
        <v>427</v>
      </c>
      <c r="B114" s="98" t="s">
        <v>428</v>
      </c>
      <c r="C114" s="23" t="s">
        <v>429</v>
      </c>
      <c r="D114" s="24">
        <v>0</v>
      </c>
      <c r="E114" s="24">
        <v>10</v>
      </c>
      <c r="F114" s="24">
        <v>10</v>
      </c>
      <c r="G114" s="24">
        <v>2</v>
      </c>
      <c r="H114" s="24" t="s">
        <v>411</v>
      </c>
      <c r="I114" s="24">
        <v>5</v>
      </c>
      <c r="J114" s="25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5.75" customHeight="1" x14ac:dyDescent="0.2">
      <c r="A115" s="26" t="s">
        <v>430</v>
      </c>
      <c r="B115" s="100"/>
      <c r="C115" s="23" t="s">
        <v>431</v>
      </c>
      <c r="D115" s="24">
        <v>0</v>
      </c>
      <c r="E115" s="24">
        <v>10</v>
      </c>
      <c r="F115" s="24">
        <v>10</v>
      </c>
      <c r="G115" s="24">
        <v>2</v>
      </c>
      <c r="H115" s="24" t="s">
        <v>411</v>
      </c>
      <c r="I115" s="24">
        <v>6</v>
      </c>
      <c r="J115" s="23" t="s">
        <v>432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5.75" customHeight="1" x14ac:dyDescent="0.2">
      <c r="A116" s="26" t="s">
        <v>433</v>
      </c>
      <c r="B116" s="25"/>
      <c r="C116" s="23" t="s">
        <v>434</v>
      </c>
      <c r="D116" s="24">
        <v>0</v>
      </c>
      <c r="E116" s="24">
        <v>0</v>
      </c>
      <c r="F116" s="24">
        <v>0</v>
      </c>
      <c r="G116" s="24">
        <v>1</v>
      </c>
      <c r="H116" s="25"/>
      <c r="I116" s="24" t="s">
        <v>46</v>
      </c>
      <c r="J116" s="25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5.75" customHeight="1" x14ac:dyDescent="0.2">
      <c r="A117" s="25"/>
      <c r="B117" s="25"/>
      <c r="C117" s="27" t="s">
        <v>224</v>
      </c>
      <c r="D117" s="28">
        <f t="shared" ref="D117:G117" si="0">SUM(D107:D116)</f>
        <v>35</v>
      </c>
      <c r="E117" s="28">
        <f t="shared" si="0"/>
        <v>80</v>
      </c>
      <c r="F117" s="28">
        <f t="shared" si="0"/>
        <v>115</v>
      </c>
      <c r="G117" s="28">
        <f t="shared" si="0"/>
        <v>24</v>
      </c>
      <c r="H117" s="25"/>
      <c r="I117" s="25"/>
      <c r="J117" s="25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5.75" customHeight="1" x14ac:dyDescent="0.2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5.75" customHeight="1" x14ac:dyDescent="0.2">
      <c r="A119" s="101" t="s">
        <v>435</v>
      </c>
      <c r="B119" s="94"/>
      <c r="C119" s="94"/>
      <c r="D119" s="94"/>
      <c r="E119" s="94"/>
      <c r="F119" s="94"/>
      <c r="G119" s="94"/>
      <c r="H119" s="94"/>
      <c r="I119" s="94"/>
      <c r="J119" s="21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5.5" customHeight="1" x14ac:dyDescent="0.2">
      <c r="A120" s="28" t="s">
        <v>436</v>
      </c>
      <c r="B120" s="98" t="s">
        <v>437</v>
      </c>
      <c r="C120" s="23" t="s">
        <v>438</v>
      </c>
      <c r="D120" s="29">
        <v>10</v>
      </c>
      <c r="E120" s="24">
        <v>5</v>
      </c>
      <c r="F120" s="24">
        <v>15</v>
      </c>
      <c r="G120" s="24">
        <v>4</v>
      </c>
      <c r="H120" s="24" t="s">
        <v>38</v>
      </c>
      <c r="I120" s="24" t="s">
        <v>49</v>
      </c>
      <c r="J120" s="25"/>
      <c r="K120" s="1"/>
      <c r="L120" s="1"/>
      <c r="M120" s="1"/>
      <c r="N120" s="1"/>
      <c r="O120" s="1"/>
      <c r="P120" s="1"/>
      <c r="Q120" s="1"/>
      <c r="R120" s="1"/>
      <c r="S120" s="6"/>
      <c r="T120" s="6"/>
      <c r="U120" s="6"/>
      <c r="V120" s="6"/>
      <c r="W120" s="6"/>
      <c r="X120" s="6"/>
      <c r="Y120" s="6"/>
      <c r="Z120" s="6"/>
    </row>
    <row r="121" spans="1:26" ht="12.75" customHeight="1" x14ac:dyDescent="0.2">
      <c r="A121" s="11" t="s">
        <v>439</v>
      </c>
      <c r="B121" s="99"/>
      <c r="C121" s="23" t="s">
        <v>440</v>
      </c>
      <c r="D121" s="24">
        <v>0</v>
      </c>
      <c r="E121" s="24">
        <v>10</v>
      </c>
      <c r="F121" s="24">
        <v>10</v>
      </c>
      <c r="G121" s="24">
        <v>3</v>
      </c>
      <c r="H121" s="24" t="s">
        <v>33</v>
      </c>
      <c r="I121" s="24" t="s">
        <v>49</v>
      </c>
      <c r="J121" s="23" t="s">
        <v>441</v>
      </c>
      <c r="K121" s="1"/>
      <c r="L121" s="1"/>
      <c r="M121" s="1"/>
      <c r="N121" s="1"/>
      <c r="O121" s="1"/>
      <c r="P121" s="1"/>
      <c r="Q121" s="1"/>
      <c r="R121" s="1"/>
      <c r="S121" s="6"/>
      <c r="T121" s="6"/>
      <c r="U121" s="6"/>
      <c r="V121" s="6"/>
      <c r="W121" s="6"/>
      <c r="X121" s="6"/>
      <c r="Y121" s="6"/>
      <c r="Z121" s="6"/>
    </row>
    <row r="122" spans="1:26" ht="15.75" customHeight="1" x14ac:dyDescent="0.2">
      <c r="A122" s="11" t="s">
        <v>442</v>
      </c>
      <c r="B122" s="99"/>
      <c r="C122" s="23" t="s">
        <v>443</v>
      </c>
      <c r="D122" s="24">
        <v>0</v>
      </c>
      <c r="E122" s="24">
        <v>10</v>
      </c>
      <c r="F122" s="24">
        <v>10</v>
      </c>
      <c r="G122" s="24">
        <v>3</v>
      </c>
      <c r="H122" s="24" t="s">
        <v>33</v>
      </c>
      <c r="I122" s="24" t="s">
        <v>46</v>
      </c>
      <c r="J122" s="25"/>
      <c r="K122" s="1"/>
      <c r="L122" s="1"/>
      <c r="M122" s="1"/>
      <c r="N122" s="1"/>
      <c r="O122" s="1"/>
      <c r="P122" s="1"/>
      <c r="Q122" s="1"/>
      <c r="R122" s="1"/>
      <c r="S122" s="6"/>
      <c r="T122" s="6"/>
      <c r="U122" s="6"/>
      <c r="V122" s="6"/>
      <c r="W122" s="6"/>
      <c r="X122" s="6"/>
      <c r="Y122" s="6"/>
      <c r="Z122" s="6"/>
    </row>
    <row r="123" spans="1:26" ht="15.75" customHeight="1" x14ac:dyDescent="0.2">
      <c r="A123" s="11" t="s">
        <v>444</v>
      </c>
      <c r="B123" s="99"/>
      <c r="C123" s="23" t="s">
        <v>445</v>
      </c>
      <c r="D123" s="24">
        <v>10</v>
      </c>
      <c r="E123" s="24">
        <v>5</v>
      </c>
      <c r="F123" s="24">
        <v>15</v>
      </c>
      <c r="G123" s="24">
        <v>4</v>
      </c>
      <c r="H123" s="24" t="s">
        <v>38</v>
      </c>
      <c r="I123" s="24" t="s">
        <v>64</v>
      </c>
      <c r="J123" s="25"/>
      <c r="K123" s="1"/>
      <c r="L123" s="1"/>
      <c r="M123" s="1"/>
      <c r="N123" s="1"/>
      <c r="O123" s="1"/>
      <c r="P123" s="1"/>
      <c r="Q123" s="1"/>
      <c r="R123" s="1"/>
      <c r="S123" s="6"/>
      <c r="T123" s="6"/>
      <c r="U123" s="6"/>
      <c r="V123" s="6"/>
      <c r="W123" s="6"/>
      <c r="X123" s="6"/>
      <c r="Y123" s="6"/>
      <c r="Z123" s="6"/>
    </row>
    <row r="124" spans="1:26" ht="15.75" customHeight="1" x14ac:dyDescent="0.2">
      <c r="A124" s="11" t="s">
        <v>446</v>
      </c>
      <c r="B124" s="98" t="s">
        <v>447</v>
      </c>
      <c r="C124" s="23" t="s">
        <v>448</v>
      </c>
      <c r="D124" s="24">
        <v>0</v>
      </c>
      <c r="E124" s="24">
        <v>10</v>
      </c>
      <c r="F124" s="24">
        <v>10</v>
      </c>
      <c r="G124" s="24">
        <v>3</v>
      </c>
      <c r="H124" s="24" t="s">
        <v>33</v>
      </c>
      <c r="I124" s="24" t="s">
        <v>64</v>
      </c>
      <c r="J124" s="25"/>
      <c r="K124" s="1"/>
      <c r="L124" s="1"/>
      <c r="M124" s="1"/>
      <c r="N124" s="1"/>
      <c r="O124" s="1"/>
      <c r="P124" s="1"/>
      <c r="Q124" s="1"/>
      <c r="R124" s="1"/>
      <c r="S124" s="6"/>
      <c r="T124" s="6"/>
      <c r="U124" s="6"/>
      <c r="V124" s="6"/>
      <c r="W124" s="6"/>
      <c r="X124" s="6"/>
      <c r="Y124" s="6"/>
      <c r="Z124" s="6"/>
    </row>
    <row r="125" spans="1:26" ht="15.75" customHeight="1" x14ac:dyDescent="0.2">
      <c r="A125" s="11" t="s">
        <v>449</v>
      </c>
      <c r="B125" s="99"/>
      <c r="C125" s="23" t="s">
        <v>450</v>
      </c>
      <c r="D125" s="24">
        <v>0</v>
      </c>
      <c r="E125" s="24">
        <v>10</v>
      </c>
      <c r="F125" s="24">
        <v>10</v>
      </c>
      <c r="G125" s="24">
        <v>3</v>
      </c>
      <c r="H125" s="24" t="s">
        <v>33</v>
      </c>
      <c r="I125" s="24" t="s">
        <v>49</v>
      </c>
      <c r="J125" s="25"/>
      <c r="K125" s="1"/>
      <c r="L125" s="1"/>
      <c r="M125" s="1"/>
      <c r="N125" s="1"/>
      <c r="O125" s="1"/>
      <c r="P125" s="1"/>
      <c r="Q125" s="1"/>
      <c r="R125" s="1"/>
      <c r="S125" s="6"/>
      <c r="T125" s="6"/>
      <c r="U125" s="6"/>
      <c r="V125" s="6"/>
      <c r="W125" s="6"/>
      <c r="X125" s="6"/>
      <c r="Y125" s="6"/>
      <c r="Z125" s="6"/>
    </row>
    <row r="126" spans="1:26" ht="15.75" customHeight="1" x14ac:dyDescent="0.2">
      <c r="A126" s="11" t="s">
        <v>451</v>
      </c>
      <c r="B126" s="99"/>
      <c r="C126" s="23" t="s">
        <v>452</v>
      </c>
      <c r="D126" s="24">
        <v>0</v>
      </c>
      <c r="E126" s="24">
        <v>10</v>
      </c>
      <c r="F126" s="24">
        <v>10</v>
      </c>
      <c r="G126" s="24">
        <v>3</v>
      </c>
      <c r="H126" s="24" t="s">
        <v>33</v>
      </c>
      <c r="I126" s="24" t="s">
        <v>46</v>
      </c>
      <c r="J126" s="23" t="s">
        <v>453</v>
      </c>
      <c r="K126" s="1"/>
      <c r="L126" s="1"/>
      <c r="M126" s="1"/>
      <c r="N126" s="1"/>
      <c r="O126" s="1"/>
      <c r="P126" s="1"/>
      <c r="Q126" s="1"/>
      <c r="R126" s="1"/>
      <c r="S126" s="6"/>
      <c r="T126" s="6"/>
      <c r="U126" s="6"/>
      <c r="V126" s="6"/>
      <c r="W126" s="6"/>
      <c r="X126" s="6"/>
      <c r="Y126" s="6"/>
      <c r="Z126" s="6"/>
    </row>
    <row r="127" spans="1:26" ht="15.75" customHeight="1" x14ac:dyDescent="0.2">
      <c r="A127" s="11" t="s">
        <v>454</v>
      </c>
      <c r="B127" s="25"/>
      <c r="C127" s="23" t="s">
        <v>455</v>
      </c>
      <c r="D127" s="24">
        <v>0</v>
      </c>
      <c r="E127" s="24">
        <v>0</v>
      </c>
      <c r="F127" s="24">
        <v>0</v>
      </c>
      <c r="G127" s="24">
        <v>1</v>
      </c>
      <c r="H127" s="24" t="s">
        <v>456</v>
      </c>
      <c r="I127" s="24" t="s">
        <v>46</v>
      </c>
      <c r="J127" s="25"/>
      <c r="K127" s="1"/>
      <c r="L127" s="1"/>
      <c r="M127" s="1"/>
      <c r="N127" s="1"/>
      <c r="O127" s="1"/>
      <c r="P127" s="1"/>
      <c r="Q127" s="1"/>
      <c r="R127" s="1"/>
      <c r="S127" s="6"/>
      <c r="T127" s="6"/>
      <c r="U127" s="6"/>
      <c r="V127" s="6"/>
      <c r="W127" s="6"/>
      <c r="X127" s="6"/>
      <c r="Y127" s="6"/>
      <c r="Z127" s="6"/>
    </row>
    <row r="128" spans="1:26" ht="15.75" customHeight="1" x14ac:dyDescent="0.2">
      <c r="A128" s="25"/>
      <c r="B128" s="25"/>
      <c r="C128" s="27" t="s">
        <v>224</v>
      </c>
      <c r="D128" s="28">
        <f t="shared" ref="D128:G128" si="1">SUM(D120:D127)</f>
        <v>20</v>
      </c>
      <c r="E128" s="28">
        <f t="shared" si="1"/>
        <v>60</v>
      </c>
      <c r="F128" s="28">
        <f t="shared" si="1"/>
        <v>80</v>
      </c>
      <c r="G128" s="28">
        <f t="shared" si="1"/>
        <v>24</v>
      </c>
      <c r="H128" s="25"/>
      <c r="I128" s="25"/>
      <c r="J128" s="25"/>
      <c r="K128" s="1"/>
      <c r="L128" s="1"/>
      <c r="M128" s="1"/>
      <c r="N128" s="1"/>
      <c r="O128" s="1"/>
      <c r="P128" s="1"/>
      <c r="Q128" s="1"/>
      <c r="R128" s="1"/>
      <c r="S128" s="6"/>
      <c r="T128" s="6"/>
      <c r="U128" s="6"/>
      <c r="V128" s="6"/>
      <c r="W128" s="6"/>
      <c r="X128" s="6"/>
      <c r="Y128" s="6"/>
      <c r="Z128" s="6"/>
    </row>
    <row r="129" spans="1:26" ht="15.75" customHeight="1" x14ac:dyDescent="0.2">
      <c r="A129" s="30"/>
      <c r="B129" s="30"/>
      <c r="C129" s="30"/>
      <c r="D129" s="30"/>
      <c r="E129" s="30"/>
      <c r="F129" s="30"/>
      <c r="G129" s="30"/>
      <c r="H129" s="30"/>
      <c r="I129" s="25"/>
      <c r="J129" s="30"/>
      <c r="K129" s="1"/>
      <c r="L129" s="1"/>
      <c r="M129" s="1"/>
      <c r="N129" s="1"/>
      <c r="O129" s="1"/>
      <c r="P129" s="1"/>
      <c r="Q129" s="1"/>
      <c r="R129" s="1"/>
      <c r="S129" s="6"/>
      <c r="T129" s="6"/>
      <c r="U129" s="6"/>
      <c r="V129" s="6"/>
      <c r="W129" s="6"/>
      <c r="X129" s="6"/>
      <c r="Y129" s="6"/>
      <c r="Z129" s="6"/>
    </row>
    <row r="130" spans="1:26" ht="15.75" customHeight="1" x14ac:dyDescent="0.2">
      <c r="A130" s="31"/>
      <c r="B130" s="31"/>
      <c r="C130" s="2" t="s">
        <v>224</v>
      </c>
      <c r="D130" s="32">
        <f t="shared" ref="D130:G130" si="2">SUM(D120:D129)</f>
        <v>40</v>
      </c>
      <c r="E130" s="32">
        <f t="shared" si="2"/>
        <v>120</v>
      </c>
      <c r="F130" s="32">
        <f t="shared" si="2"/>
        <v>160</v>
      </c>
      <c r="G130" s="32">
        <f t="shared" si="2"/>
        <v>48</v>
      </c>
      <c r="H130" s="31"/>
      <c r="I130" s="31"/>
      <c r="J130" s="31"/>
      <c r="K130" s="1"/>
      <c r="L130" s="1"/>
      <c r="M130" s="1"/>
      <c r="N130" s="1"/>
      <c r="O130" s="1"/>
      <c r="P130" s="1"/>
      <c r="Q130" s="1"/>
      <c r="R130" s="1"/>
      <c r="S130" s="6"/>
      <c r="T130" s="6"/>
      <c r="U130" s="6"/>
      <c r="V130" s="6"/>
      <c r="W130" s="6"/>
      <c r="X130" s="6"/>
      <c r="Y130" s="6"/>
      <c r="Z130" s="6"/>
    </row>
    <row r="131" spans="1:26" ht="15.75" customHeight="1" x14ac:dyDescent="0.2">
      <c r="A131" s="31"/>
      <c r="B131" s="31"/>
      <c r="C131" s="2"/>
      <c r="D131" s="31"/>
      <c r="E131" s="31"/>
      <c r="F131" s="32"/>
      <c r="G131" s="32"/>
      <c r="H131" s="31"/>
      <c r="I131" s="31"/>
      <c r="J131" s="31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5.75" customHeight="1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5.75" customHeight="1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5.75" customHeight="1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5.75" customHeight="1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5.75" customHeight="1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5.75" customHeight="1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5.75" customHeight="1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5.75" customHeight="1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5.75" customHeight="1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5.75" customHeight="1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5.75" customHeight="1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5.75" customHeight="1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5.75" customHeight="1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5.75" customHeight="1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5.75" customHeight="1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5.75" customHeight="1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5.75" customHeight="1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5.75" customHeight="1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5.75" customHeight="1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5.75" customHeight="1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5.75" customHeight="1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5.75" customHeight="1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5.75" customHeight="1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5.75" customHeight="1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5.75" customHeight="1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5.75" customHeight="1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5.75" customHeight="1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5.75" customHeight="1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5.75" customHeight="1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5.75" customHeight="1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5.75" customHeight="1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5.75" customHeight="1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5.75" customHeight="1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5.75" customHeight="1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5.75" customHeight="1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5.75" customHeight="1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5.75" customHeight="1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5.75" customHeight="1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5.75" customHeight="1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5.75" customHeight="1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5.75" customHeight="1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5.75" customHeight="1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5.75" customHeight="1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5.75" customHeight="1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5.75" customHeight="1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5.75" customHeight="1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5.75" customHeight="1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5.75" customHeight="1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5.75" customHeight="1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5.75" customHeight="1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5.75" customHeight="1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5.75" customHeight="1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5.75" customHeight="1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5.75" customHeight="1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5.75" customHeight="1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5.75" customHeight="1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5.75" customHeight="1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5.75" customHeight="1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5.75" customHeight="1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5.75" customHeight="1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5.75" customHeight="1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5.75" customHeight="1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5.75" customHeight="1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5.75" customHeight="1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5.75" customHeight="1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5.75" customHeight="1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5.75" customHeight="1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5.75" customHeight="1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5.75" customHeight="1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5.75" customHeight="1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5.75" customHeight="1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5.75" customHeight="1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5.75" customHeight="1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5.75" customHeight="1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5.75" customHeight="1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5.75" customHeight="1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5.75" customHeight="1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5.75" customHeight="1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5.75" customHeight="1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5.75" customHeight="1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5.75" customHeight="1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5.75" customHeight="1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5.75" customHeight="1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5.75" customHeight="1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5.75" customHeight="1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5.75" customHeight="1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5.75" customHeight="1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5.75" customHeight="1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5.75" customHeight="1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5.75" customHeight="1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5.75" customHeight="1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5.75" customHeight="1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5.75" customHeight="1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5.75" customHeight="1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5.75" customHeight="1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5.75" customHeight="1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5.75" customHeight="1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5.75" customHeight="1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5.75" customHeight="1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5.75" customHeight="1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5.75" customHeight="1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5.75" customHeight="1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5.75" customHeight="1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5.75" customHeight="1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5.75" customHeight="1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5.75" customHeight="1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5.75" customHeight="1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5.75" customHeight="1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5.75" customHeight="1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5.75" customHeight="1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5.75" customHeight="1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5.75" customHeight="1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5.75" customHeight="1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5.75" customHeight="1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5.75" customHeight="1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5.75" customHeight="1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5.75" customHeight="1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5.75" customHeight="1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5.75" customHeight="1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5.75" customHeight="1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5.75" customHeight="1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5.75" customHeight="1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5.75" customHeight="1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5.75" customHeight="1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5.75" customHeight="1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5.75" customHeight="1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5.75" customHeight="1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5.75" customHeight="1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5.75" customHeight="1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5.75" customHeight="1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5.75" customHeight="1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5.75" customHeight="1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5.75" customHeight="1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5.75" customHeight="1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5.75" customHeight="1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5.75" customHeight="1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5.75" customHeight="1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5.75" customHeight="1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5.75" customHeight="1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5.75" customHeight="1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5.75" customHeight="1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5.75" customHeight="1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5.75" customHeight="1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5.75" customHeight="1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5.75" customHeight="1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5.75" customHeight="1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5.75" customHeight="1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5.75" customHeight="1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5.75" customHeight="1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5.75" customHeight="1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5.75" customHeight="1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5.75" customHeight="1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5.75" customHeight="1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5.75" customHeight="1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5.75" customHeight="1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5.75" customHeight="1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5.75" customHeight="1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5.75" customHeight="1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5.75" customHeight="1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5.75" customHeight="1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5.75" customHeight="1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5.75" customHeight="1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5.75" customHeight="1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5.75" customHeight="1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5.75" customHeight="1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5.75" customHeight="1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5.75" customHeight="1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5.75" customHeight="1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5.75" customHeight="1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5.75" customHeight="1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5.75" customHeight="1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5.75" customHeight="1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5.75" customHeight="1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5.75" customHeight="1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5.75" customHeight="1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5.75" customHeight="1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5.75" customHeight="1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5.75" customHeight="1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5.75" customHeight="1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5.75" customHeight="1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5.75" customHeight="1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5.75" customHeight="1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5.75" customHeight="1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5.75" customHeight="1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5.75" customHeight="1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5.75" customHeight="1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5.75" customHeight="1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5.75" customHeight="1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5.75" customHeight="1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5.75" customHeight="1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5.75" customHeight="1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5.75" customHeight="1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5.75" customHeight="1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5.75" customHeight="1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5.75" customHeight="1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5.75" customHeight="1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5.75" customHeight="1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5.75" customHeight="1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5.75" customHeight="1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5.75" customHeight="1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5.75" customHeight="1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5.75" customHeight="1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5.75" customHeight="1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5.75" customHeight="1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5.75" customHeight="1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5.75" customHeight="1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5.75" customHeight="1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5.75" customHeight="1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5.75" customHeight="1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5.75" customHeight="1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5.75" customHeight="1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5.75" customHeight="1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5.75" customHeight="1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5.75" customHeight="1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5.75" customHeight="1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5.75" customHeight="1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5.75" customHeight="1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5.75" customHeight="1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5.75" customHeight="1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5.75" customHeight="1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5.75" customHeight="1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5.75" customHeight="1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5.75" customHeight="1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5.75" customHeight="1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5.75" customHeight="1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5.75" customHeight="1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5.75" customHeight="1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5.75" customHeight="1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5.75" customHeight="1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5.75" customHeight="1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5.75" customHeight="1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5.75" customHeight="1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5.75" customHeight="1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5.75" customHeight="1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5.75" customHeight="1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5.75" customHeight="1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5.75" customHeight="1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5.75" customHeight="1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5.75" customHeight="1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5.75" customHeight="1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5.75" customHeight="1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5.75" customHeight="1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5.75" customHeight="1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5.75" customHeight="1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5.75" customHeight="1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5.75" customHeight="1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5.75" customHeight="1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5.75" customHeight="1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5.75" customHeight="1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5.75" customHeight="1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5.75" customHeight="1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5.75" customHeight="1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5.75" customHeight="1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5.75" customHeight="1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5.75" customHeight="1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5.75" customHeight="1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5.75" customHeight="1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5.75" customHeight="1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5.75" customHeight="1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5.75" customHeight="1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5.75" customHeight="1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5.75" customHeight="1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5.75" customHeight="1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5.75" customHeight="1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5.75" customHeight="1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5.75" customHeight="1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5.75" customHeight="1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5.75" customHeight="1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5.75" customHeight="1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5.75" customHeight="1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5.75" customHeight="1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5.75" customHeight="1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5.75" customHeight="1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5.75" customHeight="1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5.75" customHeight="1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5.75" customHeight="1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5.75" customHeight="1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5.75" customHeight="1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5.75" customHeight="1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5.75" customHeight="1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5.75" customHeight="1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5.75" customHeight="1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5.75" customHeight="1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5.75" customHeight="1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5.75" customHeight="1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5.75" customHeight="1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5.75" customHeight="1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5.75" customHeight="1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5.75" customHeight="1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5.75" customHeight="1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5.75" customHeight="1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5.75" customHeight="1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5.75" customHeight="1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5.75" customHeight="1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5.75" customHeight="1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5.75" customHeight="1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5.75" customHeight="1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5.75" customHeight="1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5.75" customHeight="1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5.75" customHeight="1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5.75" customHeight="1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5.75" customHeight="1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5.75" customHeight="1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5.75" customHeight="1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5.75" customHeight="1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5.75" customHeight="1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5.75" customHeight="1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5.75" customHeight="1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5.75" customHeight="1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5.75" customHeight="1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5.75" customHeight="1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5.75" customHeight="1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5.75" customHeight="1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5.75" customHeight="1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5.75" customHeight="1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5.75" customHeight="1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5.75" customHeight="1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5.75" customHeight="1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5.75" customHeight="1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5.75" customHeight="1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5.75" customHeight="1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5.75" customHeight="1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5.75" customHeight="1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5.75" customHeight="1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5.75" customHeight="1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5.75" customHeight="1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5.75" customHeight="1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5.75" customHeight="1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5.75" customHeight="1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5.75" customHeight="1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5.75" customHeight="1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5.75" customHeight="1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5.75" customHeight="1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5.75" customHeight="1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5.75" customHeight="1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5.75" customHeight="1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5.75" customHeight="1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5.75" customHeight="1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5.75" customHeight="1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5.75" customHeight="1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5.75" customHeight="1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5.75" customHeight="1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5.75" customHeight="1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5.75" customHeight="1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5.75" customHeight="1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5.75" customHeight="1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5.75" customHeight="1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5.75" customHeight="1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5.75" customHeight="1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5.75" customHeight="1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5.75" customHeight="1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5.75" customHeight="1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5.75" customHeight="1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5.75" customHeight="1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5.75" customHeight="1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5.75" customHeight="1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5.75" customHeight="1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5.75" customHeight="1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5.75" customHeight="1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5.75" customHeight="1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5.75" customHeight="1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5.75" customHeight="1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5.75" customHeight="1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5.75" customHeight="1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5.75" customHeight="1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5.75" customHeight="1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5.75" customHeight="1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5.75" customHeight="1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5.75" customHeight="1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5.75" customHeight="1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5.75" customHeight="1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5.75" customHeight="1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5.75" customHeight="1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5.75" customHeight="1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5.75" customHeight="1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5.75" customHeight="1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5.75" customHeight="1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5.75" customHeight="1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5.75" customHeight="1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5.75" customHeight="1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5.75" customHeight="1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5.75" customHeight="1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5.75" customHeight="1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5.75" customHeight="1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5.75" customHeight="1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5.75" customHeight="1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5.75" customHeight="1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5.75" customHeight="1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5.75" customHeight="1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5.75" customHeight="1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5.75" customHeight="1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5.75" customHeight="1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5.75" customHeight="1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5.75" customHeight="1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5.75" customHeight="1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5.75" customHeight="1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5.75" customHeight="1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5.75" customHeight="1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5.75" customHeight="1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5.75" customHeight="1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5.75" customHeight="1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5.75" customHeight="1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5.75" customHeight="1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5.75" customHeight="1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5.75" customHeight="1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5.75" customHeight="1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5.75" customHeight="1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5.75" customHeight="1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5.75" customHeight="1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5.75" customHeight="1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5.75" customHeight="1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5.75" customHeight="1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5.75" customHeight="1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5.75" customHeight="1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5.75" customHeight="1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5.75" customHeight="1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5.75" customHeight="1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5.75" customHeight="1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5.75" customHeight="1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5.75" customHeight="1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5.75" customHeight="1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5.75" customHeight="1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5.75" customHeight="1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5.75" customHeight="1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5.75" customHeight="1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5.75" customHeight="1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5.75" customHeight="1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5.75" customHeight="1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5.75" customHeight="1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5.75" customHeight="1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5.75" customHeight="1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5.75" customHeight="1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5.75" customHeight="1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5.75" customHeight="1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5.75" customHeight="1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5.75" customHeight="1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5.75" customHeight="1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5.75" customHeight="1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5.75" customHeight="1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5.75" customHeight="1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5.75" customHeight="1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5.75" customHeight="1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5.75" customHeight="1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5.75" customHeight="1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5.75" customHeight="1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5.75" customHeight="1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5.75" customHeight="1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5.75" customHeight="1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5.75" customHeight="1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5.75" customHeight="1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5.75" customHeight="1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5.75" customHeight="1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5.75" customHeight="1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5.75" customHeight="1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5.75" customHeight="1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5.75" customHeight="1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5.75" customHeight="1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5.75" customHeight="1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5.75" customHeight="1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5.75" customHeight="1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5.75" customHeight="1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5.75" customHeight="1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5.75" customHeight="1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5.75" customHeight="1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5.75" customHeight="1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5.75" customHeight="1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5.75" customHeight="1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5.75" customHeight="1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5.75" customHeight="1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5.75" customHeight="1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5.75" customHeight="1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5.75" customHeight="1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5.75" customHeight="1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5.75" customHeight="1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5.75" customHeight="1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5.75" customHeight="1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5.75" customHeight="1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5.75" customHeight="1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5.75" customHeight="1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5.75" customHeight="1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5.75" customHeight="1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5.75" customHeight="1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5.75" customHeight="1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5.75" customHeight="1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5.75" customHeight="1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5.75" customHeight="1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5.75" customHeight="1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5.75" customHeight="1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5.75" customHeight="1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5.75" customHeight="1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5.75" customHeight="1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5.75" customHeight="1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5.75" customHeight="1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5.75" customHeight="1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5.75" customHeight="1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5.75" customHeight="1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5.75" customHeight="1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5.75" customHeight="1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5.75" customHeight="1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5.75" customHeight="1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5.75" customHeight="1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5.75" customHeight="1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5.75" customHeight="1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5.75" customHeight="1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5.75" customHeight="1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5.75" customHeight="1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5.75" customHeight="1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5.75" customHeight="1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5.75" customHeight="1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5.75" customHeight="1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5.75" customHeight="1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5.75" customHeight="1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5.75" customHeight="1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5.75" customHeight="1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5.75" customHeight="1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5.75" customHeight="1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5.75" customHeight="1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5.75" customHeight="1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5.75" customHeight="1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5.75" customHeight="1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5.75" customHeight="1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5.75" customHeight="1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5.75" customHeight="1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5.75" customHeight="1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5.75" customHeight="1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5.75" customHeight="1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5.75" customHeight="1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5.75" customHeight="1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5.75" customHeight="1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5.75" customHeight="1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5.75" customHeight="1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5.75" customHeight="1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5.75" customHeight="1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5.75" customHeight="1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5.75" customHeight="1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5.75" customHeight="1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5.75" customHeight="1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5.75" customHeight="1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5.75" customHeight="1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5.75" customHeight="1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5.75" customHeight="1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5.75" customHeight="1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5.75" customHeight="1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5.75" customHeight="1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5.75" customHeight="1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5.75" customHeight="1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5.75" customHeight="1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5.75" customHeight="1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5.75" customHeight="1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5.75" customHeight="1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5.75" customHeight="1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5.75" customHeight="1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5.75" customHeight="1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5.75" customHeight="1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5.75" customHeight="1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5.75" customHeight="1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5.75" customHeight="1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5.75" customHeight="1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5.75" customHeight="1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5.75" customHeight="1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5.75" customHeight="1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5.75" customHeight="1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5.75" customHeight="1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5.75" customHeight="1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5.75" customHeight="1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5.75" customHeight="1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5.75" customHeight="1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5.75" customHeight="1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5.75" customHeight="1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5.75" customHeight="1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5.75" customHeight="1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5.75" customHeight="1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5.75" customHeight="1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5.75" customHeight="1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5.75" customHeight="1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5.75" customHeight="1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5.75" customHeight="1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5.75" customHeight="1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5.75" customHeight="1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5.75" customHeight="1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5.75" customHeight="1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5.75" customHeight="1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5.75" customHeight="1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5.75" customHeight="1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5.75" customHeight="1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5.75" customHeight="1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5.75" customHeight="1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5.75" customHeight="1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5.75" customHeight="1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5.75" customHeight="1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5.75" customHeight="1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5.75" customHeight="1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5.75" customHeight="1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5.75" customHeight="1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5.75" customHeight="1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5.75" customHeight="1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5.75" customHeight="1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5.75" customHeight="1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5.75" customHeight="1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5.75" customHeight="1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5.75" customHeight="1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5.75" customHeight="1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5.75" customHeight="1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5.75" customHeight="1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5.75" customHeight="1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5.75" customHeight="1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5.75" customHeight="1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5.75" customHeight="1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5.75" customHeight="1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5.75" customHeight="1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5.75" customHeight="1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5.75" customHeight="1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5.75" customHeight="1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5.75" customHeight="1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5.75" customHeight="1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5.75" customHeight="1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5.75" customHeight="1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5.75" customHeight="1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5.75" customHeight="1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5.75" customHeight="1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5.75" customHeight="1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5.75" customHeight="1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5.75" customHeight="1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5.75" customHeight="1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5.75" customHeight="1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5.75" customHeight="1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5.75" customHeight="1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5.75" customHeight="1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5.75" customHeight="1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5.75" customHeight="1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5.75" customHeight="1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5.75" customHeight="1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5.75" customHeight="1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5.75" customHeight="1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5.75" customHeight="1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5.75" customHeight="1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5.75" customHeight="1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5.75" customHeight="1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5.75" customHeight="1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5.75" customHeight="1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5.75" customHeight="1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5.75" customHeight="1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5.75" customHeight="1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5.75" customHeight="1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5.75" customHeight="1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5.75" customHeight="1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5.75" customHeight="1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5.75" customHeight="1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5.75" customHeight="1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5.75" customHeight="1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5.75" customHeight="1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5.75" customHeight="1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5.75" customHeight="1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5.75" customHeight="1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5.75" customHeight="1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5.75" customHeight="1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5.75" customHeight="1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5.75" customHeight="1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5.75" customHeight="1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5.75" customHeight="1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5.75" customHeight="1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5.75" customHeight="1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5.75" customHeight="1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5.75" customHeight="1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5.75" customHeight="1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5.75" customHeight="1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5.75" customHeight="1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5.75" customHeight="1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5.75" customHeight="1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5.75" customHeight="1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5.75" customHeight="1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5.75" customHeight="1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5.75" customHeight="1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5.75" customHeight="1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5.75" customHeight="1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5.75" customHeight="1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5.75" customHeight="1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5.75" customHeight="1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5.75" customHeight="1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5.75" customHeight="1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5.75" customHeight="1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5.75" customHeight="1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5.75" customHeight="1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5.75" customHeight="1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5.75" customHeight="1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5.75" customHeight="1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5.75" customHeight="1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5.75" customHeight="1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5.75" customHeight="1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5.75" customHeight="1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5.75" customHeight="1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5.75" customHeight="1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5.75" customHeight="1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5.75" customHeight="1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5.75" customHeight="1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5.75" customHeight="1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5.75" customHeight="1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5.75" customHeight="1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5.75" customHeight="1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5.75" customHeight="1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5.75" customHeight="1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5.75" customHeight="1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5.75" customHeight="1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5.75" customHeight="1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5.75" customHeight="1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5.75" customHeight="1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5.75" customHeight="1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5.75" customHeight="1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5.75" customHeight="1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5.75" customHeight="1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5.75" customHeight="1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5.75" customHeight="1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5.75" customHeight="1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5.75" customHeight="1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5.75" customHeight="1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5.75" customHeight="1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5.75" customHeight="1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5.75" customHeight="1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5.75" customHeight="1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5.75" customHeight="1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5.75" customHeight="1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5.75" customHeight="1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5.75" customHeight="1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5.75" customHeight="1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5.75" customHeight="1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5.75" customHeight="1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5.75" customHeight="1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5.75" customHeight="1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5.75" customHeight="1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5.75" customHeight="1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5.75" customHeight="1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5.75" customHeight="1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5.75" customHeight="1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5.75" customHeight="1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5.75" customHeight="1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5.75" customHeight="1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5.75" customHeight="1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5.75" customHeight="1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5.75" customHeight="1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5.75" customHeight="1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5.75" customHeight="1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5.75" customHeight="1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5.75" customHeight="1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5.75" customHeight="1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5.75" customHeight="1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5.75" customHeight="1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5.75" customHeight="1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5.75" customHeight="1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5.75" customHeight="1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5.75" customHeight="1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5.75" customHeight="1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5.75" customHeight="1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5.75" customHeight="1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5.75" customHeight="1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5.75" customHeight="1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5.75" customHeight="1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5.75" customHeight="1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5.75" customHeight="1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5.75" customHeight="1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5.75" customHeight="1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5.75" customHeight="1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5.75" customHeight="1" x14ac:dyDescent="0.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5.75" customHeight="1" x14ac:dyDescent="0.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5.75" customHeight="1" x14ac:dyDescent="0.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5.75" customHeight="1" x14ac:dyDescent="0.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5.75" customHeight="1" x14ac:dyDescent="0.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5.75" customHeight="1" x14ac:dyDescent="0.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5.75" customHeight="1" x14ac:dyDescent="0.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5.75" customHeight="1" x14ac:dyDescent="0.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5.75" customHeight="1" x14ac:dyDescent="0.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5.75" customHeight="1" x14ac:dyDescent="0.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5.75" customHeight="1" x14ac:dyDescent="0.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5.75" customHeight="1" x14ac:dyDescent="0.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5.75" customHeight="1" x14ac:dyDescent="0.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5.75" customHeight="1" x14ac:dyDescent="0.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5.75" customHeight="1" x14ac:dyDescent="0.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5.75" customHeight="1" x14ac:dyDescent="0.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5.75" customHeight="1" x14ac:dyDescent="0.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5.75" customHeight="1" x14ac:dyDescent="0.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5.75" customHeight="1" x14ac:dyDescent="0.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5.75" customHeight="1" x14ac:dyDescent="0.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5.75" customHeight="1" x14ac:dyDescent="0.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5.75" customHeight="1" x14ac:dyDescent="0.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5.75" customHeight="1" x14ac:dyDescent="0.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5.75" customHeight="1" x14ac:dyDescent="0.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5.75" customHeight="1" x14ac:dyDescent="0.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5.75" customHeight="1" x14ac:dyDescent="0.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5.75" customHeight="1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5.75" customHeight="1" x14ac:dyDescent="0.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5.75" customHeight="1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5.75" customHeight="1" x14ac:dyDescent="0.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5.75" customHeight="1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5.75" customHeight="1" x14ac:dyDescent="0.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5.75" customHeight="1" x14ac:dyDescent="0.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5.75" customHeight="1" x14ac:dyDescent="0.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5.75" customHeight="1" x14ac:dyDescent="0.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5.75" customHeight="1" x14ac:dyDescent="0.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5.75" customHeight="1" x14ac:dyDescent="0.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5.75" customHeight="1" x14ac:dyDescent="0.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5.75" customHeight="1" x14ac:dyDescent="0.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5.75" customHeight="1" x14ac:dyDescent="0.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5.75" customHeight="1" x14ac:dyDescent="0.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5.75" customHeight="1" x14ac:dyDescent="0.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5.75" customHeight="1" x14ac:dyDescent="0.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5.75" customHeight="1" x14ac:dyDescent="0.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5.75" customHeight="1" x14ac:dyDescent="0.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5.75" customHeight="1" x14ac:dyDescent="0.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5.75" customHeight="1" x14ac:dyDescent="0.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5.75" customHeight="1" x14ac:dyDescent="0.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5.75" customHeight="1" x14ac:dyDescent="0.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5.75" customHeight="1" x14ac:dyDescent="0.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5.75" customHeight="1" x14ac:dyDescent="0.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5.75" customHeight="1" x14ac:dyDescent="0.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5.75" customHeight="1" x14ac:dyDescent="0.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5.75" customHeight="1" x14ac:dyDescent="0.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5.75" customHeight="1" x14ac:dyDescent="0.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5.75" customHeight="1" x14ac:dyDescent="0.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5.75" customHeight="1" x14ac:dyDescent="0.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5.75" customHeight="1" x14ac:dyDescent="0.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5.75" customHeight="1" x14ac:dyDescent="0.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5.75" customHeight="1" x14ac:dyDescent="0.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5.75" customHeight="1" x14ac:dyDescent="0.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5.75" customHeight="1" x14ac:dyDescent="0.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5.75" customHeight="1" x14ac:dyDescent="0.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5.75" customHeight="1" x14ac:dyDescent="0.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5.75" customHeight="1" x14ac:dyDescent="0.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5.75" customHeight="1" x14ac:dyDescent="0.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5.75" customHeight="1" x14ac:dyDescent="0.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5.75" customHeight="1" x14ac:dyDescent="0.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5.75" customHeight="1" x14ac:dyDescent="0.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5.75" customHeight="1" x14ac:dyDescent="0.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5.75" customHeight="1" x14ac:dyDescent="0.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5.75" customHeight="1" x14ac:dyDescent="0.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5.75" customHeight="1" x14ac:dyDescent="0.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5.75" customHeight="1" x14ac:dyDescent="0.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5.75" customHeight="1" x14ac:dyDescent="0.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5.75" customHeight="1" x14ac:dyDescent="0.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5.75" customHeight="1" x14ac:dyDescent="0.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5.75" customHeight="1" x14ac:dyDescent="0.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5.75" customHeight="1" x14ac:dyDescent="0.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5.75" customHeight="1" x14ac:dyDescent="0.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5.75" customHeight="1" x14ac:dyDescent="0.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5.75" customHeight="1" x14ac:dyDescent="0.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5.75" customHeight="1" x14ac:dyDescent="0.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5.75" customHeight="1" x14ac:dyDescent="0.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5.75" customHeight="1" x14ac:dyDescent="0.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5.75" customHeight="1" x14ac:dyDescent="0.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5.75" customHeight="1" x14ac:dyDescent="0.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</sheetData>
  <mergeCells count="34">
    <mergeCell ref="A3:I3"/>
    <mergeCell ref="B4:B6"/>
    <mergeCell ref="B7:B9"/>
    <mergeCell ref="B10:B12"/>
    <mergeCell ref="B13:B15"/>
    <mergeCell ref="A18:I18"/>
    <mergeCell ref="B19:B22"/>
    <mergeCell ref="B23:B25"/>
    <mergeCell ref="A29:I29"/>
    <mergeCell ref="B30:B38"/>
    <mergeCell ref="B69:B74"/>
    <mergeCell ref="A82:I82"/>
    <mergeCell ref="B114:B115"/>
    <mergeCell ref="B39:B44"/>
    <mergeCell ref="A48:I48"/>
    <mergeCell ref="B49:B51"/>
    <mergeCell ref="B52:B53"/>
    <mergeCell ref="A94:I94"/>
    <mergeCell ref="B54:B55"/>
    <mergeCell ref="A58:I58"/>
    <mergeCell ref="B59:B61"/>
    <mergeCell ref="B62:B64"/>
    <mergeCell ref="A68:I68"/>
    <mergeCell ref="B120:B123"/>
    <mergeCell ref="B124:B126"/>
    <mergeCell ref="B75:B78"/>
    <mergeCell ref="B83:B87"/>
    <mergeCell ref="B88:B89"/>
    <mergeCell ref="B95:B99"/>
    <mergeCell ref="B100:B103"/>
    <mergeCell ref="B108:B110"/>
    <mergeCell ref="B111:B113"/>
    <mergeCell ref="A106:I106"/>
    <mergeCell ref="A119:I119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TAN_alap_levelező</vt:lpstr>
      <vt:lpstr>TAN_VMT_levelező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dcterms:created xsi:type="dcterms:W3CDTF">2022-03-30T09:55:08Z</dcterms:created>
  <dcterms:modified xsi:type="dcterms:W3CDTF">2026-08-22T09:32:11Z</dcterms:modified>
</cp:coreProperties>
</file>