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7E581F52-8B8A-4AA6-83E1-24A7551A4401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TAN_alap_nappali!$A$2:$BD$130</definedName>
  </definedNames>
  <calcPr calcId="191029"/>
  <extLst>
    <ext uri="GoogleSheetsCustomDataVersion2">
      <go:sheetsCustomData xmlns:go="http://customooxmlschemas.google.com/" r:id="rId6" roundtripDataChecksum="EN0Sh71bi7fpl4ns4L0y95BuaNVEiVbSDwSXFIcfaoU="/>
    </ext>
  </extLst>
</workbook>
</file>

<file path=xl/calcChain.xml><?xml version="1.0" encoding="utf-8"?>
<calcChain xmlns="http://schemas.openxmlformats.org/spreadsheetml/2006/main">
  <c r="L141" i="2" l="1"/>
  <c r="K141" i="2"/>
  <c r="J141" i="2"/>
  <c r="I141" i="2"/>
  <c r="G141" i="2"/>
  <c r="F141" i="2"/>
  <c r="L130" i="2"/>
  <c r="K130" i="2"/>
  <c r="J130" i="2"/>
  <c r="I130" i="2"/>
  <c r="G130" i="2"/>
  <c r="F130" i="2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AL125" i="1"/>
  <c r="AJ125" i="1"/>
  <c r="AI125" i="1"/>
  <c r="AK125" i="1" s="1"/>
  <c r="AL124" i="1"/>
  <c r="AJ124" i="1"/>
  <c r="AI124" i="1"/>
  <c r="AK124" i="1" s="1"/>
  <c r="AL123" i="1"/>
  <c r="AJ123" i="1"/>
  <c r="AI123" i="1"/>
  <c r="AK123" i="1" s="1"/>
  <c r="AL122" i="1"/>
  <c r="AJ122" i="1"/>
  <c r="AI122" i="1"/>
  <c r="AL121" i="1"/>
  <c r="AJ121" i="1"/>
  <c r="AK121" i="1" s="1"/>
  <c r="AL120" i="1"/>
  <c r="AJ120" i="1"/>
  <c r="AI120" i="1"/>
  <c r="AK120" i="1" s="1"/>
  <c r="AL119" i="1"/>
  <c r="AJ119" i="1"/>
  <c r="AI119" i="1"/>
  <c r="AK119" i="1" s="1"/>
  <c r="AL118" i="1"/>
  <c r="AJ118" i="1"/>
  <c r="AI118" i="1"/>
  <c r="AK118" i="1" s="1"/>
  <c r="AL117" i="1"/>
  <c r="AJ117" i="1"/>
  <c r="AI117" i="1"/>
  <c r="AK117" i="1" s="1"/>
  <c r="AL116" i="1"/>
  <c r="AG116" i="1"/>
  <c r="AJ116" i="1" s="1"/>
  <c r="AF116" i="1"/>
  <c r="AI116" i="1" s="1"/>
  <c r="AL115" i="1"/>
  <c r="AI115" i="1"/>
  <c r="AG115" i="1"/>
  <c r="AJ115" i="1" s="1"/>
  <c r="AF115" i="1"/>
  <c r="AL114" i="1"/>
  <c r="AG114" i="1"/>
  <c r="AJ114" i="1" s="1"/>
  <c r="AF114" i="1"/>
  <c r="AI114" i="1" s="1"/>
  <c r="AK114" i="1" s="1"/>
  <c r="AL111" i="1"/>
  <c r="AG111" i="1"/>
  <c r="AJ111" i="1" s="1"/>
  <c r="AF111" i="1"/>
  <c r="AI111" i="1" s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AL109" i="1"/>
  <c r="AG109" i="1"/>
  <c r="AJ109" i="1" s="1"/>
  <c r="AF109" i="1"/>
  <c r="AI109" i="1" s="1"/>
  <c r="AL108" i="1"/>
  <c r="AI108" i="1"/>
  <c r="AG108" i="1"/>
  <c r="AJ108" i="1" s="1"/>
  <c r="AF108" i="1"/>
  <c r="AF110" i="1" s="1"/>
  <c r="AL107" i="1"/>
  <c r="AK107" i="1"/>
  <c r="AJ107" i="1"/>
  <c r="AI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AL94" i="1"/>
  <c r="AG94" i="1"/>
  <c r="AJ94" i="1" s="1"/>
  <c r="AF94" i="1"/>
  <c r="AI94" i="1" s="1"/>
  <c r="AK94" i="1" s="1"/>
  <c r="AL93" i="1"/>
  <c r="AJ93" i="1"/>
  <c r="AJ95" i="1" s="1"/>
  <c r="AG93" i="1"/>
  <c r="AF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AG92" i="1" s="1"/>
  <c r="K92" i="1"/>
  <c r="J92" i="1"/>
  <c r="I92" i="1"/>
  <c r="H92" i="1"/>
  <c r="AL91" i="1"/>
  <c r="AG91" i="1"/>
  <c r="AJ91" i="1" s="1"/>
  <c r="AF91" i="1"/>
  <c r="AI91" i="1" s="1"/>
  <c r="AK91" i="1" s="1"/>
  <c r="AL90" i="1"/>
  <c r="AL92" i="1" s="1"/>
  <c r="AG90" i="1"/>
  <c r="AJ90" i="1" s="1"/>
  <c r="AF90" i="1"/>
  <c r="AI90" i="1" s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AF89" i="1" s="1"/>
  <c r="AI89" i="1" s="1"/>
  <c r="AL88" i="1"/>
  <c r="AG88" i="1"/>
  <c r="AJ88" i="1" s="1"/>
  <c r="AF88" i="1"/>
  <c r="AI88" i="1" s="1"/>
  <c r="AL87" i="1"/>
  <c r="AG87" i="1"/>
  <c r="AJ87" i="1" s="1"/>
  <c r="AF87" i="1"/>
  <c r="AI87" i="1" s="1"/>
  <c r="AK87" i="1" s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AG86" i="1" s="1"/>
  <c r="AJ86" i="1" s="1"/>
  <c r="H86" i="1"/>
  <c r="AL85" i="1"/>
  <c r="AG85" i="1"/>
  <c r="AJ85" i="1" s="1"/>
  <c r="AF85" i="1"/>
  <c r="AI85" i="1" s="1"/>
  <c r="AK85" i="1" s="1"/>
  <c r="AL84" i="1"/>
  <c r="AG84" i="1"/>
  <c r="AJ84" i="1" s="1"/>
  <c r="AF84" i="1"/>
  <c r="AI84" i="1" s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AG82" i="1"/>
  <c r="AJ82" i="1" s="1"/>
  <c r="AF82" i="1"/>
  <c r="AI82" i="1" s="1"/>
  <c r="AL81" i="1"/>
  <c r="AL83" i="1" s="1"/>
  <c r="AI81" i="1"/>
  <c r="AI83" i="1" s="1"/>
  <c r="AG81" i="1"/>
  <c r="AJ81" i="1" s="1"/>
  <c r="AF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AL79" i="1"/>
  <c r="AI79" i="1"/>
  <c r="AG79" i="1"/>
  <c r="AJ79" i="1" s="1"/>
  <c r="AF79" i="1"/>
  <c r="AL78" i="1"/>
  <c r="AG78" i="1"/>
  <c r="AF78" i="1"/>
  <c r="AF80" i="1" s="1"/>
  <c r="U75" i="1"/>
  <c r="AE74" i="1"/>
  <c r="AD74" i="1"/>
  <c r="AD75" i="1" s="1"/>
  <c r="AC74" i="1"/>
  <c r="AB74" i="1"/>
  <c r="AA74" i="1"/>
  <c r="Z74" i="1"/>
  <c r="Y74" i="1"/>
  <c r="X74" i="1"/>
  <c r="W74" i="1"/>
  <c r="V74" i="1"/>
  <c r="U74" i="1"/>
  <c r="T74" i="1"/>
  <c r="S74" i="1"/>
  <c r="S75" i="1" s="1"/>
  <c r="R74" i="1"/>
  <c r="R75" i="1" s="1"/>
  <c r="Q74" i="1"/>
  <c r="P74" i="1"/>
  <c r="O74" i="1"/>
  <c r="N74" i="1"/>
  <c r="M74" i="1"/>
  <c r="L74" i="1"/>
  <c r="K74" i="1"/>
  <c r="J74" i="1"/>
  <c r="I74" i="1"/>
  <c r="H74" i="1"/>
  <c r="AL73" i="1"/>
  <c r="AG73" i="1"/>
  <c r="AJ73" i="1" s="1"/>
  <c r="AF73" i="1"/>
  <c r="AI73" i="1" s="1"/>
  <c r="AL72" i="1"/>
  <c r="AG72" i="1"/>
  <c r="AJ72" i="1" s="1"/>
  <c r="AF72" i="1"/>
  <c r="AI72" i="1" s="1"/>
  <c r="AL71" i="1"/>
  <c r="AG71" i="1"/>
  <c r="AJ71" i="1" s="1"/>
  <c r="AF71" i="1"/>
  <c r="AI71" i="1" s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AL69" i="1"/>
  <c r="AG69" i="1"/>
  <c r="AJ69" i="1" s="1"/>
  <c r="AF69" i="1"/>
  <c r="AI69" i="1" s="1"/>
  <c r="AK69" i="1" s="1"/>
  <c r="AL68" i="1"/>
  <c r="AL70" i="1" s="1"/>
  <c r="AG68" i="1"/>
  <c r="AJ68" i="1" s="1"/>
  <c r="AF68" i="1"/>
  <c r="AI68" i="1" s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K75" i="1" s="1"/>
  <c r="J67" i="1"/>
  <c r="I67" i="1"/>
  <c r="H67" i="1"/>
  <c r="AL66" i="1"/>
  <c r="AI66" i="1"/>
  <c r="AK66" i="1" s="1"/>
  <c r="AG66" i="1"/>
  <c r="AJ66" i="1" s="1"/>
  <c r="AF66" i="1"/>
  <c r="AL65" i="1"/>
  <c r="AG65" i="1"/>
  <c r="AJ65" i="1" s="1"/>
  <c r="AF65" i="1"/>
  <c r="AI65" i="1" s="1"/>
  <c r="AK65" i="1" s="1"/>
  <c r="AL64" i="1"/>
  <c r="AI64" i="1"/>
  <c r="AK64" i="1" s="1"/>
  <c r="AG64" i="1"/>
  <c r="AJ64" i="1" s="1"/>
  <c r="AF64" i="1"/>
  <c r="AL63" i="1"/>
  <c r="AG63" i="1"/>
  <c r="AJ63" i="1" s="1"/>
  <c r="AJ67" i="1" s="1"/>
  <c r="AF63" i="1"/>
  <c r="AI63" i="1" s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AL61" i="1"/>
  <c r="AG61" i="1"/>
  <c r="AJ61" i="1" s="1"/>
  <c r="AF61" i="1"/>
  <c r="AI61" i="1" s="1"/>
  <c r="AG60" i="1"/>
  <c r="AJ60" i="1" s="1"/>
  <c r="AF60" i="1"/>
  <c r="AI60" i="1" s="1"/>
  <c r="AK60" i="1" s="1"/>
  <c r="AL59" i="1"/>
  <c r="AJ59" i="1"/>
  <c r="AG59" i="1"/>
  <c r="AF59" i="1"/>
  <c r="AI59" i="1" s="1"/>
  <c r="AL58" i="1"/>
  <c r="AI58" i="1"/>
  <c r="AG58" i="1"/>
  <c r="AJ58" i="1" s="1"/>
  <c r="AF58" i="1"/>
  <c r="AL57" i="1"/>
  <c r="AG57" i="1"/>
  <c r="AJ57" i="1" s="1"/>
  <c r="AF57" i="1"/>
  <c r="AI57" i="1" s="1"/>
  <c r="AK57" i="1" s="1"/>
  <c r="AL56" i="1"/>
  <c r="AG56" i="1"/>
  <c r="AJ56" i="1" s="1"/>
  <c r="AF56" i="1"/>
  <c r="AI56" i="1" s="1"/>
  <c r="AL55" i="1"/>
  <c r="AG55" i="1"/>
  <c r="AJ55" i="1" s="1"/>
  <c r="AF55" i="1"/>
  <c r="AI55" i="1" s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AL53" i="1"/>
  <c r="AJ53" i="1"/>
  <c r="AI53" i="1"/>
  <c r="AK53" i="1" s="1"/>
  <c r="AG53" i="1"/>
  <c r="AF53" i="1"/>
  <c r="AL52" i="1"/>
  <c r="AI52" i="1"/>
  <c r="AG52" i="1"/>
  <c r="AJ52" i="1" s="1"/>
  <c r="AF52" i="1"/>
  <c r="AL51" i="1"/>
  <c r="AG51" i="1"/>
  <c r="AJ51" i="1" s="1"/>
  <c r="AF51" i="1"/>
  <c r="AI51" i="1" s="1"/>
  <c r="AK51" i="1" s="1"/>
  <c r="AL50" i="1"/>
  <c r="AG50" i="1"/>
  <c r="AJ50" i="1" s="1"/>
  <c r="AF50" i="1"/>
  <c r="AI50" i="1" s="1"/>
  <c r="AK50" i="1" s="1"/>
  <c r="AL49" i="1"/>
  <c r="AJ49" i="1"/>
  <c r="AG49" i="1"/>
  <c r="AF49" i="1"/>
  <c r="AI49" i="1" s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AL47" i="1"/>
  <c r="AI47" i="1"/>
  <c r="AG47" i="1"/>
  <c r="AJ47" i="1" s="1"/>
  <c r="AF47" i="1"/>
  <c r="AL46" i="1"/>
  <c r="AG46" i="1"/>
  <c r="AJ46" i="1" s="1"/>
  <c r="AF46" i="1"/>
  <c r="AI46" i="1" s="1"/>
  <c r="AL45" i="1"/>
  <c r="AG45" i="1"/>
  <c r="AJ45" i="1" s="1"/>
  <c r="AF45" i="1"/>
  <c r="AI45" i="1" s="1"/>
  <c r="AK45" i="1" s="1"/>
  <c r="AL44" i="1"/>
  <c r="AG44" i="1"/>
  <c r="AF44" i="1"/>
  <c r="AI44" i="1" s="1"/>
  <c r="AL43" i="1"/>
  <c r="AJ43" i="1"/>
  <c r="AG43" i="1"/>
  <c r="AF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AL41" i="1"/>
  <c r="AG41" i="1"/>
  <c r="AJ41" i="1" s="1"/>
  <c r="AF41" i="1"/>
  <c r="AI41" i="1" s="1"/>
  <c r="AL40" i="1"/>
  <c r="AG40" i="1"/>
  <c r="AJ40" i="1" s="1"/>
  <c r="AF40" i="1"/>
  <c r="AI40" i="1" s="1"/>
  <c r="AL39" i="1"/>
  <c r="AG39" i="1"/>
  <c r="AJ39" i="1" s="1"/>
  <c r="AF39" i="1"/>
  <c r="AI39" i="1" s="1"/>
  <c r="AL38" i="1"/>
  <c r="AG38" i="1"/>
  <c r="AJ38" i="1" s="1"/>
  <c r="AF38" i="1"/>
  <c r="AI38" i="1" s="1"/>
  <c r="AL37" i="1"/>
  <c r="AJ37" i="1"/>
  <c r="AG37" i="1"/>
  <c r="AF37" i="1"/>
  <c r="AI37" i="1" s="1"/>
  <c r="AK37" i="1" s="1"/>
  <c r="AL36" i="1"/>
  <c r="AG36" i="1"/>
  <c r="AJ36" i="1" s="1"/>
  <c r="AF36" i="1"/>
  <c r="AI36" i="1" s="1"/>
  <c r="AK36" i="1" s="1"/>
  <c r="AL35" i="1"/>
  <c r="AI35" i="1"/>
  <c r="AG35" i="1"/>
  <c r="AJ35" i="1" s="1"/>
  <c r="AF35" i="1"/>
  <c r="AL34" i="1"/>
  <c r="AG34" i="1"/>
  <c r="AJ34" i="1" s="1"/>
  <c r="AF34" i="1"/>
  <c r="AI34" i="1" s="1"/>
  <c r="AL33" i="1"/>
  <c r="AG33" i="1"/>
  <c r="AJ33" i="1" s="1"/>
  <c r="AF33" i="1"/>
  <c r="AI33" i="1" s="1"/>
  <c r="AE31" i="1"/>
  <c r="AD31" i="1"/>
  <c r="AC31" i="1"/>
  <c r="AC32" i="1" s="1"/>
  <c r="AB31" i="1"/>
  <c r="AA31" i="1"/>
  <c r="Z31" i="1"/>
  <c r="Y31" i="1"/>
  <c r="X31" i="1"/>
  <c r="W31" i="1"/>
  <c r="W32" i="1" s="1"/>
  <c r="V31" i="1"/>
  <c r="V32" i="1" s="1"/>
  <c r="U31" i="1"/>
  <c r="T31" i="1"/>
  <c r="S31" i="1"/>
  <c r="R31" i="1"/>
  <c r="Q31" i="1"/>
  <c r="Q32" i="1" s="1"/>
  <c r="P31" i="1"/>
  <c r="O31" i="1"/>
  <c r="N31" i="1"/>
  <c r="M31" i="1"/>
  <c r="L31" i="1"/>
  <c r="K31" i="1"/>
  <c r="K32" i="1" s="1"/>
  <c r="J31" i="1"/>
  <c r="I31" i="1"/>
  <c r="H31" i="1"/>
  <c r="AL30" i="1"/>
  <c r="AI30" i="1"/>
  <c r="AG30" i="1"/>
  <c r="AJ30" i="1" s="1"/>
  <c r="AF30" i="1"/>
  <c r="AL29" i="1"/>
  <c r="AG29" i="1"/>
  <c r="AJ29" i="1" s="1"/>
  <c r="AJ31" i="1" s="1"/>
  <c r="AF29" i="1"/>
  <c r="AI29" i="1" s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AF28" i="1" s="1"/>
  <c r="AG27" i="1"/>
  <c r="AF27" i="1"/>
  <c r="AL26" i="1"/>
  <c r="AG26" i="1"/>
  <c r="AJ26" i="1" s="1"/>
  <c r="AF26" i="1"/>
  <c r="AI26" i="1" s="1"/>
  <c r="AL25" i="1"/>
  <c r="AG25" i="1"/>
  <c r="AJ25" i="1" s="1"/>
  <c r="AF25" i="1"/>
  <c r="AI25" i="1" s="1"/>
  <c r="AK25" i="1" s="1"/>
  <c r="AL24" i="1"/>
  <c r="AG24" i="1"/>
  <c r="AJ24" i="1" s="1"/>
  <c r="AF24" i="1"/>
  <c r="AI24" i="1" s="1"/>
  <c r="AL23" i="1"/>
  <c r="AG23" i="1"/>
  <c r="AJ23" i="1" s="1"/>
  <c r="AF23" i="1"/>
  <c r="AI23" i="1" s="1"/>
  <c r="AL22" i="1"/>
  <c r="AG22" i="1"/>
  <c r="AJ22" i="1" s="1"/>
  <c r="AF22" i="1"/>
  <c r="AI22" i="1" s="1"/>
  <c r="AK22" i="1" s="1"/>
  <c r="AL21" i="1"/>
  <c r="AG21" i="1"/>
  <c r="AJ21" i="1" s="1"/>
  <c r="AF21" i="1"/>
  <c r="AI21" i="1" s="1"/>
  <c r="AL20" i="1"/>
  <c r="AG20" i="1"/>
  <c r="AJ20" i="1" s="1"/>
  <c r="AF20" i="1"/>
  <c r="AI20" i="1" s="1"/>
  <c r="AL19" i="1"/>
  <c r="AJ19" i="1"/>
  <c r="AG19" i="1"/>
  <c r="AF19" i="1"/>
  <c r="AI19" i="1" s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AL17" i="1"/>
  <c r="AG17" i="1"/>
  <c r="AJ17" i="1" s="1"/>
  <c r="AF17" i="1"/>
  <c r="AI17" i="1" s="1"/>
  <c r="AL16" i="1"/>
  <c r="AG16" i="1"/>
  <c r="AJ16" i="1" s="1"/>
  <c r="AF16" i="1"/>
  <c r="AI16" i="1" s="1"/>
  <c r="AL15" i="1"/>
  <c r="AJ15" i="1"/>
  <c r="AG15" i="1"/>
  <c r="AF15" i="1"/>
  <c r="AI15" i="1" s="1"/>
  <c r="AL14" i="1"/>
  <c r="AG14" i="1"/>
  <c r="AJ14" i="1" s="1"/>
  <c r="AF14" i="1"/>
  <c r="AI14" i="1" s="1"/>
  <c r="AL13" i="1"/>
  <c r="AL18" i="1" s="1"/>
  <c r="AG13" i="1"/>
  <c r="AJ13" i="1" s="1"/>
  <c r="AF13" i="1"/>
  <c r="AI13" i="1" s="1"/>
  <c r="AK13" i="1" s="1"/>
  <c r="AE12" i="1"/>
  <c r="AD12" i="1"/>
  <c r="AC12" i="1"/>
  <c r="AB12" i="1"/>
  <c r="AA12" i="1"/>
  <c r="Z12" i="1"/>
  <c r="Z32" i="1" s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AG12" i="1" s="1"/>
  <c r="H12" i="1"/>
  <c r="AF12" i="1" s="1"/>
  <c r="AL11" i="1"/>
  <c r="AJ11" i="1"/>
  <c r="AG11" i="1"/>
  <c r="AF11" i="1"/>
  <c r="AI11" i="1" s="1"/>
  <c r="AK11" i="1" s="1"/>
  <c r="AL10" i="1"/>
  <c r="AI10" i="1"/>
  <c r="AG10" i="1"/>
  <c r="AJ10" i="1" s="1"/>
  <c r="AF10" i="1"/>
  <c r="AL9" i="1"/>
  <c r="AJ9" i="1"/>
  <c r="AI9" i="1"/>
  <c r="AK9" i="1" s="1"/>
  <c r="AG9" i="1"/>
  <c r="AF9" i="1"/>
  <c r="AL8" i="1"/>
  <c r="AG8" i="1"/>
  <c r="AJ8" i="1" s="1"/>
  <c r="AF8" i="1"/>
  <c r="AI8" i="1" s="1"/>
  <c r="AK8" i="1" s="1"/>
  <c r="AL7" i="1"/>
  <c r="AJ7" i="1"/>
  <c r="AF7" i="1"/>
  <c r="AI7" i="1" s="1"/>
  <c r="AL6" i="1"/>
  <c r="AG6" i="1"/>
  <c r="AJ6" i="1" s="1"/>
  <c r="AF6" i="1"/>
  <c r="AI6" i="1" s="1"/>
  <c r="AL5" i="1"/>
  <c r="AG5" i="1"/>
  <c r="AJ5" i="1" s="1"/>
  <c r="AF5" i="1"/>
  <c r="AI5" i="1" s="1"/>
  <c r="AK5" i="1" s="1"/>
  <c r="AL4" i="1"/>
  <c r="AJ4" i="1"/>
  <c r="AK4" i="1" s="1"/>
  <c r="AI4" i="1"/>
  <c r="AL3" i="1"/>
  <c r="AG3" i="1"/>
  <c r="AJ3" i="1" s="1"/>
  <c r="AJ12" i="1" s="1"/>
  <c r="AF3" i="1"/>
  <c r="AI3" i="1" s="1"/>
  <c r="AI62" i="1" l="1"/>
  <c r="AK55" i="1"/>
  <c r="AK35" i="1"/>
  <c r="AK47" i="1"/>
  <c r="M32" i="1"/>
  <c r="AL28" i="1"/>
  <c r="AK30" i="1"/>
  <c r="R32" i="1"/>
  <c r="R76" i="1" s="1"/>
  <c r="AD32" i="1"/>
  <c r="AK52" i="1"/>
  <c r="Y75" i="1"/>
  <c r="Y76" i="1" s="1"/>
  <c r="AL62" i="1"/>
  <c r="AK58" i="1"/>
  <c r="AE75" i="1"/>
  <c r="N75" i="1"/>
  <c r="Z75" i="1"/>
  <c r="AK79" i="1"/>
  <c r="Y32" i="1"/>
  <c r="AE32" i="1"/>
  <c r="AE76" i="1" s="1"/>
  <c r="AL67" i="1"/>
  <c r="H75" i="1"/>
  <c r="T75" i="1"/>
  <c r="T76" i="1" s="1"/>
  <c r="AF92" i="1"/>
  <c r="AK116" i="1"/>
  <c r="AK6" i="1"/>
  <c r="J32" i="1"/>
  <c r="S32" i="1"/>
  <c r="AB32" i="1"/>
  <c r="AF31" i="1"/>
  <c r="T32" i="1"/>
  <c r="AF48" i="1"/>
  <c r="AK59" i="1"/>
  <c r="AJ70" i="1"/>
  <c r="AL74" i="1"/>
  <c r="AL75" i="1" s="1"/>
  <c r="AL76" i="1" s="1"/>
  <c r="AF83" i="1"/>
  <c r="AL89" i="1"/>
  <c r="AF95" i="1"/>
  <c r="M75" i="1"/>
  <c r="AL12" i="1"/>
  <c r="AK7" i="1"/>
  <c r="AK24" i="1"/>
  <c r="AL54" i="1"/>
  <c r="Q75" i="1"/>
  <c r="Q76" i="1" s="1"/>
  <c r="AC75" i="1"/>
  <c r="AC76" i="1" s="1"/>
  <c r="AG95" i="1"/>
  <c r="AK10" i="1"/>
  <c r="AK21" i="1"/>
  <c r="AF86" i="1"/>
  <c r="AI86" i="1" s="1"/>
  <c r="AK86" i="1" s="1"/>
  <c r="X75" i="1"/>
  <c r="AJ92" i="1"/>
  <c r="AJ126" i="1"/>
  <c r="AL86" i="1"/>
  <c r="AL126" i="1"/>
  <c r="N32" i="1"/>
  <c r="AL48" i="1"/>
  <c r="AG54" i="1"/>
  <c r="AJ54" i="1" s="1"/>
  <c r="AA75" i="1"/>
  <c r="AA76" i="1" s="1"/>
  <c r="J75" i="1"/>
  <c r="J76" i="1" s="1"/>
  <c r="V75" i="1"/>
  <c r="V76" i="1" s="1"/>
  <c r="V127" i="1" s="1"/>
  <c r="AG80" i="1"/>
  <c r="AL95" i="1"/>
  <c r="L75" i="1"/>
  <c r="X32" i="1"/>
  <c r="AK15" i="1"/>
  <c r="AF18" i="1"/>
  <c r="AL31" i="1"/>
  <c r="AL32" i="1" s="1"/>
  <c r="O32" i="1"/>
  <c r="AA32" i="1"/>
  <c r="AL42" i="1"/>
  <c r="AK49" i="1"/>
  <c r="AB75" i="1"/>
  <c r="AB76" i="1" s="1"/>
  <c r="W75" i="1"/>
  <c r="AL80" i="1"/>
  <c r="AK17" i="1"/>
  <c r="AK108" i="1"/>
  <c r="I32" i="1"/>
  <c r="AF54" i="1"/>
  <c r="AI54" i="1" s="1"/>
  <c r="AL110" i="1"/>
  <c r="AG18" i="1"/>
  <c r="U32" i="1"/>
  <c r="U76" i="1" s="1"/>
  <c r="L32" i="1"/>
  <c r="L76" i="1" s="1"/>
  <c r="P32" i="1"/>
  <c r="P75" i="1"/>
  <c r="P76" i="1" s="1"/>
  <c r="AF62" i="1"/>
  <c r="AG89" i="1"/>
  <c r="AJ89" i="1" s="1"/>
  <c r="AK89" i="1" s="1"/>
  <c r="AK122" i="1"/>
  <c r="AK39" i="1"/>
  <c r="AK46" i="1"/>
  <c r="AG48" i="1"/>
  <c r="O75" i="1"/>
  <c r="AK23" i="1"/>
  <c r="AJ42" i="1"/>
  <c r="AK73" i="1"/>
  <c r="AK16" i="1"/>
  <c r="AJ28" i="1"/>
  <c r="AK38" i="1"/>
  <c r="AK109" i="1"/>
  <c r="AK63" i="1"/>
  <c r="AK67" i="1" s="1"/>
  <c r="AI67" i="1"/>
  <c r="AJ18" i="1"/>
  <c r="AF32" i="1"/>
  <c r="AK88" i="1"/>
  <c r="K76" i="1"/>
  <c r="Z76" i="1"/>
  <c r="AI12" i="1"/>
  <c r="AK3" i="1"/>
  <c r="AK20" i="1"/>
  <c r="AJ62" i="1"/>
  <c r="X76" i="1"/>
  <c r="AK54" i="1"/>
  <c r="AK56" i="1"/>
  <c r="AK62" i="1" s="1"/>
  <c r="M76" i="1"/>
  <c r="AK115" i="1"/>
  <c r="AK40" i="1"/>
  <c r="AK61" i="1"/>
  <c r="AK71" i="1"/>
  <c r="AI74" i="1"/>
  <c r="N76" i="1"/>
  <c r="AD76" i="1"/>
  <c r="AK29" i="1"/>
  <c r="AK31" i="1" s="1"/>
  <c r="AI31" i="1"/>
  <c r="AJ74" i="1"/>
  <c r="AK14" i="1"/>
  <c r="AK84" i="1"/>
  <c r="W76" i="1"/>
  <c r="AK33" i="1"/>
  <c r="AI42" i="1"/>
  <c r="AK41" i="1"/>
  <c r="AI70" i="1"/>
  <c r="Q127" i="1"/>
  <c r="Q128" i="1"/>
  <c r="AJ83" i="1"/>
  <c r="AK19" i="1"/>
  <c r="AI28" i="1"/>
  <c r="AI92" i="1"/>
  <c r="AK90" i="1"/>
  <c r="AK92" i="1" s="1"/>
  <c r="AK72" i="1"/>
  <c r="S76" i="1"/>
  <c r="AK110" i="1"/>
  <c r="AK126" i="1"/>
  <c r="AK26" i="1"/>
  <c r="AK34" i="1"/>
  <c r="AK82" i="1"/>
  <c r="AJ110" i="1"/>
  <c r="AK111" i="1"/>
  <c r="AG31" i="1"/>
  <c r="AJ44" i="1"/>
  <c r="AJ48" i="1" s="1"/>
  <c r="AK68" i="1"/>
  <c r="AK70" i="1" s="1"/>
  <c r="AF70" i="1"/>
  <c r="AF74" i="1"/>
  <c r="AK81" i="1"/>
  <c r="AG83" i="1"/>
  <c r="AG110" i="1"/>
  <c r="AF42" i="1"/>
  <c r="AG62" i="1"/>
  <c r="AG70" i="1"/>
  <c r="AG74" i="1"/>
  <c r="AI110" i="1"/>
  <c r="AG42" i="1"/>
  <c r="AI78" i="1"/>
  <c r="H32" i="1"/>
  <c r="H76" i="1" s="1"/>
  <c r="AJ78" i="1"/>
  <c r="AJ80" i="1" s="1"/>
  <c r="AI93" i="1"/>
  <c r="AG28" i="1"/>
  <c r="AF67" i="1"/>
  <c r="AI18" i="1"/>
  <c r="AG67" i="1"/>
  <c r="I75" i="1"/>
  <c r="I76" i="1" s="1"/>
  <c r="AI126" i="1"/>
  <c r="AI43" i="1"/>
  <c r="R127" i="1" l="1"/>
  <c r="R128" i="1"/>
  <c r="AG32" i="1"/>
  <c r="AK74" i="1"/>
  <c r="O76" i="1"/>
  <c r="V128" i="1"/>
  <c r="AJ32" i="1"/>
  <c r="AK28" i="1"/>
  <c r="AK32" i="1" s="1"/>
  <c r="AK18" i="1"/>
  <c r="AK12" i="1"/>
  <c r="AG75" i="1"/>
  <c r="AG76" i="1" s="1"/>
  <c r="H127" i="1"/>
  <c r="H128" i="1"/>
  <c r="AK44" i="1"/>
  <c r="AC128" i="1"/>
  <c r="AC127" i="1"/>
  <c r="K127" i="1"/>
  <c r="K128" i="1"/>
  <c r="AI32" i="1"/>
  <c r="AA127" i="1"/>
  <c r="AA128" i="1"/>
  <c r="J127" i="1"/>
  <c r="J128" i="1"/>
  <c r="AL127" i="1"/>
  <c r="AL128" i="1"/>
  <c r="AD128" i="1"/>
  <c r="AD127" i="1"/>
  <c r="X127" i="1"/>
  <c r="X128" i="1"/>
  <c r="N128" i="1"/>
  <c r="N127" i="1"/>
  <c r="M128" i="1"/>
  <c r="M127" i="1"/>
  <c r="T127" i="1"/>
  <c r="T128" i="1"/>
  <c r="AJ75" i="1"/>
  <c r="L128" i="1"/>
  <c r="L127" i="1"/>
  <c r="AI95" i="1"/>
  <c r="AK93" i="1"/>
  <c r="AK95" i="1" s="1"/>
  <c r="AB128" i="1"/>
  <c r="AB127" i="1"/>
  <c r="AE128" i="1"/>
  <c r="AE127" i="1"/>
  <c r="AK42" i="1"/>
  <c r="O128" i="1"/>
  <c r="O127" i="1"/>
  <c r="AI80" i="1"/>
  <c r="AK78" i="1"/>
  <c r="AK80" i="1" s="1"/>
  <c r="AI48" i="1"/>
  <c r="AI75" i="1" s="1"/>
  <c r="AI76" i="1" s="1"/>
  <c r="AK43" i="1"/>
  <c r="P127" i="1"/>
  <c r="P128" i="1"/>
  <c r="I127" i="1"/>
  <c r="I128" i="1"/>
  <c r="S127" i="1"/>
  <c r="S128" i="1"/>
  <c r="AK83" i="1"/>
  <c r="W127" i="1"/>
  <c r="W128" i="1"/>
  <c r="Y127" i="1"/>
  <c r="Y128" i="1"/>
  <c r="AF75" i="1"/>
  <c r="AF76" i="1" s="1"/>
  <c r="U127" i="1"/>
  <c r="U128" i="1"/>
  <c r="Z127" i="1"/>
  <c r="Z128" i="1"/>
  <c r="AK48" i="1" l="1"/>
  <c r="AI127" i="1"/>
  <c r="AI128" i="1"/>
  <c r="AJ76" i="1"/>
  <c r="AK75" i="1"/>
  <c r="AK76" i="1" s="1"/>
  <c r="AJ127" i="1" l="1"/>
  <c r="AK127" i="1" s="1"/>
  <c r="AJ128" i="1"/>
  <c r="AK128" i="1" s="1"/>
</calcChain>
</file>

<file path=xl/sharedStrings.xml><?xml version="1.0" encoding="utf-8"?>
<sst xmlns="http://schemas.openxmlformats.org/spreadsheetml/2006/main" count="1275" uniqueCount="650">
  <si>
    <t>Félév</t>
  </si>
  <si>
    <t>Tárgykód</t>
  </si>
  <si>
    <t>Ismeretkör</t>
  </si>
  <si>
    <t xml:space="preserve">Ismeretkör felelős </t>
  </si>
  <si>
    <t>Tárgyfelelős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</si>
  <si>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</si>
  <si>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</si>
  <si>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</si>
  <si>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</si>
  <si>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</si>
  <si>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</si>
  <si>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</si>
  <si>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</si>
  <si>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</si>
  <si>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</si>
  <si>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</si>
  <si>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</si>
  <si>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</si>
  <si>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</si>
  <si>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</si>
  <si>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</si>
  <si>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</si>
  <si>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</si>
  <si>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</si>
  <si>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</si>
  <si>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</si>
  <si>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</si>
  <si>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</si>
  <si>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</si>
  <si>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</si>
  <si>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</si>
  <si>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</si>
  <si>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</si>
  <si>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</si>
  <si>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</si>
  <si>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</si>
  <si>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</si>
  <si>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</si>
  <si>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</si>
  <si>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</si>
  <si>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</si>
  <si>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</si>
  <si>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NKOZOS1001</t>
  </si>
  <si>
    <t>Kereszténység és társadalom 8 kr.</t>
  </si>
  <si>
    <t>Társadalmi alapismeretek</t>
  </si>
  <si>
    <t>gyj</t>
  </si>
  <si>
    <t>I.</t>
  </si>
  <si>
    <t>1.</t>
  </si>
  <si>
    <t>HFALTANB092</t>
  </si>
  <si>
    <t>Bevezetés a kereszténységbe</t>
  </si>
  <si>
    <t>v</t>
  </si>
  <si>
    <t>BNALTS1002</t>
  </si>
  <si>
    <t>Bevezetés az etikába</t>
  </si>
  <si>
    <t>NKOZOS1026</t>
  </si>
  <si>
    <t>Dr. Both Mária</t>
  </si>
  <si>
    <t>Teremtésvédelem</t>
  </si>
  <si>
    <t>BNTANI1002</t>
  </si>
  <si>
    <t>Kultúrtörténet 4kr</t>
  </si>
  <si>
    <t>Dr. Baksa Brigitta</t>
  </si>
  <si>
    <t>Hon- és népismeret</t>
  </si>
  <si>
    <t>III.</t>
  </si>
  <si>
    <t>6.</t>
  </si>
  <si>
    <t>TANANB2001</t>
  </si>
  <si>
    <t xml:space="preserve">Keresztény ünnepek és szimbólumok </t>
  </si>
  <si>
    <t>5.</t>
  </si>
  <si>
    <t>BNTANI1003</t>
  </si>
  <si>
    <t>Alkalmazott társadalom-tudomány 6 kr</t>
  </si>
  <si>
    <t>Dr. Mészáros László</t>
  </si>
  <si>
    <t>Nevelés- és művelődéstörténet 1.</t>
  </si>
  <si>
    <t>BNTANI2001</t>
  </si>
  <si>
    <t>Nevelés- és művelődéstörténet 2.</t>
  </si>
  <si>
    <t>2.</t>
  </si>
  <si>
    <t>NKOZOS2002</t>
  </si>
  <si>
    <t>Kisebbségtudományi alapismeretek és romológia</t>
  </si>
  <si>
    <t xml:space="preserve">Társadalomtudomány– összesen </t>
  </si>
  <si>
    <t>NKOZOS1024</t>
  </si>
  <si>
    <t>Pszichológia 10 kr.</t>
  </si>
  <si>
    <t>Általános és fejlődéslélektan 1.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</si>
  <si>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</si>
  <si>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</si>
  <si>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</si>
  <si>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</si>
  <si>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</si>
  <si>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</si>
  <si>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</si>
  <si>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</si>
  <si>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</si>
  <si>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TANANB1035</t>
  </si>
  <si>
    <t>Pszichológiai önismeret és szakmai készségfejlesztés</t>
  </si>
  <si>
    <t>Pszichológia – összesen</t>
  </si>
  <si>
    <t>TANANB1002</t>
  </si>
  <si>
    <t>Iskolapedagógia ismeretkör 8kr.</t>
  </si>
  <si>
    <t xml:space="preserve">Sipos Zsóka </t>
  </si>
  <si>
    <t>Dr. Czike Bernadett</t>
  </si>
  <si>
    <t>Az iskoláskor pedagógiája</t>
  </si>
  <si>
    <t>TANANB2029</t>
  </si>
  <si>
    <t>Dr. Gloviczki Zoltán</t>
  </si>
  <si>
    <t>Az iskola világa</t>
  </si>
  <si>
    <t>TANANB1033</t>
  </si>
  <si>
    <t>Sipos Zsóka</t>
  </si>
  <si>
    <t>Pedagógusmesterség 1.</t>
  </si>
  <si>
    <t>8.</t>
  </si>
  <si>
    <t>TANANB2035</t>
  </si>
  <si>
    <t>Pedagógusmesterség 2.</t>
  </si>
  <si>
    <t>NKOZOS1027</t>
  </si>
  <si>
    <t>Pedagógia ismeretkör  7 kr.</t>
  </si>
  <si>
    <t>Szombathelyiné dr. Nyitrai Ágnes</t>
  </si>
  <si>
    <t>Bevezetés a pedagógiába</t>
  </si>
  <si>
    <t>TANANB2032</t>
  </si>
  <si>
    <t>Dr. Molnár Krisztina</t>
  </si>
  <si>
    <t>A nevelés-oktatás tudományos alapjai</t>
  </si>
  <si>
    <t>NKOZOS2006</t>
  </si>
  <si>
    <t>A pedagógiai kutatás módszertana</t>
  </si>
  <si>
    <t>NKOZOS2007</t>
  </si>
  <si>
    <t>Családpedagógia, érzelmi intelligencia fejlesztése</t>
  </si>
  <si>
    <t>TANANB1037</t>
  </si>
  <si>
    <t xml:space="preserve"> Komplex pedagógiai-pszichológiai szigorlat</t>
  </si>
  <si>
    <t>sz</t>
  </si>
  <si>
    <t>Pedagógia – összesen</t>
  </si>
  <si>
    <t>BTA1O0003N</t>
  </si>
  <si>
    <t>Informatika 4 kr</t>
  </si>
  <si>
    <t>Dr. Beták Norbert</t>
  </si>
  <si>
    <t>Informatika 1.</t>
  </si>
  <si>
    <t>BTA2O0003N</t>
  </si>
  <si>
    <t>Informatika 2.</t>
  </si>
  <si>
    <t>Informatika – összesen</t>
  </si>
  <si>
    <t>Szakképzettséghez vezető alapozó ismeretkörök (44-55 kredit)</t>
  </si>
  <si>
    <t>TANANB1030</t>
  </si>
  <si>
    <t>Nyelvészet 12 kr</t>
  </si>
  <si>
    <t>Dr. Gasparics Gyula</t>
  </si>
  <si>
    <t>Dr. Pilecky Marcel</t>
  </si>
  <si>
    <t>Bemeneti kompetenciák fejlesztése (nyelvi-kommunikációs)</t>
  </si>
  <si>
    <t>BNTANI1007</t>
  </si>
  <si>
    <t>Nyelv- és beszédművelés 1.</t>
  </si>
  <si>
    <t>TANANB2030</t>
  </si>
  <si>
    <t xml:space="preserve">Magyar nyelv 1. </t>
  </si>
  <si>
    <t>BNTANI2005</t>
  </si>
  <si>
    <t>Nyelv- és beszédművelés 2.</t>
  </si>
  <si>
    <t>TANANB1004</t>
  </si>
  <si>
    <t xml:space="preserve">Magyar nyelv 2. </t>
  </si>
  <si>
    <t>TANANB2003</t>
  </si>
  <si>
    <t>Magyar nyelv 1.</t>
  </si>
  <si>
    <t>Anyanyelvi tantárgy-pedagógia 6 kr</t>
  </si>
  <si>
    <t>Dr. Gasparicsné dr. Kovács Erzsébet</t>
  </si>
  <si>
    <t>Anyanyelvi tantárgy-pedagógia 1.</t>
  </si>
  <si>
    <t>Anyanyelvi tantárgy-pedagógia 2.</t>
  </si>
  <si>
    <t>BNTANI2007</t>
  </si>
  <si>
    <t>Irodalom 5 kr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</si>
  <si>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</si>
  <si>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</si>
  <si>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</si>
  <si>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</si>
  <si>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</si>
  <si>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</si>
  <si>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9 kr</t>
  </si>
  <si>
    <t>Dr. Ambrus Gabriella</t>
  </si>
  <si>
    <t>Kenderessy Tibor</t>
  </si>
  <si>
    <t>Matematika 1.</t>
  </si>
  <si>
    <t>BTA2O0004N</t>
  </si>
  <si>
    <t>Matematika 2.</t>
  </si>
  <si>
    <t>TANANB1006</t>
  </si>
  <si>
    <t>Buzogány Ágota</t>
  </si>
  <si>
    <t>Elemi matematika</t>
  </si>
  <si>
    <t>BTA1O0004N
BTA2O0004N
BTA1O0005N
BTA2O0005N</t>
  </si>
  <si>
    <t>Mat.1, Mat.2, Mat.tp1, Mat.tp2.</t>
  </si>
  <si>
    <t>Matematikai tantárgy-pedagógia 6 kr</t>
  </si>
  <si>
    <t>Matematikai tantárgy-pedagógia 1.</t>
  </si>
  <si>
    <t>BTA1O0004N, BTA2O0004N</t>
  </si>
  <si>
    <t>Mat1, Mat.2</t>
  </si>
  <si>
    <t>Matematikai tantárgy-pedagógia 2.</t>
  </si>
  <si>
    <t>Matematika és tantárgy-pedagógiája – összesen</t>
  </si>
  <si>
    <t>TANANB2031</t>
  </si>
  <si>
    <t>Természet-ismeret 12 kr</t>
  </si>
  <si>
    <t>Kenderessy Tibor, dr. Both Mária</t>
  </si>
  <si>
    <t>Bemeneti kompetenciák fejlesztése (matematikai és természettudományos gondolkodás)</t>
  </si>
  <si>
    <t>TANANB1031</t>
  </si>
  <si>
    <t>Természetismeret és környezetvédelem 1.</t>
  </si>
  <si>
    <t>BTA2O0006N</t>
  </si>
  <si>
    <t>Morlin Erzsébet</t>
  </si>
  <si>
    <t>Természetismeret és környezetvédelem 2.</t>
  </si>
  <si>
    <t>BTA1O0009N</t>
  </si>
  <si>
    <t>Egészségnevelés</t>
  </si>
  <si>
    <t>TANANB2026</t>
  </si>
  <si>
    <t>Természetismeret tantárgy-pedagógiája 1.</t>
  </si>
  <si>
    <t>TANANB1031, BTA2O0006N</t>
  </si>
  <si>
    <t>Természetismeret és környezetvédelem 1., Természetismeret és környezetvédelem 2.</t>
  </si>
  <si>
    <t>Természetismeret és tantárgy-pedagógiája – összesen</t>
  </si>
  <si>
    <t>TANANB1032</t>
  </si>
  <si>
    <t>Ének-zenei nevelés 10 kr</t>
  </si>
  <si>
    <t>Dr. Bednarik Anasztázia</t>
  </si>
  <si>
    <t>Bemeneti kompetenciák fejlesztése (ének-zenei)</t>
  </si>
  <si>
    <t>BTA1O0008N</t>
  </si>
  <si>
    <t>Ének-zene 1.</t>
  </si>
  <si>
    <t>BTA2O0008N</t>
  </si>
  <si>
    <t>Ének-zene 2.</t>
  </si>
  <si>
    <t>TANANB1034</t>
  </si>
  <si>
    <t>Ének-zene 3.</t>
  </si>
  <si>
    <t>TANANB2034</t>
  </si>
  <si>
    <t xml:space="preserve">Ének-zene 4. </t>
  </si>
  <si>
    <t>TANANB1007</t>
  </si>
  <si>
    <t>TANANB1036</t>
  </si>
  <si>
    <t>Ének-zene tantárgy-pedagógia 1.</t>
  </si>
  <si>
    <t>TANANB2008</t>
  </si>
  <si>
    <t>Ének-zene 4.</t>
  </si>
  <si>
    <t>TANANB2028</t>
  </si>
  <si>
    <t>Ének-zene tantárgy-pedagógia 2.</t>
  </si>
  <si>
    <t>TANANB1027</t>
  </si>
  <si>
    <t>Ének-zene tantárgypedagógia 1.</t>
  </si>
  <si>
    <t>Ének-zene és tantárgy-pedagógiája – összesen</t>
  </si>
  <si>
    <t>-</t>
  </si>
  <si>
    <t>BTA1O0012N</t>
  </si>
  <si>
    <t>Vizuális kultúra 10 kr</t>
  </si>
  <si>
    <t>Dr. Takács Szilvia</t>
  </si>
  <si>
    <t>Vizuális kultúra és kommunikáció 1.</t>
  </si>
  <si>
    <t>BTA2O0012N</t>
  </si>
  <si>
    <t>Vizuális kultúra és kommunikáció 2.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</si>
  <si>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</si>
  <si>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</si>
  <si>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</si>
  <si>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</si>
  <si>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</si>
  <si>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TANANB2009</t>
  </si>
  <si>
    <t>Technika 7 kr</t>
  </si>
  <si>
    <t>Megyeriné dr. Runyó Anna</t>
  </si>
  <si>
    <t>M.Gieszer Mónika</t>
  </si>
  <si>
    <t>Technika, életvitel és gyakorlat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</si>
  <si>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</si>
  <si>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</si>
  <si>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</si>
  <si>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</si>
  <si>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 10 kr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</si>
  <si>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</si>
  <si>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</si>
  <si>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</si>
  <si>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</si>
  <si>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</si>
  <si>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</si>
  <si>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</si>
  <si>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Kötelezően választható tantárgytömb</t>
  </si>
  <si>
    <t>A köt. vál. tömbökből egy 12kredites egységet kell választani!</t>
  </si>
  <si>
    <t>NKOZOS2008</t>
  </si>
  <si>
    <t>English for Academic Purposes 12 kr.</t>
  </si>
  <si>
    <t xml:space="preserve">English for Academic Purposes 1. </t>
  </si>
  <si>
    <t>NKOZOS1009</t>
  </si>
  <si>
    <t xml:space="preserve">English for Academic Purposes 2. </t>
  </si>
  <si>
    <t>Idegen nyelv [köt. vál. tantárgytömb] – összesen</t>
  </si>
  <si>
    <t>TANANB2019</t>
  </si>
  <si>
    <t>Early English in Lower Primary Education 12 kr.</t>
  </si>
  <si>
    <t>Early English  in  Lower Primary Education 1.</t>
  </si>
  <si>
    <t>TANANB1020</t>
  </si>
  <si>
    <t>Early English  in  Lower Primary Education 2.</t>
  </si>
  <si>
    <t>Korai idegen nyelv oktatás [köt. vál. tantárgytömb] – összesen</t>
  </si>
  <si>
    <t>Drámapedagógia</t>
  </si>
  <si>
    <t>Drámapedagógia 1.</t>
  </si>
  <si>
    <t>12 kr.</t>
  </si>
  <si>
    <t>Drámapedagógia 2.</t>
  </si>
  <si>
    <t>Drámapedagógia [köt. vál. tantárgytömb] – összesen</t>
  </si>
  <si>
    <t>Gyógypedagógia</t>
  </si>
  <si>
    <t>Gyógypedagógia 1.</t>
  </si>
  <si>
    <t>Gyógypedagógia 2.</t>
  </si>
  <si>
    <t>Gyógypedagógia [köt. vál. tantárgytömb] – összesen</t>
  </si>
  <si>
    <t xml:space="preserve">Neurodivergens fejlődés </t>
  </si>
  <si>
    <t>Neurodivergens fejlődés  [köt. vál. tantárgytömb] – összesen</t>
  </si>
  <si>
    <t>Környezettudatos nevelés  12 kr.</t>
  </si>
  <si>
    <t>Megyeriné dr. Runyó Anna, főiskolai tanár, PhD</t>
  </si>
  <si>
    <t>A környezettudatos nevelés színterei</t>
  </si>
  <si>
    <t xml:space="preserve">Környezettudatos nevelés kisgyermekkorban </t>
  </si>
  <si>
    <t>Környezettudatos nevelés [köt. vál. tantárgytömb] – összesen</t>
  </si>
  <si>
    <t>Integrált nevelés 12 kr.</t>
  </si>
  <si>
    <t>Dr. Radványi Katalin Erzsébet</t>
  </si>
  <si>
    <t>Integrált nevelési ismeretek 1.</t>
  </si>
  <si>
    <t>Integrált nevelési ismeretek 2.</t>
  </si>
  <si>
    <t>Integrált inkluzív nevelés [köt. vál. tantárgytömb] – összesen</t>
  </si>
  <si>
    <t>Gyermekvédelem 12 kr.</t>
  </si>
  <si>
    <t>Gyermekvédelmi ismeretek 1.</t>
  </si>
  <si>
    <t>Gyermekvédelmi ismeretek 2.</t>
  </si>
  <si>
    <t>Gyermekvédelem [köt. vál. tantárgytömb] – összesen</t>
  </si>
  <si>
    <t>Hagyományismeret 12 kr.</t>
  </si>
  <si>
    <t xml:space="preserve">Hagyományismeret  és pedagógiája 1. </t>
  </si>
  <si>
    <t xml:space="preserve">Hagyományismeret  és pedagógiája 2. </t>
  </si>
  <si>
    <t>Hagyományismeret [köt. vál. tantárgytömb] – összesen</t>
  </si>
  <si>
    <t>Tehetséggondozás 12 kr.</t>
  </si>
  <si>
    <t>Tehetséggondozási ismeretek 1.</t>
  </si>
  <si>
    <t>Tehetséggondozási ismeretek 2.</t>
  </si>
  <si>
    <t>Tehetséggondozás [köt. vál. tantárgytömb] – összesen</t>
  </si>
  <si>
    <t>Zenei foglalkozások kisgyermekeknek 12 kr.</t>
  </si>
  <si>
    <t>Zenei foglalkozások vezetése 1.</t>
  </si>
  <si>
    <t>Zenei foglalkozások vezetése 2.</t>
  </si>
  <si>
    <t>Zenei foglalkozások vezetése [köt. vál. tantárgytömb] – összesen</t>
  </si>
  <si>
    <t>Választható elméleti és gyakorlati tanulmányok (10-12 kr)</t>
  </si>
  <si>
    <t>TANANB1060</t>
  </si>
  <si>
    <t>Idegen nyelvi kritériumtárgy 1.</t>
  </si>
  <si>
    <t>Idegen nyelvi kritériumtárgy 2.</t>
  </si>
  <si>
    <t>BNTANI2081</t>
  </si>
  <si>
    <t>Szakdolgozat</t>
  </si>
  <si>
    <t>aí</t>
  </si>
  <si>
    <t>Szabadon választhatók (12 kredit)</t>
  </si>
  <si>
    <t>Választható műveltségi területek (VMT)</t>
  </si>
  <si>
    <t>TANANB2011</t>
  </si>
  <si>
    <t xml:space="preserve">Egyéni iskolai gyakorlat 1. </t>
  </si>
  <si>
    <t>TANANB1012</t>
  </si>
  <si>
    <t>Csoport előtti tanítási gyakorlat 1. Magyar nyelv és irodalom, matematika </t>
  </si>
  <si>
    <t>TANANB2013</t>
  </si>
  <si>
    <t xml:space="preserve">Egyéni iskolai gyakorlat 2. 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</si>
  <si>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</si>
  <si>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</si>
  <si>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</si>
  <si>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</si>
  <si>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</si>
  <si>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</si>
  <si>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</si>
  <si>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</si>
  <si>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</si>
  <si>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</si>
  <si>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</si>
  <si>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</si>
  <si>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</si>
  <si>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</si>
  <si>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(VMT. Szab.vál, Szakdolg. Szakmai gyak. )</t>
  </si>
  <si>
    <t>Tanító alapképzési BA szak 
 nappali tagozat - választható műveltségi területek</t>
  </si>
  <si>
    <t>Ismertkör felelős</t>
  </si>
  <si>
    <t>Tantárgyfelelős</t>
  </si>
  <si>
    <t>Tantárgy</t>
  </si>
  <si>
    <t>Ajánlott félév</t>
  </si>
  <si>
    <t>Előfeltétele</t>
  </si>
  <si>
    <t>Angol választott műveltségterület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</si>
  <si>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</si>
  <si>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</si>
  <si>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</si>
  <si>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</si>
  <si>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</si>
  <si>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</si>
  <si>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</si>
  <si>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</si>
  <si>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</si>
  <si>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</si>
  <si>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</si>
  <si>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</si>
  <si>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</si>
  <si>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</si>
  <si>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</si>
  <si>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</si>
  <si>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</si>
  <si>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</si>
  <si>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</si>
  <si>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</si>
  <si>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</si>
  <si>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</si>
  <si>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</si>
  <si>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</si>
  <si>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</si>
  <si>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</si>
  <si>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</si>
  <si>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</si>
  <si>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</si>
  <si>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</si>
  <si>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</si>
  <si>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</si>
  <si>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</si>
  <si>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</si>
  <si>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</si>
  <si>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 és etika</t>
  </si>
  <si>
    <t>VMTANB2001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</si>
  <si>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</si>
  <si>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</si>
  <si>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</si>
  <si>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</si>
  <si>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</si>
  <si>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</si>
  <si>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</si>
  <si>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</si>
  <si>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</si>
  <si>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</si>
  <si>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</si>
  <si>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</si>
  <si>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</si>
  <si>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</si>
  <si>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</si>
  <si>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</si>
  <si>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</si>
  <si>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Ének-zene választott műveltségterület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</si>
  <si>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</si>
  <si>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</si>
  <si>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</si>
  <si>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</si>
  <si>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</si>
  <si>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</si>
  <si>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</si>
  <si>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</si>
  <si>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</si>
  <si>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</si>
  <si>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</si>
  <si>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</si>
  <si>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</si>
  <si>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</si>
  <si>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</si>
  <si>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</si>
  <si>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</si>
  <si>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</si>
  <si>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</si>
  <si>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</si>
  <si>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</si>
  <si>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</si>
  <si>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</si>
  <si>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</si>
  <si>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</si>
  <si>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</si>
  <si>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</si>
  <si>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</si>
  <si>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</si>
  <si>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</si>
  <si>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</si>
  <si>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</si>
  <si>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</si>
  <si>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</si>
  <si>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</si>
  <si>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</si>
  <si>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</si>
  <si>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</si>
  <si>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</si>
  <si>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</si>
  <si>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</si>
  <si>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</si>
  <si>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</si>
  <si>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</si>
  <si>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Technológia (digitális kultúra) választott műveltségterület</t>
  </si>
  <si>
    <t>VMTANB4001</t>
  </si>
  <si>
    <t>Informatikai alapismeretek</t>
  </si>
  <si>
    <t>Informatikai alapismeretek és Multimédiás alkalmazások</t>
  </si>
  <si>
    <t>VMTANB4002</t>
  </si>
  <si>
    <t>Webszerkesztés</t>
  </si>
  <si>
    <t>VMTANB4003</t>
  </si>
  <si>
    <t>Alkalmazói rendszerek 1.</t>
  </si>
  <si>
    <t>VMTANB4004</t>
  </si>
  <si>
    <t>Alkalmazói rendszerek 2.</t>
  </si>
  <si>
    <t>Alkalmazói rendszerek 1. VMTANB4003, VMTALB4003</t>
  </si>
  <si>
    <t>VMTANB4005</t>
  </si>
  <si>
    <t>Informatika az iskolában (TP) 1.</t>
  </si>
  <si>
    <t>VMTANB4006</t>
  </si>
  <si>
    <t>Informatika az iskolában (TP) 2.</t>
  </si>
  <si>
    <t>Informatika az iskolában (TP) 1.VMTANB4005, VMTALB4005</t>
  </si>
  <si>
    <t>VMTANB4007</t>
  </si>
  <si>
    <t>Informatika felsőfokon</t>
  </si>
  <si>
    <t>Problémamegoldás informatikai eszközökkel 1.</t>
  </si>
  <si>
    <t>Informatika az iskolában (TP) 1. VMTANB4005, VMTALB4005</t>
  </si>
  <si>
    <t>VMTANB4008</t>
  </si>
  <si>
    <t>Problémamegoldás informatikai eszközökkel 2.</t>
  </si>
  <si>
    <t>Problémamegoldás informatikai eszközökkel 1.VMTANB4007, VMTALB4007</t>
  </si>
  <si>
    <t>VMTANB4009</t>
  </si>
  <si>
    <t>Adatbázis-kezelés</t>
  </si>
  <si>
    <t>VMTANB4010</t>
  </si>
  <si>
    <t>Informatika műveltségterület szigorlat</t>
  </si>
  <si>
    <t>Magyar nyelv és irodalom választott műveltségterület</t>
  </si>
  <si>
    <t>VMTANB5001</t>
  </si>
  <si>
    <t>Általános és alkalmazott nyelvészet 11 kr.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</si>
  <si>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</si>
  <si>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</si>
  <si>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</si>
  <si>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</si>
  <si>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</si>
  <si>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</si>
  <si>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</si>
  <si>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</si>
  <si>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</si>
  <si>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</si>
  <si>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</si>
  <si>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</si>
  <si>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</si>
  <si>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</si>
  <si>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</si>
  <si>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</si>
  <si>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</si>
  <si>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 választott műveltségterület</t>
  </si>
  <si>
    <t>VMTANB6001</t>
  </si>
  <si>
    <t>Matematikai elméleti ismeretek 11 kredit</t>
  </si>
  <si>
    <t>A matematika alapjai</t>
  </si>
  <si>
    <t>VMTANB6002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</si>
  <si>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</si>
  <si>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</si>
  <si>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</si>
  <si>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</si>
  <si>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</si>
  <si>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</si>
  <si>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</si>
  <si>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</si>
  <si>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</si>
  <si>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</si>
  <si>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</si>
  <si>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</si>
  <si>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</si>
  <si>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</si>
  <si>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Természetismeret választott műveltségterület</t>
  </si>
  <si>
    <t>VMTANB7001</t>
  </si>
  <si>
    <t>A természetismeret alapjai 12kr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</si>
  <si>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</si>
  <si>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</si>
  <si>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</si>
  <si>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</si>
  <si>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</si>
  <si>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</si>
  <si>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</si>
  <si>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</si>
  <si>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</si>
  <si>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</si>
  <si>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</si>
  <si>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</si>
  <si>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</si>
  <si>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</si>
  <si>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</si>
  <si>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</si>
  <si>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</si>
  <si>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</si>
  <si>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</si>
  <si>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</si>
  <si>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</si>
  <si>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</si>
  <si>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</si>
  <si>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</si>
  <si>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</si>
  <si>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</si>
  <si>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választott műveltségterület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</si>
  <si>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</si>
  <si>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</si>
  <si>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</si>
  <si>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</si>
  <si>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</si>
  <si>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</si>
  <si>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</si>
  <si>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</si>
  <si>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</si>
  <si>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</si>
  <si>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</si>
  <si>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</si>
  <si>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</si>
  <si>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</si>
  <si>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</si>
  <si>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</si>
  <si>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</si>
  <si>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</si>
  <si>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</si>
  <si>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</si>
  <si>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 választott műveltségterület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</si>
  <si>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</si>
  <si>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</si>
  <si>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</si>
  <si>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</si>
  <si>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</si>
  <si>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</si>
  <si>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</si>
  <si>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</si>
  <si>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</si>
  <si>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</si>
  <si>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</si>
  <si>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</si>
  <si>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</si>
  <si>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</si>
  <si>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</si>
  <si>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</si>
  <si>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</si>
  <si>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</si>
  <si>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</si>
  <si>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</si>
  <si>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</si>
  <si>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</si>
  <si>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</si>
  <si>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</si>
  <si>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színház) választott műveltségterület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</si>
  <si>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</si>
  <si>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</si>
  <si>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</si>
  <si>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</si>
  <si>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</si>
  <si>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</si>
  <si>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</si>
  <si>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</si>
  <si>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</si>
  <si>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</si>
  <si>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</si>
  <si>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</si>
  <si>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</si>
  <si>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</si>
  <si>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</si>
  <si>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</si>
  <si>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</si>
  <si>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</si>
  <si>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</si>
  <si>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</si>
  <si>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</si>
  <si>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</si>
  <si>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</si>
  <si>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</si>
  <si>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</si>
  <si>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</si>
  <si>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</si>
  <si>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</si>
  <si>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</si>
  <si>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</si>
  <si>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</si>
  <si>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VMTANB1201</t>
  </si>
  <si>
    <t>Digitális kultúra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</si>
  <si>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</si>
  <si>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</si>
  <si>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</si>
  <si>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</si>
  <si>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</si>
  <si>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</si>
  <si>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</si>
  <si>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</si>
  <si>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</si>
  <si>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</si>
  <si>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</si>
  <si>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</si>
  <si>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VMTANB1207</t>
  </si>
  <si>
    <t>Problémamegoldás informatikai eszközökkel 1. VMTANB1206</t>
  </si>
  <si>
    <t>VMTANB1208</t>
  </si>
  <si>
    <t>Digitális kutúra műveltségterület szigorlat</t>
  </si>
  <si>
    <t>NKOZOS2030</t>
  </si>
  <si>
    <t>TANANB1061</t>
  </si>
  <si>
    <t>TANANB2063</t>
  </si>
  <si>
    <t>TANANB2064</t>
  </si>
  <si>
    <t>TANANB1062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</si>
  <si>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</si>
  <si>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</si>
  <si>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</si>
  <si>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</si>
  <si>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</si>
  <si>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</si>
  <si>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</si>
  <si>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</si>
  <si>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</si>
  <si>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</si>
  <si>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</si>
  <si>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</si>
  <si>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</si>
  <si>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</si>
  <si>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</si>
  <si>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</si>
  <si>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Évfolyam</t>
  </si>
  <si>
    <t>Neurodivergens fejlődés 1.</t>
  </si>
  <si>
    <t>NKOZOS2039</t>
  </si>
  <si>
    <t>NKOZOS1039</t>
  </si>
  <si>
    <t>IKTANB001</t>
  </si>
  <si>
    <t>IKTANB002</t>
  </si>
  <si>
    <t>NKOZOS1024, RTALTANB007,RTALTANB014,RTALTANB015</t>
  </si>
  <si>
    <t>Általános és fejlődéslélektan 1., Általános és fejlődéslélektan 2., Pedagógiai szociálpszichológia, A személyiségfejlődés zavarai</t>
  </si>
  <si>
    <t>NKOZOS1024, RTALTANB007. RTALTANB014, RTALTANB015, NKOZOS1027, TANANB1002, TANANB2029, TANANB1033, TANANB2032</t>
  </si>
  <si>
    <t>Általános és fejlődéslélektan 1., 2.., Pedagógiai szociálpszichológia, A személyiségfejlődés zavarai, Bevezetés a pedagógiába, Az iskoláskor pedagógiája, Az iskola világa, Pedagógusmesterség 1. A nevelés-oktatás tudományos alapjai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</si>
  <si>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</si>
  <si>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</si>
  <si>
    <r>
      <rPr>
        <b/>
        <sz val="9"/>
        <rFont val="Arial"/>
        <family val="2"/>
        <charset val="238"/>
      </rPr>
      <t xml:space="preserve">Neurodivergens fejlődés 2. 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</si>
</sst>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2" fillId="0" borderId="38" xfId="0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/>
    </xf>
    <xf numFmtId="0" fontId="10" fillId="4" borderId="32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38" xfId="0" applyFont="1" applyBorder="1" applyAlignment="1">
      <alignment horizontal="right" vertical="center"/>
    </xf>
    <xf numFmtId="0" fontId="3" fillId="0" borderId="38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/>
    </xf>
    <xf numFmtId="0" fontId="2" fillId="0" borderId="3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/>
    <xf numFmtId="0" fontId="5" fillId="5" borderId="9" xfId="0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6" xfId="0" applyFont="1" applyBorder="1"/>
    <xf numFmtId="0" fontId="1" fillId="0" borderId="17" xfId="0" applyFont="1" applyBorder="1"/>
    <xf numFmtId="0" fontId="3" fillId="0" borderId="24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25" xfId="0" applyFont="1" applyBorder="1"/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1" fillId="0" borderId="40" xfId="0" applyFont="1" applyBorder="1"/>
    <xf numFmtId="0" fontId="1" fillId="0" borderId="38" xfId="0" applyFont="1" applyBorder="1"/>
    <xf numFmtId="0" fontId="6" fillId="0" borderId="1" xfId="0" applyFont="1" applyBorder="1" applyAlignment="1">
      <alignment horizontal="center" wrapText="1"/>
    </xf>
    <xf numFmtId="0" fontId="2" fillId="4" borderId="33" xfId="0" applyFont="1" applyFill="1" applyBorder="1" applyAlignment="1">
      <alignment horizontal="center" vertical="center"/>
    </xf>
    <xf numFmtId="0" fontId="1" fillId="0" borderId="34" xfId="0" applyFont="1" applyBorder="1"/>
    <xf numFmtId="0" fontId="1" fillId="0" borderId="35" xfId="0" applyFont="1" applyBorder="1"/>
    <xf numFmtId="0" fontId="12" fillId="0" borderId="0" xfId="0" applyFont="1" applyFill="1"/>
    <xf numFmtId="0" fontId="12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8" fillId="3" borderId="4" xfId="0" applyFont="1" applyFill="1" applyBorder="1" applyAlignment="1">
      <alignment horizontal="center" vertical="center" textRotation="90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textRotation="90" shrinkToFit="1"/>
    </xf>
    <xf numFmtId="0" fontId="18" fillId="3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0" xfId="0" applyFont="1"/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21" fillId="0" borderId="0" xfId="0" applyFont="1"/>
    <xf numFmtId="0" fontId="18" fillId="2" borderId="15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1" fontId="18" fillId="2" borderId="4" xfId="0" applyNumberFormat="1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1" fillId="5" borderId="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5" borderId="4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vertical="center"/>
    </xf>
    <xf numFmtId="0" fontId="11" fillId="5" borderId="4" xfId="0" applyFont="1" applyFill="1" applyBorder="1"/>
    <xf numFmtId="0" fontId="18" fillId="2" borderId="26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vertical="center"/>
    </xf>
    <xf numFmtId="0" fontId="23" fillId="5" borderId="29" xfId="0" applyFont="1" applyFill="1" applyBorder="1" applyAlignment="1">
      <alignment vertical="center"/>
    </xf>
    <xf numFmtId="0" fontId="12" fillId="2" borderId="30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5" fillId="2" borderId="8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9" fillId="0" borderId="27" xfId="0" applyFont="1" applyBorder="1" applyAlignment="1">
      <alignment horizontal="left"/>
    </xf>
    <xf numFmtId="0" fontId="19" fillId="0" borderId="0" xfId="0" applyFont="1" applyAlignment="1">
      <alignment horizontal="center" shrinkToFit="1"/>
    </xf>
    <xf numFmtId="0" fontId="19" fillId="0" borderId="27" xfId="0" applyFont="1" applyBorder="1" applyAlignment="1">
      <alignment horizontal="center" shrinkToFit="1"/>
    </xf>
    <xf numFmtId="0" fontId="12" fillId="0" borderId="27" xfId="0" applyFont="1" applyBorder="1" applyAlignment="1">
      <alignment horizontal="center" vertical="center" shrinkToFit="1"/>
    </xf>
    <xf numFmtId="0" fontId="2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center" vertical="center" shrinkToFit="1"/>
    </xf>
    <xf numFmtId="0" fontId="19" fillId="2" borderId="8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9" fillId="2" borderId="8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D1011"/>
  <sheetViews>
    <sheetView tabSelected="1" workbookViewId="0">
      <pane ySplit="2" topLeftCell="A3" activePane="bottomLeft" state="frozen"/>
      <selection pane="bottomLeft" sqref="A1:AO1"/>
    </sheetView>
  </sheetViews>
  <sheetFormatPr defaultColWidth="14.42578125" defaultRowHeight="15" customHeight="1" outlineLevelCol="1" x14ac:dyDescent="0.2"/>
  <cols>
    <col min="1" max="1" width="3.5703125" style="83" customWidth="1"/>
    <col min="2" max="2" width="2.5703125" style="83" customWidth="1"/>
    <col min="3" max="3" width="13.140625" style="83" customWidth="1"/>
    <col min="4" max="4" width="14.85546875" style="83" customWidth="1"/>
    <col min="5" max="6" width="14.5703125" style="83" hidden="1" customWidth="1"/>
    <col min="7" max="7" width="26.140625" style="83" customWidth="1"/>
    <col min="8" max="8" width="3.7109375" style="83" customWidth="1" outlineLevel="1"/>
    <col min="9" max="29" width="3.28515625" style="83" customWidth="1" outlineLevel="1"/>
    <col min="30" max="30" width="4.28515625" style="83" customWidth="1" outlineLevel="1"/>
    <col min="31" max="31" width="3.28515625" style="83" customWidth="1" outlineLevel="1"/>
    <col min="32" max="32" width="5.42578125" style="83" customWidth="1" outlineLevel="1"/>
    <col min="33" max="37" width="6" style="83" customWidth="1" outlineLevel="1"/>
    <col min="38" max="39" width="6" style="83" customWidth="1"/>
    <col min="40" max="40" width="13.28515625" style="83" customWidth="1"/>
    <col min="41" max="41" width="20.28515625" style="83" customWidth="1"/>
    <col min="42" max="56" width="9.28515625" style="83" customWidth="1"/>
    <col min="57" max="16384" width="14.42578125" style="83"/>
  </cols>
  <sheetData>
    <row r="1" spans="1:56" ht="69" customHeight="1" x14ac:dyDescent="0.2">
      <c r="A1" s="81" t="s">
        <v>647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50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</row>
    <row r="2" spans="1:56" ht="57.75" x14ac:dyDescent="0.2">
      <c r="A2" s="84" t="s">
        <v>637</v>
      </c>
      <c r="B2" s="84" t="s">
        <v>0</v>
      </c>
      <c r="C2" s="85" t="s">
        <v>1</v>
      </c>
      <c r="D2" s="85" t="s">
        <v>2</v>
      </c>
      <c r="E2" s="85" t="s">
        <v>3</v>
      </c>
      <c r="F2" s="85" t="s">
        <v>4</v>
      </c>
      <c r="G2" s="85" t="s">
        <v>5</v>
      </c>
      <c r="H2" s="86" t="s">
        <v>6</v>
      </c>
      <c r="I2" s="86" t="s">
        <v>7</v>
      </c>
      <c r="J2" s="86" t="s">
        <v>8</v>
      </c>
      <c r="K2" s="86" t="s">
        <v>9</v>
      </c>
      <c r="L2" s="86" t="s">
        <v>10</v>
      </c>
      <c r="M2" s="86" t="s">
        <v>11</v>
      </c>
      <c r="N2" s="86" t="s">
        <v>12</v>
      </c>
      <c r="O2" s="86" t="s">
        <v>13</v>
      </c>
      <c r="P2" s="86" t="s">
        <v>14</v>
      </c>
      <c r="Q2" s="86" t="s">
        <v>15</v>
      </c>
      <c r="R2" s="86" t="s">
        <v>16</v>
      </c>
      <c r="S2" s="86" t="s">
        <v>17</v>
      </c>
      <c r="T2" s="86" t="s">
        <v>18</v>
      </c>
      <c r="U2" s="86" t="s">
        <v>19</v>
      </c>
      <c r="V2" s="86" t="s">
        <v>20</v>
      </c>
      <c r="W2" s="86" t="s">
        <v>21</v>
      </c>
      <c r="X2" s="86" t="s">
        <v>22</v>
      </c>
      <c r="Y2" s="86" t="s">
        <v>23</v>
      </c>
      <c r="Z2" s="86" t="s">
        <v>24</v>
      </c>
      <c r="AA2" s="86" t="s">
        <v>25</v>
      </c>
      <c r="AB2" s="86" t="s">
        <v>26</v>
      </c>
      <c r="AC2" s="86" t="s">
        <v>27</v>
      </c>
      <c r="AD2" s="86" t="s">
        <v>28</v>
      </c>
      <c r="AE2" s="86" t="s">
        <v>29</v>
      </c>
      <c r="AF2" s="86" t="s">
        <v>30</v>
      </c>
      <c r="AG2" s="86" t="s">
        <v>31</v>
      </c>
      <c r="AH2" s="86" t="s">
        <v>32</v>
      </c>
      <c r="AI2" s="86" t="s">
        <v>33</v>
      </c>
      <c r="AJ2" s="86" t="s">
        <v>34</v>
      </c>
      <c r="AK2" s="86" t="s">
        <v>35</v>
      </c>
      <c r="AL2" s="86" t="s">
        <v>36</v>
      </c>
      <c r="AM2" s="86" t="s">
        <v>37</v>
      </c>
      <c r="AN2" s="87" t="s">
        <v>38</v>
      </c>
      <c r="AO2" s="87" t="s">
        <v>39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</row>
    <row r="3" spans="1:56" ht="25.5" x14ac:dyDescent="0.2">
      <c r="A3" s="89" t="s">
        <v>40</v>
      </c>
      <c r="B3" s="89" t="s">
        <v>41</v>
      </c>
      <c r="C3" s="89" t="s">
        <v>42</v>
      </c>
      <c r="D3" s="90" t="s">
        <v>43</v>
      </c>
      <c r="E3" s="89"/>
      <c r="F3" s="89"/>
      <c r="G3" s="91" t="s">
        <v>44</v>
      </c>
      <c r="H3" s="92"/>
      <c r="I3" s="92"/>
      <c r="J3" s="92"/>
      <c r="K3" s="92"/>
      <c r="L3" s="92"/>
      <c r="M3" s="92"/>
      <c r="N3" s="93"/>
      <c r="O3" s="94"/>
      <c r="P3" s="92"/>
      <c r="Q3" s="92"/>
      <c r="R3" s="92"/>
      <c r="S3" s="92"/>
      <c r="T3" s="92"/>
      <c r="U3" s="92"/>
      <c r="V3" s="92"/>
      <c r="W3" s="92"/>
      <c r="X3" s="92"/>
      <c r="Y3" s="92"/>
      <c r="Z3" s="92">
        <v>2</v>
      </c>
      <c r="AA3" s="92">
        <v>1</v>
      </c>
      <c r="AB3" s="92">
        <v>3</v>
      </c>
      <c r="AC3" s="92"/>
      <c r="AD3" s="92"/>
      <c r="AE3" s="92"/>
      <c r="AF3" s="92">
        <f t="shared" ref="AF3:AG3" si="0">H3+K3+N3+Q3+T3+W3+Z3+AC3</f>
        <v>2</v>
      </c>
      <c r="AG3" s="92">
        <f t="shared" si="0"/>
        <v>1</v>
      </c>
      <c r="AH3" s="92">
        <v>15</v>
      </c>
      <c r="AI3" s="92">
        <f t="shared" ref="AI3:AI11" si="1">AF3*AH3</f>
        <v>30</v>
      </c>
      <c r="AJ3" s="92">
        <f t="shared" ref="AJ3:AJ11" si="2">AG3*AH3</f>
        <v>15</v>
      </c>
      <c r="AK3" s="92">
        <f t="shared" ref="AK3:AK11" si="3">SUM(AI3:AJ3)</f>
        <v>45</v>
      </c>
      <c r="AL3" s="92">
        <f t="shared" ref="AL3:AL11" si="4">AE3+AB3+Y3+V3+S3+P3+M3+J3</f>
        <v>3</v>
      </c>
      <c r="AM3" s="92" t="s">
        <v>45</v>
      </c>
      <c r="AN3" s="89"/>
      <c r="AO3" s="95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</row>
    <row r="4" spans="1:56" ht="25.5" x14ac:dyDescent="0.2">
      <c r="A4" s="89" t="s">
        <v>46</v>
      </c>
      <c r="B4" s="89" t="s">
        <v>47</v>
      </c>
      <c r="C4" s="89" t="s">
        <v>48</v>
      </c>
      <c r="D4" s="97"/>
      <c r="E4" s="89"/>
      <c r="F4" s="89"/>
      <c r="G4" s="91" t="s">
        <v>49</v>
      </c>
      <c r="H4" s="92">
        <v>2</v>
      </c>
      <c r="I4" s="92">
        <v>0</v>
      </c>
      <c r="J4" s="92">
        <v>2</v>
      </c>
      <c r="K4" s="92"/>
      <c r="L4" s="92"/>
      <c r="M4" s="92"/>
      <c r="N4" s="93"/>
      <c r="O4" s="94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>
        <v>2</v>
      </c>
      <c r="AG4" s="92">
        <v>0</v>
      </c>
      <c r="AH4" s="92">
        <v>15</v>
      </c>
      <c r="AI4" s="92">
        <f t="shared" si="1"/>
        <v>30</v>
      </c>
      <c r="AJ4" s="92">
        <f t="shared" si="2"/>
        <v>0</v>
      </c>
      <c r="AK4" s="92">
        <f t="shared" si="3"/>
        <v>30</v>
      </c>
      <c r="AL4" s="92">
        <f t="shared" si="4"/>
        <v>2</v>
      </c>
      <c r="AM4" s="92" t="s">
        <v>50</v>
      </c>
      <c r="AN4" s="89"/>
      <c r="AO4" s="95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</row>
    <row r="5" spans="1:56" ht="12.75" x14ac:dyDescent="0.2">
      <c r="A5" s="89" t="s">
        <v>40</v>
      </c>
      <c r="B5" s="89" t="s">
        <v>41</v>
      </c>
      <c r="C5" s="89" t="s">
        <v>51</v>
      </c>
      <c r="D5" s="97"/>
      <c r="E5" s="89"/>
      <c r="F5" s="89"/>
      <c r="G5" s="91" t="s">
        <v>52</v>
      </c>
      <c r="H5" s="92"/>
      <c r="I5" s="92"/>
      <c r="J5" s="92"/>
      <c r="K5" s="92"/>
      <c r="L5" s="92"/>
      <c r="M5" s="92"/>
      <c r="N5" s="93"/>
      <c r="O5" s="94"/>
      <c r="P5" s="92"/>
      <c r="Q5" s="92"/>
      <c r="R5" s="92"/>
      <c r="S5" s="92"/>
      <c r="T5" s="92"/>
      <c r="U5" s="92"/>
      <c r="V5" s="92"/>
      <c r="W5" s="92"/>
      <c r="X5" s="92"/>
      <c r="Y5" s="92"/>
      <c r="Z5" s="92">
        <v>2</v>
      </c>
      <c r="AA5" s="92">
        <v>0</v>
      </c>
      <c r="AB5" s="92">
        <v>2</v>
      </c>
      <c r="AC5" s="92"/>
      <c r="AD5" s="92"/>
      <c r="AE5" s="92"/>
      <c r="AF5" s="92">
        <f t="shared" ref="AF5:AG5" si="5">H5+K5+N5+Q5+T5+W5+Z5+AC5</f>
        <v>2</v>
      </c>
      <c r="AG5" s="92">
        <f t="shared" si="5"/>
        <v>0</v>
      </c>
      <c r="AH5" s="92">
        <v>15</v>
      </c>
      <c r="AI5" s="92">
        <f t="shared" si="1"/>
        <v>30</v>
      </c>
      <c r="AJ5" s="92">
        <f t="shared" si="2"/>
        <v>0</v>
      </c>
      <c r="AK5" s="92">
        <f t="shared" si="3"/>
        <v>30</v>
      </c>
      <c r="AL5" s="92">
        <f t="shared" si="4"/>
        <v>2</v>
      </c>
      <c r="AM5" s="92" t="s">
        <v>50</v>
      </c>
      <c r="AN5" s="89"/>
      <c r="AO5" s="95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</row>
    <row r="6" spans="1:56" ht="12.75" x14ac:dyDescent="0.2">
      <c r="A6" s="89" t="s">
        <v>46</v>
      </c>
      <c r="B6" s="89" t="s">
        <v>47</v>
      </c>
      <c r="C6" s="89" t="s">
        <v>53</v>
      </c>
      <c r="D6" s="98"/>
      <c r="E6" s="89"/>
      <c r="F6" s="89" t="s">
        <v>54</v>
      </c>
      <c r="G6" s="91" t="s">
        <v>55</v>
      </c>
      <c r="H6" s="92">
        <v>1</v>
      </c>
      <c r="I6" s="92">
        <v>0</v>
      </c>
      <c r="J6" s="92">
        <v>1</v>
      </c>
      <c r="K6" s="92"/>
      <c r="L6" s="92"/>
      <c r="M6" s="92"/>
      <c r="N6" s="93"/>
      <c r="O6" s="94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>
        <f t="shared" ref="AF6:AG6" si="6">H6+K6+N6+Q6+T6+W6+Z6+AC6</f>
        <v>1</v>
      </c>
      <c r="AG6" s="92">
        <f t="shared" si="6"/>
        <v>0</v>
      </c>
      <c r="AH6" s="92">
        <v>15</v>
      </c>
      <c r="AI6" s="92">
        <f t="shared" si="1"/>
        <v>15</v>
      </c>
      <c r="AJ6" s="92">
        <f t="shared" si="2"/>
        <v>0</v>
      </c>
      <c r="AK6" s="92">
        <f t="shared" si="3"/>
        <v>15</v>
      </c>
      <c r="AL6" s="92">
        <f t="shared" si="4"/>
        <v>1</v>
      </c>
      <c r="AM6" s="92" t="s">
        <v>50</v>
      </c>
      <c r="AN6" s="89"/>
      <c r="AO6" s="95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</row>
    <row r="7" spans="1:56" ht="12.75" x14ac:dyDescent="0.2">
      <c r="A7" s="89" t="s">
        <v>46</v>
      </c>
      <c r="B7" s="89" t="s">
        <v>47</v>
      </c>
      <c r="C7" s="89" t="s">
        <v>56</v>
      </c>
      <c r="D7" s="90" t="s">
        <v>57</v>
      </c>
      <c r="E7" s="89"/>
      <c r="F7" s="89" t="s">
        <v>58</v>
      </c>
      <c r="G7" s="91" t="s">
        <v>59</v>
      </c>
      <c r="H7" s="92">
        <v>0</v>
      </c>
      <c r="I7" s="92">
        <v>2</v>
      </c>
      <c r="J7" s="92">
        <v>2</v>
      </c>
      <c r="K7" s="92"/>
      <c r="L7" s="92"/>
      <c r="M7" s="92"/>
      <c r="N7" s="93"/>
      <c r="O7" s="94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>
        <f t="shared" ref="AF7:AF31" si="7">H7+K7+N7+Q7+T7+W7+Z7+AC7</f>
        <v>0</v>
      </c>
      <c r="AG7" s="92">
        <v>2</v>
      </c>
      <c r="AH7" s="92">
        <v>15</v>
      </c>
      <c r="AI7" s="92">
        <f t="shared" si="1"/>
        <v>0</v>
      </c>
      <c r="AJ7" s="92">
        <f t="shared" si="2"/>
        <v>30</v>
      </c>
      <c r="AK7" s="92">
        <f t="shared" si="3"/>
        <v>30</v>
      </c>
      <c r="AL7" s="92">
        <f t="shared" si="4"/>
        <v>2</v>
      </c>
      <c r="AM7" s="92" t="s">
        <v>45</v>
      </c>
      <c r="AN7" s="89"/>
      <c r="AO7" s="95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</row>
    <row r="8" spans="1:56" ht="25.5" x14ac:dyDescent="0.2">
      <c r="A8" s="89" t="s">
        <v>60</v>
      </c>
      <c r="B8" s="89" t="s">
        <v>61</v>
      </c>
      <c r="C8" s="89" t="s">
        <v>62</v>
      </c>
      <c r="D8" s="98"/>
      <c r="E8" s="89"/>
      <c r="F8" s="89"/>
      <c r="G8" s="91" t="s">
        <v>63</v>
      </c>
      <c r="H8" s="92"/>
      <c r="I8" s="92"/>
      <c r="J8" s="92"/>
      <c r="K8" s="92"/>
      <c r="L8" s="92"/>
      <c r="M8" s="92"/>
      <c r="N8" s="93"/>
      <c r="O8" s="94"/>
      <c r="P8" s="92"/>
      <c r="Q8" s="92"/>
      <c r="R8" s="92"/>
      <c r="S8" s="92"/>
      <c r="T8" s="92"/>
      <c r="U8" s="92"/>
      <c r="V8" s="92"/>
      <c r="W8" s="92">
        <v>2</v>
      </c>
      <c r="X8" s="92">
        <v>0</v>
      </c>
      <c r="Y8" s="92">
        <v>2</v>
      </c>
      <c r="Z8" s="92"/>
      <c r="AA8" s="92"/>
      <c r="AB8" s="92"/>
      <c r="AC8" s="92"/>
      <c r="AD8" s="92"/>
      <c r="AE8" s="92"/>
      <c r="AF8" s="92">
        <f t="shared" si="7"/>
        <v>2</v>
      </c>
      <c r="AG8" s="92">
        <f t="shared" ref="AG8:AG31" si="8">I8+L8+O8+R8+U8+X8+AA8+AD8</f>
        <v>0</v>
      </c>
      <c r="AH8" s="92">
        <v>15</v>
      </c>
      <c r="AI8" s="92">
        <f t="shared" si="1"/>
        <v>30</v>
      </c>
      <c r="AJ8" s="92">
        <f t="shared" si="2"/>
        <v>0</v>
      </c>
      <c r="AK8" s="92">
        <f t="shared" si="3"/>
        <v>30</v>
      </c>
      <c r="AL8" s="92">
        <f t="shared" si="4"/>
        <v>2</v>
      </c>
      <c r="AM8" s="92" t="s">
        <v>50</v>
      </c>
      <c r="AN8" s="89"/>
      <c r="AO8" s="95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</row>
    <row r="9" spans="1:56" ht="38.25" x14ac:dyDescent="0.2">
      <c r="A9" s="89" t="s">
        <v>60</v>
      </c>
      <c r="B9" s="89" t="s">
        <v>64</v>
      </c>
      <c r="C9" s="89" t="s">
        <v>65</v>
      </c>
      <c r="D9" s="90" t="s">
        <v>66</v>
      </c>
      <c r="E9" s="89"/>
      <c r="F9" s="89" t="s">
        <v>67</v>
      </c>
      <c r="G9" s="91" t="s">
        <v>68</v>
      </c>
      <c r="H9" s="92"/>
      <c r="I9" s="92"/>
      <c r="J9" s="92"/>
      <c r="K9" s="92"/>
      <c r="L9" s="92"/>
      <c r="M9" s="92"/>
      <c r="N9" s="93"/>
      <c r="O9" s="94"/>
      <c r="P9" s="92"/>
      <c r="Q9" s="92"/>
      <c r="R9" s="92"/>
      <c r="S9" s="92"/>
      <c r="T9" s="92">
        <v>2</v>
      </c>
      <c r="U9" s="92">
        <v>0</v>
      </c>
      <c r="V9" s="92">
        <v>2</v>
      </c>
      <c r="W9" s="92"/>
      <c r="X9" s="92"/>
      <c r="Y9" s="92"/>
      <c r="Z9" s="92"/>
      <c r="AA9" s="92"/>
      <c r="AB9" s="92"/>
      <c r="AC9" s="92"/>
      <c r="AD9" s="92"/>
      <c r="AE9" s="92"/>
      <c r="AF9" s="92">
        <f t="shared" si="7"/>
        <v>2</v>
      </c>
      <c r="AG9" s="92">
        <f t="shared" si="8"/>
        <v>0</v>
      </c>
      <c r="AH9" s="92">
        <v>15</v>
      </c>
      <c r="AI9" s="92">
        <f t="shared" si="1"/>
        <v>30</v>
      </c>
      <c r="AJ9" s="92">
        <f t="shared" si="2"/>
        <v>0</v>
      </c>
      <c r="AK9" s="92">
        <f t="shared" si="3"/>
        <v>30</v>
      </c>
      <c r="AL9" s="92">
        <f t="shared" si="4"/>
        <v>2</v>
      </c>
      <c r="AM9" s="92" t="s">
        <v>50</v>
      </c>
      <c r="AN9" s="89"/>
      <c r="AO9" s="95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</row>
    <row r="10" spans="1:56" ht="25.5" x14ac:dyDescent="0.2">
      <c r="A10" s="89" t="s">
        <v>60</v>
      </c>
      <c r="B10" s="89" t="s">
        <v>61</v>
      </c>
      <c r="C10" s="89" t="s">
        <v>69</v>
      </c>
      <c r="D10" s="97"/>
      <c r="E10" s="89"/>
      <c r="F10" s="89" t="s">
        <v>67</v>
      </c>
      <c r="G10" s="91" t="s">
        <v>70</v>
      </c>
      <c r="H10" s="92"/>
      <c r="I10" s="92"/>
      <c r="J10" s="92"/>
      <c r="K10" s="92"/>
      <c r="L10" s="92"/>
      <c r="M10" s="92"/>
      <c r="N10" s="93"/>
      <c r="O10" s="94"/>
      <c r="P10" s="92"/>
      <c r="Q10" s="92"/>
      <c r="R10" s="92"/>
      <c r="S10" s="92"/>
      <c r="T10" s="92"/>
      <c r="U10" s="92"/>
      <c r="V10" s="92"/>
      <c r="W10" s="92">
        <v>2</v>
      </c>
      <c r="X10" s="92">
        <v>0</v>
      </c>
      <c r="Y10" s="92">
        <v>2</v>
      </c>
      <c r="Z10" s="92"/>
      <c r="AA10" s="92"/>
      <c r="AB10" s="92"/>
      <c r="AC10" s="92"/>
      <c r="AD10" s="92"/>
      <c r="AE10" s="92"/>
      <c r="AF10" s="92">
        <f t="shared" si="7"/>
        <v>2</v>
      </c>
      <c r="AG10" s="92">
        <f t="shared" si="8"/>
        <v>0</v>
      </c>
      <c r="AH10" s="92">
        <v>15</v>
      </c>
      <c r="AI10" s="92">
        <f t="shared" si="1"/>
        <v>30</v>
      </c>
      <c r="AJ10" s="92">
        <f t="shared" si="2"/>
        <v>0</v>
      </c>
      <c r="AK10" s="92">
        <f t="shared" si="3"/>
        <v>30</v>
      </c>
      <c r="AL10" s="92">
        <f t="shared" si="4"/>
        <v>2</v>
      </c>
      <c r="AM10" s="92" t="s">
        <v>50</v>
      </c>
      <c r="AN10" s="89" t="s">
        <v>65</v>
      </c>
      <c r="AO10" s="95" t="s">
        <v>68</v>
      </c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</row>
    <row r="11" spans="1:56" ht="25.5" x14ac:dyDescent="0.2">
      <c r="A11" s="89" t="s">
        <v>46</v>
      </c>
      <c r="B11" s="89" t="s">
        <v>71</v>
      </c>
      <c r="C11" s="89" t="s">
        <v>72</v>
      </c>
      <c r="D11" s="98"/>
      <c r="E11" s="89"/>
      <c r="F11" s="89"/>
      <c r="G11" s="91" t="s">
        <v>73</v>
      </c>
      <c r="H11" s="92"/>
      <c r="I11" s="92"/>
      <c r="J11" s="92"/>
      <c r="K11" s="92">
        <v>2</v>
      </c>
      <c r="L11" s="92">
        <v>0</v>
      </c>
      <c r="M11" s="92">
        <v>2</v>
      </c>
      <c r="N11" s="93"/>
      <c r="O11" s="94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>
        <f t="shared" si="7"/>
        <v>2</v>
      </c>
      <c r="AG11" s="92">
        <f t="shared" si="8"/>
        <v>0</v>
      </c>
      <c r="AH11" s="92">
        <v>15</v>
      </c>
      <c r="AI11" s="92">
        <f t="shared" si="1"/>
        <v>30</v>
      </c>
      <c r="AJ11" s="92">
        <f t="shared" si="2"/>
        <v>0</v>
      </c>
      <c r="AK11" s="92">
        <f t="shared" si="3"/>
        <v>30</v>
      </c>
      <c r="AL11" s="92">
        <f t="shared" si="4"/>
        <v>2</v>
      </c>
      <c r="AM11" s="92" t="s">
        <v>50</v>
      </c>
      <c r="AN11" s="89"/>
      <c r="AO11" s="95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</row>
    <row r="12" spans="1:56" ht="12.75" x14ac:dyDescent="0.2">
      <c r="A12" s="89"/>
      <c r="B12" s="89"/>
      <c r="C12" s="99" t="s">
        <v>74</v>
      </c>
      <c r="D12" s="49"/>
      <c r="E12" s="49"/>
      <c r="F12" s="49"/>
      <c r="G12" s="50"/>
      <c r="H12" s="100">
        <f t="shared" ref="H12:AE12" si="9">SUM(H3:H11)</f>
        <v>3</v>
      </c>
      <c r="I12" s="100">
        <f t="shared" si="9"/>
        <v>2</v>
      </c>
      <c r="J12" s="100">
        <f t="shared" si="9"/>
        <v>5</v>
      </c>
      <c r="K12" s="100">
        <f t="shared" si="9"/>
        <v>2</v>
      </c>
      <c r="L12" s="100">
        <f t="shared" si="9"/>
        <v>0</v>
      </c>
      <c r="M12" s="100">
        <f t="shared" si="9"/>
        <v>2</v>
      </c>
      <c r="N12" s="101">
        <f t="shared" si="9"/>
        <v>0</v>
      </c>
      <c r="O12" s="102">
        <f t="shared" si="9"/>
        <v>0</v>
      </c>
      <c r="P12" s="100">
        <f t="shared" si="9"/>
        <v>0</v>
      </c>
      <c r="Q12" s="100">
        <f t="shared" si="9"/>
        <v>0</v>
      </c>
      <c r="R12" s="100">
        <f t="shared" si="9"/>
        <v>0</v>
      </c>
      <c r="S12" s="100">
        <f t="shared" si="9"/>
        <v>0</v>
      </c>
      <c r="T12" s="100">
        <f t="shared" si="9"/>
        <v>2</v>
      </c>
      <c r="U12" s="100">
        <f t="shared" si="9"/>
        <v>0</v>
      </c>
      <c r="V12" s="100">
        <f t="shared" si="9"/>
        <v>2</v>
      </c>
      <c r="W12" s="100">
        <f t="shared" si="9"/>
        <v>4</v>
      </c>
      <c r="X12" s="100">
        <f t="shared" si="9"/>
        <v>0</v>
      </c>
      <c r="Y12" s="100">
        <f t="shared" si="9"/>
        <v>4</v>
      </c>
      <c r="Z12" s="100">
        <f t="shared" si="9"/>
        <v>4</v>
      </c>
      <c r="AA12" s="100">
        <f t="shared" si="9"/>
        <v>1</v>
      </c>
      <c r="AB12" s="100">
        <f t="shared" si="9"/>
        <v>5</v>
      </c>
      <c r="AC12" s="100">
        <f t="shared" si="9"/>
        <v>0</v>
      </c>
      <c r="AD12" s="100">
        <f t="shared" si="9"/>
        <v>0</v>
      </c>
      <c r="AE12" s="100">
        <f t="shared" si="9"/>
        <v>0</v>
      </c>
      <c r="AF12" s="100">
        <f t="shared" si="7"/>
        <v>15</v>
      </c>
      <c r="AG12" s="100">
        <f t="shared" si="8"/>
        <v>3</v>
      </c>
      <c r="AH12" s="92">
        <v>15</v>
      </c>
      <c r="AI12" s="100">
        <f t="shared" ref="AI12:AL12" si="10">SUM(AI3:AI11)</f>
        <v>225</v>
      </c>
      <c r="AJ12" s="100">
        <f t="shared" si="10"/>
        <v>45</v>
      </c>
      <c r="AK12" s="100">
        <f t="shared" si="10"/>
        <v>270</v>
      </c>
      <c r="AL12" s="100">
        <f t="shared" si="10"/>
        <v>18</v>
      </c>
      <c r="AM12" s="100"/>
      <c r="AN12" s="89"/>
      <c r="AO12" s="95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</row>
    <row r="13" spans="1:56" ht="12.75" x14ac:dyDescent="0.2">
      <c r="A13" s="89" t="s">
        <v>46</v>
      </c>
      <c r="B13" s="89" t="s">
        <v>47</v>
      </c>
      <c r="C13" s="103" t="s">
        <v>75</v>
      </c>
      <c r="D13" s="104" t="s">
        <v>76</v>
      </c>
      <c r="E13" s="103"/>
      <c r="F13" s="103"/>
      <c r="G13" s="91" t="s">
        <v>77</v>
      </c>
      <c r="H13" s="92">
        <v>1</v>
      </c>
      <c r="I13" s="92">
        <v>1</v>
      </c>
      <c r="J13" s="92">
        <v>2</v>
      </c>
      <c r="K13" s="92"/>
      <c r="L13" s="92"/>
      <c r="M13" s="92"/>
      <c r="N13" s="93"/>
      <c r="O13" s="94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>
        <f t="shared" si="7"/>
        <v>1</v>
      </c>
      <c r="AG13" s="92">
        <f t="shared" si="8"/>
        <v>1</v>
      </c>
      <c r="AH13" s="92">
        <v>15</v>
      </c>
      <c r="AI13" s="92">
        <f t="shared" ref="AI13:AI17" si="11">AF13*AH13</f>
        <v>15</v>
      </c>
      <c r="AJ13" s="92">
        <f t="shared" ref="AJ13:AJ17" si="12">AG13*AH13</f>
        <v>15</v>
      </c>
      <c r="AK13" s="92">
        <f t="shared" ref="AK13:AK17" si="13">SUM(AI13:AJ13)</f>
        <v>30</v>
      </c>
      <c r="AL13" s="92">
        <f t="shared" ref="AL13:AL17" si="14">AE13+AB13+Y13+V13+S13+P13+M13+J13</f>
        <v>2</v>
      </c>
      <c r="AM13" s="92" t="s">
        <v>50</v>
      </c>
      <c r="AN13" s="89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</row>
    <row r="14" spans="1:56" ht="25.5" x14ac:dyDescent="0.2">
      <c r="A14" s="89" t="s">
        <v>46</v>
      </c>
      <c r="B14" s="89" t="s">
        <v>71</v>
      </c>
      <c r="C14" s="89" t="s">
        <v>78</v>
      </c>
      <c r="D14" s="105"/>
      <c r="E14" s="89"/>
      <c r="F14" s="89"/>
      <c r="G14" s="91" t="s">
        <v>79</v>
      </c>
      <c r="H14" s="92"/>
      <c r="I14" s="92"/>
      <c r="J14" s="92"/>
      <c r="K14" s="92">
        <v>2</v>
      </c>
      <c r="L14" s="92">
        <v>1</v>
      </c>
      <c r="M14" s="92">
        <v>3</v>
      </c>
      <c r="N14" s="93"/>
      <c r="O14" s="94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>
        <f t="shared" si="7"/>
        <v>2</v>
      </c>
      <c r="AG14" s="92">
        <f t="shared" si="8"/>
        <v>1</v>
      </c>
      <c r="AH14" s="92">
        <v>15</v>
      </c>
      <c r="AI14" s="92">
        <f t="shared" si="11"/>
        <v>30</v>
      </c>
      <c r="AJ14" s="92">
        <f t="shared" si="12"/>
        <v>15</v>
      </c>
      <c r="AK14" s="92">
        <f t="shared" si="13"/>
        <v>45</v>
      </c>
      <c r="AL14" s="92">
        <f t="shared" si="14"/>
        <v>3</v>
      </c>
      <c r="AM14" s="92" t="s">
        <v>50</v>
      </c>
      <c r="AN14" s="89" t="s">
        <v>75</v>
      </c>
      <c r="AO14" s="106" t="s">
        <v>77</v>
      </c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</row>
    <row r="15" spans="1:56" ht="25.5" x14ac:dyDescent="0.2">
      <c r="A15" s="89" t="s">
        <v>80</v>
      </c>
      <c r="B15" s="89" t="s">
        <v>81</v>
      </c>
      <c r="C15" s="89" t="s">
        <v>82</v>
      </c>
      <c r="D15" s="105"/>
      <c r="E15" s="89"/>
      <c r="F15" s="89"/>
      <c r="G15" s="106" t="s">
        <v>83</v>
      </c>
      <c r="H15" s="92"/>
      <c r="I15" s="92"/>
      <c r="J15" s="92"/>
      <c r="K15" s="92"/>
      <c r="L15" s="92"/>
      <c r="M15" s="92"/>
      <c r="N15" s="93">
        <v>2</v>
      </c>
      <c r="O15" s="94">
        <v>1</v>
      </c>
      <c r="P15" s="92">
        <v>3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>
        <f t="shared" si="7"/>
        <v>2</v>
      </c>
      <c r="AG15" s="92">
        <f t="shared" si="8"/>
        <v>1</v>
      </c>
      <c r="AH15" s="92">
        <v>15</v>
      </c>
      <c r="AI15" s="92">
        <f t="shared" si="11"/>
        <v>30</v>
      </c>
      <c r="AJ15" s="92">
        <f t="shared" si="12"/>
        <v>15</v>
      </c>
      <c r="AK15" s="92">
        <f t="shared" si="13"/>
        <v>45</v>
      </c>
      <c r="AL15" s="92">
        <f t="shared" si="14"/>
        <v>3</v>
      </c>
      <c r="AM15" s="92" t="s">
        <v>50</v>
      </c>
      <c r="AN15" s="72" t="s">
        <v>75</v>
      </c>
      <c r="AO15" s="73" t="s">
        <v>77</v>
      </c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</row>
    <row r="16" spans="1:56" ht="25.5" x14ac:dyDescent="0.2">
      <c r="A16" s="89" t="s">
        <v>80</v>
      </c>
      <c r="B16" s="89" t="s">
        <v>84</v>
      </c>
      <c r="C16" s="89" t="s">
        <v>85</v>
      </c>
      <c r="D16" s="105"/>
      <c r="E16" s="89"/>
      <c r="F16" s="89"/>
      <c r="G16" s="106" t="s">
        <v>86</v>
      </c>
      <c r="H16" s="92"/>
      <c r="I16" s="92"/>
      <c r="J16" s="92"/>
      <c r="K16" s="92"/>
      <c r="L16" s="92"/>
      <c r="M16" s="92"/>
      <c r="N16" s="93"/>
      <c r="O16" s="94"/>
      <c r="P16" s="92"/>
      <c r="Q16" s="92">
        <v>0</v>
      </c>
      <c r="R16" s="92">
        <v>2</v>
      </c>
      <c r="S16" s="92">
        <v>2</v>
      </c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>
        <f t="shared" si="7"/>
        <v>0</v>
      </c>
      <c r="AG16" s="92">
        <f t="shared" si="8"/>
        <v>2</v>
      </c>
      <c r="AH16" s="92">
        <v>15</v>
      </c>
      <c r="AI16" s="92">
        <f t="shared" si="11"/>
        <v>0</v>
      </c>
      <c r="AJ16" s="92">
        <f t="shared" si="12"/>
        <v>30</v>
      </c>
      <c r="AK16" s="92">
        <f t="shared" si="13"/>
        <v>30</v>
      </c>
      <c r="AL16" s="92">
        <f t="shared" si="14"/>
        <v>2</v>
      </c>
      <c r="AM16" s="92" t="s">
        <v>45</v>
      </c>
      <c r="AN16" s="74" t="s">
        <v>78</v>
      </c>
      <c r="AO16" s="73" t="s">
        <v>79</v>
      </c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</row>
    <row r="17" spans="1:56" ht="102" x14ac:dyDescent="0.2">
      <c r="A17" s="89" t="s">
        <v>60</v>
      </c>
      <c r="B17" s="89" t="s">
        <v>64</v>
      </c>
      <c r="C17" s="89" t="s">
        <v>87</v>
      </c>
      <c r="D17" s="107"/>
      <c r="E17" s="89"/>
      <c r="F17" s="89"/>
      <c r="G17" s="106" t="s">
        <v>88</v>
      </c>
      <c r="H17" s="92"/>
      <c r="I17" s="92"/>
      <c r="J17" s="92"/>
      <c r="K17" s="92"/>
      <c r="L17" s="92"/>
      <c r="M17" s="92"/>
      <c r="N17" s="93"/>
      <c r="O17" s="94"/>
      <c r="P17" s="92"/>
      <c r="Q17" s="92"/>
      <c r="R17" s="92"/>
      <c r="S17" s="92"/>
      <c r="T17" s="92">
        <v>0</v>
      </c>
      <c r="U17" s="92">
        <v>2</v>
      </c>
      <c r="V17" s="92">
        <v>2</v>
      </c>
      <c r="W17" s="92"/>
      <c r="X17" s="92"/>
      <c r="Y17" s="92"/>
      <c r="Z17" s="92"/>
      <c r="AA17" s="92"/>
      <c r="AB17" s="92"/>
      <c r="AC17" s="92"/>
      <c r="AD17" s="92"/>
      <c r="AE17" s="92"/>
      <c r="AF17" s="92">
        <f t="shared" si="7"/>
        <v>0</v>
      </c>
      <c r="AG17" s="92">
        <f t="shared" si="8"/>
        <v>2</v>
      </c>
      <c r="AH17" s="92">
        <v>15</v>
      </c>
      <c r="AI17" s="92">
        <f t="shared" si="11"/>
        <v>0</v>
      </c>
      <c r="AJ17" s="92">
        <f t="shared" si="12"/>
        <v>30</v>
      </c>
      <c r="AK17" s="92">
        <f t="shared" si="13"/>
        <v>30</v>
      </c>
      <c r="AL17" s="92">
        <f t="shared" si="14"/>
        <v>2</v>
      </c>
      <c r="AM17" s="92" t="s">
        <v>45</v>
      </c>
      <c r="AN17" s="74" t="s">
        <v>643</v>
      </c>
      <c r="AO17" s="75" t="s">
        <v>644</v>
      </c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</row>
    <row r="18" spans="1:56" ht="12.75" x14ac:dyDescent="0.2">
      <c r="A18" s="89"/>
      <c r="B18" s="89"/>
      <c r="C18" s="99" t="s">
        <v>89</v>
      </c>
      <c r="D18" s="49"/>
      <c r="E18" s="49"/>
      <c r="F18" s="49"/>
      <c r="G18" s="50"/>
      <c r="H18" s="100">
        <f t="shared" ref="H18:AE18" si="15">SUM(H13:H17)</f>
        <v>1</v>
      </c>
      <c r="I18" s="100">
        <f t="shared" si="15"/>
        <v>1</v>
      </c>
      <c r="J18" s="100">
        <f t="shared" si="15"/>
        <v>2</v>
      </c>
      <c r="K18" s="100">
        <f t="shared" si="15"/>
        <v>2</v>
      </c>
      <c r="L18" s="100">
        <f t="shared" si="15"/>
        <v>1</v>
      </c>
      <c r="M18" s="100">
        <f t="shared" si="15"/>
        <v>3</v>
      </c>
      <c r="N18" s="100">
        <f t="shared" si="15"/>
        <v>2</v>
      </c>
      <c r="O18" s="100">
        <f t="shared" si="15"/>
        <v>1</v>
      </c>
      <c r="P18" s="100">
        <f t="shared" si="15"/>
        <v>3</v>
      </c>
      <c r="Q18" s="100">
        <f t="shared" si="15"/>
        <v>0</v>
      </c>
      <c r="R18" s="100">
        <f t="shared" si="15"/>
        <v>2</v>
      </c>
      <c r="S18" s="100">
        <f t="shared" si="15"/>
        <v>2</v>
      </c>
      <c r="T18" s="100">
        <f t="shared" si="15"/>
        <v>0</v>
      </c>
      <c r="U18" s="100">
        <f t="shared" si="15"/>
        <v>2</v>
      </c>
      <c r="V18" s="100">
        <f t="shared" si="15"/>
        <v>2</v>
      </c>
      <c r="W18" s="100">
        <f t="shared" si="15"/>
        <v>0</v>
      </c>
      <c r="X18" s="100">
        <f t="shared" si="15"/>
        <v>0</v>
      </c>
      <c r="Y18" s="100">
        <f t="shared" si="15"/>
        <v>0</v>
      </c>
      <c r="Z18" s="100">
        <f t="shared" si="15"/>
        <v>0</v>
      </c>
      <c r="AA18" s="100">
        <f t="shared" si="15"/>
        <v>0</v>
      </c>
      <c r="AB18" s="100">
        <f t="shared" si="15"/>
        <v>0</v>
      </c>
      <c r="AC18" s="100">
        <f t="shared" si="15"/>
        <v>0</v>
      </c>
      <c r="AD18" s="100">
        <f t="shared" si="15"/>
        <v>0</v>
      </c>
      <c r="AE18" s="100">
        <f t="shared" si="15"/>
        <v>0</v>
      </c>
      <c r="AF18" s="100">
        <f t="shared" si="7"/>
        <v>5</v>
      </c>
      <c r="AG18" s="100">
        <f t="shared" si="8"/>
        <v>7</v>
      </c>
      <c r="AH18" s="92">
        <v>15</v>
      </c>
      <c r="AI18" s="100">
        <f t="shared" ref="AI18:AL18" si="16">SUM(AI13:AI17)</f>
        <v>75</v>
      </c>
      <c r="AJ18" s="100">
        <f t="shared" si="16"/>
        <v>105</v>
      </c>
      <c r="AK18" s="100">
        <f t="shared" si="16"/>
        <v>180</v>
      </c>
      <c r="AL18" s="100">
        <f t="shared" si="16"/>
        <v>12</v>
      </c>
      <c r="AM18" s="92"/>
      <c r="AN18" s="74"/>
      <c r="AO18" s="7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</row>
    <row r="19" spans="1:56" ht="25.5" x14ac:dyDescent="0.2">
      <c r="A19" s="89" t="s">
        <v>46</v>
      </c>
      <c r="B19" s="89" t="s">
        <v>47</v>
      </c>
      <c r="C19" s="89" t="s">
        <v>90</v>
      </c>
      <c r="D19" s="90" t="s">
        <v>91</v>
      </c>
      <c r="E19" s="108" t="s">
        <v>92</v>
      </c>
      <c r="F19" s="108" t="s">
        <v>93</v>
      </c>
      <c r="G19" s="91" t="s">
        <v>94</v>
      </c>
      <c r="H19" s="92">
        <v>1</v>
      </c>
      <c r="I19" s="92">
        <v>1</v>
      </c>
      <c r="J19" s="92">
        <v>2</v>
      </c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>
        <f t="shared" si="7"/>
        <v>1</v>
      </c>
      <c r="AG19" s="92">
        <f t="shared" si="8"/>
        <v>1</v>
      </c>
      <c r="AH19" s="92">
        <v>15</v>
      </c>
      <c r="AI19" s="92">
        <f t="shared" ref="AI19:AI26" si="17">AF19*AH19</f>
        <v>15</v>
      </c>
      <c r="AJ19" s="92">
        <f t="shared" ref="AJ19:AJ26" si="18">AG19*AH19</f>
        <v>15</v>
      </c>
      <c r="AK19" s="92">
        <f t="shared" ref="AK19:AK26" si="19">SUM(AI19:AJ19)</f>
        <v>30</v>
      </c>
      <c r="AL19" s="92">
        <f t="shared" ref="AL19:AL20" si="20">J19+M19+P19+S19+V19+Y19+AB19+AE19</f>
        <v>2</v>
      </c>
      <c r="AM19" s="92" t="s">
        <v>50</v>
      </c>
      <c r="AN19" s="74"/>
      <c r="AO19" s="7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</row>
    <row r="20" spans="1:56" ht="12.75" x14ac:dyDescent="0.2">
      <c r="A20" s="89" t="s">
        <v>46</v>
      </c>
      <c r="B20" s="89" t="s">
        <v>71</v>
      </c>
      <c r="C20" s="89" t="s">
        <v>95</v>
      </c>
      <c r="D20" s="97"/>
      <c r="E20" s="108" t="s">
        <v>92</v>
      </c>
      <c r="F20" s="108" t="s">
        <v>96</v>
      </c>
      <c r="G20" s="91" t="s">
        <v>97</v>
      </c>
      <c r="H20" s="92"/>
      <c r="I20" s="92"/>
      <c r="J20" s="92"/>
      <c r="K20" s="92">
        <v>2</v>
      </c>
      <c r="L20" s="92">
        <v>0</v>
      </c>
      <c r="M20" s="92">
        <v>2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>
        <f t="shared" si="7"/>
        <v>2</v>
      </c>
      <c r="AG20" s="92">
        <f t="shared" si="8"/>
        <v>0</v>
      </c>
      <c r="AH20" s="92">
        <v>15</v>
      </c>
      <c r="AI20" s="103">
        <f t="shared" si="17"/>
        <v>30</v>
      </c>
      <c r="AJ20" s="103">
        <f t="shared" si="18"/>
        <v>0</v>
      </c>
      <c r="AK20" s="92">
        <f t="shared" si="19"/>
        <v>30</v>
      </c>
      <c r="AL20" s="92">
        <f t="shared" si="20"/>
        <v>2</v>
      </c>
      <c r="AM20" s="89" t="s">
        <v>45</v>
      </c>
      <c r="AN20" s="77"/>
      <c r="AO20" s="73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</row>
    <row r="21" spans="1:56" ht="12.75" x14ac:dyDescent="0.2">
      <c r="A21" s="89" t="s">
        <v>80</v>
      </c>
      <c r="B21" s="89" t="s">
        <v>81</v>
      </c>
      <c r="C21" s="89" t="s">
        <v>98</v>
      </c>
      <c r="D21" s="97"/>
      <c r="E21" s="108" t="s">
        <v>92</v>
      </c>
      <c r="F21" s="108" t="s">
        <v>99</v>
      </c>
      <c r="G21" s="91" t="s">
        <v>100</v>
      </c>
      <c r="H21" s="92"/>
      <c r="I21" s="92"/>
      <c r="J21" s="92"/>
      <c r="K21" s="92"/>
      <c r="L21" s="92"/>
      <c r="M21" s="92"/>
      <c r="N21" s="92">
        <v>1</v>
      </c>
      <c r="O21" s="92">
        <v>1</v>
      </c>
      <c r="P21" s="92">
        <v>2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>
        <f t="shared" si="7"/>
        <v>1</v>
      </c>
      <c r="AG21" s="92">
        <f t="shared" si="8"/>
        <v>1</v>
      </c>
      <c r="AH21" s="92">
        <v>15</v>
      </c>
      <c r="AI21" s="92">
        <f t="shared" si="17"/>
        <v>15</v>
      </c>
      <c r="AJ21" s="92">
        <f t="shared" si="18"/>
        <v>15</v>
      </c>
      <c r="AK21" s="92">
        <f t="shared" si="19"/>
        <v>30</v>
      </c>
      <c r="AL21" s="92">
        <f t="shared" ref="AL21:AL22" si="21">AE21+AB21+Y21+V21+S21+P21+M21+J21</f>
        <v>2</v>
      </c>
      <c r="AM21" s="89" t="s">
        <v>45</v>
      </c>
      <c r="AN21" s="77"/>
      <c r="AO21" s="73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</row>
    <row r="22" spans="1:56" ht="12.75" x14ac:dyDescent="0.2">
      <c r="A22" s="109" t="s">
        <v>40</v>
      </c>
      <c r="B22" s="109" t="s">
        <v>101</v>
      </c>
      <c r="C22" s="109" t="s">
        <v>102</v>
      </c>
      <c r="D22" s="110"/>
      <c r="E22" s="108" t="s">
        <v>92</v>
      </c>
      <c r="F22" s="108" t="s">
        <v>99</v>
      </c>
      <c r="G22" s="106" t="s">
        <v>103</v>
      </c>
      <c r="H22" s="92"/>
      <c r="I22" s="92"/>
      <c r="J22" s="92"/>
      <c r="K22" s="111"/>
      <c r="L22" s="111"/>
      <c r="M22" s="111"/>
      <c r="N22" s="92"/>
      <c r="O22" s="92"/>
      <c r="P22" s="92"/>
      <c r="Q22" s="92"/>
      <c r="R22" s="92"/>
      <c r="S22" s="92"/>
      <c r="T22" s="92"/>
      <c r="U22" s="92"/>
      <c r="V22" s="92"/>
      <c r="W22" s="111"/>
      <c r="X22" s="111"/>
      <c r="Y22" s="111"/>
      <c r="Z22" s="92"/>
      <c r="AA22" s="92"/>
      <c r="AB22" s="92"/>
      <c r="AC22" s="92">
        <v>0</v>
      </c>
      <c r="AD22" s="92">
        <v>2</v>
      </c>
      <c r="AE22" s="92">
        <v>2</v>
      </c>
      <c r="AF22" s="92">
        <f t="shared" si="7"/>
        <v>0</v>
      </c>
      <c r="AG22" s="92">
        <f t="shared" si="8"/>
        <v>2</v>
      </c>
      <c r="AH22" s="92">
        <v>15</v>
      </c>
      <c r="AI22" s="92">
        <f t="shared" si="17"/>
        <v>0</v>
      </c>
      <c r="AJ22" s="92">
        <f t="shared" si="18"/>
        <v>30</v>
      </c>
      <c r="AK22" s="92">
        <f t="shared" si="19"/>
        <v>30</v>
      </c>
      <c r="AL22" s="92">
        <f t="shared" si="21"/>
        <v>2</v>
      </c>
      <c r="AM22" s="92" t="s">
        <v>45</v>
      </c>
      <c r="AN22" s="74" t="s">
        <v>98</v>
      </c>
      <c r="AO22" s="73" t="s">
        <v>100</v>
      </c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</row>
    <row r="23" spans="1:56" ht="25.5" x14ac:dyDescent="0.2">
      <c r="A23" s="89" t="s">
        <v>46</v>
      </c>
      <c r="B23" s="89" t="s">
        <v>47</v>
      </c>
      <c r="C23" s="89" t="s">
        <v>104</v>
      </c>
      <c r="D23" s="90" t="s">
        <v>105</v>
      </c>
      <c r="E23" s="108" t="s">
        <v>106</v>
      </c>
      <c r="F23" s="108" t="s">
        <v>96</v>
      </c>
      <c r="G23" s="91" t="s">
        <v>107</v>
      </c>
      <c r="H23" s="92">
        <v>2</v>
      </c>
      <c r="I23" s="92">
        <v>0</v>
      </c>
      <c r="J23" s="92">
        <v>1</v>
      </c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>
        <f t="shared" si="7"/>
        <v>2</v>
      </c>
      <c r="AG23" s="92">
        <f t="shared" si="8"/>
        <v>0</v>
      </c>
      <c r="AH23" s="92">
        <v>15</v>
      </c>
      <c r="AI23" s="112">
        <f t="shared" si="17"/>
        <v>30</v>
      </c>
      <c r="AJ23" s="112">
        <f t="shared" si="18"/>
        <v>0</v>
      </c>
      <c r="AK23" s="92">
        <f t="shared" si="19"/>
        <v>30</v>
      </c>
      <c r="AL23" s="92">
        <f>J23+M23+P23+S23+V23+Y23+AB23+AE23</f>
        <v>1</v>
      </c>
      <c r="AM23" s="92" t="s">
        <v>50</v>
      </c>
      <c r="AN23" s="74"/>
      <c r="AO23" s="7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</row>
    <row r="24" spans="1:56" ht="25.5" x14ac:dyDescent="0.2">
      <c r="A24" s="89" t="s">
        <v>80</v>
      </c>
      <c r="B24" s="89" t="s">
        <v>84</v>
      </c>
      <c r="C24" s="89" t="s">
        <v>108</v>
      </c>
      <c r="D24" s="97"/>
      <c r="E24" s="108" t="s">
        <v>106</v>
      </c>
      <c r="F24" s="108" t="s">
        <v>109</v>
      </c>
      <c r="G24" s="91" t="s">
        <v>110</v>
      </c>
      <c r="H24" s="92"/>
      <c r="I24" s="92"/>
      <c r="J24" s="92"/>
      <c r="K24" s="92"/>
      <c r="L24" s="92"/>
      <c r="M24" s="92"/>
      <c r="N24" s="92"/>
      <c r="O24" s="92"/>
      <c r="P24" s="92"/>
      <c r="Q24" s="92">
        <v>2</v>
      </c>
      <c r="R24" s="92">
        <v>0</v>
      </c>
      <c r="S24" s="92">
        <v>2</v>
      </c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>
        <f t="shared" si="7"/>
        <v>2</v>
      </c>
      <c r="AG24" s="92">
        <f t="shared" si="8"/>
        <v>0</v>
      </c>
      <c r="AH24" s="92">
        <v>15</v>
      </c>
      <c r="AI24" s="92">
        <f t="shared" si="17"/>
        <v>30</v>
      </c>
      <c r="AJ24" s="92">
        <f t="shared" si="18"/>
        <v>0</v>
      </c>
      <c r="AK24" s="92">
        <f t="shared" si="19"/>
        <v>30</v>
      </c>
      <c r="AL24" s="92">
        <f t="shared" ref="AL24:AL26" si="22">AE24+AB24+Y24+V24+S24+P24+M24+J24</f>
        <v>2</v>
      </c>
      <c r="AM24" s="92" t="s">
        <v>50</v>
      </c>
      <c r="AN24" s="74"/>
      <c r="AO24" s="73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</row>
    <row r="25" spans="1:56" ht="25.5" x14ac:dyDescent="0.2">
      <c r="A25" s="89" t="s">
        <v>60</v>
      </c>
      <c r="B25" s="89" t="s">
        <v>64</v>
      </c>
      <c r="C25" s="46" t="s">
        <v>111</v>
      </c>
      <c r="D25" s="97"/>
      <c r="E25" s="113" t="s">
        <v>106</v>
      </c>
      <c r="F25" s="113" t="s">
        <v>109</v>
      </c>
      <c r="G25" s="91" t="s">
        <v>112</v>
      </c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>
        <v>0</v>
      </c>
      <c r="U25" s="92">
        <v>1</v>
      </c>
      <c r="V25" s="92">
        <v>2</v>
      </c>
      <c r="W25" s="92"/>
      <c r="X25" s="92"/>
      <c r="Y25" s="92"/>
      <c r="Z25" s="92"/>
      <c r="AA25" s="92"/>
      <c r="AB25" s="92"/>
      <c r="AC25" s="92"/>
      <c r="AD25" s="92"/>
      <c r="AE25" s="92"/>
      <c r="AF25" s="92">
        <f t="shared" si="7"/>
        <v>0</v>
      </c>
      <c r="AG25" s="92">
        <f t="shared" si="8"/>
        <v>1</v>
      </c>
      <c r="AH25" s="92">
        <v>15</v>
      </c>
      <c r="AI25" s="92">
        <f t="shared" si="17"/>
        <v>0</v>
      </c>
      <c r="AJ25" s="92">
        <f t="shared" si="18"/>
        <v>15</v>
      </c>
      <c r="AK25" s="92">
        <f t="shared" si="19"/>
        <v>15</v>
      </c>
      <c r="AL25" s="92">
        <f t="shared" si="22"/>
        <v>2</v>
      </c>
      <c r="AM25" s="92" t="s">
        <v>45</v>
      </c>
      <c r="AN25" s="74"/>
      <c r="AO25" s="73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</row>
    <row r="26" spans="1:56" ht="25.5" x14ac:dyDescent="0.2">
      <c r="A26" s="89" t="s">
        <v>60</v>
      </c>
      <c r="B26" s="89" t="s">
        <v>61</v>
      </c>
      <c r="C26" s="89" t="s">
        <v>113</v>
      </c>
      <c r="D26" s="98"/>
      <c r="E26" s="113" t="s">
        <v>106</v>
      </c>
      <c r="F26" s="108" t="s">
        <v>106</v>
      </c>
      <c r="G26" s="91" t="s">
        <v>114</v>
      </c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>
        <v>2</v>
      </c>
      <c r="X26" s="92">
        <v>1</v>
      </c>
      <c r="Y26" s="92">
        <v>2</v>
      </c>
      <c r="Z26" s="92"/>
      <c r="AA26" s="92"/>
      <c r="AB26" s="92"/>
      <c r="AC26" s="92"/>
      <c r="AD26" s="92"/>
      <c r="AE26" s="92"/>
      <c r="AF26" s="92">
        <f t="shared" si="7"/>
        <v>2</v>
      </c>
      <c r="AG26" s="92">
        <f t="shared" si="8"/>
        <v>1</v>
      </c>
      <c r="AH26" s="92">
        <v>15</v>
      </c>
      <c r="AI26" s="92">
        <f t="shared" si="17"/>
        <v>30</v>
      </c>
      <c r="AJ26" s="92">
        <f t="shared" si="18"/>
        <v>15</v>
      </c>
      <c r="AK26" s="92">
        <f t="shared" si="19"/>
        <v>45</v>
      </c>
      <c r="AL26" s="92">
        <f t="shared" si="22"/>
        <v>2</v>
      </c>
      <c r="AM26" s="92" t="s">
        <v>50</v>
      </c>
      <c r="AN26" s="77"/>
      <c r="AO26" s="78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</row>
    <row r="27" spans="1:56" ht="153" x14ac:dyDescent="0.2">
      <c r="A27" s="109" t="s">
        <v>60</v>
      </c>
      <c r="B27" s="109" t="s">
        <v>64</v>
      </c>
      <c r="C27" s="109" t="s">
        <v>115</v>
      </c>
      <c r="D27" s="109"/>
      <c r="E27" s="114"/>
      <c r="F27" s="114"/>
      <c r="G27" s="115" t="s">
        <v>116</v>
      </c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>
        <v>0</v>
      </c>
      <c r="U27" s="92">
        <v>0</v>
      </c>
      <c r="V27" s="92">
        <v>0</v>
      </c>
      <c r="W27" s="92"/>
      <c r="X27" s="92"/>
      <c r="Y27" s="92"/>
      <c r="Z27" s="92"/>
      <c r="AA27" s="92"/>
      <c r="AB27" s="92"/>
      <c r="AC27" s="92"/>
      <c r="AD27" s="92"/>
      <c r="AE27" s="92"/>
      <c r="AF27" s="92">
        <f t="shared" si="7"/>
        <v>0</v>
      </c>
      <c r="AG27" s="92">
        <f t="shared" si="8"/>
        <v>0</v>
      </c>
      <c r="AH27" s="92">
        <v>15</v>
      </c>
      <c r="AI27" s="92">
        <v>0</v>
      </c>
      <c r="AJ27" s="92">
        <v>0</v>
      </c>
      <c r="AK27" s="92">
        <v>0</v>
      </c>
      <c r="AL27" s="92">
        <v>0</v>
      </c>
      <c r="AM27" s="92" t="s">
        <v>117</v>
      </c>
      <c r="AN27" s="79" t="s">
        <v>645</v>
      </c>
      <c r="AO27" s="80" t="s">
        <v>646</v>
      </c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</row>
    <row r="28" spans="1:56" ht="12.75" x14ac:dyDescent="0.2">
      <c r="A28" s="89"/>
      <c r="B28" s="89"/>
      <c r="C28" s="89"/>
      <c r="D28" s="89"/>
      <c r="E28" s="89"/>
      <c r="F28" s="89"/>
      <c r="G28" s="116" t="s">
        <v>118</v>
      </c>
      <c r="H28" s="100">
        <f t="shared" ref="H28:AE28" si="23">SUM(H19:H27)</f>
        <v>3</v>
      </c>
      <c r="I28" s="100">
        <f t="shared" si="23"/>
        <v>1</v>
      </c>
      <c r="J28" s="100">
        <f t="shared" si="23"/>
        <v>3</v>
      </c>
      <c r="K28" s="100">
        <f t="shared" si="23"/>
        <v>2</v>
      </c>
      <c r="L28" s="100">
        <f t="shared" si="23"/>
        <v>0</v>
      </c>
      <c r="M28" s="100">
        <f t="shared" si="23"/>
        <v>2</v>
      </c>
      <c r="N28" s="100">
        <f t="shared" si="23"/>
        <v>1</v>
      </c>
      <c r="O28" s="100">
        <f t="shared" si="23"/>
        <v>1</v>
      </c>
      <c r="P28" s="100">
        <f t="shared" si="23"/>
        <v>2</v>
      </c>
      <c r="Q28" s="100">
        <f t="shared" si="23"/>
        <v>2</v>
      </c>
      <c r="R28" s="100">
        <f t="shared" si="23"/>
        <v>0</v>
      </c>
      <c r="S28" s="100">
        <f t="shared" si="23"/>
        <v>2</v>
      </c>
      <c r="T28" s="100">
        <f t="shared" si="23"/>
        <v>0</v>
      </c>
      <c r="U28" s="100">
        <f t="shared" si="23"/>
        <v>1</v>
      </c>
      <c r="V28" s="100">
        <f t="shared" si="23"/>
        <v>2</v>
      </c>
      <c r="W28" s="100">
        <f t="shared" si="23"/>
        <v>2</v>
      </c>
      <c r="X28" s="100">
        <f t="shared" si="23"/>
        <v>1</v>
      </c>
      <c r="Y28" s="100">
        <f t="shared" si="23"/>
        <v>2</v>
      </c>
      <c r="Z28" s="100">
        <f t="shared" si="23"/>
        <v>0</v>
      </c>
      <c r="AA28" s="100">
        <f t="shared" si="23"/>
        <v>0</v>
      </c>
      <c r="AB28" s="100">
        <f t="shared" si="23"/>
        <v>0</v>
      </c>
      <c r="AC28" s="100">
        <f t="shared" si="23"/>
        <v>0</v>
      </c>
      <c r="AD28" s="100">
        <f t="shared" si="23"/>
        <v>2</v>
      </c>
      <c r="AE28" s="100">
        <f t="shared" si="23"/>
        <v>2</v>
      </c>
      <c r="AF28" s="100">
        <f t="shared" si="7"/>
        <v>10</v>
      </c>
      <c r="AG28" s="100">
        <f t="shared" si="8"/>
        <v>6</v>
      </c>
      <c r="AH28" s="92">
        <v>15</v>
      </c>
      <c r="AI28" s="100">
        <f t="shared" ref="AI28:AL28" si="24">SUM(AI19:AI27)</f>
        <v>150</v>
      </c>
      <c r="AJ28" s="100">
        <f t="shared" si="24"/>
        <v>90</v>
      </c>
      <c r="AK28" s="100">
        <f t="shared" si="24"/>
        <v>240</v>
      </c>
      <c r="AL28" s="100">
        <f t="shared" si="24"/>
        <v>15</v>
      </c>
      <c r="AM28" s="92"/>
      <c r="AN28" s="89"/>
      <c r="AO28" s="95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</row>
    <row r="29" spans="1:56" ht="12.75" x14ac:dyDescent="0.2">
      <c r="A29" s="89" t="s">
        <v>46</v>
      </c>
      <c r="B29" s="89" t="s">
        <v>47</v>
      </c>
      <c r="C29" s="89" t="s">
        <v>119</v>
      </c>
      <c r="D29" s="90" t="s">
        <v>120</v>
      </c>
      <c r="E29" s="89" t="s">
        <v>121</v>
      </c>
      <c r="F29" s="89" t="s">
        <v>121</v>
      </c>
      <c r="G29" s="91" t="s">
        <v>122</v>
      </c>
      <c r="H29" s="92">
        <v>0</v>
      </c>
      <c r="I29" s="92">
        <v>2</v>
      </c>
      <c r="J29" s="92">
        <v>2</v>
      </c>
      <c r="K29" s="92"/>
      <c r="L29" s="92"/>
      <c r="M29" s="92"/>
      <c r="N29" s="92"/>
      <c r="O29" s="92"/>
      <c r="P29" s="92"/>
      <c r="Q29" s="92"/>
      <c r="R29" s="92"/>
      <c r="S29" s="92"/>
      <c r="T29" s="117"/>
      <c r="U29" s="117"/>
      <c r="V29" s="117"/>
      <c r="W29" s="92"/>
      <c r="X29" s="92"/>
      <c r="Y29" s="92"/>
      <c r="Z29" s="92"/>
      <c r="AA29" s="92"/>
      <c r="AB29" s="92"/>
      <c r="AC29" s="92"/>
      <c r="AD29" s="92"/>
      <c r="AE29" s="92"/>
      <c r="AF29" s="92">
        <f t="shared" si="7"/>
        <v>0</v>
      </c>
      <c r="AG29" s="92">
        <f t="shared" si="8"/>
        <v>2</v>
      </c>
      <c r="AH29" s="92">
        <v>15</v>
      </c>
      <c r="AI29" s="92">
        <f t="shared" ref="AI29:AI30" si="25">AF29*AH29</f>
        <v>0</v>
      </c>
      <c r="AJ29" s="92">
        <f t="shared" ref="AJ29:AJ30" si="26">AG29*AH29</f>
        <v>30</v>
      </c>
      <c r="AK29" s="92">
        <f t="shared" ref="AK29:AK30" si="27">SUM(AI29:AJ29)</f>
        <v>30</v>
      </c>
      <c r="AL29" s="92">
        <f t="shared" ref="AL29:AL30" si="28">AE29+AB29+Y29+V29+S29+P29+M29+J29</f>
        <v>2</v>
      </c>
      <c r="AM29" s="92" t="s">
        <v>45</v>
      </c>
      <c r="AN29" s="89"/>
      <c r="AO29" s="95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</row>
    <row r="30" spans="1:56" ht="12.75" x14ac:dyDescent="0.2">
      <c r="A30" s="89" t="s">
        <v>46</v>
      </c>
      <c r="B30" s="89" t="s">
        <v>71</v>
      </c>
      <c r="C30" s="90" t="s">
        <v>123</v>
      </c>
      <c r="D30" s="98"/>
      <c r="E30" s="89"/>
      <c r="F30" s="89" t="s">
        <v>121</v>
      </c>
      <c r="G30" s="91" t="s">
        <v>124</v>
      </c>
      <c r="H30" s="92"/>
      <c r="I30" s="92"/>
      <c r="J30" s="92"/>
      <c r="K30" s="92">
        <v>0</v>
      </c>
      <c r="L30" s="92">
        <v>2</v>
      </c>
      <c r="M30" s="92">
        <v>2</v>
      </c>
      <c r="N30" s="92"/>
      <c r="O30" s="92"/>
      <c r="P30" s="92"/>
      <c r="Q30" s="92"/>
      <c r="R30" s="92"/>
      <c r="S30" s="92"/>
      <c r="T30" s="92"/>
      <c r="U30" s="92"/>
      <c r="V30" s="92"/>
      <c r="W30" s="117"/>
      <c r="X30" s="117"/>
      <c r="Y30" s="117"/>
      <c r="Z30" s="92"/>
      <c r="AA30" s="92"/>
      <c r="AB30" s="92"/>
      <c r="AC30" s="92"/>
      <c r="AD30" s="92"/>
      <c r="AE30" s="92"/>
      <c r="AF30" s="92">
        <f t="shared" si="7"/>
        <v>0</v>
      </c>
      <c r="AG30" s="92">
        <f t="shared" si="8"/>
        <v>2</v>
      </c>
      <c r="AH30" s="92">
        <v>15</v>
      </c>
      <c r="AI30" s="92">
        <f t="shared" si="25"/>
        <v>0</v>
      </c>
      <c r="AJ30" s="92">
        <f t="shared" si="26"/>
        <v>30</v>
      </c>
      <c r="AK30" s="92">
        <f t="shared" si="27"/>
        <v>30</v>
      </c>
      <c r="AL30" s="92">
        <f t="shared" si="28"/>
        <v>2</v>
      </c>
      <c r="AM30" s="92" t="s">
        <v>45</v>
      </c>
      <c r="AN30" s="89" t="s">
        <v>119</v>
      </c>
      <c r="AO30" s="95" t="s">
        <v>122</v>
      </c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</row>
    <row r="31" spans="1:56" ht="12.75" x14ac:dyDescent="0.2">
      <c r="A31" s="89"/>
      <c r="B31" s="118"/>
      <c r="C31" s="108"/>
      <c r="D31" s="119"/>
      <c r="E31" s="119"/>
      <c r="F31" s="119"/>
      <c r="G31" s="120" t="s">
        <v>125</v>
      </c>
      <c r="H31" s="92">
        <f t="shared" ref="H31:AE31" si="29">SUM(H29:H30)</f>
        <v>0</v>
      </c>
      <c r="I31" s="92">
        <f t="shared" si="29"/>
        <v>2</v>
      </c>
      <c r="J31" s="92">
        <f t="shared" si="29"/>
        <v>2</v>
      </c>
      <c r="K31" s="92">
        <f t="shared" si="29"/>
        <v>0</v>
      </c>
      <c r="L31" s="92">
        <f t="shared" si="29"/>
        <v>2</v>
      </c>
      <c r="M31" s="92">
        <f t="shared" si="29"/>
        <v>2</v>
      </c>
      <c r="N31" s="92">
        <f t="shared" si="29"/>
        <v>0</v>
      </c>
      <c r="O31" s="92">
        <f t="shared" si="29"/>
        <v>0</v>
      </c>
      <c r="P31" s="92">
        <f t="shared" si="29"/>
        <v>0</v>
      </c>
      <c r="Q31" s="92">
        <f t="shared" si="29"/>
        <v>0</v>
      </c>
      <c r="R31" s="92">
        <f t="shared" si="29"/>
        <v>0</v>
      </c>
      <c r="S31" s="92">
        <f t="shared" si="29"/>
        <v>0</v>
      </c>
      <c r="T31" s="92">
        <f t="shared" si="29"/>
        <v>0</v>
      </c>
      <c r="U31" s="92">
        <f t="shared" si="29"/>
        <v>0</v>
      </c>
      <c r="V31" s="92">
        <f t="shared" si="29"/>
        <v>0</v>
      </c>
      <c r="W31" s="92">
        <f t="shared" si="29"/>
        <v>0</v>
      </c>
      <c r="X31" s="92">
        <f t="shared" si="29"/>
        <v>0</v>
      </c>
      <c r="Y31" s="92">
        <f t="shared" si="29"/>
        <v>0</v>
      </c>
      <c r="Z31" s="92">
        <f t="shared" si="29"/>
        <v>0</v>
      </c>
      <c r="AA31" s="92">
        <f t="shared" si="29"/>
        <v>0</v>
      </c>
      <c r="AB31" s="92">
        <f t="shared" si="29"/>
        <v>0</v>
      </c>
      <c r="AC31" s="92">
        <f t="shared" si="29"/>
        <v>0</v>
      </c>
      <c r="AD31" s="92">
        <f t="shared" si="29"/>
        <v>0</v>
      </c>
      <c r="AE31" s="92">
        <f t="shared" si="29"/>
        <v>0</v>
      </c>
      <c r="AF31" s="100">
        <f t="shared" si="7"/>
        <v>0</v>
      </c>
      <c r="AG31" s="100">
        <f t="shared" si="8"/>
        <v>4</v>
      </c>
      <c r="AH31" s="92">
        <v>15</v>
      </c>
      <c r="AI31" s="100">
        <f t="shared" ref="AI31:AL31" si="30">SUM(AI29:AI30)</f>
        <v>0</v>
      </c>
      <c r="AJ31" s="100">
        <f t="shared" si="30"/>
        <v>60</v>
      </c>
      <c r="AK31" s="100">
        <f t="shared" si="30"/>
        <v>60</v>
      </c>
      <c r="AL31" s="100">
        <f t="shared" si="30"/>
        <v>4</v>
      </c>
      <c r="AM31" s="92"/>
      <c r="AN31" s="89"/>
      <c r="AO31" s="95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</row>
    <row r="32" spans="1:56" ht="12.75" x14ac:dyDescent="0.2">
      <c r="A32" s="121" t="s">
        <v>126</v>
      </c>
      <c r="B32" s="49"/>
      <c r="C32" s="49"/>
      <c r="D32" s="49"/>
      <c r="E32" s="49"/>
      <c r="F32" s="49"/>
      <c r="G32" s="50"/>
      <c r="H32" s="92">
        <f t="shared" ref="H32:AG32" si="31">SUM(H31,H28,H18,H12)</f>
        <v>7</v>
      </c>
      <c r="I32" s="92">
        <f t="shared" si="31"/>
        <v>6</v>
      </c>
      <c r="J32" s="92">
        <f t="shared" si="31"/>
        <v>12</v>
      </c>
      <c r="K32" s="92">
        <f t="shared" si="31"/>
        <v>6</v>
      </c>
      <c r="L32" s="92">
        <f t="shared" si="31"/>
        <v>3</v>
      </c>
      <c r="M32" s="92">
        <f t="shared" si="31"/>
        <v>9</v>
      </c>
      <c r="N32" s="92">
        <f t="shared" si="31"/>
        <v>3</v>
      </c>
      <c r="O32" s="92">
        <f t="shared" si="31"/>
        <v>2</v>
      </c>
      <c r="P32" s="92">
        <f t="shared" si="31"/>
        <v>5</v>
      </c>
      <c r="Q32" s="92">
        <f t="shared" si="31"/>
        <v>2</v>
      </c>
      <c r="R32" s="92">
        <f t="shared" si="31"/>
        <v>2</v>
      </c>
      <c r="S32" s="92">
        <f t="shared" si="31"/>
        <v>4</v>
      </c>
      <c r="T32" s="92">
        <f t="shared" si="31"/>
        <v>2</v>
      </c>
      <c r="U32" s="92">
        <f t="shared" si="31"/>
        <v>3</v>
      </c>
      <c r="V32" s="92">
        <f t="shared" si="31"/>
        <v>6</v>
      </c>
      <c r="W32" s="92">
        <f t="shared" si="31"/>
        <v>6</v>
      </c>
      <c r="X32" s="92">
        <f t="shared" si="31"/>
        <v>1</v>
      </c>
      <c r="Y32" s="92">
        <f t="shared" si="31"/>
        <v>6</v>
      </c>
      <c r="Z32" s="92">
        <f t="shared" si="31"/>
        <v>4</v>
      </c>
      <c r="AA32" s="92">
        <f t="shared" si="31"/>
        <v>1</v>
      </c>
      <c r="AB32" s="92">
        <f t="shared" si="31"/>
        <v>5</v>
      </c>
      <c r="AC32" s="92">
        <f t="shared" si="31"/>
        <v>0</v>
      </c>
      <c r="AD32" s="92">
        <f t="shared" si="31"/>
        <v>2</v>
      </c>
      <c r="AE32" s="92">
        <f t="shared" si="31"/>
        <v>2</v>
      </c>
      <c r="AF32" s="100">
        <f t="shared" si="31"/>
        <v>30</v>
      </c>
      <c r="AG32" s="100">
        <f t="shared" si="31"/>
        <v>20</v>
      </c>
      <c r="AH32" s="100">
        <v>15</v>
      </c>
      <c r="AI32" s="100">
        <f t="shared" ref="AI32:AL32" si="32">SUM(AI31,AI28,AI18,AI12)</f>
        <v>450</v>
      </c>
      <c r="AJ32" s="100">
        <f t="shared" si="32"/>
        <v>300</v>
      </c>
      <c r="AK32" s="100">
        <f t="shared" si="32"/>
        <v>750</v>
      </c>
      <c r="AL32" s="100">
        <f t="shared" si="32"/>
        <v>49</v>
      </c>
      <c r="AM32" s="100"/>
      <c r="AN32" s="89"/>
      <c r="AO32" s="95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</row>
    <row r="33" spans="1:56" ht="38.25" x14ac:dyDescent="0.2">
      <c r="A33" s="89" t="s">
        <v>46</v>
      </c>
      <c r="B33" s="89" t="s">
        <v>47</v>
      </c>
      <c r="C33" s="89" t="s">
        <v>127</v>
      </c>
      <c r="D33" s="90" t="s">
        <v>128</v>
      </c>
      <c r="E33" s="89" t="s">
        <v>129</v>
      </c>
      <c r="F33" s="89" t="s">
        <v>130</v>
      </c>
      <c r="G33" s="91" t="s">
        <v>131</v>
      </c>
      <c r="H33" s="92">
        <v>0</v>
      </c>
      <c r="I33" s="92">
        <v>2</v>
      </c>
      <c r="J33" s="92">
        <v>1</v>
      </c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>
        <f t="shared" ref="AF33:AG33" si="33">H33+K33+N33+Q33+T33+W33+Z33+AC33</f>
        <v>0</v>
      </c>
      <c r="AG33" s="92">
        <f t="shared" si="33"/>
        <v>2</v>
      </c>
      <c r="AH33" s="92">
        <v>15</v>
      </c>
      <c r="AI33" s="92">
        <f t="shared" ref="AI33:AI41" si="34">AF33*AH33</f>
        <v>0</v>
      </c>
      <c r="AJ33" s="92">
        <f t="shared" ref="AJ33:AJ41" si="35">AG33*AH33</f>
        <v>30</v>
      </c>
      <c r="AK33" s="92">
        <f t="shared" ref="AK33:AK41" si="36">SUM(AI33:AJ33)</f>
        <v>30</v>
      </c>
      <c r="AL33" s="92">
        <f t="shared" ref="AL33:AL41" si="37">AE33+AB33+Y33+V33+S33+P33+M33+J33</f>
        <v>1</v>
      </c>
      <c r="AM33" s="92" t="s">
        <v>45</v>
      </c>
      <c r="AN33" s="89"/>
      <c r="AO33" s="95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</row>
    <row r="34" spans="1:56" ht="25.5" x14ac:dyDescent="0.2">
      <c r="A34" s="89" t="s">
        <v>46</v>
      </c>
      <c r="B34" s="89" t="s">
        <v>47</v>
      </c>
      <c r="C34" s="89" t="s">
        <v>132</v>
      </c>
      <c r="D34" s="97"/>
      <c r="E34" s="89"/>
      <c r="F34" s="89" t="s">
        <v>129</v>
      </c>
      <c r="G34" s="91" t="s">
        <v>133</v>
      </c>
      <c r="H34" s="92">
        <v>0</v>
      </c>
      <c r="I34" s="92">
        <v>2</v>
      </c>
      <c r="J34" s="92">
        <v>2</v>
      </c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>
        <f t="shared" ref="AF34:AG34" si="38">H34+K34+N34+Q34+T34+W34+Z34+AC34</f>
        <v>0</v>
      </c>
      <c r="AG34" s="92">
        <f t="shared" si="38"/>
        <v>2</v>
      </c>
      <c r="AH34" s="92">
        <v>15</v>
      </c>
      <c r="AI34" s="92">
        <f t="shared" si="34"/>
        <v>0</v>
      </c>
      <c r="AJ34" s="92">
        <f t="shared" si="35"/>
        <v>30</v>
      </c>
      <c r="AK34" s="92">
        <f t="shared" si="36"/>
        <v>30</v>
      </c>
      <c r="AL34" s="92">
        <f t="shared" si="37"/>
        <v>2</v>
      </c>
      <c r="AM34" s="92" t="s">
        <v>45</v>
      </c>
      <c r="AN34" s="89"/>
      <c r="AO34" s="95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</row>
    <row r="35" spans="1:56" ht="25.5" x14ac:dyDescent="0.2">
      <c r="A35" s="89" t="s">
        <v>46</v>
      </c>
      <c r="B35" s="89" t="s">
        <v>71</v>
      </c>
      <c r="C35" s="89" t="s">
        <v>134</v>
      </c>
      <c r="D35" s="97"/>
      <c r="E35" s="89"/>
      <c r="F35" s="89" t="s">
        <v>129</v>
      </c>
      <c r="G35" s="91" t="s">
        <v>135</v>
      </c>
      <c r="H35" s="92"/>
      <c r="I35" s="92"/>
      <c r="J35" s="92"/>
      <c r="K35" s="92">
        <v>2</v>
      </c>
      <c r="L35" s="92">
        <v>2</v>
      </c>
      <c r="M35" s="92">
        <v>3</v>
      </c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>
        <f t="shared" ref="AF35:AG35" si="39">H35+K35+N35+Q35+T35+W35+Z35+AC35</f>
        <v>2</v>
      </c>
      <c r="AG35" s="92">
        <f t="shared" si="39"/>
        <v>2</v>
      </c>
      <c r="AH35" s="92">
        <v>15</v>
      </c>
      <c r="AI35" s="92">
        <f t="shared" si="34"/>
        <v>30</v>
      </c>
      <c r="AJ35" s="92">
        <f t="shared" si="35"/>
        <v>30</v>
      </c>
      <c r="AK35" s="92">
        <f t="shared" si="36"/>
        <v>60</v>
      </c>
      <c r="AL35" s="92">
        <f t="shared" si="37"/>
        <v>3</v>
      </c>
      <c r="AM35" s="92" t="s">
        <v>50</v>
      </c>
      <c r="AN35" s="89"/>
      <c r="AO35" s="95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</row>
    <row r="36" spans="1:56" ht="25.5" x14ac:dyDescent="0.2">
      <c r="A36" s="89" t="s">
        <v>46</v>
      </c>
      <c r="B36" s="89" t="s">
        <v>71</v>
      </c>
      <c r="C36" s="89" t="s">
        <v>136</v>
      </c>
      <c r="D36" s="97"/>
      <c r="E36" s="89"/>
      <c r="F36" s="89" t="s">
        <v>129</v>
      </c>
      <c r="G36" s="91" t="s">
        <v>137</v>
      </c>
      <c r="H36" s="92"/>
      <c r="I36" s="92"/>
      <c r="J36" s="92"/>
      <c r="K36" s="92">
        <v>0</v>
      </c>
      <c r="L36" s="92">
        <v>2</v>
      </c>
      <c r="M36" s="92">
        <v>2</v>
      </c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>
        <f t="shared" ref="AF36:AG36" si="40">H36+K36+N36+Q36+T36+W36+Z36+AC36</f>
        <v>0</v>
      </c>
      <c r="AG36" s="92">
        <f t="shared" si="40"/>
        <v>2</v>
      </c>
      <c r="AH36" s="92">
        <v>15</v>
      </c>
      <c r="AI36" s="92">
        <f t="shared" si="34"/>
        <v>0</v>
      </c>
      <c r="AJ36" s="92">
        <f t="shared" si="35"/>
        <v>30</v>
      </c>
      <c r="AK36" s="92">
        <f t="shared" si="36"/>
        <v>30</v>
      </c>
      <c r="AL36" s="92">
        <f t="shared" si="37"/>
        <v>2</v>
      </c>
      <c r="AM36" s="92" t="s">
        <v>45</v>
      </c>
      <c r="AN36" s="89" t="s">
        <v>132</v>
      </c>
      <c r="AO36" s="106" t="s">
        <v>133</v>
      </c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</row>
    <row r="37" spans="1:56" ht="25.5" x14ac:dyDescent="0.2">
      <c r="A37" s="89" t="s">
        <v>80</v>
      </c>
      <c r="B37" s="89" t="s">
        <v>81</v>
      </c>
      <c r="C37" s="89" t="s">
        <v>138</v>
      </c>
      <c r="D37" s="98"/>
      <c r="E37" s="89"/>
      <c r="F37" s="89" t="s">
        <v>129</v>
      </c>
      <c r="G37" s="91" t="s">
        <v>139</v>
      </c>
      <c r="H37" s="92"/>
      <c r="I37" s="92"/>
      <c r="J37" s="92"/>
      <c r="K37" s="92"/>
      <c r="L37" s="92"/>
      <c r="M37" s="92"/>
      <c r="N37" s="92">
        <v>2</v>
      </c>
      <c r="O37" s="92">
        <v>2</v>
      </c>
      <c r="P37" s="92">
        <v>4</v>
      </c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>
        <f t="shared" ref="AF37:AG37" si="41">H37+K37+N37+Q37+T37+W37+Z37+AC37</f>
        <v>2</v>
      </c>
      <c r="AG37" s="92">
        <f t="shared" si="41"/>
        <v>2</v>
      </c>
      <c r="AH37" s="92">
        <v>15</v>
      </c>
      <c r="AI37" s="92">
        <f t="shared" si="34"/>
        <v>30</v>
      </c>
      <c r="AJ37" s="92">
        <f t="shared" si="35"/>
        <v>30</v>
      </c>
      <c r="AK37" s="92">
        <f t="shared" si="36"/>
        <v>60</v>
      </c>
      <c r="AL37" s="92">
        <f t="shared" si="37"/>
        <v>4</v>
      </c>
      <c r="AM37" s="92" t="s">
        <v>50</v>
      </c>
      <c r="AN37" s="89" t="s">
        <v>140</v>
      </c>
      <c r="AO37" s="106" t="s">
        <v>141</v>
      </c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</row>
    <row r="38" spans="1:56" ht="38.25" x14ac:dyDescent="0.2">
      <c r="A38" s="89" t="s">
        <v>80</v>
      </c>
      <c r="B38" s="89" t="s">
        <v>81</v>
      </c>
      <c r="C38" s="89" t="s">
        <v>617</v>
      </c>
      <c r="D38" s="90" t="s">
        <v>142</v>
      </c>
      <c r="E38" s="89" t="s">
        <v>143</v>
      </c>
      <c r="F38" s="89" t="s">
        <v>143</v>
      </c>
      <c r="G38" s="91" t="s">
        <v>144</v>
      </c>
      <c r="H38" s="92"/>
      <c r="I38" s="92"/>
      <c r="J38" s="92"/>
      <c r="K38" s="92"/>
      <c r="L38" s="92"/>
      <c r="M38" s="92"/>
      <c r="N38" s="92">
        <v>1</v>
      </c>
      <c r="O38" s="92">
        <v>3</v>
      </c>
      <c r="P38" s="92">
        <v>3</v>
      </c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>
        <f t="shared" ref="AF38:AG38" si="42">H38+K38+N38+Q38+T38+W38+Z38+AC38</f>
        <v>1</v>
      </c>
      <c r="AG38" s="92">
        <f t="shared" si="42"/>
        <v>3</v>
      </c>
      <c r="AH38" s="92">
        <v>15</v>
      </c>
      <c r="AI38" s="92">
        <f t="shared" si="34"/>
        <v>15</v>
      </c>
      <c r="AJ38" s="92">
        <f t="shared" si="35"/>
        <v>45</v>
      </c>
      <c r="AK38" s="92">
        <f t="shared" si="36"/>
        <v>60</v>
      </c>
      <c r="AL38" s="92">
        <f t="shared" si="37"/>
        <v>3</v>
      </c>
      <c r="AM38" s="92" t="s">
        <v>45</v>
      </c>
      <c r="AN38" s="89"/>
      <c r="AO38" s="95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</row>
    <row r="39" spans="1:56" ht="38.25" x14ac:dyDescent="0.2">
      <c r="A39" s="89" t="s">
        <v>80</v>
      </c>
      <c r="B39" s="89" t="s">
        <v>84</v>
      </c>
      <c r="C39" s="89" t="s">
        <v>618</v>
      </c>
      <c r="D39" s="98"/>
      <c r="E39" s="89"/>
      <c r="F39" s="89" t="s">
        <v>143</v>
      </c>
      <c r="G39" s="91" t="s">
        <v>145</v>
      </c>
      <c r="H39" s="92"/>
      <c r="I39" s="92"/>
      <c r="J39" s="92"/>
      <c r="K39" s="92"/>
      <c r="L39" s="92"/>
      <c r="M39" s="92"/>
      <c r="N39" s="92"/>
      <c r="O39" s="92"/>
      <c r="P39" s="92"/>
      <c r="Q39" s="92">
        <v>1</v>
      </c>
      <c r="R39" s="92">
        <v>3</v>
      </c>
      <c r="S39" s="92">
        <v>3</v>
      </c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>
        <f t="shared" ref="AF39:AG39" si="43">H39+K39+N39+Q39+T39+W39+Z39+AC39</f>
        <v>1</v>
      </c>
      <c r="AG39" s="92">
        <f t="shared" si="43"/>
        <v>3</v>
      </c>
      <c r="AH39" s="92">
        <v>15</v>
      </c>
      <c r="AI39" s="92">
        <f t="shared" si="34"/>
        <v>15</v>
      </c>
      <c r="AJ39" s="92">
        <f t="shared" si="35"/>
        <v>45</v>
      </c>
      <c r="AK39" s="92">
        <f t="shared" si="36"/>
        <v>60</v>
      </c>
      <c r="AL39" s="92">
        <f t="shared" si="37"/>
        <v>3</v>
      </c>
      <c r="AM39" s="92" t="s">
        <v>45</v>
      </c>
      <c r="AN39" s="89" t="s">
        <v>617</v>
      </c>
      <c r="AO39" s="106" t="s">
        <v>144</v>
      </c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</row>
    <row r="40" spans="1:56" ht="38.25" x14ac:dyDescent="0.2">
      <c r="A40" s="89" t="s">
        <v>60</v>
      </c>
      <c r="B40" s="89" t="s">
        <v>61</v>
      </c>
      <c r="C40" s="89" t="s">
        <v>146</v>
      </c>
      <c r="D40" s="90" t="s">
        <v>147</v>
      </c>
      <c r="E40" s="89"/>
      <c r="F40" s="89" t="s">
        <v>143</v>
      </c>
      <c r="G40" s="91" t="s">
        <v>148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>
        <v>1</v>
      </c>
      <c r="X40" s="92">
        <v>2</v>
      </c>
      <c r="Y40" s="92">
        <v>3</v>
      </c>
      <c r="Z40" s="92"/>
      <c r="AA40" s="92"/>
      <c r="AB40" s="92"/>
      <c r="AC40" s="92"/>
      <c r="AD40" s="92"/>
      <c r="AE40" s="92"/>
      <c r="AF40" s="92">
        <f t="shared" ref="AF40:AG40" si="44">H40+K40+N40+Q40+T40+W40+Z40+AC40</f>
        <v>1</v>
      </c>
      <c r="AG40" s="92">
        <f t="shared" si="44"/>
        <v>2</v>
      </c>
      <c r="AH40" s="92">
        <v>15</v>
      </c>
      <c r="AI40" s="92">
        <f t="shared" si="34"/>
        <v>15</v>
      </c>
      <c r="AJ40" s="92">
        <f t="shared" si="35"/>
        <v>30</v>
      </c>
      <c r="AK40" s="92">
        <f t="shared" si="36"/>
        <v>45</v>
      </c>
      <c r="AL40" s="92">
        <f t="shared" si="37"/>
        <v>3</v>
      </c>
      <c r="AM40" s="92" t="s">
        <v>45</v>
      </c>
      <c r="AN40" s="89"/>
      <c r="AO40" s="95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</row>
    <row r="41" spans="1:56" ht="25.5" x14ac:dyDescent="0.2">
      <c r="A41" s="89" t="s">
        <v>40</v>
      </c>
      <c r="B41" s="89" t="s">
        <v>41</v>
      </c>
      <c r="C41" s="89" t="s">
        <v>149</v>
      </c>
      <c r="D41" s="98"/>
      <c r="E41" s="89"/>
      <c r="F41" s="89" t="s">
        <v>130</v>
      </c>
      <c r="G41" s="91" t="s">
        <v>150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123"/>
      <c r="X41" s="123"/>
      <c r="Y41" s="123"/>
      <c r="Z41" s="92">
        <v>0</v>
      </c>
      <c r="AA41" s="92">
        <v>2</v>
      </c>
      <c r="AB41" s="92">
        <v>2</v>
      </c>
      <c r="AC41" s="92"/>
      <c r="AD41" s="92"/>
      <c r="AE41" s="92"/>
      <c r="AF41" s="92">
        <f t="shared" ref="AF41:AG41" si="45">H41+K41+N41+Q41+T41+W41+Z41+AC41</f>
        <v>0</v>
      </c>
      <c r="AG41" s="92">
        <f t="shared" si="45"/>
        <v>2</v>
      </c>
      <c r="AH41" s="92">
        <v>15</v>
      </c>
      <c r="AI41" s="92">
        <f t="shared" si="34"/>
        <v>0</v>
      </c>
      <c r="AJ41" s="92">
        <f t="shared" si="35"/>
        <v>30</v>
      </c>
      <c r="AK41" s="92">
        <f t="shared" si="36"/>
        <v>30</v>
      </c>
      <c r="AL41" s="92">
        <f t="shared" si="37"/>
        <v>2</v>
      </c>
      <c r="AM41" s="92" t="s">
        <v>45</v>
      </c>
      <c r="AN41" s="89"/>
      <c r="AO41" s="95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</row>
    <row r="42" spans="1:56" ht="12.75" x14ac:dyDescent="0.2">
      <c r="A42" s="89"/>
      <c r="B42" s="89"/>
      <c r="C42" s="99" t="s">
        <v>151</v>
      </c>
      <c r="D42" s="49"/>
      <c r="E42" s="49"/>
      <c r="F42" s="49"/>
      <c r="G42" s="50"/>
      <c r="H42" s="92">
        <f t="shared" ref="H42:AG42" si="46">SUM(H33:H41)</f>
        <v>0</v>
      </c>
      <c r="I42" s="92">
        <f t="shared" si="46"/>
        <v>4</v>
      </c>
      <c r="J42" s="92">
        <f t="shared" si="46"/>
        <v>3</v>
      </c>
      <c r="K42" s="92">
        <f t="shared" si="46"/>
        <v>2</v>
      </c>
      <c r="L42" s="92">
        <f t="shared" si="46"/>
        <v>4</v>
      </c>
      <c r="M42" s="92">
        <f t="shared" si="46"/>
        <v>5</v>
      </c>
      <c r="N42" s="92">
        <f t="shared" si="46"/>
        <v>3</v>
      </c>
      <c r="O42" s="92">
        <f t="shared" si="46"/>
        <v>5</v>
      </c>
      <c r="P42" s="92">
        <f t="shared" si="46"/>
        <v>7</v>
      </c>
      <c r="Q42" s="92">
        <f t="shared" si="46"/>
        <v>1</v>
      </c>
      <c r="R42" s="92">
        <f t="shared" si="46"/>
        <v>3</v>
      </c>
      <c r="S42" s="92">
        <f t="shared" si="46"/>
        <v>3</v>
      </c>
      <c r="T42" s="92">
        <f t="shared" si="46"/>
        <v>0</v>
      </c>
      <c r="U42" s="92">
        <f t="shared" si="46"/>
        <v>0</v>
      </c>
      <c r="V42" s="92">
        <f t="shared" si="46"/>
        <v>0</v>
      </c>
      <c r="W42" s="92">
        <f t="shared" si="46"/>
        <v>1</v>
      </c>
      <c r="X42" s="92">
        <f t="shared" si="46"/>
        <v>2</v>
      </c>
      <c r="Y42" s="92">
        <f t="shared" si="46"/>
        <v>3</v>
      </c>
      <c r="Z42" s="92">
        <f t="shared" si="46"/>
        <v>0</v>
      </c>
      <c r="AA42" s="92">
        <f t="shared" si="46"/>
        <v>2</v>
      </c>
      <c r="AB42" s="92">
        <f t="shared" si="46"/>
        <v>2</v>
      </c>
      <c r="AC42" s="92">
        <f t="shared" si="46"/>
        <v>0</v>
      </c>
      <c r="AD42" s="92">
        <f t="shared" si="46"/>
        <v>0</v>
      </c>
      <c r="AE42" s="92">
        <f t="shared" si="46"/>
        <v>0</v>
      </c>
      <c r="AF42" s="92">
        <f t="shared" si="46"/>
        <v>7</v>
      </c>
      <c r="AG42" s="92">
        <f t="shared" si="46"/>
        <v>20</v>
      </c>
      <c r="AH42" s="92" t="s">
        <v>152</v>
      </c>
      <c r="AI42" s="92">
        <f>SUM(AI33:AI41)</f>
        <v>105</v>
      </c>
      <c r="AJ42" s="92">
        <f>SUM(AJ34:AJ41)</f>
        <v>270</v>
      </c>
      <c r="AK42" s="92">
        <f t="shared" ref="AK42:AL42" si="47">SUM(AK33:AK41)</f>
        <v>405</v>
      </c>
      <c r="AL42" s="92">
        <f t="shared" si="47"/>
        <v>23</v>
      </c>
      <c r="AM42" s="92"/>
      <c r="AN42" s="89"/>
      <c r="AO42" s="95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</row>
    <row r="43" spans="1:56" ht="25.5" x14ac:dyDescent="0.2">
      <c r="A43" s="89" t="s">
        <v>46</v>
      </c>
      <c r="B43" s="89" t="s">
        <v>47</v>
      </c>
      <c r="C43" s="89" t="s">
        <v>153</v>
      </c>
      <c r="D43" s="90" t="s">
        <v>154</v>
      </c>
      <c r="E43" s="89" t="s">
        <v>155</v>
      </c>
      <c r="F43" s="89" t="s">
        <v>156</v>
      </c>
      <c r="G43" s="91" t="s">
        <v>157</v>
      </c>
      <c r="H43" s="92">
        <v>2</v>
      </c>
      <c r="I43" s="92">
        <v>2</v>
      </c>
      <c r="J43" s="92">
        <v>4</v>
      </c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>
        <f t="shared" ref="AF43:AG43" si="48">H43+K43+N43+Q43+T43+W43+Z43+AC43</f>
        <v>2</v>
      </c>
      <c r="AG43" s="92">
        <f t="shared" si="48"/>
        <v>2</v>
      </c>
      <c r="AH43" s="92">
        <v>15</v>
      </c>
      <c r="AI43" s="92">
        <f t="shared" ref="AI43:AI47" si="49">AF43*AH43</f>
        <v>30</v>
      </c>
      <c r="AJ43" s="92">
        <f t="shared" ref="AJ43:AJ47" si="50">AG43*AH43</f>
        <v>30</v>
      </c>
      <c r="AK43" s="92">
        <f t="shared" ref="AK43:AK47" si="51">SUM(AI43:AJ43)</f>
        <v>60</v>
      </c>
      <c r="AL43" s="92">
        <f t="shared" ref="AL43:AL47" si="52">AE43+AB43+Y43+V43+S43+P43+M43+J43</f>
        <v>4</v>
      </c>
      <c r="AM43" s="92" t="s">
        <v>50</v>
      </c>
      <c r="AN43" s="89"/>
      <c r="AO43" s="95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</row>
    <row r="44" spans="1:56" ht="25.5" x14ac:dyDescent="0.2">
      <c r="A44" s="109" t="s">
        <v>46</v>
      </c>
      <c r="B44" s="109" t="s">
        <v>71</v>
      </c>
      <c r="C44" s="109" t="s">
        <v>158</v>
      </c>
      <c r="D44" s="124"/>
      <c r="E44" s="109"/>
      <c r="F44" s="109" t="s">
        <v>156</v>
      </c>
      <c r="G44" s="106" t="s">
        <v>159</v>
      </c>
      <c r="H44" s="92"/>
      <c r="I44" s="92"/>
      <c r="J44" s="92"/>
      <c r="K44" s="92">
        <v>1</v>
      </c>
      <c r="L44" s="92">
        <v>2</v>
      </c>
      <c r="M44" s="92">
        <v>3</v>
      </c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>
        <f t="shared" ref="AF44:AG44" si="53">H44+K44+N44+Q44+T44+W44+Z44+AC44</f>
        <v>1</v>
      </c>
      <c r="AG44" s="92">
        <f t="shared" si="53"/>
        <v>2</v>
      </c>
      <c r="AH44" s="92">
        <v>15</v>
      </c>
      <c r="AI44" s="92">
        <f t="shared" si="49"/>
        <v>15</v>
      </c>
      <c r="AJ44" s="92">
        <f t="shared" si="50"/>
        <v>30</v>
      </c>
      <c r="AK44" s="92">
        <f t="shared" si="51"/>
        <v>45</v>
      </c>
      <c r="AL44" s="92">
        <f t="shared" si="52"/>
        <v>3</v>
      </c>
      <c r="AM44" s="92" t="s">
        <v>50</v>
      </c>
      <c r="AN44" s="109" t="s">
        <v>153</v>
      </c>
      <c r="AO44" s="106" t="s">
        <v>157</v>
      </c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</row>
    <row r="45" spans="1:56" ht="51" x14ac:dyDescent="0.2">
      <c r="A45" s="89" t="s">
        <v>40</v>
      </c>
      <c r="B45" s="89" t="s">
        <v>41</v>
      </c>
      <c r="C45" s="89" t="s">
        <v>160</v>
      </c>
      <c r="D45" s="98"/>
      <c r="E45" s="89"/>
      <c r="F45" s="89" t="s">
        <v>161</v>
      </c>
      <c r="G45" s="91" t="s">
        <v>162</v>
      </c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>
        <v>1</v>
      </c>
      <c r="AA45" s="92">
        <v>1</v>
      </c>
      <c r="AB45" s="92">
        <v>2</v>
      </c>
      <c r="AC45" s="92"/>
      <c r="AD45" s="92"/>
      <c r="AE45" s="92"/>
      <c r="AF45" s="92">
        <f t="shared" ref="AF45:AG45" si="54">H45+K45+N45+Q45+T45+W45+Z45+AC45</f>
        <v>1</v>
      </c>
      <c r="AG45" s="92">
        <f t="shared" si="54"/>
        <v>1</v>
      </c>
      <c r="AH45" s="92">
        <v>15</v>
      </c>
      <c r="AI45" s="92">
        <f t="shared" si="49"/>
        <v>15</v>
      </c>
      <c r="AJ45" s="92">
        <f t="shared" si="50"/>
        <v>15</v>
      </c>
      <c r="AK45" s="92">
        <f t="shared" si="51"/>
        <v>30</v>
      </c>
      <c r="AL45" s="92">
        <f t="shared" si="52"/>
        <v>2</v>
      </c>
      <c r="AM45" s="92" t="s">
        <v>45</v>
      </c>
      <c r="AN45" s="89" t="s">
        <v>163</v>
      </c>
      <c r="AO45" s="95" t="s">
        <v>164</v>
      </c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</row>
    <row r="46" spans="1:56" ht="38.25" x14ac:dyDescent="0.2">
      <c r="A46" s="89" t="s">
        <v>80</v>
      </c>
      <c r="B46" s="89" t="s">
        <v>81</v>
      </c>
      <c r="C46" s="89" t="s">
        <v>620</v>
      </c>
      <c r="D46" s="90" t="s">
        <v>165</v>
      </c>
      <c r="E46" s="89" t="s">
        <v>161</v>
      </c>
      <c r="F46" s="89" t="s">
        <v>161</v>
      </c>
      <c r="G46" s="91" t="s">
        <v>166</v>
      </c>
      <c r="H46" s="92"/>
      <c r="I46" s="92"/>
      <c r="J46" s="92"/>
      <c r="K46" s="92"/>
      <c r="L46" s="92"/>
      <c r="M46" s="92"/>
      <c r="N46" s="92">
        <v>0</v>
      </c>
      <c r="O46" s="92">
        <v>4</v>
      </c>
      <c r="P46" s="92">
        <v>3</v>
      </c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>
        <f t="shared" ref="AF46:AG46" si="55">H46+K46+N46+Q46+T46+W46+Z46+AC46</f>
        <v>0</v>
      </c>
      <c r="AG46" s="92">
        <f t="shared" si="55"/>
        <v>4</v>
      </c>
      <c r="AH46" s="92">
        <v>15</v>
      </c>
      <c r="AI46" s="92">
        <f t="shared" si="49"/>
        <v>0</v>
      </c>
      <c r="AJ46" s="92">
        <f t="shared" si="50"/>
        <v>60</v>
      </c>
      <c r="AK46" s="92">
        <f t="shared" si="51"/>
        <v>60</v>
      </c>
      <c r="AL46" s="92">
        <f t="shared" si="52"/>
        <v>3</v>
      </c>
      <c r="AM46" s="92" t="s">
        <v>45</v>
      </c>
      <c r="AN46" s="89" t="s">
        <v>167</v>
      </c>
      <c r="AO46" s="95" t="s">
        <v>168</v>
      </c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</row>
    <row r="47" spans="1:56" ht="25.5" x14ac:dyDescent="0.2">
      <c r="A47" s="89" t="s">
        <v>80</v>
      </c>
      <c r="B47" s="89" t="s">
        <v>84</v>
      </c>
      <c r="C47" s="89" t="s">
        <v>619</v>
      </c>
      <c r="D47" s="98"/>
      <c r="E47" s="89"/>
      <c r="F47" s="89" t="s">
        <v>161</v>
      </c>
      <c r="G47" s="91" t="s">
        <v>169</v>
      </c>
      <c r="H47" s="92"/>
      <c r="I47" s="92"/>
      <c r="J47" s="92"/>
      <c r="K47" s="92"/>
      <c r="L47" s="92"/>
      <c r="M47" s="92"/>
      <c r="N47" s="92"/>
      <c r="O47" s="92"/>
      <c r="P47" s="92"/>
      <c r="Q47" s="92">
        <v>0</v>
      </c>
      <c r="R47" s="92">
        <v>4</v>
      </c>
      <c r="S47" s="92">
        <v>3</v>
      </c>
      <c r="T47" s="123"/>
      <c r="U47" s="123"/>
      <c r="V47" s="123"/>
      <c r="W47" s="92"/>
      <c r="X47" s="92"/>
      <c r="Y47" s="92"/>
      <c r="Z47" s="92"/>
      <c r="AA47" s="92"/>
      <c r="AB47" s="92"/>
      <c r="AC47" s="92"/>
      <c r="AD47" s="92"/>
      <c r="AE47" s="92"/>
      <c r="AF47" s="92">
        <f t="shared" ref="AF47:AG47" si="56">H47+K47+N47+Q47+T47+W47+Z47+AC47</f>
        <v>0</v>
      </c>
      <c r="AG47" s="92">
        <f t="shared" si="56"/>
        <v>4</v>
      </c>
      <c r="AH47" s="92">
        <v>15</v>
      </c>
      <c r="AI47" s="92">
        <f t="shared" si="49"/>
        <v>0</v>
      </c>
      <c r="AJ47" s="92">
        <f t="shared" si="50"/>
        <v>60</v>
      </c>
      <c r="AK47" s="92">
        <f t="shared" si="51"/>
        <v>60</v>
      </c>
      <c r="AL47" s="92">
        <f t="shared" si="52"/>
        <v>3</v>
      </c>
      <c r="AM47" s="92" t="s">
        <v>45</v>
      </c>
      <c r="AN47" s="89" t="s">
        <v>620</v>
      </c>
      <c r="AO47" s="106" t="s">
        <v>166</v>
      </c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</row>
    <row r="48" spans="1:56" ht="12.75" x14ac:dyDescent="0.2">
      <c r="A48" s="89"/>
      <c r="B48" s="89"/>
      <c r="C48" s="99" t="s">
        <v>170</v>
      </c>
      <c r="D48" s="49"/>
      <c r="E48" s="49"/>
      <c r="F48" s="49"/>
      <c r="G48" s="50"/>
      <c r="H48" s="92">
        <f t="shared" ref="H48:AG48" si="57">SUM(H43:H47)</f>
        <v>2</v>
      </c>
      <c r="I48" s="92">
        <f t="shared" si="57"/>
        <v>2</v>
      </c>
      <c r="J48" s="92">
        <f t="shared" si="57"/>
        <v>4</v>
      </c>
      <c r="K48" s="92">
        <f t="shared" si="57"/>
        <v>1</v>
      </c>
      <c r="L48" s="92">
        <f t="shared" si="57"/>
        <v>2</v>
      </c>
      <c r="M48" s="92">
        <f t="shared" si="57"/>
        <v>3</v>
      </c>
      <c r="N48" s="92">
        <f t="shared" si="57"/>
        <v>0</v>
      </c>
      <c r="O48" s="92">
        <f t="shared" si="57"/>
        <v>4</v>
      </c>
      <c r="P48" s="92">
        <f t="shared" si="57"/>
        <v>3</v>
      </c>
      <c r="Q48" s="92">
        <f t="shared" si="57"/>
        <v>0</v>
      </c>
      <c r="R48" s="92">
        <f t="shared" si="57"/>
        <v>4</v>
      </c>
      <c r="S48" s="92">
        <f t="shared" si="57"/>
        <v>3</v>
      </c>
      <c r="T48" s="92">
        <f t="shared" si="57"/>
        <v>0</v>
      </c>
      <c r="U48" s="92">
        <f t="shared" si="57"/>
        <v>0</v>
      </c>
      <c r="V48" s="92">
        <f t="shared" si="57"/>
        <v>0</v>
      </c>
      <c r="W48" s="92">
        <f t="shared" si="57"/>
        <v>0</v>
      </c>
      <c r="X48" s="92">
        <f t="shared" si="57"/>
        <v>0</v>
      </c>
      <c r="Y48" s="92">
        <f t="shared" si="57"/>
        <v>0</v>
      </c>
      <c r="Z48" s="92">
        <f t="shared" si="57"/>
        <v>1</v>
      </c>
      <c r="AA48" s="92">
        <f t="shared" si="57"/>
        <v>1</v>
      </c>
      <c r="AB48" s="92">
        <f t="shared" si="57"/>
        <v>2</v>
      </c>
      <c r="AC48" s="92">
        <f t="shared" si="57"/>
        <v>0</v>
      </c>
      <c r="AD48" s="92">
        <f t="shared" si="57"/>
        <v>0</v>
      </c>
      <c r="AE48" s="92">
        <f t="shared" si="57"/>
        <v>0</v>
      </c>
      <c r="AF48" s="100">
        <f t="shared" si="57"/>
        <v>4</v>
      </c>
      <c r="AG48" s="92">
        <f t="shared" si="57"/>
        <v>13</v>
      </c>
      <c r="AH48" s="92" t="s">
        <v>152</v>
      </c>
      <c r="AI48" s="92">
        <f t="shared" ref="AI48:AL48" si="58">SUM(AI43:AI47)</f>
        <v>60</v>
      </c>
      <c r="AJ48" s="92">
        <f t="shared" si="58"/>
        <v>195</v>
      </c>
      <c r="AK48" s="92">
        <f t="shared" si="58"/>
        <v>255</v>
      </c>
      <c r="AL48" s="92">
        <f t="shared" si="58"/>
        <v>15</v>
      </c>
      <c r="AM48" s="92"/>
      <c r="AN48" s="89"/>
      <c r="AO48" s="95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</row>
    <row r="49" spans="1:56" ht="51" x14ac:dyDescent="0.2">
      <c r="A49" s="89" t="s">
        <v>46</v>
      </c>
      <c r="B49" s="89" t="s">
        <v>71</v>
      </c>
      <c r="C49" s="89" t="s">
        <v>171</v>
      </c>
      <c r="D49" s="90" t="s">
        <v>172</v>
      </c>
      <c r="E49" s="113" t="s">
        <v>54</v>
      </c>
      <c r="F49" s="89" t="s">
        <v>173</v>
      </c>
      <c r="G49" s="91" t="s">
        <v>174</v>
      </c>
      <c r="H49" s="92"/>
      <c r="I49" s="92"/>
      <c r="J49" s="92"/>
      <c r="K49" s="92">
        <v>0</v>
      </c>
      <c r="L49" s="92">
        <v>2</v>
      </c>
      <c r="M49" s="92">
        <v>1</v>
      </c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>
        <f t="shared" ref="AF49:AG49" si="59">H49+K49+N49+Q49+T49+W49+Z49+AC49</f>
        <v>0</v>
      </c>
      <c r="AG49" s="92">
        <f t="shared" si="59"/>
        <v>2</v>
      </c>
      <c r="AH49" s="92">
        <v>15</v>
      </c>
      <c r="AI49" s="92">
        <f t="shared" ref="AI49:AI61" si="60">AF49*AH49</f>
        <v>0</v>
      </c>
      <c r="AJ49" s="92">
        <f t="shared" ref="AJ49:AJ61" si="61">AG49*AH49</f>
        <v>30</v>
      </c>
      <c r="AK49" s="92">
        <f t="shared" ref="AK49:AK61" si="62">SUM(AI49:AJ49)</f>
        <v>30</v>
      </c>
      <c r="AL49" s="92">
        <f t="shared" ref="AL49:AL53" si="63">AE49+AB49+Y49+V49+S49+P49+M49+J49</f>
        <v>1</v>
      </c>
      <c r="AM49" s="92" t="s">
        <v>45</v>
      </c>
      <c r="AN49" s="89"/>
      <c r="AO49" s="95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</row>
    <row r="50" spans="1:56" ht="25.5" x14ac:dyDescent="0.2">
      <c r="A50" s="89" t="s">
        <v>46</v>
      </c>
      <c r="B50" s="89" t="s">
        <v>47</v>
      </c>
      <c r="C50" s="89" t="s">
        <v>175</v>
      </c>
      <c r="D50" s="97"/>
      <c r="E50" s="89"/>
      <c r="F50" s="113" t="s">
        <v>54</v>
      </c>
      <c r="G50" s="91" t="s">
        <v>176</v>
      </c>
      <c r="H50" s="92">
        <v>2</v>
      </c>
      <c r="I50" s="92">
        <v>2</v>
      </c>
      <c r="J50" s="92">
        <v>3</v>
      </c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>
        <f t="shared" ref="AF50:AG50" si="64">H50+K50+N50+Q50+T50+W50+Z50+AC50</f>
        <v>2</v>
      </c>
      <c r="AG50" s="92">
        <f t="shared" si="64"/>
        <v>2</v>
      </c>
      <c r="AH50" s="92">
        <v>15</v>
      </c>
      <c r="AI50" s="92">
        <f t="shared" si="60"/>
        <v>30</v>
      </c>
      <c r="AJ50" s="92">
        <f t="shared" si="61"/>
        <v>30</v>
      </c>
      <c r="AK50" s="92">
        <f t="shared" si="62"/>
        <v>60</v>
      </c>
      <c r="AL50" s="92">
        <f t="shared" si="63"/>
        <v>3</v>
      </c>
      <c r="AM50" s="92" t="s">
        <v>50</v>
      </c>
      <c r="AN50" s="89"/>
      <c r="AO50" s="95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</row>
    <row r="51" spans="1:56" ht="25.5" x14ac:dyDescent="0.2">
      <c r="A51" s="89" t="s">
        <v>46</v>
      </c>
      <c r="B51" s="89" t="s">
        <v>71</v>
      </c>
      <c r="C51" s="89" t="s">
        <v>177</v>
      </c>
      <c r="D51" s="97"/>
      <c r="E51" s="89"/>
      <c r="F51" s="89" t="s">
        <v>178</v>
      </c>
      <c r="G51" s="91" t="s">
        <v>179</v>
      </c>
      <c r="H51" s="92"/>
      <c r="I51" s="92"/>
      <c r="J51" s="92"/>
      <c r="K51" s="92">
        <v>0</v>
      </c>
      <c r="L51" s="92">
        <v>2</v>
      </c>
      <c r="M51" s="92">
        <v>2</v>
      </c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>
        <f t="shared" ref="AF51:AG51" si="65">H51+K51+N51+Q51+T51+W51+Z51+AC51</f>
        <v>0</v>
      </c>
      <c r="AG51" s="92">
        <f t="shared" si="65"/>
        <v>2</v>
      </c>
      <c r="AH51" s="92">
        <v>15</v>
      </c>
      <c r="AI51" s="92">
        <f t="shared" si="60"/>
        <v>0</v>
      </c>
      <c r="AJ51" s="92">
        <f t="shared" si="61"/>
        <v>30</v>
      </c>
      <c r="AK51" s="92">
        <f t="shared" si="62"/>
        <v>30</v>
      </c>
      <c r="AL51" s="92">
        <f t="shared" si="63"/>
        <v>2</v>
      </c>
      <c r="AM51" s="92" t="s">
        <v>45</v>
      </c>
      <c r="AN51" s="89"/>
      <c r="AO51" s="10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</row>
    <row r="52" spans="1:56" ht="12.75" x14ac:dyDescent="0.2">
      <c r="A52" s="89" t="s">
        <v>80</v>
      </c>
      <c r="B52" s="89" t="s">
        <v>81</v>
      </c>
      <c r="C52" s="89" t="s">
        <v>180</v>
      </c>
      <c r="D52" s="97"/>
      <c r="E52" s="113"/>
      <c r="F52" s="113" t="s">
        <v>54</v>
      </c>
      <c r="G52" s="91" t="s">
        <v>181</v>
      </c>
      <c r="H52" s="92"/>
      <c r="I52" s="92"/>
      <c r="J52" s="92"/>
      <c r="K52" s="92"/>
      <c r="L52" s="92"/>
      <c r="M52" s="92"/>
      <c r="N52" s="92">
        <v>1</v>
      </c>
      <c r="O52" s="92">
        <v>1</v>
      </c>
      <c r="P52" s="92">
        <v>2</v>
      </c>
      <c r="Q52" s="92"/>
      <c r="R52" s="92"/>
      <c r="S52" s="92"/>
      <c r="T52" s="92"/>
      <c r="U52" s="92"/>
      <c r="V52" s="92"/>
      <c r="W52" s="92"/>
      <c r="X52" s="92"/>
      <c r="Y52" s="92"/>
      <c r="Z52" s="117"/>
      <c r="AA52" s="117"/>
      <c r="AB52" s="117"/>
      <c r="AC52" s="92"/>
      <c r="AD52" s="92"/>
      <c r="AE52" s="92"/>
      <c r="AF52" s="92">
        <f t="shared" ref="AF52:AG52" si="66">H52+K52+N52+Q52+T52+W52+Z52+AC52</f>
        <v>1</v>
      </c>
      <c r="AG52" s="92">
        <f t="shared" si="66"/>
        <v>1</v>
      </c>
      <c r="AH52" s="92">
        <v>15</v>
      </c>
      <c r="AI52" s="92">
        <f t="shared" si="60"/>
        <v>15</v>
      </c>
      <c r="AJ52" s="92">
        <f t="shared" si="61"/>
        <v>15</v>
      </c>
      <c r="AK52" s="92">
        <f t="shared" si="62"/>
        <v>30</v>
      </c>
      <c r="AL52" s="92">
        <f t="shared" si="63"/>
        <v>2</v>
      </c>
      <c r="AM52" s="92" t="s">
        <v>50</v>
      </c>
      <c r="AN52" s="89"/>
      <c r="AO52" s="95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</row>
    <row r="53" spans="1:56" ht="51" x14ac:dyDescent="0.2">
      <c r="A53" s="109" t="s">
        <v>80</v>
      </c>
      <c r="B53" s="109" t="s">
        <v>84</v>
      </c>
      <c r="C53" s="109" t="s">
        <v>182</v>
      </c>
      <c r="D53" s="110"/>
      <c r="E53" s="109"/>
      <c r="F53" s="113" t="s">
        <v>54</v>
      </c>
      <c r="G53" s="106" t="s">
        <v>183</v>
      </c>
      <c r="H53" s="100"/>
      <c r="I53" s="100"/>
      <c r="J53" s="100"/>
      <c r="K53" s="100"/>
      <c r="L53" s="100"/>
      <c r="M53" s="100"/>
      <c r="N53" s="125"/>
      <c r="O53" s="125"/>
      <c r="P53" s="125"/>
      <c r="Q53" s="92">
        <v>2</v>
      </c>
      <c r="R53" s="92">
        <v>2</v>
      </c>
      <c r="S53" s="92">
        <v>4</v>
      </c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>
        <f t="shared" ref="AF53:AG53" si="67">H53+K53+N53+Q53+T53+W53+Z53+AC53</f>
        <v>2</v>
      </c>
      <c r="AG53" s="92">
        <f t="shared" si="67"/>
        <v>2</v>
      </c>
      <c r="AH53" s="92">
        <v>15</v>
      </c>
      <c r="AI53" s="92">
        <f t="shared" si="60"/>
        <v>30</v>
      </c>
      <c r="AJ53" s="92">
        <f t="shared" si="61"/>
        <v>30</v>
      </c>
      <c r="AK53" s="92">
        <f t="shared" si="62"/>
        <v>60</v>
      </c>
      <c r="AL53" s="92">
        <f t="shared" si="63"/>
        <v>4</v>
      </c>
      <c r="AM53" s="92" t="s">
        <v>45</v>
      </c>
      <c r="AN53" s="109" t="s">
        <v>184</v>
      </c>
      <c r="AO53" s="106" t="s">
        <v>185</v>
      </c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</row>
    <row r="54" spans="1:56" ht="12.75" x14ac:dyDescent="0.2">
      <c r="A54" s="89"/>
      <c r="B54" s="89"/>
      <c r="C54" s="99" t="s">
        <v>186</v>
      </c>
      <c r="D54" s="49"/>
      <c r="E54" s="49"/>
      <c r="F54" s="49"/>
      <c r="G54" s="50"/>
      <c r="H54" s="92">
        <f t="shared" ref="H54:AE54" si="68">SUM(H49:H53)</f>
        <v>2</v>
      </c>
      <c r="I54" s="92">
        <f t="shared" si="68"/>
        <v>2</v>
      </c>
      <c r="J54" s="92">
        <f t="shared" si="68"/>
        <v>3</v>
      </c>
      <c r="K54" s="92">
        <f t="shared" si="68"/>
        <v>0</v>
      </c>
      <c r="L54" s="92">
        <f t="shared" si="68"/>
        <v>4</v>
      </c>
      <c r="M54" s="92">
        <f t="shared" si="68"/>
        <v>3</v>
      </c>
      <c r="N54" s="92">
        <f t="shared" si="68"/>
        <v>1</v>
      </c>
      <c r="O54" s="92">
        <f t="shared" si="68"/>
        <v>1</v>
      </c>
      <c r="P54" s="92">
        <f t="shared" si="68"/>
        <v>2</v>
      </c>
      <c r="Q54" s="92">
        <f t="shared" si="68"/>
        <v>2</v>
      </c>
      <c r="R54" s="92">
        <f t="shared" si="68"/>
        <v>2</v>
      </c>
      <c r="S54" s="92">
        <f t="shared" si="68"/>
        <v>4</v>
      </c>
      <c r="T54" s="92">
        <f t="shared" si="68"/>
        <v>0</v>
      </c>
      <c r="U54" s="92">
        <f t="shared" si="68"/>
        <v>0</v>
      </c>
      <c r="V54" s="92">
        <f t="shared" si="68"/>
        <v>0</v>
      </c>
      <c r="W54" s="92">
        <f t="shared" si="68"/>
        <v>0</v>
      </c>
      <c r="X54" s="92">
        <f t="shared" si="68"/>
        <v>0</v>
      </c>
      <c r="Y54" s="92">
        <f t="shared" si="68"/>
        <v>0</v>
      </c>
      <c r="Z54" s="92">
        <f t="shared" si="68"/>
        <v>0</v>
      </c>
      <c r="AA54" s="92">
        <f t="shared" si="68"/>
        <v>0</v>
      </c>
      <c r="AB54" s="92">
        <f t="shared" si="68"/>
        <v>0</v>
      </c>
      <c r="AC54" s="92">
        <f t="shared" si="68"/>
        <v>0</v>
      </c>
      <c r="AD54" s="92">
        <f t="shared" si="68"/>
        <v>0</v>
      </c>
      <c r="AE54" s="92">
        <f t="shared" si="68"/>
        <v>0</v>
      </c>
      <c r="AF54" s="100">
        <f t="shared" ref="AF54:AG54" si="69">H54+K54+N54+Q54+T54+W54+Z54+AC54</f>
        <v>5</v>
      </c>
      <c r="AG54" s="92">
        <f t="shared" si="69"/>
        <v>9</v>
      </c>
      <c r="AH54" s="92">
        <v>15</v>
      </c>
      <c r="AI54" s="92">
        <f t="shared" si="60"/>
        <v>75</v>
      </c>
      <c r="AJ54" s="92">
        <f t="shared" si="61"/>
        <v>135</v>
      </c>
      <c r="AK54" s="92">
        <f t="shared" si="62"/>
        <v>210</v>
      </c>
      <c r="AL54" s="92">
        <f>SUM(AL49:AL53)</f>
        <v>12</v>
      </c>
      <c r="AM54" s="92"/>
      <c r="AN54" s="89"/>
      <c r="AO54" s="95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</row>
    <row r="55" spans="1:56" ht="25.5" x14ac:dyDescent="0.2">
      <c r="A55" s="89" t="s">
        <v>46</v>
      </c>
      <c r="B55" s="89" t="s">
        <v>47</v>
      </c>
      <c r="C55" s="89" t="s">
        <v>187</v>
      </c>
      <c r="D55" s="90" t="s">
        <v>188</v>
      </c>
      <c r="E55" s="89" t="s">
        <v>189</v>
      </c>
      <c r="F55" s="89"/>
      <c r="G55" s="91" t="s">
        <v>190</v>
      </c>
      <c r="H55" s="92">
        <v>0</v>
      </c>
      <c r="I55" s="92">
        <v>2</v>
      </c>
      <c r="J55" s="92">
        <v>1</v>
      </c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>
        <f t="shared" ref="AF55:AG55" si="70">H55+K55+N55+Q55+T55+W55+Z55+AC55</f>
        <v>0</v>
      </c>
      <c r="AG55" s="92">
        <f t="shared" si="70"/>
        <v>2</v>
      </c>
      <c r="AH55" s="92">
        <v>15</v>
      </c>
      <c r="AI55" s="92">
        <f t="shared" si="60"/>
        <v>0</v>
      </c>
      <c r="AJ55" s="92">
        <f t="shared" si="61"/>
        <v>30</v>
      </c>
      <c r="AK55" s="92">
        <f t="shared" si="62"/>
        <v>30</v>
      </c>
      <c r="AL55" s="92">
        <f t="shared" ref="AL55:AL59" si="71">AE55+AB55+Y55+V55+S55+P55+M55+J55</f>
        <v>1</v>
      </c>
      <c r="AM55" s="92" t="s">
        <v>45</v>
      </c>
      <c r="AN55" s="89"/>
      <c r="AO55" s="95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</row>
    <row r="56" spans="1:56" ht="12.75" x14ac:dyDescent="0.2">
      <c r="A56" s="89" t="s">
        <v>46</v>
      </c>
      <c r="B56" s="89" t="s">
        <v>47</v>
      </c>
      <c r="C56" s="89" t="s">
        <v>191</v>
      </c>
      <c r="D56" s="97"/>
      <c r="E56" s="89"/>
      <c r="F56" s="89"/>
      <c r="G56" s="91" t="s">
        <v>192</v>
      </c>
      <c r="H56" s="92">
        <v>0</v>
      </c>
      <c r="I56" s="92">
        <v>2</v>
      </c>
      <c r="J56" s="92">
        <v>2</v>
      </c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>
        <f t="shared" ref="AF56:AG56" si="72">H56+K56+N56+Q56+T56+W56+Z56+AC56</f>
        <v>0</v>
      </c>
      <c r="AG56" s="92">
        <f t="shared" si="72"/>
        <v>2</v>
      </c>
      <c r="AH56" s="92">
        <v>15</v>
      </c>
      <c r="AI56" s="92">
        <f t="shared" si="60"/>
        <v>0</v>
      </c>
      <c r="AJ56" s="92">
        <f t="shared" si="61"/>
        <v>30</v>
      </c>
      <c r="AK56" s="92">
        <f t="shared" si="62"/>
        <v>30</v>
      </c>
      <c r="AL56" s="92">
        <f t="shared" si="71"/>
        <v>2</v>
      </c>
      <c r="AM56" s="92" t="s">
        <v>50</v>
      </c>
      <c r="AN56" s="89"/>
      <c r="AO56" s="95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</row>
    <row r="57" spans="1:56" ht="12.75" x14ac:dyDescent="0.2">
      <c r="A57" s="89" t="s">
        <v>46</v>
      </c>
      <c r="B57" s="89" t="s">
        <v>71</v>
      </c>
      <c r="C57" s="89" t="s">
        <v>193</v>
      </c>
      <c r="D57" s="97"/>
      <c r="E57" s="89"/>
      <c r="F57" s="89"/>
      <c r="G57" s="91" t="s">
        <v>194</v>
      </c>
      <c r="H57" s="92"/>
      <c r="I57" s="92"/>
      <c r="J57" s="92"/>
      <c r="K57" s="92">
        <v>0</v>
      </c>
      <c r="L57" s="92">
        <v>1</v>
      </c>
      <c r="M57" s="92">
        <v>1</v>
      </c>
      <c r="N57" s="123"/>
      <c r="O57" s="123"/>
      <c r="P57" s="123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>
        <f t="shared" ref="AF57:AG57" si="73">H57+K57+N57+Q57+T57+W57+Z57+AC57</f>
        <v>0</v>
      </c>
      <c r="AG57" s="92">
        <f t="shared" si="73"/>
        <v>1</v>
      </c>
      <c r="AH57" s="92">
        <v>15</v>
      </c>
      <c r="AI57" s="92">
        <f t="shared" si="60"/>
        <v>0</v>
      </c>
      <c r="AJ57" s="92">
        <f t="shared" si="61"/>
        <v>15</v>
      </c>
      <c r="AK57" s="92">
        <f t="shared" si="62"/>
        <v>15</v>
      </c>
      <c r="AL57" s="92">
        <f t="shared" si="71"/>
        <v>1</v>
      </c>
      <c r="AM57" s="92" t="s">
        <v>45</v>
      </c>
      <c r="AN57" s="89" t="s">
        <v>191</v>
      </c>
      <c r="AO57" s="106" t="s">
        <v>192</v>
      </c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</row>
    <row r="58" spans="1:56" ht="12.75" x14ac:dyDescent="0.2">
      <c r="A58" s="89" t="s">
        <v>80</v>
      </c>
      <c r="B58" s="89" t="s">
        <v>81</v>
      </c>
      <c r="C58" s="89" t="s">
        <v>195</v>
      </c>
      <c r="D58" s="97"/>
      <c r="E58" s="89"/>
      <c r="F58" s="89"/>
      <c r="G58" s="91" t="s">
        <v>196</v>
      </c>
      <c r="H58" s="92"/>
      <c r="I58" s="92"/>
      <c r="J58" s="92"/>
      <c r="K58" s="92"/>
      <c r="L58" s="92"/>
      <c r="M58" s="92"/>
      <c r="N58" s="92">
        <v>0</v>
      </c>
      <c r="O58" s="92">
        <v>1</v>
      </c>
      <c r="P58" s="92">
        <v>1</v>
      </c>
      <c r="Q58" s="92"/>
      <c r="R58" s="92"/>
      <c r="S58" s="92"/>
      <c r="T58" s="123"/>
      <c r="U58" s="123"/>
      <c r="V58" s="123"/>
      <c r="W58" s="92"/>
      <c r="X58" s="92"/>
      <c r="Y58" s="92"/>
      <c r="Z58" s="92"/>
      <c r="AA58" s="92"/>
      <c r="AB58" s="92"/>
      <c r="AC58" s="92"/>
      <c r="AD58" s="92"/>
      <c r="AE58" s="92"/>
      <c r="AF58" s="92">
        <f t="shared" ref="AF58:AG58" si="74">H58+K58+N58+Q58+T58+W58+Z58+AC58</f>
        <v>0</v>
      </c>
      <c r="AG58" s="92">
        <f t="shared" si="74"/>
        <v>1</v>
      </c>
      <c r="AH58" s="92">
        <v>15</v>
      </c>
      <c r="AI58" s="92">
        <f t="shared" si="60"/>
        <v>0</v>
      </c>
      <c r="AJ58" s="92">
        <f t="shared" si="61"/>
        <v>15</v>
      </c>
      <c r="AK58" s="92">
        <f t="shared" si="62"/>
        <v>15</v>
      </c>
      <c r="AL58" s="92">
        <f t="shared" si="71"/>
        <v>1</v>
      </c>
      <c r="AM58" s="92" t="s">
        <v>45</v>
      </c>
      <c r="AN58" s="89" t="s">
        <v>193</v>
      </c>
      <c r="AO58" s="106" t="s">
        <v>194</v>
      </c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</row>
    <row r="59" spans="1:56" ht="12.75" x14ac:dyDescent="0.2">
      <c r="A59" s="89" t="s">
        <v>80</v>
      </c>
      <c r="B59" s="89" t="s">
        <v>84</v>
      </c>
      <c r="C59" s="89" t="s">
        <v>197</v>
      </c>
      <c r="D59" s="97"/>
      <c r="E59" s="89"/>
      <c r="F59" s="89"/>
      <c r="G59" s="91" t="s">
        <v>198</v>
      </c>
      <c r="H59" s="92"/>
      <c r="I59" s="92"/>
      <c r="J59" s="92"/>
      <c r="K59" s="92"/>
      <c r="L59" s="92"/>
      <c r="M59" s="92"/>
      <c r="N59" s="117"/>
      <c r="O59" s="117"/>
      <c r="P59" s="117"/>
      <c r="Q59" s="92">
        <v>1</v>
      </c>
      <c r="R59" s="92">
        <v>1</v>
      </c>
      <c r="S59" s="92">
        <v>2</v>
      </c>
      <c r="T59" s="123"/>
      <c r="U59" s="123"/>
      <c r="V59" s="123"/>
      <c r="W59" s="92"/>
      <c r="X59" s="92"/>
      <c r="Y59" s="92"/>
      <c r="Z59" s="92"/>
      <c r="AA59" s="92"/>
      <c r="AB59" s="92"/>
      <c r="AC59" s="92"/>
      <c r="AD59" s="92"/>
      <c r="AE59" s="92"/>
      <c r="AF59" s="92">
        <f t="shared" ref="AF59:AG59" si="75">H59+K59+N59+Q59+T59+W59+Z59+AC59</f>
        <v>1</v>
      </c>
      <c r="AG59" s="92">
        <f t="shared" si="75"/>
        <v>1</v>
      </c>
      <c r="AH59" s="92">
        <v>15</v>
      </c>
      <c r="AI59" s="92">
        <f t="shared" si="60"/>
        <v>15</v>
      </c>
      <c r="AJ59" s="92">
        <f t="shared" si="61"/>
        <v>15</v>
      </c>
      <c r="AK59" s="92">
        <f t="shared" si="62"/>
        <v>30</v>
      </c>
      <c r="AL59" s="92">
        <f t="shared" si="71"/>
        <v>2</v>
      </c>
      <c r="AM59" s="92" t="s">
        <v>50</v>
      </c>
      <c r="AN59" s="89" t="s">
        <v>199</v>
      </c>
      <c r="AO59" s="106" t="s">
        <v>196</v>
      </c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</row>
    <row r="60" spans="1:56" ht="25.5" x14ac:dyDescent="0.2">
      <c r="A60" s="89" t="s">
        <v>60</v>
      </c>
      <c r="B60" s="89" t="s">
        <v>64</v>
      </c>
      <c r="C60" s="89" t="s">
        <v>200</v>
      </c>
      <c r="D60" s="97"/>
      <c r="E60" s="89"/>
      <c r="F60" s="89"/>
      <c r="G60" s="91" t="s">
        <v>201</v>
      </c>
      <c r="H60" s="100"/>
      <c r="I60" s="100"/>
      <c r="J60" s="100"/>
      <c r="K60" s="100"/>
      <c r="L60" s="100"/>
      <c r="M60" s="100"/>
      <c r="N60" s="125"/>
      <c r="O60" s="125"/>
      <c r="P60" s="125"/>
      <c r="Q60" s="100"/>
      <c r="R60" s="100"/>
      <c r="S60" s="100"/>
      <c r="T60" s="92">
        <v>0</v>
      </c>
      <c r="U60" s="92">
        <v>2</v>
      </c>
      <c r="V60" s="92">
        <v>1</v>
      </c>
      <c r="W60" s="92"/>
      <c r="X60" s="92"/>
      <c r="Y60" s="92"/>
      <c r="Z60" s="92"/>
      <c r="AA60" s="92"/>
      <c r="AB60" s="92"/>
      <c r="AC60" s="92"/>
      <c r="AD60" s="92"/>
      <c r="AE60" s="92"/>
      <c r="AF60" s="92">
        <f t="shared" ref="AF60:AG60" si="76">H60+K60+N60+Q60+T60+W60+Z60+AC60</f>
        <v>0</v>
      </c>
      <c r="AG60" s="92">
        <f t="shared" si="76"/>
        <v>2</v>
      </c>
      <c r="AH60" s="92">
        <v>15</v>
      </c>
      <c r="AI60" s="92">
        <f t="shared" si="60"/>
        <v>0</v>
      </c>
      <c r="AJ60" s="92">
        <f t="shared" si="61"/>
        <v>30</v>
      </c>
      <c r="AK60" s="92">
        <f t="shared" si="62"/>
        <v>30</v>
      </c>
      <c r="AL60" s="92">
        <v>1</v>
      </c>
      <c r="AM60" s="92" t="s">
        <v>45</v>
      </c>
      <c r="AN60" s="89" t="s">
        <v>202</v>
      </c>
      <c r="AO60" s="106" t="s">
        <v>203</v>
      </c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</row>
    <row r="61" spans="1:56" ht="25.5" x14ac:dyDescent="0.2">
      <c r="A61" s="89" t="s">
        <v>60</v>
      </c>
      <c r="B61" s="89" t="s">
        <v>61</v>
      </c>
      <c r="C61" s="89" t="s">
        <v>204</v>
      </c>
      <c r="D61" s="98"/>
      <c r="E61" s="89"/>
      <c r="F61" s="89"/>
      <c r="G61" s="91" t="s">
        <v>205</v>
      </c>
      <c r="H61" s="100"/>
      <c r="I61" s="100"/>
      <c r="J61" s="100"/>
      <c r="K61" s="100"/>
      <c r="L61" s="100"/>
      <c r="M61" s="100"/>
      <c r="N61" s="125"/>
      <c r="O61" s="125"/>
      <c r="P61" s="125"/>
      <c r="Q61" s="100"/>
      <c r="R61" s="100"/>
      <c r="S61" s="100"/>
      <c r="T61" s="123"/>
      <c r="U61" s="123"/>
      <c r="V61" s="123"/>
      <c r="W61" s="92">
        <v>0</v>
      </c>
      <c r="X61" s="92">
        <v>2</v>
      </c>
      <c r="Y61" s="92">
        <v>2</v>
      </c>
      <c r="Z61" s="92"/>
      <c r="AA61" s="92"/>
      <c r="AB61" s="92"/>
      <c r="AC61" s="92"/>
      <c r="AD61" s="92"/>
      <c r="AE61" s="92"/>
      <c r="AF61" s="92">
        <f t="shared" ref="AF61:AG61" si="77">H61+K61+N61+Q61+T61+W61+Z61+AC61</f>
        <v>0</v>
      </c>
      <c r="AG61" s="92">
        <f t="shared" si="77"/>
        <v>2</v>
      </c>
      <c r="AH61" s="92">
        <v>15</v>
      </c>
      <c r="AI61" s="92">
        <f t="shared" si="60"/>
        <v>0</v>
      </c>
      <c r="AJ61" s="92">
        <f t="shared" si="61"/>
        <v>30</v>
      </c>
      <c r="AK61" s="92">
        <f t="shared" si="62"/>
        <v>30</v>
      </c>
      <c r="AL61" s="92">
        <f>AE61+AB61+Y61+V61+S61+P61+M61+J61</f>
        <v>2</v>
      </c>
      <c r="AM61" s="92" t="s">
        <v>45</v>
      </c>
      <c r="AN61" s="92" t="s">
        <v>206</v>
      </c>
      <c r="AO61" s="106" t="s">
        <v>207</v>
      </c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</row>
    <row r="62" spans="1:56" ht="12.75" x14ac:dyDescent="0.2">
      <c r="A62" s="89"/>
      <c r="B62" s="89"/>
      <c r="C62" s="99" t="s">
        <v>208</v>
      </c>
      <c r="D62" s="49"/>
      <c r="E62" s="49"/>
      <c r="F62" s="49"/>
      <c r="G62" s="50"/>
      <c r="H62" s="92">
        <f t="shared" ref="H62:AG62" si="78">SUM(H55:H61)</f>
        <v>0</v>
      </c>
      <c r="I62" s="92">
        <f t="shared" si="78"/>
        <v>4</v>
      </c>
      <c r="J62" s="92">
        <f t="shared" si="78"/>
        <v>3</v>
      </c>
      <c r="K62" s="92">
        <f t="shared" si="78"/>
        <v>0</v>
      </c>
      <c r="L62" s="92">
        <f t="shared" si="78"/>
        <v>1</v>
      </c>
      <c r="M62" s="92">
        <f t="shared" si="78"/>
        <v>1</v>
      </c>
      <c r="N62" s="92">
        <f t="shared" si="78"/>
        <v>0</v>
      </c>
      <c r="O62" s="92">
        <f t="shared" si="78"/>
        <v>1</v>
      </c>
      <c r="P62" s="92">
        <f t="shared" si="78"/>
        <v>1</v>
      </c>
      <c r="Q62" s="92">
        <f t="shared" si="78"/>
        <v>1</v>
      </c>
      <c r="R62" s="92">
        <f t="shared" si="78"/>
        <v>1</v>
      </c>
      <c r="S62" s="92">
        <f t="shared" si="78"/>
        <v>2</v>
      </c>
      <c r="T62" s="92">
        <f t="shared" si="78"/>
        <v>0</v>
      </c>
      <c r="U62" s="92">
        <f t="shared" si="78"/>
        <v>2</v>
      </c>
      <c r="V62" s="92">
        <f t="shared" si="78"/>
        <v>1</v>
      </c>
      <c r="W62" s="92">
        <f t="shared" si="78"/>
        <v>0</v>
      </c>
      <c r="X62" s="92">
        <f t="shared" si="78"/>
        <v>2</v>
      </c>
      <c r="Y62" s="92">
        <f t="shared" si="78"/>
        <v>2</v>
      </c>
      <c r="Z62" s="92">
        <f t="shared" si="78"/>
        <v>0</v>
      </c>
      <c r="AA62" s="92">
        <f t="shared" si="78"/>
        <v>0</v>
      </c>
      <c r="AB62" s="92">
        <f t="shared" si="78"/>
        <v>0</v>
      </c>
      <c r="AC62" s="92">
        <f t="shared" si="78"/>
        <v>0</v>
      </c>
      <c r="AD62" s="92">
        <f t="shared" si="78"/>
        <v>0</v>
      </c>
      <c r="AE62" s="92">
        <f t="shared" si="78"/>
        <v>0</v>
      </c>
      <c r="AF62" s="100">
        <f t="shared" si="78"/>
        <v>1</v>
      </c>
      <c r="AG62" s="92">
        <f t="shared" si="78"/>
        <v>11</v>
      </c>
      <c r="AH62" s="92" t="s">
        <v>209</v>
      </c>
      <c r="AI62" s="92">
        <f t="shared" ref="AI62:AL62" si="79">SUM(AI55:AI61)</f>
        <v>15</v>
      </c>
      <c r="AJ62" s="92">
        <f t="shared" si="79"/>
        <v>165</v>
      </c>
      <c r="AK62" s="92">
        <f t="shared" si="79"/>
        <v>180</v>
      </c>
      <c r="AL62" s="92">
        <f t="shared" si="79"/>
        <v>10</v>
      </c>
      <c r="AM62" s="92"/>
      <c r="AN62" s="89"/>
      <c r="AO62" s="95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</row>
    <row r="63" spans="1:56" ht="25.5" x14ac:dyDescent="0.2">
      <c r="A63" s="89" t="s">
        <v>46</v>
      </c>
      <c r="B63" s="89" t="s">
        <v>47</v>
      </c>
      <c r="C63" s="89" t="s">
        <v>210</v>
      </c>
      <c r="D63" s="90" t="s">
        <v>211</v>
      </c>
      <c r="E63" s="89" t="s">
        <v>212</v>
      </c>
      <c r="F63" s="89"/>
      <c r="G63" s="91" t="s">
        <v>213</v>
      </c>
      <c r="H63" s="92">
        <v>2</v>
      </c>
      <c r="I63" s="92">
        <v>2</v>
      </c>
      <c r="J63" s="92">
        <v>4</v>
      </c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>
        <f t="shared" ref="AF63:AG63" si="80">H63+K63+N63+Q63+T63+W63+Z63+AC63</f>
        <v>2</v>
      </c>
      <c r="AG63" s="92">
        <f t="shared" si="80"/>
        <v>2</v>
      </c>
      <c r="AH63" s="92">
        <v>15</v>
      </c>
      <c r="AI63" s="92">
        <f t="shared" ref="AI63:AI66" si="81">AF63*AH63</f>
        <v>30</v>
      </c>
      <c r="AJ63" s="92">
        <f t="shared" ref="AJ63:AJ66" si="82">AG63*AH63</f>
        <v>30</v>
      </c>
      <c r="AK63" s="92">
        <f t="shared" ref="AK63:AK66" si="83">SUM(AI63:AJ63)</f>
        <v>60</v>
      </c>
      <c r="AL63" s="92">
        <f t="shared" ref="AL63:AL66" si="84">AE63+AB63+Y63+V63+S63+P63+M63+J63</f>
        <v>4</v>
      </c>
      <c r="AM63" s="92" t="s">
        <v>45</v>
      </c>
      <c r="AN63" s="89"/>
      <c r="AO63" s="95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</row>
    <row r="64" spans="1:56" ht="25.5" x14ac:dyDescent="0.2">
      <c r="A64" s="89" t="s">
        <v>46</v>
      </c>
      <c r="B64" s="89" t="s">
        <v>71</v>
      </c>
      <c r="C64" s="89" t="s">
        <v>214</v>
      </c>
      <c r="D64" s="97"/>
      <c r="E64" s="89"/>
      <c r="F64" s="89"/>
      <c r="G64" s="91" t="s">
        <v>215</v>
      </c>
      <c r="H64" s="92"/>
      <c r="I64" s="92"/>
      <c r="J64" s="92"/>
      <c r="K64" s="92">
        <v>0</v>
      </c>
      <c r="L64" s="92">
        <v>2</v>
      </c>
      <c r="M64" s="92">
        <v>2</v>
      </c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>
        <f t="shared" ref="AF64:AG64" si="85">H64+K64+N64+Q64+T64+W64+Z64+AC64</f>
        <v>0</v>
      </c>
      <c r="AG64" s="92">
        <f t="shared" si="85"/>
        <v>2</v>
      </c>
      <c r="AH64" s="92">
        <v>15</v>
      </c>
      <c r="AI64" s="92">
        <f t="shared" si="81"/>
        <v>0</v>
      </c>
      <c r="AJ64" s="92">
        <f t="shared" si="82"/>
        <v>30</v>
      </c>
      <c r="AK64" s="92">
        <f t="shared" si="83"/>
        <v>30</v>
      </c>
      <c r="AL64" s="92">
        <f t="shared" si="84"/>
        <v>2</v>
      </c>
      <c r="AM64" s="92" t="s">
        <v>45</v>
      </c>
      <c r="AN64" s="89" t="s">
        <v>210</v>
      </c>
      <c r="AO64" s="106" t="s">
        <v>213</v>
      </c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</row>
    <row r="65" spans="1:56" ht="25.5" x14ac:dyDescent="0.2">
      <c r="A65" s="89" t="s">
        <v>60</v>
      </c>
      <c r="B65" s="89" t="s">
        <v>64</v>
      </c>
      <c r="C65" s="89" t="s">
        <v>216</v>
      </c>
      <c r="D65" s="97"/>
      <c r="E65" s="89"/>
      <c r="F65" s="89"/>
      <c r="G65" s="91" t="s">
        <v>217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92">
        <v>1</v>
      </c>
      <c r="U65" s="92">
        <v>1</v>
      </c>
      <c r="V65" s="92">
        <v>2</v>
      </c>
      <c r="W65" s="100"/>
      <c r="X65" s="100"/>
      <c r="Y65" s="100"/>
      <c r="Z65" s="100"/>
      <c r="AA65" s="100"/>
      <c r="AB65" s="100"/>
      <c r="AC65" s="100"/>
      <c r="AD65" s="100"/>
      <c r="AE65" s="100"/>
      <c r="AF65" s="92">
        <f t="shared" ref="AF65:AG65" si="86">H65+K65+N65+Q65+T65+W65+Z65+AC65</f>
        <v>1</v>
      </c>
      <c r="AG65" s="92">
        <f t="shared" si="86"/>
        <v>1</v>
      </c>
      <c r="AH65" s="92">
        <v>15</v>
      </c>
      <c r="AI65" s="92">
        <f t="shared" si="81"/>
        <v>15</v>
      </c>
      <c r="AJ65" s="92">
        <f t="shared" si="82"/>
        <v>15</v>
      </c>
      <c r="AK65" s="92">
        <f t="shared" si="83"/>
        <v>30</v>
      </c>
      <c r="AL65" s="92">
        <f t="shared" si="84"/>
        <v>2</v>
      </c>
      <c r="AM65" s="92" t="s">
        <v>45</v>
      </c>
      <c r="AN65" s="89" t="s">
        <v>214</v>
      </c>
      <c r="AO65" s="106" t="s">
        <v>215</v>
      </c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</row>
    <row r="66" spans="1:56" ht="12.75" x14ac:dyDescent="0.2">
      <c r="A66" s="89" t="s">
        <v>60</v>
      </c>
      <c r="B66" s="89" t="s">
        <v>61</v>
      </c>
      <c r="C66" s="89" t="s">
        <v>218</v>
      </c>
      <c r="D66" s="98"/>
      <c r="E66" s="89"/>
      <c r="F66" s="89"/>
      <c r="G66" s="91" t="s">
        <v>219</v>
      </c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123"/>
      <c r="U66" s="123"/>
      <c r="V66" s="123"/>
      <c r="W66" s="92">
        <v>2</v>
      </c>
      <c r="X66" s="92">
        <v>0</v>
      </c>
      <c r="Y66" s="92">
        <v>2</v>
      </c>
      <c r="Z66" s="92"/>
      <c r="AA66" s="92"/>
      <c r="AB66" s="92"/>
      <c r="AC66" s="92"/>
      <c r="AD66" s="92"/>
      <c r="AE66" s="92"/>
      <c r="AF66" s="92">
        <f t="shared" ref="AF66:AG66" si="87">H66+K66+N66+Q66+T66+W66+Z66+AC66</f>
        <v>2</v>
      </c>
      <c r="AG66" s="92">
        <f t="shared" si="87"/>
        <v>0</v>
      </c>
      <c r="AH66" s="92">
        <v>15</v>
      </c>
      <c r="AI66" s="92">
        <f t="shared" si="81"/>
        <v>30</v>
      </c>
      <c r="AJ66" s="92">
        <f t="shared" si="82"/>
        <v>0</v>
      </c>
      <c r="AK66" s="92">
        <f t="shared" si="83"/>
        <v>30</v>
      </c>
      <c r="AL66" s="92">
        <f t="shared" si="84"/>
        <v>2</v>
      </c>
      <c r="AM66" s="92" t="s">
        <v>45</v>
      </c>
      <c r="AN66" s="89"/>
      <c r="AO66" s="95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</row>
    <row r="67" spans="1:56" ht="12.75" x14ac:dyDescent="0.2">
      <c r="A67" s="89"/>
      <c r="B67" s="89"/>
      <c r="C67" s="99" t="s">
        <v>220</v>
      </c>
      <c r="D67" s="49"/>
      <c r="E67" s="49"/>
      <c r="F67" s="49"/>
      <c r="G67" s="50"/>
      <c r="H67" s="92">
        <f t="shared" ref="H67:AG67" si="88">SUM(H63:H66)</f>
        <v>2</v>
      </c>
      <c r="I67" s="92">
        <f t="shared" si="88"/>
        <v>2</v>
      </c>
      <c r="J67" s="92">
        <f t="shared" si="88"/>
        <v>4</v>
      </c>
      <c r="K67" s="92">
        <f t="shared" si="88"/>
        <v>0</v>
      </c>
      <c r="L67" s="92">
        <f t="shared" si="88"/>
        <v>2</v>
      </c>
      <c r="M67" s="92">
        <f t="shared" si="88"/>
        <v>2</v>
      </c>
      <c r="N67" s="92">
        <f t="shared" si="88"/>
        <v>0</v>
      </c>
      <c r="O67" s="92">
        <f t="shared" si="88"/>
        <v>0</v>
      </c>
      <c r="P67" s="92">
        <f t="shared" si="88"/>
        <v>0</v>
      </c>
      <c r="Q67" s="92">
        <f t="shared" si="88"/>
        <v>0</v>
      </c>
      <c r="R67" s="92">
        <f t="shared" si="88"/>
        <v>0</v>
      </c>
      <c r="S67" s="92">
        <f t="shared" si="88"/>
        <v>0</v>
      </c>
      <c r="T67" s="92">
        <f t="shared" si="88"/>
        <v>1</v>
      </c>
      <c r="U67" s="92">
        <f t="shared" si="88"/>
        <v>1</v>
      </c>
      <c r="V67" s="92">
        <f t="shared" si="88"/>
        <v>2</v>
      </c>
      <c r="W67" s="92">
        <f t="shared" si="88"/>
        <v>2</v>
      </c>
      <c r="X67" s="92">
        <f t="shared" si="88"/>
        <v>0</v>
      </c>
      <c r="Y67" s="92">
        <f t="shared" si="88"/>
        <v>2</v>
      </c>
      <c r="Z67" s="92">
        <f t="shared" si="88"/>
        <v>0</v>
      </c>
      <c r="AA67" s="92">
        <f t="shared" si="88"/>
        <v>0</v>
      </c>
      <c r="AB67" s="92">
        <f t="shared" si="88"/>
        <v>0</v>
      </c>
      <c r="AC67" s="92">
        <f t="shared" si="88"/>
        <v>0</v>
      </c>
      <c r="AD67" s="92">
        <f t="shared" si="88"/>
        <v>0</v>
      </c>
      <c r="AE67" s="92">
        <f t="shared" si="88"/>
        <v>0</v>
      </c>
      <c r="AF67" s="100">
        <f t="shared" si="88"/>
        <v>5</v>
      </c>
      <c r="AG67" s="92">
        <f t="shared" si="88"/>
        <v>5</v>
      </c>
      <c r="AH67" s="92" t="s">
        <v>152</v>
      </c>
      <c r="AI67" s="92">
        <f t="shared" ref="AI67:AL67" si="89">SUM(AI63:AI66)</f>
        <v>75</v>
      </c>
      <c r="AJ67" s="92">
        <f t="shared" si="89"/>
        <v>75</v>
      </c>
      <c r="AK67" s="92">
        <f t="shared" si="89"/>
        <v>150</v>
      </c>
      <c r="AL67" s="92">
        <f t="shared" si="89"/>
        <v>10</v>
      </c>
      <c r="AM67" s="92"/>
      <c r="AN67" s="89"/>
      <c r="AO67" s="95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</row>
    <row r="68" spans="1:56" x14ac:dyDescent="0.25">
      <c r="A68" s="89" t="s">
        <v>46</v>
      </c>
      <c r="B68" s="89" t="s">
        <v>71</v>
      </c>
      <c r="C68" s="89" t="s">
        <v>221</v>
      </c>
      <c r="D68" s="90" t="s">
        <v>222</v>
      </c>
      <c r="E68" s="126" t="s">
        <v>223</v>
      </c>
      <c r="F68" s="126" t="s">
        <v>224</v>
      </c>
      <c r="G68" s="91" t="s">
        <v>225</v>
      </c>
      <c r="H68" s="92"/>
      <c r="I68" s="92"/>
      <c r="J68" s="92"/>
      <c r="K68" s="92">
        <v>1</v>
      </c>
      <c r="L68" s="92">
        <v>2</v>
      </c>
      <c r="M68" s="92">
        <v>3</v>
      </c>
      <c r="N68" s="92"/>
      <c r="O68" s="92"/>
      <c r="P68" s="92"/>
      <c r="Q68" s="92"/>
      <c r="R68" s="92"/>
      <c r="S68" s="92"/>
      <c r="T68" s="117"/>
      <c r="U68" s="117"/>
      <c r="V68" s="117"/>
      <c r="W68" s="92"/>
      <c r="X68" s="92"/>
      <c r="Y68" s="92"/>
      <c r="Z68" s="92"/>
      <c r="AA68" s="92"/>
      <c r="AB68" s="92"/>
      <c r="AC68" s="92"/>
      <c r="AD68" s="92"/>
      <c r="AE68" s="92"/>
      <c r="AF68" s="92">
        <f t="shared" ref="AF68:AG68" si="90">H68+K68+N68+Q68+T68+W68+Z68+AC68</f>
        <v>1</v>
      </c>
      <c r="AG68" s="92">
        <f t="shared" si="90"/>
        <v>2</v>
      </c>
      <c r="AH68" s="92">
        <v>15</v>
      </c>
      <c r="AI68" s="92">
        <f t="shared" ref="AI68:AI69" si="91">AF68*AH68</f>
        <v>15</v>
      </c>
      <c r="AJ68" s="92">
        <f t="shared" ref="AJ68:AJ69" si="92">AG68*AH68</f>
        <v>30</v>
      </c>
      <c r="AK68" s="92">
        <f t="shared" ref="AK68:AK69" si="93">SUM(AI68:AJ68)</f>
        <v>45</v>
      </c>
      <c r="AL68" s="92">
        <f t="shared" ref="AL68:AL69" si="94">AE68+AB68+Y68+V68+S68+P68+M68+J68</f>
        <v>3</v>
      </c>
      <c r="AM68" s="92" t="s">
        <v>45</v>
      </c>
      <c r="AN68" s="89"/>
      <c r="AO68" s="95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</row>
    <row r="69" spans="1:56" ht="25.5" x14ac:dyDescent="0.25">
      <c r="A69" s="89" t="s">
        <v>80</v>
      </c>
      <c r="B69" s="89" t="s">
        <v>81</v>
      </c>
      <c r="C69" s="89" t="s">
        <v>226</v>
      </c>
      <c r="D69" s="98"/>
      <c r="E69" s="89"/>
      <c r="F69" s="126" t="s">
        <v>224</v>
      </c>
      <c r="G69" s="91" t="s">
        <v>227</v>
      </c>
      <c r="H69" s="92"/>
      <c r="I69" s="92"/>
      <c r="J69" s="92"/>
      <c r="K69" s="92"/>
      <c r="L69" s="92"/>
      <c r="M69" s="92"/>
      <c r="N69" s="92">
        <v>1</v>
      </c>
      <c r="O69" s="92">
        <v>3</v>
      </c>
      <c r="P69" s="92">
        <v>4</v>
      </c>
      <c r="Q69" s="92"/>
      <c r="R69" s="92"/>
      <c r="S69" s="92"/>
      <c r="T69" s="92"/>
      <c r="U69" s="92"/>
      <c r="V69" s="92"/>
      <c r="W69" s="117"/>
      <c r="X69" s="117"/>
      <c r="Y69" s="117"/>
      <c r="Z69" s="92"/>
      <c r="AA69" s="92"/>
      <c r="AB69" s="92"/>
      <c r="AC69" s="92"/>
      <c r="AD69" s="92"/>
      <c r="AE69" s="92"/>
      <c r="AF69" s="92">
        <f t="shared" ref="AF69:AG69" si="95">H69+K69+N69+Q69+T69+W69+Z69+AC69</f>
        <v>1</v>
      </c>
      <c r="AG69" s="92">
        <f t="shared" si="95"/>
        <v>3</v>
      </c>
      <c r="AH69" s="92">
        <v>15</v>
      </c>
      <c r="AI69" s="92">
        <f t="shared" si="91"/>
        <v>15</v>
      </c>
      <c r="AJ69" s="92">
        <f t="shared" si="92"/>
        <v>45</v>
      </c>
      <c r="AK69" s="92">
        <f t="shared" si="93"/>
        <v>60</v>
      </c>
      <c r="AL69" s="92">
        <f t="shared" si="94"/>
        <v>4</v>
      </c>
      <c r="AM69" s="92" t="s">
        <v>45</v>
      </c>
      <c r="AN69" s="89" t="s">
        <v>221</v>
      </c>
      <c r="AO69" s="95" t="s">
        <v>225</v>
      </c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</row>
    <row r="70" spans="1:56" ht="38.25" x14ac:dyDescent="0.2">
      <c r="A70" s="89"/>
      <c r="B70" s="89"/>
      <c r="C70" s="89"/>
      <c r="D70" s="89"/>
      <c r="E70" s="89"/>
      <c r="F70" s="89"/>
      <c r="G70" s="116" t="s">
        <v>228</v>
      </c>
      <c r="H70" s="92">
        <f t="shared" ref="H70:AG70" si="96">SUM(H68:H69)</f>
        <v>0</v>
      </c>
      <c r="I70" s="92">
        <f t="shared" si="96"/>
        <v>0</v>
      </c>
      <c r="J70" s="92">
        <f t="shared" si="96"/>
        <v>0</v>
      </c>
      <c r="K70" s="92">
        <f t="shared" si="96"/>
        <v>1</v>
      </c>
      <c r="L70" s="92">
        <f t="shared" si="96"/>
        <v>2</v>
      </c>
      <c r="M70" s="92">
        <f t="shared" si="96"/>
        <v>3</v>
      </c>
      <c r="N70" s="92">
        <f t="shared" si="96"/>
        <v>1</v>
      </c>
      <c r="O70" s="92">
        <f t="shared" si="96"/>
        <v>3</v>
      </c>
      <c r="P70" s="92">
        <f t="shared" si="96"/>
        <v>4</v>
      </c>
      <c r="Q70" s="92">
        <f t="shared" si="96"/>
        <v>0</v>
      </c>
      <c r="R70" s="92">
        <f t="shared" si="96"/>
        <v>0</v>
      </c>
      <c r="S70" s="92">
        <f t="shared" si="96"/>
        <v>0</v>
      </c>
      <c r="T70" s="92">
        <f t="shared" si="96"/>
        <v>0</v>
      </c>
      <c r="U70" s="92">
        <f t="shared" si="96"/>
        <v>0</v>
      </c>
      <c r="V70" s="92">
        <f t="shared" si="96"/>
        <v>0</v>
      </c>
      <c r="W70" s="92">
        <f t="shared" si="96"/>
        <v>0</v>
      </c>
      <c r="X70" s="92">
        <f t="shared" si="96"/>
        <v>0</v>
      </c>
      <c r="Y70" s="92">
        <f t="shared" si="96"/>
        <v>0</v>
      </c>
      <c r="Z70" s="92">
        <f t="shared" si="96"/>
        <v>0</v>
      </c>
      <c r="AA70" s="92">
        <f t="shared" si="96"/>
        <v>0</v>
      </c>
      <c r="AB70" s="92">
        <f t="shared" si="96"/>
        <v>0</v>
      </c>
      <c r="AC70" s="92">
        <f t="shared" si="96"/>
        <v>0</v>
      </c>
      <c r="AD70" s="92">
        <f t="shared" si="96"/>
        <v>0</v>
      </c>
      <c r="AE70" s="92">
        <f t="shared" si="96"/>
        <v>0</v>
      </c>
      <c r="AF70" s="100">
        <f t="shared" si="96"/>
        <v>2</v>
      </c>
      <c r="AG70" s="92">
        <f t="shared" si="96"/>
        <v>5</v>
      </c>
      <c r="AH70" s="92" t="s">
        <v>152</v>
      </c>
      <c r="AI70" s="92">
        <f t="shared" ref="AI70:AL70" si="97">SUM(AI68:AI69)</f>
        <v>30</v>
      </c>
      <c r="AJ70" s="92">
        <f t="shared" si="97"/>
        <v>75</v>
      </c>
      <c r="AK70" s="92">
        <f t="shared" si="97"/>
        <v>105</v>
      </c>
      <c r="AL70" s="92">
        <f t="shared" si="97"/>
        <v>7</v>
      </c>
      <c r="AM70" s="92"/>
      <c r="AN70" s="89"/>
      <c r="AO70" s="95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</row>
    <row r="71" spans="1:56" ht="12.75" x14ac:dyDescent="0.2">
      <c r="A71" s="89" t="s">
        <v>46</v>
      </c>
      <c r="B71" s="89" t="s">
        <v>47</v>
      </c>
      <c r="C71" s="89" t="s">
        <v>229</v>
      </c>
      <c r="D71" s="90" t="s">
        <v>230</v>
      </c>
      <c r="E71" s="89"/>
      <c r="F71" s="89"/>
      <c r="G71" s="91" t="s">
        <v>231</v>
      </c>
      <c r="H71" s="92">
        <v>2</v>
      </c>
      <c r="I71" s="92">
        <v>0</v>
      </c>
      <c r="J71" s="92">
        <v>2</v>
      </c>
      <c r="K71" s="92"/>
      <c r="L71" s="92"/>
      <c r="M71" s="92"/>
      <c r="N71" s="92"/>
      <c r="O71" s="92"/>
      <c r="P71" s="92"/>
      <c r="Q71" s="123"/>
      <c r="R71" s="123"/>
      <c r="S71" s="123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>
        <f t="shared" ref="AF71:AG71" si="98">H71+K71+N71+Q71+T71+W71+Z71+AC71</f>
        <v>2</v>
      </c>
      <c r="AG71" s="92">
        <f t="shared" si="98"/>
        <v>0</v>
      </c>
      <c r="AH71" s="92">
        <v>15</v>
      </c>
      <c r="AI71" s="92">
        <f t="shared" ref="AI71:AI73" si="99">AF71*AH71</f>
        <v>30</v>
      </c>
      <c r="AJ71" s="92">
        <f t="shared" ref="AJ71:AJ73" si="100">AG71*AH71</f>
        <v>0</v>
      </c>
      <c r="AK71" s="92">
        <f t="shared" ref="AK71:AK73" si="101">SUM(AI71:AJ71)</f>
        <v>30</v>
      </c>
      <c r="AL71" s="92">
        <f t="shared" ref="AL71:AL73" si="102">AE71+AB71+Y71+V71+S71+P71+M71+J71</f>
        <v>2</v>
      </c>
      <c r="AM71" s="92" t="s">
        <v>50</v>
      </c>
      <c r="AN71" s="89"/>
      <c r="AO71" s="95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</row>
    <row r="72" spans="1:56" ht="25.5" x14ac:dyDescent="0.2">
      <c r="A72" s="89" t="s">
        <v>46</v>
      </c>
      <c r="B72" s="89" t="s">
        <v>71</v>
      </c>
      <c r="C72" s="89" t="s">
        <v>232</v>
      </c>
      <c r="D72" s="97"/>
      <c r="E72" s="89"/>
      <c r="F72" s="89"/>
      <c r="G72" s="91" t="s">
        <v>648</v>
      </c>
      <c r="H72" s="92"/>
      <c r="I72" s="92"/>
      <c r="J72" s="92"/>
      <c r="K72" s="92">
        <v>0</v>
      </c>
      <c r="L72" s="92">
        <v>4</v>
      </c>
      <c r="M72" s="92">
        <v>4</v>
      </c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>
        <f t="shared" ref="AF72:AG72" si="103">H72+K72+N72+Q72+T72+W72+Z72+AC72</f>
        <v>0</v>
      </c>
      <c r="AG72" s="92">
        <f t="shared" si="103"/>
        <v>4</v>
      </c>
      <c r="AH72" s="92">
        <v>15</v>
      </c>
      <c r="AI72" s="92">
        <f t="shared" si="99"/>
        <v>0</v>
      </c>
      <c r="AJ72" s="92">
        <f t="shared" si="100"/>
        <v>60</v>
      </c>
      <c r="AK72" s="92">
        <f t="shared" si="101"/>
        <v>60</v>
      </c>
      <c r="AL72" s="92">
        <f t="shared" si="102"/>
        <v>4</v>
      </c>
      <c r="AM72" s="92" t="s">
        <v>45</v>
      </c>
      <c r="AN72" s="89"/>
      <c r="AO72" s="95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</row>
    <row r="73" spans="1:56" ht="25.5" x14ac:dyDescent="0.2">
      <c r="A73" s="89" t="s">
        <v>80</v>
      </c>
      <c r="B73" s="89" t="s">
        <v>81</v>
      </c>
      <c r="C73" s="89" t="s">
        <v>233</v>
      </c>
      <c r="D73" s="98"/>
      <c r="E73" s="89"/>
      <c r="F73" s="89"/>
      <c r="G73" s="91" t="s">
        <v>234</v>
      </c>
      <c r="H73" s="92"/>
      <c r="I73" s="92"/>
      <c r="J73" s="92"/>
      <c r="K73" s="92"/>
      <c r="L73" s="92"/>
      <c r="M73" s="92"/>
      <c r="N73" s="92">
        <v>0</v>
      </c>
      <c r="O73" s="92">
        <v>4</v>
      </c>
      <c r="P73" s="92">
        <v>4</v>
      </c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>
        <f t="shared" ref="AF73:AG73" si="104">H73+K73+N73+Q73+T73+W73+Z73+AC73</f>
        <v>0</v>
      </c>
      <c r="AG73" s="92">
        <f t="shared" si="104"/>
        <v>4</v>
      </c>
      <c r="AH73" s="92">
        <v>15</v>
      </c>
      <c r="AI73" s="92">
        <f t="shared" si="99"/>
        <v>0</v>
      </c>
      <c r="AJ73" s="92">
        <f t="shared" si="100"/>
        <v>60</v>
      </c>
      <c r="AK73" s="92">
        <f t="shared" si="101"/>
        <v>60</v>
      </c>
      <c r="AL73" s="92">
        <f t="shared" si="102"/>
        <v>4</v>
      </c>
      <c r="AM73" s="92" t="s">
        <v>45</v>
      </c>
      <c r="AN73" s="89" t="s">
        <v>232</v>
      </c>
      <c r="AO73" s="106" t="s">
        <v>648</v>
      </c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</row>
    <row r="74" spans="1:56" ht="12.75" x14ac:dyDescent="0.2">
      <c r="A74" s="90"/>
      <c r="B74" s="90"/>
      <c r="C74" s="127" t="s">
        <v>235</v>
      </c>
      <c r="D74" s="57"/>
      <c r="E74" s="57"/>
      <c r="F74" s="57"/>
      <c r="G74" s="58"/>
      <c r="H74" s="100">
        <f t="shared" ref="H74:AE74" si="105">SUM(H71:H73)</f>
        <v>2</v>
      </c>
      <c r="I74" s="100">
        <f t="shared" si="105"/>
        <v>0</v>
      </c>
      <c r="J74" s="100">
        <f t="shared" si="105"/>
        <v>2</v>
      </c>
      <c r="K74" s="100">
        <f t="shared" si="105"/>
        <v>0</v>
      </c>
      <c r="L74" s="100">
        <f t="shared" si="105"/>
        <v>4</v>
      </c>
      <c r="M74" s="100">
        <f t="shared" si="105"/>
        <v>4</v>
      </c>
      <c r="N74" s="100">
        <f t="shared" si="105"/>
        <v>0</v>
      </c>
      <c r="O74" s="100">
        <f t="shared" si="105"/>
        <v>4</v>
      </c>
      <c r="P74" s="100">
        <f t="shared" si="105"/>
        <v>4</v>
      </c>
      <c r="Q74" s="100">
        <f t="shared" si="105"/>
        <v>0</v>
      </c>
      <c r="R74" s="100">
        <f t="shared" si="105"/>
        <v>0</v>
      </c>
      <c r="S74" s="100">
        <f t="shared" si="105"/>
        <v>0</v>
      </c>
      <c r="T74" s="100">
        <f t="shared" si="105"/>
        <v>0</v>
      </c>
      <c r="U74" s="100">
        <f t="shared" si="105"/>
        <v>0</v>
      </c>
      <c r="V74" s="100">
        <f t="shared" si="105"/>
        <v>0</v>
      </c>
      <c r="W74" s="100">
        <f t="shared" si="105"/>
        <v>0</v>
      </c>
      <c r="X74" s="100">
        <f t="shared" si="105"/>
        <v>0</v>
      </c>
      <c r="Y74" s="100">
        <f t="shared" si="105"/>
        <v>0</v>
      </c>
      <c r="Z74" s="100">
        <f t="shared" si="105"/>
        <v>0</v>
      </c>
      <c r="AA74" s="100">
        <f t="shared" si="105"/>
        <v>0</v>
      </c>
      <c r="AB74" s="100">
        <f t="shared" si="105"/>
        <v>0</v>
      </c>
      <c r="AC74" s="100">
        <f t="shared" si="105"/>
        <v>0</v>
      </c>
      <c r="AD74" s="100">
        <f t="shared" si="105"/>
        <v>0</v>
      </c>
      <c r="AE74" s="100">
        <f t="shared" si="105"/>
        <v>0</v>
      </c>
      <c r="AF74" s="100">
        <f t="shared" ref="AF74:AG74" si="106">H74+K74+N74+Q74+T74+W74+Z74+AC74</f>
        <v>2</v>
      </c>
      <c r="AG74" s="100">
        <f t="shared" si="106"/>
        <v>8</v>
      </c>
      <c r="AH74" s="92">
        <v>15</v>
      </c>
      <c r="AI74" s="100">
        <f t="shared" ref="AI74:AL74" si="107">SUM(AI71:AI73)</f>
        <v>30</v>
      </c>
      <c r="AJ74" s="100">
        <f t="shared" si="107"/>
        <v>120</v>
      </c>
      <c r="AK74" s="100">
        <f t="shared" si="107"/>
        <v>150</v>
      </c>
      <c r="AL74" s="100">
        <f t="shared" si="107"/>
        <v>10</v>
      </c>
      <c r="AM74" s="92"/>
      <c r="AN74" s="89"/>
      <c r="AO74" s="9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</row>
    <row r="75" spans="1:56" ht="12.75" x14ac:dyDescent="0.2">
      <c r="A75" s="128" t="s">
        <v>236</v>
      </c>
      <c r="B75" s="53"/>
      <c r="C75" s="53"/>
      <c r="D75" s="53"/>
      <c r="E75" s="53"/>
      <c r="F75" s="53"/>
      <c r="G75" s="54"/>
      <c r="H75" s="102">
        <f t="shared" ref="H75:AG75" si="108">H74+H70+H67+H62+H54+H48+H42</f>
        <v>8</v>
      </c>
      <c r="I75" s="100">
        <f t="shared" si="108"/>
        <v>14</v>
      </c>
      <c r="J75" s="100">
        <f t="shared" si="108"/>
        <v>19</v>
      </c>
      <c r="K75" s="100">
        <f t="shared" si="108"/>
        <v>4</v>
      </c>
      <c r="L75" s="100">
        <f t="shared" si="108"/>
        <v>19</v>
      </c>
      <c r="M75" s="100">
        <f t="shared" si="108"/>
        <v>21</v>
      </c>
      <c r="N75" s="100">
        <f t="shared" si="108"/>
        <v>5</v>
      </c>
      <c r="O75" s="100">
        <f t="shared" si="108"/>
        <v>18</v>
      </c>
      <c r="P75" s="100">
        <f t="shared" si="108"/>
        <v>21</v>
      </c>
      <c r="Q75" s="100">
        <f t="shared" si="108"/>
        <v>4</v>
      </c>
      <c r="R75" s="100">
        <f t="shared" si="108"/>
        <v>10</v>
      </c>
      <c r="S75" s="100">
        <f t="shared" si="108"/>
        <v>12</v>
      </c>
      <c r="T75" s="100">
        <f t="shared" si="108"/>
        <v>1</v>
      </c>
      <c r="U75" s="100">
        <f t="shared" si="108"/>
        <v>3</v>
      </c>
      <c r="V75" s="100">
        <f t="shared" si="108"/>
        <v>3</v>
      </c>
      <c r="W75" s="100">
        <f t="shared" si="108"/>
        <v>3</v>
      </c>
      <c r="X75" s="100">
        <f t="shared" si="108"/>
        <v>4</v>
      </c>
      <c r="Y75" s="100">
        <f t="shared" si="108"/>
        <v>7</v>
      </c>
      <c r="Z75" s="100">
        <f t="shared" si="108"/>
        <v>1</v>
      </c>
      <c r="AA75" s="100">
        <f t="shared" si="108"/>
        <v>3</v>
      </c>
      <c r="AB75" s="100">
        <f t="shared" si="108"/>
        <v>4</v>
      </c>
      <c r="AC75" s="100">
        <f t="shared" si="108"/>
        <v>0</v>
      </c>
      <c r="AD75" s="100">
        <f t="shared" si="108"/>
        <v>0</v>
      </c>
      <c r="AE75" s="100">
        <f t="shared" si="108"/>
        <v>0</v>
      </c>
      <c r="AF75" s="100">
        <f t="shared" si="108"/>
        <v>26</v>
      </c>
      <c r="AG75" s="100">
        <f t="shared" si="108"/>
        <v>71</v>
      </c>
      <c r="AH75" s="92">
        <v>15</v>
      </c>
      <c r="AI75" s="100">
        <f t="shared" ref="AI75:AJ75" si="109">AI74+AI70+AI67+AI62+AI54+AI48+AI42</f>
        <v>390</v>
      </c>
      <c r="AJ75" s="100">
        <f t="shared" si="109"/>
        <v>1035</v>
      </c>
      <c r="AK75" s="100">
        <f>AJ75+AI75</f>
        <v>1425</v>
      </c>
      <c r="AL75" s="129">
        <f>AL74+AL70+AL67+AL62+AL54+AL48+AL42</f>
        <v>87</v>
      </c>
      <c r="AM75" s="92"/>
      <c r="AN75" s="103"/>
      <c r="AO75" s="95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</row>
    <row r="76" spans="1:56" ht="12.75" x14ac:dyDescent="0.2">
      <c r="A76" s="130" t="s">
        <v>237</v>
      </c>
      <c r="B76" s="55"/>
      <c r="C76" s="55"/>
      <c r="D76" s="55"/>
      <c r="E76" s="55"/>
      <c r="F76" s="55"/>
      <c r="G76" s="56"/>
      <c r="H76" s="100">
        <f t="shared" ref="H76:AG76" si="110">H75+H32</f>
        <v>15</v>
      </c>
      <c r="I76" s="100">
        <f t="shared" si="110"/>
        <v>20</v>
      </c>
      <c r="J76" s="100">
        <f t="shared" si="110"/>
        <v>31</v>
      </c>
      <c r="K76" s="100">
        <f t="shared" si="110"/>
        <v>10</v>
      </c>
      <c r="L76" s="100">
        <f t="shared" si="110"/>
        <v>22</v>
      </c>
      <c r="M76" s="100">
        <f t="shared" si="110"/>
        <v>30</v>
      </c>
      <c r="N76" s="100">
        <f t="shared" si="110"/>
        <v>8</v>
      </c>
      <c r="O76" s="100">
        <f t="shared" si="110"/>
        <v>20</v>
      </c>
      <c r="P76" s="100">
        <f t="shared" si="110"/>
        <v>26</v>
      </c>
      <c r="Q76" s="100">
        <f t="shared" si="110"/>
        <v>6</v>
      </c>
      <c r="R76" s="100">
        <f t="shared" si="110"/>
        <v>12</v>
      </c>
      <c r="S76" s="100">
        <f t="shared" si="110"/>
        <v>16</v>
      </c>
      <c r="T76" s="100">
        <f t="shared" si="110"/>
        <v>3</v>
      </c>
      <c r="U76" s="100">
        <f t="shared" si="110"/>
        <v>6</v>
      </c>
      <c r="V76" s="100">
        <f t="shared" si="110"/>
        <v>9</v>
      </c>
      <c r="W76" s="100">
        <f t="shared" si="110"/>
        <v>9</v>
      </c>
      <c r="X76" s="100">
        <f t="shared" si="110"/>
        <v>5</v>
      </c>
      <c r="Y76" s="100">
        <f t="shared" si="110"/>
        <v>13</v>
      </c>
      <c r="Z76" s="100">
        <f t="shared" si="110"/>
        <v>5</v>
      </c>
      <c r="AA76" s="100">
        <f t="shared" si="110"/>
        <v>4</v>
      </c>
      <c r="AB76" s="100">
        <f t="shared" si="110"/>
        <v>9</v>
      </c>
      <c r="AC76" s="100">
        <f t="shared" si="110"/>
        <v>0</v>
      </c>
      <c r="AD76" s="100">
        <f t="shared" si="110"/>
        <v>2</v>
      </c>
      <c r="AE76" s="100">
        <f t="shared" si="110"/>
        <v>2</v>
      </c>
      <c r="AF76" s="100">
        <f t="shared" si="110"/>
        <v>56</v>
      </c>
      <c r="AG76" s="100">
        <f t="shared" si="110"/>
        <v>91</v>
      </c>
      <c r="AH76" s="92">
        <v>15</v>
      </c>
      <c r="AI76" s="100">
        <f t="shared" ref="AI76:AL76" si="111">AI75+AI32</f>
        <v>840</v>
      </c>
      <c r="AJ76" s="100">
        <f t="shared" si="111"/>
        <v>1335</v>
      </c>
      <c r="AK76" s="100">
        <f t="shared" si="111"/>
        <v>2175</v>
      </c>
      <c r="AL76" s="129">
        <f t="shared" si="111"/>
        <v>136</v>
      </c>
      <c r="AM76" s="100"/>
      <c r="AN76" s="89"/>
      <c r="AO76" s="95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</row>
    <row r="77" spans="1:56" ht="12.75" x14ac:dyDescent="0.2">
      <c r="A77" s="99" t="s">
        <v>238</v>
      </c>
      <c r="B77" s="49"/>
      <c r="C77" s="49"/>
      <c r="D77" s="49"/>
      <c r="E77" s="49"/>
      <c r="F77" s="49"/>
      <c r="G77" s="5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31" t="s">
        <v>239</v>
      </c>
      <c r="AG77" s="49"/>
      <c r="AH77" s="49"/>
      <c r="AI77" s="49"/>
      <c r="AJ77" s="49"/>
      <c r="AK77" s="49"/>
      <c r="AL77" s="49"/>
      <c r="AM77" s="49"/>
      <c r="AN77" s="49"/>
      <c r="AO77" s="50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</row>
    <row r="78" spans="1:56" ht="38.25" x14ac:dyDescent="0.2">
      <c r="A78" s="89" t="s">
        <v>60</v>
      </c>
      <c r="B78" s="89" t="s">
        <v>61</v>
      </c>
      <c r="C78" s="89" t="s">
        <v>240</v>
      </c>
      <c r="D78" s="90" t="s">
        <v>241</v>
      </c>
      <c r="E78" s="89"/>
      <c r="F78" s="89"/>
      <c r="G78" s="91" t="s">
        <v>242</v>
      </c>
      <c r="H78" s="92"/>
      <c r="I78" s="92"/>
      <c r="J78" s="92"/>
      <c r="K78" s="92"/>
      <c r="L78" s="92"/>
      <c r="M78" s="92"/>
      <c r="N78" s="117"/>
      <c r="O78" s="117"/>
      <c r="P78" s="117"/>
      <c r="Q78" s="92"/>
      <c r="R78" s="92"/>
      <c r="S78" s="92"/>
      <c r="T78" s="111"/>
      <c r="U78" s="111"/>
      <c r="V78" s="111"/>
      <c r="W78" s="92">
        <v>0</v>
      </c>
      <c r="X78" s="92">
        <v>4</v>
      </c>
      <c r="Y78" s="92">
        <v>6</v>
      </c>
      <c r="Z78" s="92"/>
      <c r="AA78" s="92"/>
      <c r="AB78" s="92"/>
      <c r="AC78" s="92"/>
      <c r="AD78" s="92"/>
      <c r="AE78" s="92"/>
      <c r="AF78" s="92">
        <f t="shared" ref="AF78:AG78" si="112">H78+K78+N78+Q78+W78+Z78+AC78</f>
        <v>0</v>
      </c>
      <c r="AG78" s="92">
        <f t="shared" si="112"/>
        <v>4</v>
      </c>
      <c r="AH78" s="92">
        <v>15</v>
      </c>
      <c r="AI78" s="92">
        <f t="shared" ref="AI78:AI79" si="113">AF78*AH78</f>
        <v>0</v>
      </c>
      <c r="AJ78" s="92">
        <f t="shared" ref="AJ78:AJ79" si="114">AG78*AH78</f>
        <v>60</v>
      </c>
      <c r="AK78" s="92">
        <f t="shared" ref="AK78:AK79" si="115">SUM(AI78:AJ78)</f>
        <v>60</v>
      </c>
      <c r="AL78" s="92">
        <f>AE78+AB78+Y78+S78+P78+M78+J78</f>
        <v>6</v>
      </c>
      <c r="AM78" s="92" t="s">
        <v>45</v>
      </c>
      <c r="AN78" s="89"/>
      <c r="AO78" s="95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</row>
    <row r="79" spans="1:56" ht="25.5" x14ac:dyDescent="0.2">
      <c r="A79" s="89" t="s">
        <v>40</v>
      </c>
      <c r="B79" s="89" t="s">
        <v>41</v>
      </c>
      <c r="C79" s="89" t="s">
        <v>243</v>
      </c>
      <c r="D79" s="98"/>
      <c r="E79" s="89"/>
      <c r="F79" s="89"/>
      <c r="G79" s="91" t="s">
        <v>244</v>
      </c>
      <c r="H79" s="92"/>
      <c r="I79" s="92"/>
      <c r="J79" s="92"/>
      <c r="K79" s="92"/>
      <c r="L79" s="92"/>
      <c r="M79" s="92"/>
      <c r="N79" s="92"/>
      <c r="O79" s="92"/>
      <c r="P79" s="92"/>
      <c r="Q79" s="117"/>
      <c r="R79" s="117"/>
      <c r="S79" s="117"/>
      <c r="T79" s="92"/>
      <c r="U79" s="92"/>
      <c r="V79" s="92"/>
      <c r="W79" s="111"/>
      <c r="X79" s="111"/>
      <c r="Y79" s="111"/>
      <c r="Z79" s="92">
        <v>0</v>
      </c>
      <c r="AA79" s="92">
        <v>4</v>
      </c>
      <c r="AB79" s="92">
        <v>6</v>
      </c>
      <c r="AC79" s="92"/>
      <c r="AD79" s="92"/>
      <c r="AE79" s="92"/>
      <c r="AF79" s="92">
        <f t="shared" ref="AF79:AG79" si="116">H79+K79+N79+Q79+T79+Z79+AC79</f>
        <v>0</v>
      </c>
      <c r="AG79" s="92">
        <f t="shared" si="116"/>
        <v>4</v>
      </c>
      <c r="AH79" s="92">
        <v>15</v>
      </c>
      <c r="AI79" s="92">
        <f t="shared" si="113"/>
        <v>0</v>
      </c>
      <c r="AJ79" s="92">
        <f t="shared" si="114"/>
        <v>60</v>
      </c>
      <c r="AK79" s="92">
        <f t="shared" si="115"/>
        <v>60</v>
      </c>
      <c r="AL79" s="92">
        <f>AE79+AB79+V79+S79+P79+M79+J79</f>
        <v>6</v>
      </c>
      <c r="AM79" s="92" t="s">
        <v>45</v>
      </c>
      <c r="AN79" s="89" t="s">
        <v>240</v>
      </c>
      <c r="AO79" s="106" t="s">
        <v>242</v>
      </c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</row>
    <row r="80" spans="1:56" ht="12.75" x14ac:dyDescent="0.2">
      <c r="A80" s="89"/>
      <c r="B80" s="89"/>
      <c r="C80" s="99" t="s">
        <v>245</v>
      </c>
      <c r="D80" s="49"/>
      <c r="E80" s="49"/>
      <c r="F80" s="49"/>
      <c r="G80" s="50"/>
      <c r="H80" s="92">
        <f t="shared" ref="H80:AG80" si="117">SUM(H78:H79)</f>
        <v>0</v>
      </c>
      <c r="I80" s="92">
        <f t="shared" si="117"/>
        <v>0</v>
      </c>
      <c r="J80" s="92">
        <f t="shared" si="117"/>
        <v>0</v>
      </c>
      <c r="K80" s="92">
        <f t="shared" si="117"/>
        <v>0</v>
      </c>
      <c r="L80" s="92">
        <f t="shared" si="117"/>
        <v>0</v>
      </c>
      <c r="M80" s="92">
        <f t="shared" si="117"/>
        <v>0</v>
      </c>
      <c r="N80" s="92">
        <f t="shared" si="117"/>
        <v>0</v>
      </c>
      <c r="O80" s="92">
        <f t="shared" si="117"/>
        <v>0</v>
      </c>
      <c r="P80" s="92">
        <f t="shared" si="117"/>
        <v>0</v>
      </c>
      <c r="Q80" s="92">
        <f t="shared" si="117"/>
        <v>0</v>
      </c>
      <c r="R80" s="92">
        <f t="shared" si="117"/>
        <v>0</v>
      </c>
      <c r="S80" s="92">
        <f t="shared" si="117"/>
        <v>0</v>
      </c>
      <c r="T80" s="92">
        <f t="shared" si="117"/>
        <v>0</v>
      </c>
      <c r="U80" s="92">
        <f t="shared" si="117"/>
        <v>0</v>
      </c>
      <c r="V80" s="92">
        <f t="shared" si="117"/>
        <v>0</v>
      </c>
      <c r="W80" s="92">
        <f t="shared" si="117"/>
        <v>0</v>
      </c>
      <c r="X80" s="92">
        <f t="shared" si="117"/>
        <v>4</v>
      </c>
      <c r="Y80" s="92">
        <f t="shared" si="117"/>
        <v>6</v>
      </c>
      <c r="Z80" s="92">
        <f t="shared" si="117"/>
        <v>0</v>
      </c>
      <c r="AA80" s="92">
        <f t="shared" si="117"/>
        <v>4</v>
      </c>
      <c r="AB80" s="92">
        <f t="shared" si="117"/>
        <v>6</v>
      </c>
      <c r="AC80" s="92">
        <f t="shared" si="117"/>
        <v>0</v>
      </c>
      <c r="AD80" s="92">
        <f t="shared" si="117"/>
        <v>0</v>
      </c>
      <c r="AE80" s="92">
        <f t="shared" si="117"/>
        <v>0</v>
      </c>
      <c r="AF80" s="92">
        <f t="shared" si="117"/>
        <v>0</v>
      </c>
      <c r="AG80" s="92">
        <f t="shared" si="117"/>
        <v>8</v>
      </c>
      <c r="AH80" s="92" t="s">
        <v>152</v>
      </c>
      <c r="AI80" s="92">
        <f t="shared" ref="AI80:AL80" si="118">SUM(AI78:AI79)</f>
        <v>0</v>
      </c>
      <c r="AJ80" s="92">
        <f t="shared" si="118"/>
        <v>120</v>
      </c>
      <c r="AK80" s="92">
        <f t="shared" si="118"/>
        <v>120</v>
      </c>
      <c r="AL80" s="92">
        <f t="shared" si="118"/>
        <v>12</v>
      </c>
      <c r="AM80" s="92"/>
      <c r="AN80" s="132"/>
      <c r="AO80" s="95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</row>
    <row r="81" spans="1:56" ht="38.25" x14ac:dyDescent="0.2">
      <c r="A81" s="89" t="s">
        <v>60</v>
      </c>
      <c r="B81" s="89" t="s">
        <v>61</v>
      </c>
      <c r="C81" s="89" t="s">
        <v>246</v>
      </c>
      <c r="D81" s="90" t="s">
        <v>247</v>
      </c>
      <c r="E81" s="89"/>
      <c r="F81" s="89"/>
      <c r="G81" s="91" t="s">
        <v>248</v>
      </c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>
        <v>0</v>
      </c>
      <c r="X81" s="92">
        <v>4</v>
      </c>
      <c r="Y81" s="92">
        <v>6</v>
      </c>
      <c r="Z81" s="111"/>
      <c r="AA81" s="111"/>
      <c r="AB81" s="111"/>
      <c r="AC81" s="92"/>
      <c r="AD81" s="92"/>
      <c r="AE81" s="92"/>
      <c r="AF81" s="92">
        <f t="shared" ref="AF81:AG81" si="119">H81+K81+N81+Q81+T81+W81+AC81</f>
        <v>0</v>
      </c>
      <c r="AG81" s="92">
        <f t="shared" si="119"/>
        <v>4</v>
      </c>
      <c r="AH81" s="92">
        <v>15</v>
      </c>
      <c r="AI81" s="92">
        <f t="shared" ref="AI81:AI82" si="120">AF81*AH81</f>
        <v>0</v>
      </c>
      <c r="AJ81" s="92">
        <f t="shared" ref="AJ81:AJ82" si="121">AG81*AH81</f>
        <v>60</v>
      </c>
      <c r="AK81" s="92">
        <f t="shared" ref="AK81:AK82" si="122">SUM(AI81:AJ81)</f>
        <v>60</v>
      </c>
      <c r="AL81" s="92">
        <f>AE81+Y81+V81+S81+P81+M81+J81</f>
        <v>6</v>
      </c>
      <c r="AM81" s="92" t="s">
        <v>45</v>
      </c>
      <c r="AN81" s="132"/>
      <c r="AO81" s="95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</row>
    <row r="82" spans="1:56" ht="25.5" x14ac:dyDescent="0.2">
      <c r="A82" s="89" t="s">
        <v>40</v>
      </c>
      <c r="B82" s="89" t="s">
        <v>41</v>
      </c>
      <c r="C82" s="89" t="s">
        <v>249</v>
      </c>
      <c r="D82" s="98"/>
      <c r="E82" s="89"/>
      <c r="F82" s="89"/>
      <c r="G82" s="91" t="s">
        <v>250</v>
      </c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>
        <v>0</v>
      </c>
      <c r="AA82" s="92">
        <v>4</v>
      </c>
      <c r="AB82" s="92">
        <v>6</v>
      </c>
      <c r="AC82" s="111"/>
      <c r="AD82" s="111"/>
      <c r="AE82" s="111"/>
      <c r="AF82" s="92">
        <f t="shared" ref="AF82:AG82" si="123">H82+K82+N82+Q82+T82+W82+Z82</f>
        <v>0</v>
      </c>
      <c r="AG82" s="92">
        <f t="shared" si="123"/>
        <v>4</v>
      </c>
      <c r="AH82" s="92">
        <v>15</v>
      </c>
      <c r="AI82" s="92">
        <f t="shared" si="120"/>
        <v>0</v>
      </c>
      <c r="AJ82" s="92">
        <f t="shared" si="121"/>
        <v>60</v>
      </c>
      <c r="AK82" s="92">
        <f t="shared" si="122"/>
        <v>60</v>
      </c>
      <c r="AL82" s="92">
        <v>6</v>
      </c>
      <c r="AM82" s="92" t="s">
        <v>45</v>
      </c>
      <c r="AN82" s="89" t="s">
        <v>246</v>
      </c>
      <c r="AO82" s="106" t="s">
        <v>248</v>
      </c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</row>
    <row r="83" spans="1:56" ht="12.75" x14ac:dyDescent="0.2">
      <c r="A83" s="89"/>
      <c r="B83" s="89"/>
      <c r="C83" s="99" t="s">
        <v>251</v>
      </c>
      <c r="D83" s="47"/>
      <c r="E83" s="47"/>
      <c r="F83" s="47"/>
      <c r="G83" s="48"/>
      <c r="H83" s="92">
        <f t="shared" ref="H83:AG83" si="124">SUM(H81:H82)</f>
        <v>0</v>
      </c>
      <c r="I83" s="92">
        <f t="shared" si="124"/>
        <v>0</v>
      </c>
      <c r="J83" s="92">
        <f t="shared" si="124"/>
        <v>0</v>
      </c>
      <c r="K83" s="92">
        <f t="shared" si="124"/>
        <v>0</v>
      </c>
      <c r="L83" s="92">
        <f t="shared" si="124"/>
        <v>0</v>
      </c>
      <c r="M83" s="92">
        <f t="shared" si="124"/>
        <v>0</v>
      </c>
      <c r="N83" s="92">
        <f t="shared" si="124"/>
        <v>0</v>
      </c>
      <c r="O83" s="92">
        <f t="shared" si="124"/>
        <v>0</v>
      </c>
      <c r="P83" s="92">
        <f t="shared" si="124"/>
        <v>0</v>
      </c>
      <c r="Q83" s="92">
        <f t="shared" si="124"/>
        <v>0</v>
      </c>
      <c r="R83" s="92">
        <f t="shared" si="124"/>
        <v>0</v>
      </c>
      <c r="S83" s="92">
        <f t="shared" si="124"/>
        <v>0</v>
      </c>
      <c r="T83" s="92">
        <f t="shared" si="124"/>
        <v>0</v>
      </c>
      <c r="U83" s="92">
        <f t="shared" si="124"/>
        <v>0</v>
      </c>
      <c r="V83" s="92">
        <f t="shared" si="124"/>
        <v>0</v>
      </c>
      <c r="W83" s="92">
        <f t="shared" si="124"/>
        <v>0</v>
      </c>
      <c r="X83" s="92">
        <f t="shared" si="124"/>
        <v>4</v>
      </c>
      <c r="Y83" s="92">
        <f t="shared" si="124"/>
        <v>6</v>
      </c>
      <c r="Z83" s="92">
        <f t="shared" si="124"/>
        <v>0</v>
      </c>
      <c r="AA83" s="92">
        <f t="shared" si="124"/>
        <v>4</v>
      </c>
      <c r="AB83" s="92">
        <f t="shared" si="124"/>
        <v>6</v>
      </c>
      <c r="AC83" s="92">
        <f t="shared" si="124"/>
        <v>0</v>
      </c>
      <c r="AD83" s="92">
        <f t="shared" si="124"/>
        <v>0</v>
      </c>
      <c r="AE83" s="92">
        <f t="shared" si="124"/>
        <v>0</v>
      </c>
      <c r="AF83" s="92">
        <f t="shared" si="124"/>
        <v>0</v>
      </c>
      <c r="AG83" s="92">
        <f t="shared" si="124"/>
        <v>8</v>
      </c>
      <c r="AH83" s="92" t="s">
        <v>152</v>
      </c>
      <c r="AI83" s="92">
        <f t="shared" ref="AI83:AL83" si="125">SUM(AI81:AI82)</f>
        <v>0</v>
      </c>
      <c r="AJ83" s="92">
        <f t="shared" si="125"/>
        <v>120</v>
      </c>
      <c r="AK83" s="92">
        <f t="shared" si="125"/>
        <v>120</v>
      </c>
      <c r="AL83" s="92">
        <f t="shared" si="125"/>
        <v>12</v>
      </c>
      <c r="AM83" s="92"/>
      <c r="AN83" s="132"/>
      <c r="AO83" s="95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</row>
    <row r="84" spans="1:56" ht="12.75" x14ac:dyDescent="0.2">
      <c r="A84" s="89" t="s">
        <v>60</v>
      </c>
      <c r="B84" s="89" t="s">
        <v>61</v>
      </c>
      <c r="C84" s="133" t="s">
        <v>639</v>
      </c>
      <c r="D84" s="134" t="s">
        <v>252</v>
      </c>
      <c r="E84" s="135"/>
      <c r="F84" s="135"/>
      <c r="G84" s="136" t="s">
        <v>253</v>
      </c>
      <c r="H84" s="137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>
        <v>0</v>
      </c>
      <c r="X84" s="92">
        <v>4</v>
      </c>
      <c r="Y84" s="92">
        <v>6</v>
      </c>
      <c r="Z84" s="92"/>
      <c r="AA84" s="92"/>
      <c r="AB84" s="92"/>
      <c r="AC84" s="92"/>
      <c r="AD84" s="92"/>
      <c r="AE84" s="92"/>
      <c r="AF84" s="92">
        <f t="shared" ref="AF84:AG84" si="126">H84+K84+N84+Q84+T84+W84+Z84+AC84</f>
        <v>0</v>
      </c>
      <c r="AG84" s="92">
        <f t="shared" si="126"/>
        <v>4</v>
      </c>
      <c r="AH84" s="92">
        <v>15</v>
      </c>
      <c r="AI84" s="92">
        <f t="shared" ref="AI84:AI91" si="127">AF84*AH84</f>
        <v>0</v>
      </c>
      <c r="AJ84" s="92">
        <f t="shared" ref="AJ84:AJ91" si="128">AG84*AH84</f>
        <v>60</v>
      </c>
      <c r="AK84" s="92">
        <f t="shared" ref="AK84:AK91" si="129">SUM(AI84:AJ84)</f>
        <v>60</v>
      </c>
      <c r="AL84" s="92">
        <f t="shared" ref="AL84:AL91" si="130">AE84+AB84+Y84+V84+S84+P84+M84+J84</f>
        <v>6</v>
      </c>
      <c r="AM84" s="92" t="s">
        <v>45</v>
      </c>
      <c r="AN84" s="89"/>
      <c r="AO84" s="95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</row>
    <row r="85" spans="1:56" ht="12.75" x14ac:dyDescent="0.2">
      <c r="A85" s="89" t="s">
        <v>40</v>
      </c>
      <c r="B85" s="89" t="s">
        <v>41</v>
      </c>
      <c r="C85" s="133" t="s">
        <v>640</v>
      </c>
      <c r="D85" s="138" t="s">
        <v>254</v>
      </c>
      <c r="E85" s="135"/>
      <c r="F85" s="135"/>
      <c r="G85" s="139" t="s">
        <v>255</v>
      </c>
      <c r="H85" s="137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>
        <v>0</v>
      </c>
      <c r="AA85" s="92">
        <v>4</v>
      </c>
      <c r="AB85" s="92">
        <v>6</v>
      </c>
      <c r="AC85" s="92"/>
      <c r="AD85" s="92"/>
      <c r="AE85" s="92"/>
      <c r="AF85" s="92">
        <f t="shared" ref="AF85:AG85" si="131">H85+K85+N85+Q85+T85+W85+Z85+AC85</f>
        <v>0</v>
      </c>
      <c r="AG85" s="92">
        <f t="shared" si="131"/>
        <v>4</v>
      </c>
      <c r="AH85" s="92">
        <v>15</v>
      </c>
      <c r="AI85" s="92">
        <f t="shared" si="127"/>
        <v>0</v>
      </c>
      <c r="AJ85" s="92">
        <f t="shared" si="128"/>
        <v>60</v>
      </c>
      <c r="AK85" s="92">
        <f t="shared" si="129"/>
        <v>60</v>
      </c>
      <c r="AL85" s="92">
        <f t="shared" si="130"/>
        <v>6</v>
      </c>
      <c r="AM85" s="92" t="s">
        <v>45</v>
      </c>
      <c r="AN85" s="133" t="s">
        <v>616</v>
      </c>
      <c r="AO85" s="140" t="s">
        <v>253</v>
      </c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</row>
    <row r="86" spans="1:56" ht="12.75" x14ac:dyDescent="0.2">
      <c r="A86" s="89"/>
      <c r="B86" s="89"/>
      <c r="C86" s="99" t="s">
        <v>256</v>
      </c>
      <c r="D86" s="47"/>
      <c r="E86" s="47"/>
      <c r="F86" s="47"/>
      <c r="G86" s="48"/>
      <c r="H86" s="92">
        <f t="shared" ref="H86:AE86" si="132">SUM(H84:H85)</f>
        <v>0</v>
      </c>
      <c r="I86" s="92">
        <f t="shared" si="132"/>
        <v>0</v>
      </c>
      <c r="J86" s="92">
        <f t="shared" si="132"/>
        <v>0</v>
      </c>
      <c r="K86" s="92">
        <f t="shared" si="132"/>
        <v>0</v>
      </c>
      <c r="L86" s="92">
        <f t="shared" si="132"/>
        <v>0</v>
      </c>
      <c r="M86" s="92">
        <f t="shared" si="132"/>
        <v>0</v>
      </c>
      <c r="N86" s="92">
        <f t="shared" si="132"/>
        <v>0</v>
      </c>
      <c r="O86" s="92">
        <f t="shared" si="132"/>
        <v>0</v>
      </c>
      <c r="P86" s="92">
        <f t="shared" si="132"/>
        <v>0</v>
      </c>
      <c r="Q86" s="92">
        <f t="shared" si="132"/>
        <v>0</v>
      </c>
      <c r="R86" s="92">
        <f t="shared" si="132"/>
        <v>0</v>
      </c>
      <c r="S86" s="92">
        <f t="shared" si="132"/>
        <v>0</v>
      </c>
      <c r="T86" s="92">
        <f t="shared" si="132"/>
        <v>0</v>
      </c>
      <c r="U86" s="92">
        <f t="shared" si="132"/>
        <v>0</v>
      </c>
      <c r="V86" s="92">
        <f t="shared" si="132"/>
        <v>0</v>
      </c>
      <c r="W86" s="92">
        <f t="shared" si="132"/>
        <v>0</v>
      </c>
      <c r="X86" s="92">
        <f t="shared" si="132"/>
        <v>4</v>
      </c>
      <c r="Y86" s="92">
        <f t="shared" si="132"/>
        <v>6</v>
      </c>
      <c r="Z86" s="92">
        <f t="shared" si="132"/>
        <v>0</v>
      </c>
      <c r="AA86" s="92">
        <f t="shared" si="132"/>
        <v>4</v>
      </c>
      <c r="AB86" s="92">
        <f t="shared" si="132"/>
        <v>6</v>
      </c>
      <c r="AC86" s="92">
        <f t="shared" si="132"/>
        <v>0</v>
      </c>
      <c r="AD86" s="92">
        <f t="shared" si="132"/>
        <v>0</v>
      </c>
      <c r="AE86" s="92">
        <f t="shared" si="132"/>
        <v>0</v>
      </c>
      <c r="AF86" s="92">
        <f t="shared" ref="AF86:AG86" si="133">H86+K86+N86+Q86+T86+W86+Z86+AC86</f>
        <v>0</v>
      </c>
      <c r="AG86" s="92">
        <f t="shared" si="133"/>
        <v>8</v>
      </c>
      <c r="AH86" s="92">
        <v>15</v>
      </c>
      <c r="AI86" s="92">
        <f t="shared" si="127"/>
        <v>0</v>
      </c>
      <c r="AJ86" s="92">
        <f t="shared" si="128"/>
        <v>120</v>
      </c>
      <c r="AK86" s="92">
        <f t="shared" si="129"/>
        <v>120</v>
      </c>
      <c r="AL86" s="92">
        <f t="shared" si="130"/>
        <v>12</v>
      </c>
      <c r="AM86" s="92"/>
      <c r="AN86" s="89"/>
      <c r="AO86" s="95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</row>
    <row r="87" spans="1:56" ht="12.75" x14ac:dyDescent="0.2">
      <c r="A87" s="89" t="s">
        <v>60</v>
      </c>
      <c r="B87" s="89" t="s">
        <v>61</v>
      </c>
      <c r="C87" s="133" t="s">
        <v>621</v>
      </c>
      <c r="D87" s="134" t="s">
        <v>257</v>
      </c>
      <c r="E87" s="135"/>
      <c r="F87" s="135"/>
      <c r="G87" s="91" t="s">
        <v>258</v>
      </c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>
        <v>0</v>
      </c>
      <c r="X87" s="92">
        <v>4</v>
      </c>
      <c r="Y87" s="92">
        <v>6</v>
      </c>
      <c r="Z87" s="92"/>
      <c r="AA87" s="92"/>
      <c r="AB87" s="92"/>
      <c r="AC87" s="92"/>
      <c r="AD87" s="92"/>
      <c r="AE87" s="92"/>
      <c r="AF87" s="92">
        <f t="shared" ref="AF87:AG87" si="134">H87+K87+N87+Q87+T87+W87+Z87+AC87</f>
        <v>0</v>
      </c>
      <c r="AG87" s="92">
        <f t="shared" si="134"/>
        <v>4</v>
      </c>
      <c r="AH87" s="92">
        <v>15</v>
      </c>
      <c r="AI87" s="92">
        <f t="shared" si="127"/>
        <v>0</v>
      </c>
      <c r="AJ87" s="92">
        <f t="shared" si="128"/>
        <v>60</v>
      </c>
      <c r="AK87" s="92">
        <f t="shared" si="129"/>
        <v>60</v>
      </c>
      <c r="AL87" s="92">
        <f t="shared" si="130"/>
        <v>6</v>
      </c>
      <c r="AM87" s="92" t="s">
        <v>45</v>
      </c>
      <c r="AN87" s="89"/>
      <c r="AO87" s="95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</row>
    <row r="88" spans="1:56" ht="12.75" x14ac:dyDescent="0.2">
      <c r="A88" s="89" t="s">
        <v>40</v>
      </c>
      <c r="B88" s="89" t="s">
        <v>41</v>
      </c>
      <c r="C88" s="133" t="s">
        <v>622</v>
      </c>
      <c r="D88" s="138" t="s">
        <v>254</v>
      </c>
      <c r="E88" s="135"/>
      <c r="F88" s="135"/>
      <c r="G88" s="91" t="s">
        <v>259</v>
      </c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>
        <v>0</v>
      </c>
      <c r="AA88" s="92">
        <v>4</v>
      </c>
      <c r="AB88" s="92">
        <v>6</v>
      </c>
      <c r="AC88" s="92"/>
      <c r="AD88" s="92"/>
      <c r="AE88" s="92"/>
      <c r="AF88" s="92">
        <f t="shared" ref="AF88:AG88" si="135">H88+K88+N88+Q88+T88+W88+Z88+AC88</f>
        <v>0</v>
      </c>
      <c r="AG88" s="92">
        <f t="shared" si="135"/>
        <v>4</v>
      </c>
      <c r="AH88" s="92">
        <v>15</v>
      </c>
      <c r="AI88" s="92">
        <f t="shared" si="127"/>
        <v>0</v>
      </c>
      <c r="AJ88" s="92">
        <f t="shared" si="128"/>
        <v>60</v>
      </c>
      <c r="AK88" s="92">
        <f t="shared" si="129"/>
        <v>60</v>
      </c>
      <c r="AL88" s="92">
        <f t="shared" si="130"/>
        <v>6</v>
      </c>
      <c r="AM88" s="92" t="s">
        <v>45</v>
      </c>
      <c r="AN88" s="133" t="s">
        <v>621</v>
      </c>
      <c r="AO88" s="95" t="s">
        <v>258</v>
      </c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</row>
    <row r="89" spans="1:56" ht="12.75" x14ac:dyDescent="0.2">
      <c r="A89" s="89"/>
      <c r="B89" s="89"/>
      <c r="C89" s="141" t="s">
        <v>260</v>
      </c>
      <c r="D89" s="51"/>
      <c r="E89" s="51"/>
      <c r="F89" s="51"/>
      <c r="G89" s="52"/>
      <c r="H89" s="92">
        <f t="shared" ref="H89:AE89" si="136">SUM(H87:H88)</f>
        <v>0</v>
      </c>
      <c r="I89" s="92">
        <f t="shared" si="136"/>
        <v>0</v>
      </c>
      <c r="J89" s="92">
        <f t="shared" si="136"/>
        <v>0</v>
      </c>
      <c r="K89" s="92">
        <f t="shared" si="136"/>
        <v>0</v>
      </c>
      <c r="L89" s="92">
        <f t="shared" si="136"/>
        <v>0</v>
      </c>
      <c r="M89" s="92">
        <f t="shared" si="136"/>
        <v>0</v>
      </c>
      <c r="N89" s="92">
        <f t="shared" si="136"/>
        <v>0</v>
      </c>
      <c r="O89" s="92">
        <f t="shared" si="136"/>
        <v>0</v>
      </c>
      <c r="P89" s="92">
        <f t="shared" si="136"/>
        <v>0</v>
      </c>
      <c r="Q89" s="92">
        <f t="shared" si="136"/>
        <v>0</v>
      </c>
      <c r="R89" s="92">
        <f t="shared" si="136"/>
        <v>0</v>
      </c>
      <c r="S89" s="92">
        <f t="shared" si="136"/>
        <v>0</v>
      </c>
      <c r="T89" s="92">
        <f t="shared" si="136"/>
        <v>0</v>
      </c>
      <c r="U89" s="92">
        <f t="shared" si="136"/>
        <v>0</v>
      </c>
      <c r="V89" s="92">
        <f t="shared" si="136"/>
        <v>0</v>
      </c>
      <c r="W89" s="92">
        <f t="shared" si="136"/>
        <v>0</v>
      </c>
      <c r="X89" s="92">
        <f t="shared" si="136"/>
        <v>4</v>
      </c>
      <c r="Y89" s="92">
        <f t="shared" si="136"/>
        <v>6</v>
      </c>
      <c r="Z89" s="92">
        <f t="shared" si="136"/>
        <v>0</v>
      </c>
      <c r="AA89" s="92">
        <f t="shared" si="136"/>
        <v>4</v>
      </c>
      <c r="AB89" s="92">
        <f t="shared" si="136"/>
        <v>6</v>
      </c>
      <c r="AC89" s="92">
        <f t="shared" si="136"/>
        <v>0</v>
      </c>
      <c r="AD89" s="92">
        <f t="shared" si="136"/>
        <v>0</v>
      </c>
      <c r="AE89" s="92">
        <f t="shared" si="136"/>
        <v>0</v>
      </c>
      <c r="AF89" s="92">
        <f t="shared" ref="AF89:AG89" si="137">H89+K89+N89+Q89+T89+W89+Z89+AC89</f>
        <v>0</v>
      </c>
      <c r="AG89" s="92">
        <f t="shared" si="137"/>
        <v>8</v>
      </c>
      <c r="AH89" s="92">
        <v>15</v>
      </c>
      <c r="AI89" s="92">
        <f t="shared" si="127"/>
        <v>0</v>
      </c>
      <c r="AJ89" s="92">
        <f t="shared" si="128"/>
        <v>120</v>
      </c>
      <c r="AK89" s="92">
        <f t="shared" si="129"/>
        <v>120</v>
      </c>
      <c r="AL89" s="92">
        <f t="shared" si="130"/>
        <v>12</v>
      </c>
      <c r="AM89" s="92"/>
      <c r="AN89" s="89"/>
      <c r="AO89" s="95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</row>
    <row r="90" spans="1:56" ht="25.5" x14ac:dyDescent="0.2">
      <c r="A90" s="89" t="s">
        <v>60</v>
      </c>
      <c r="B90" s="89" t="s">
        <v>61</v>
      </c>
      <c r="C90" s="133" t="s">
        <v>623</v>
      </c>
      <c r="D90" s="134" t="s">
        <v>261</v>
      </c>
      <c r="E90" s="142"/>
      <c r="F90" s="142"/>
      <c r="G90" s="143" t="s">
        <v>638</v>
      </c>
      <c r="H90" s="137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>
        <v>0</v>
      </c>
      <c r="X90" s="92">
        <v>4</v>
      </c>
      <c r="Y90" s="92">
        <v>6</v>
      </c>
      <c r="Z90" s="92"/>
      <c r="AA90" s="92"/>
      <c r="AB90" s="92"/>
      <c r="AC90" s="92"/>
      <c r="AD90" s="92"/>
      <c r="AE90" s="92"/>
      <c r="AF90" s="92">
        <f t="shared" ref="AF90:AG90" si="138">H90+K90+N90+Q90+T90+W90+Z90+AC90</f>
        <v>0</v>
      </c>
      <c r="AG90" s="92">
        <f t="shared" si="138"/>
        <v>4</v>
      </c>
      <c r="AH90" s="92">
        <v>15</v>
      </c>
      <c r="AI90" s="92">
        <f t="shared" si="127"/>
        <v>0</v>
      </c>
      <c r="AJ90" s="92">
        <f t="shared" si="128"/>
        <v>60</v>
      </c>
      <c r="AK90" s="92">
        <f t="shared" si="129"/>
        <v>60</v>
      </c>
      <c r="AL90" s="92">
        <f t="shared" si="130"/>
        <v>6</v>
      </c>
      <c r="AM90" s="92" t="s">
        <v>45</v>
      </c>
      <c r="AN90" s="89"/>
      <c r="AO90" s="95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</row>
    <row r="91" spans="1:56" x14ac:dyDescent="0.2">
      <c r="A91" s="89" t="s">
        <v>40</v>
      </c>
      <c r="B91" s="89" t="s">
        <v>41</v>
      </c>
      <c r="C91" s="133" t="s">
        <v>624</v>
      </c>
      <c r="D91" s="144" t="s">
        <v>254</v>
      </c>
      <c r="E91" s="145"/>
      <c r="F91" s="145"/>
      <c r="G91" s="146" t="s">
        <v>649</v>
      </c>
      <c r="H91" s="137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>
        <v>0</v>
      </c>
      <c r="AA91" s="92">
        <v>4</v>
      </c>
      <c r="AB91" s="92">
        <v>6</v>
      </c>
      <c r="AC91" s="92"/>
      <c r="AD91" s="92"/>
      <c r="AE91" s="92"/>
      <c r="AF91" s="92">
        <f t="shared" ref="AF91:AG91" si="139">H91+K91+N91+Q91+T91+W91+Z91+AC91</f>
        <v>0</v>
      </c>
      <c r="AG91" s="92">
        <f t="shared" si="139"/>
        <v>4</v>
      </c>
      <c r="AH91" s="92">
        <v>15</v>
      </c>
      <c r="AI91" s="92">
        <f t="shared" si="127"/>
        <v>0</v>
      </c>
      <c r="AJ91" s="92">
        <f t="shared" si="128"/>
        <v>60</v>
      </c>
      <c r="AK91" s="92">
        <f t="shared" si="129"/>
        <v>60</v>
      </c>
      <c r="AL91" s="92">
        <f t="shared" si="130"/>
        <v>6</v>
      </c>
      <c r="AM91" s="92" t="s">
        <v>45</v>
      </c>
      <c r="AN91" s="89"/>
      <c r="AO91" s="95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</row>
    <row r="92" spans="1:56" ht="12.75" x14ac:dyDescent="0.2">
      <c r="A92" s="89"/>
      <c r="B92" s="89"/>
      <c r="C92" s="141" t="s">
        <v>262</v>
      </c>
      <c r="D92" s="51"/>
      <c r="E92" s="51"/>
      <c r="F92" s="51"/>
      <c r="G92" s="52"/>
      <c r="H92" s="92">
        <f t="shared" ref="H92:AE92" si="140">SUM(H90:H91)</f>
        <v>0</v>
      </c>
      <c r="I92" s="92">
        <f t="shared" si="140"/>
        <v>0</v>
      </c>
      <c r="J92" s="92">
        <f t="shared" si="140"/>
        <v>0</v>
      </c>
      <c r="K92" s="92">
        <f t="shared" si="140"/>
        <v>0</v>
      </c>
      <c r="L92" s="92">
        <f t="shared" si="140"/>
        <v>0</v>
      </c>
      <c r="M92" s="92">
        <f t="shared" si="140"/>
        <v>0</v>
      </c>
      <c r="N92" s="92">
        <f t="shared" si="140"/>
        <v>0</v>
      </c>
      <c r="O92" s="92">
        <f t="shared" si="140"/>
        <v>0</v>
      </c>
      <c r="P92" s="92">
        <f t="shared" si="140"/>
        <v>0</v>
      </c>
      <c r="Q92" s="92">
        <f t="shared" si="140"/>
        <v>0</v>
      </c>
      <c r="R92" s="92">
        <f t="shared" si="140"/>
        <v>0</v>
      </c>
      <c r="S92" s="92">
        <f t="shared" si="140"/>
        <v>0</v>
      </c>
      <c r="T92" s="92">
        <f t="shared" si="140"/>
        <v>0</v>
      </c>
      <c r="U92" s="92">
        <f t="shared" si="140"/>
        <v>0</v>
      </c>
      <c r="V92" s="92">
        <f t="shared" si="140"/>
        <v>0</v>
      </c>
      <c r="W92" s="92">
        <f t="shared" si="140"/>
        <v>0</v>
      </c>
      <c r="X92" s="92">
        <f t="shared" si="140"/>
        <v>4</v>
      </c>
      <c r="Y92" s="92">
        <f t="shared" si="140"/>
        <v>6</v>
      </c>
      <c r="Z92" s="92">
        <f t="shared" si="140"/>
        <v>0</v>
      </c>
      <c r="AA92" s="92">
        <f t="shared" si="140"/>
        <v>4</v>
      </c>
      <c r="AB92" s="92">
        <f t="shared" si="140"/>
        <v>6</v>
      </c>
      <c r="AC92" s="92">
        <f t="shared" si="140"/>
        <v>0</v>
      </c>
      <c r="AD92" s="92">
        <f t="shared" si="140"/>
        <v>0</v>
      </c>
      <c r="AE92" s="92">
        <f t="shared" si="140"/>
        <v>0</v>
      </c>
      <c r="AF92" s="92">
        <f t="shared" ref="AF92:AG92" si="141">H92+K92+N92+Q92+T92+W92+Z92+AC92</f>
        <v>0</v>
      </c>
      <c r="AG92" s="92">
        <f t="shared" si="141"/>
        <v>8</v>
      </c>
      <c r="AH92" s="92" t="s">
        <v>209</v>
      </c>
      <c r="AI92" s="92">
        <f t="shared" ref="AI92:AL92" si="142">SUM(AI90:AI91)</f>
        <v>0</v>
      </c>
      <c r="AJ92" s="92">
        <f t="shared" si="142"/>
        <v>120</v>
      </c>
      <c r="AK92" s="92">
        <f t="shared" si="142"/>
        <v>120</v>
      </c>
      <c r="AL92" s="92">
        <f t="shared" si="142"/>
        <v>12</v>
      </c>
      <c r="AM92" s="92"/>
      <c r="AN92" s="89"/>
      <c r="AO92" s="95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</row>
    <row r="93" spans="1:56" ht="25.5" x14ac:dyDescent="0.2">
      <c r="A93" s="89" t="s">
        <v>60</v>
      </c>
      <c r="B93" s="89" t="s">
        <v>61</v>
      </c>
      <c r="C93" s="133" t="s">
        <v>625</v>
      </c>
      <c r="D93" s="90" t="s">
        <v>263</v>
      </c>
      <c r="E93" s="135" t="s">
        <v>264</v>
      </c>
      <c r="F93" s="135" t="s">
        <v>264</v>
      </c>
      <c r="G93" s="91" t="s">
        <v>265</v>
      </c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>
        <v>0</v>
      </c>
      <c r="X93" s="92">
        <v>4</v>
      </c>
      <c r="Y93" s="92">
        <v>6</v>
      </c>
      <c r="Z93" s="92"/>
      <c r="AA93" s="92"/>
      <c r="AB93" s="92"/>
      <c r="AC93" s="92"/>
      <c r="AD93" s="92"/>
      <c r="AE93" s="92"/>
      <c r="AF93" s="92">
        <f t="shared" ref="AF93:AG93" si="143">H93+K93+N93+Q93+T93+W93+Z93+AC93</f>
        <v>0</v>
      </c>
      <c r="AG93" s="92">
        <f t="shared" si="143"/>
        <v>4</v>
      </c>
      <c r="AH93" s="92">
        <v>15</v>
      </c>
      <c r="AI93" s="92">
        <f t="shared" ref="AI93:AI94" si="144">AF93*AH93</f>
        <v>0</v>
      </c>
      <c r="AJ93" s="92">
        <f t="shared" ref="AJ93:AJ94" si="145">AG93*AH93</f>
        <v>60</v>
      </c>
      <c r="AK93" s="92">
        <f t="shared" ref="AK93:AK94" si="146">SUM(AI93:AJ93)</f>
        <v>60</v>
      </c>
      <c r="AL93" s="92">
        <f t="shared" ref="AL93:AL94" si="147">AE93+AB93+Y93+V93+S93+P93+M93+J93</f>
        <v>6</v>
      </c>
      <c r="AM93" s="92" t="s">
        <v>45</v>
      </c>
      <c r="AN93" s="89"/>
      <c r="AO93" s="95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</row>
    <row r="94" spans="1:56" ht="25.5" x14ac:dyDescent="0.2">
      <c r="A94" s="89" t="s">
        <v>40</v>
      </c>
      <c r="B94" s="89" t="s">
        <v>41</v>
      </c>
      <c r="C94" s="133" t="s">
        <v>626</v>
      </c>
      <c r="D94" s="98"/>
      <c r="E94" s="89"/>
      <c r="F94" s="135" t="s">
        <v>264</v>
      </c>
      <c r="G94" s="91" t="s">
        <v>266</v>
      </c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>
        <v>0</v>
      </c>
      <c r="AA94" s="92">
        <v>4</v>
      </c>
      <c r="AB94" s="92">
        <v>6</v>
      </c>
      <c r="AC94" s="92"/>
      <c r="AD94" s="92"/>
      <c r="AE94" s="92"/>
      <c r="AF94" s="92">
        <f t="shared" ref="AF94:AG94" si="148">H94+K94+N94+Q94+T94+W94+Z94+AC94</f>
        <v>0</v>
      </c>
      <c r="AG94" s="92">
        <f t="shared" si="148"/>
        <v>4</v>
      </c>
      <c r="AH94" s="92">
        <v>15</v>
      </c>
      <c r="AI94" s="92">
        <f t="shared" si="144"/>
        <v>0</v>
      </c>
      <c r="AJ94" s="92">
        <f t="shared" si="145"/>
        <v>60</v>
      </c>
      <c r="AK94" s="92">
        <f t="shared" si="146"/>
        <v>60</v>
      </c>
      <c r="AL94" s="92">
        <f t="shared" si="147"/>
        <v>6</v>
      </c>
      <c r="AM94" s="92" t="s">
        <v>45</v>
      </c>
      <c r="AN94" s="89"/>
      <c r="AO94" s="10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</row>
    <row r="95" spans="1:56" ht="12.75" x14ac:dyDescent="0.2">
      <c r="A95" s="89"/>
      <c r="B95" s="89"/>
      <c r="C95" s="99" t="s">
        <v>267</v>
      </c>
      <c r="D95" s="47"/>
      <c r="E95" s="47"/>
      <c r="F95" s="47"/>
      <c r="G95" s="48"/>
      <c r="H95" s="92">
        <f t="shared" ref="H95:AG95" si="149">SUM(H93:H94)</f>
        <v>0</v>
      </c>
      <c r="I95" s="92">
        <f t="shared" si="149"/>
        <v>0</v>
      </c>
      <c r="J95" s="92">
        <f t="shared" si="149"/>
        <v>0</v>
      </c>
      <c r="K95" s="92">
        <f t="shared" si="149"/>
        <v>0</v>
      </c>
      <c r="L95" s="92">
        <f t="shared" si="149"/>
        <v>0</v>
      </c>
      <c r="M95" s="92">
        <f t="shared" si="149"/>
        <v>0</v>
      </c>
      <c r="N95" s="92">
        <f t="shared" si="149"/>
        <v>0</v>
      </c>
      <c r="O95" s="92">
        <f t="shared" si="149"/>
        <v>0</v>
      </c>
      <c r="P95" s="92">
        <f t="shared" si="149"/>
        <v>0</v>
      </c>
      <c r="Q95" s="92">
        <f t="shared" si="149"/>
        <v>0</v>
      </c>
      <c r="R95" s="92">
        <f t="shared" si="149"/>
        <v>0</v>
      </c>
      <c r="S95" s="92">
        <f t="shared" si="149"/>
        <v>0</v>
      </c>
      <c r="T95" s="92">
        <f t="shared" si="149"/>
        <v>0</v>
      </c>
      <c r="U95" s="92">
        <f t="shared" si="149"/>
        <v>0</v>
      </c>
      <c r="V95" s="92">
        <f t="shared" si="149"/>
        <v>0</v>
      </c>
      <c r="W95" s="92">
        <f t="shared" si="149"/>
        <v>0</v>
      </c>
      <c r="X95" s="92">
        <f t="shared" si="149"/>
        <v>4</v>
      </c>
      <c r="Y95" s="92">
        <f t="shared" si="149"/>
        <v>6</v>
      </c>
      <c r="Z95" s="92">
        <f t="shared" si="149"/>
        <v>0</v>
      </c>
      <c r="AA95" s="92">
        <f t="shared" si="149"/>
        <v>4</v>
      </c>
      <c r="AB95" s="92">
        <f t="shared" si="149"/>
        <v>6</v>
      </c>
      <c r="AC95" s="92">
        <f t="shared" si="149"/>
        <v>0</v>
      </c>
      <c r="AD95" s="92">
        <f t="shared" si="149"/>
        <v>0</v>
      </c>
      <c r="AE95" s="92">
        <f t="shared" si="149"/>
        <v>0</v>
      </c>
      <c r="AF95" s="92">
        <f t="shared" si="149"/>
        <v>0</v>
      </c>
      <c r="AG95" s="92">
        <f t="shared" si="149"/>
        <v>8</v>
      </c>
      <c r="AH95" s="92" t="s">
        <v>152</v>
      </c>
      <c r="AI95" s="92">
        <f t="shared" ref="AI95:AL95" si="150">SUM(AI93:AI94)</f>
        <v>0</v>
      </c>
      <c r="AJ95" s="92">
        <f t="shared" si="150"/>
        <v>120</v>
      </c>
      <c r="AK95" s="92">
        <f t="shared" si="150"/>
        <v>120</v>
      </c>
      <c r="AL95" s="92">
        <f t="shared" si="150"/>
        <v>12</v>
      </c>
      <c r="AM95" s="92"/>
      <c r="AN95" s="132"/>
      <c r="AO95" s="95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</row>
    <row r="96" spans="1:56" ht="25.5" x14ac:dyDescent="0.2">
      <c r="A96" s="89" t="s">
        <v>60</v>
      </c>
      <c r="B96" s="89" t="s">
        <v>61</v>
      </c>
      <c r="C96" s="133" t="s">
        <v>627</v>
      </c>
      <c r="D96" s="90" t="s">
        <v>268</v>
      </c>
      <c r="E96" s="89" t="s">
        <v>269</v>
      </c>
      <c r="F96" s="89" t="s">
        <v>269</v>
      </c>
      <c r="G96" s="91" t="s">
        <v>270</v>
      </c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>
        <v>0</v>
      </c>
      <c r="X96" s="92">
        <v>4</v>
      </c>
      <c r="Y96" s="92">
        <v>6</v>
      </c>
      <c r="Z96" s="92"/>
      <c r="AA96" s="92"/>
      <c r="AB96" s="92"/>
      <c r="AC96" s="92"/>
      <c r="AD96" s="92"/>
      <c r="AE96" s="92"/>
      <c r="AF96" s="92">
        <v>0</v>
      </c>
      <c r="AG96" s="92">
        <v>4</v>
      </c>
      <c r="AH96" s="92">
        <v>15</v>
      </c>
      <c r="AI96" s="92">
        <v>0</v>
      </c>
      <c r="AJ96" s="92">
        <v>60</v>
      </c>
      <c r="AK96" s="92">
        <v>60</v>
      </c>
      <c r="AL96" s="92">
        <v>6</v>
      </c>
      <c r="AM96" s="92" t="s">
        <v>45</v>
      </c>
      <c r="AN96" s="89"/>
      <c r="AO96" s="95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</row>
    <row r="97" spans="1:56" ht="25.5" x14ac:dyDescent="0.2">
      <c r="A97" s="89" t="s">
        <v>40</v>
      </c>
      <c r="B97" s="89" t="s">
        <v>41</v>
      </c>
      <c r="C97" s="133" t="s">
        <v>628</v>
      </c>
      <c r="D97" s="98"/>
      <c r="E97" s="89"/>
      <c r="F97" s="89" t="s">
        <v>269</v>
      </c>
      <c r="G97" s="91" t="s">
        <v>271</v>
      </c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>
        <v>0</v>
      </c>
      <c r="AA97" s="92">
        <v>4</v>
      </c>
      <c r="AB97" s="92">
        <v>6</v>
      </c>
      <c r="AC97" s="92"/>
      <c r="AD97" s="92"/>
      <c r="AE97" s="92"/>
      <c r="AF97" s="92">
        <v>0</v>
      </c>
      <c r="AG97" s="92">
        <v>4</v>
      </c>
      <c r="AH97" s="92">
        <v>15</v>
      </c>
      <c r="AI97" s="92">
        <v>0</v>
      </c>
      <c r="AJ97" s="92">
        <v>60</v>
      </c>
      <c r="AK97" s="92">
        <v>60</v>
      </c>
      <c r="AL97" s="92">
        <v>6</v>
      </c>
      <c r="AM97" s="92" t="s">
        <v>45</v>
      </c>
      <c r="AN97" s="133" t="s">
        <v>627</v>
      </c>
      <c r="AO97" s="106" t="s">
        <v>270</v>
      </c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</row>
    <row r="98" spans="1:56" ht="12.75" x14ac:dyDescent="0.2">
      <c r="A98" s="89"/>
      <c r="B98" s="89"/>
      <c r="C98" s="99" t="s">
        <v>272</v>
      </c>
      <c r="D98" s="47"/>
      <c r="E98" s="47"/>
      <c r="F98" s="47"/>
      <c r="G98" s="48"/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0</v>
      </c>
      <c r="R98" s="92">
        <v>0</v>
      </c>
      <c r="S98" s="92">
        <v>0</v>
      </c>
      <c r="T98" s="92">
        <v>0</v>
      </c>
      <c r="U98" s="92">
        <v>0</v>
      </c>
      <c r="V98" s="92">
        <v>0</v>
      </c>
      <c r="W98" s="92">
        <v>0</v>
      </c>
      <c r="X98" s="92">
        <v>4</v>
      </c>
      <c r="Y98" s="92">
        <v>6</v>
      </c>
      <c r="Z98" s="92">
        <v>0</v>
      </c>
      <c r="AA98" s="92">
        <v>4</v>
      </c>
      <c r="AB98" s="92">
        <v>6</v>
      </c>
      <c r="AC98" s="92">
        <v>0</v>
      </c>
      <c r="AD98" s="92">
        <v>0</v>
      </c>
      <c r="AE98" s="92">
        <v>0</v>
      </c>
      <c r="AF98" s="92">
        <v>0</v>
      </c>
      <c r="AG98" s="92">
        <v>8</v>
      </c>
      <c r="AH98" s="92" t="s">
        <v>152</v>
      </c>
      <c r="AI98" s="92">
        <v>0</v>
      </c>
      <c r="AJ98" s="92">
        <v>120</v>
      </c>
      <c r="AK98" s="92">
        <v>120</v>
      </c>
      <c r="AL98" s="92">
        <v>12</v>
      </c>
      <c r="AM98" s="92"/>
      <c r="AN98" s="132"/>
      <c r="AO98" s="95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</row>
    <row r="99" spans="1:56" ht="25.5" x14ac:dyDescent="0.2">
      <c r="A99" s="89" t="s">
        <v>60</v>
      </c>
      <c r="B99" s="89" t="s">
        <v>61</v>
      </c>
      <c r="C99" s="133" t="s">
        <v>629</v>
      </c>
      <c r="D99" s="90" t="s">
        <v>273</v>
      </c>
      <c r="E99" s="89"/>
      <c r="F99" s="89"/>
      <c r="G99" s="91" t="s">
        <v>274</v>
      </c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>
        <v>0</v>
      </c>
      <c r="X99" s="92">
        <v>4</v>
      </c>
      <c r="Y99" s="92">
        <v>6</v>
      </c>
      <c r="Z99" s="92"/>
      <c r="AA99" s="92"/>
      <c r="AB99" s="92"/>
      <c r="AC99" s="92"/>
      <c r="AD99" s="92"/>
      <c r="AE99" s="92"/>
      <c r="AF99" s="92">
        <v>0</v>
      </c>
      <c r="AG99" s="92">
        <v>4</v>
      </c>
      <c r="AH99" s="92">
        <v>15</v>
      </c>
      <c r="AI99" s="92">
        <v>0</v>
      </c>
      <c r="AJ99" s="92">
        <v>60</v>
      </c>
      <c r="AK99" s="92">
        <v>60</v>
      </c>
      <c r="AL99" s="92">
        <v>6</v>
      </c>
      <c r="AM99" s="92" t="s">
        <v>45</v>
      </c>
      <c r="AN99" s="89"/>
      <c r="AO99" s="95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</row>
    <row r="100" spans="1:56" ht="25.5" x14ac:dyDescent="0.2">
      <c r="A100" s="89" t="s">
        <v>40</v>
      </c>
      <c r="B100" s="89" t="s">
        <v>41</v>
      </c>
      <c r="C100" s="133" t="s">
        <v>630</v>
      </c>
      <c r="D100" s="98"/>
      <c r="E100" s="89"/>
      <c r="F100" s="89"/>
      <c r="G100" s="91" t="s">
        <v>275</v>
      </c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>
        <v>0</v>
      </c>
      <c r="AA100" s="92">
        <v>4</v>
      </c>
      <c r="AB100" s="92">
        <v>6</v>
      </c>
      <c r="AC100" s="92"/>
      <c r="AD100" s="92"/>
      <c r="AE100" s="92"/>
      <c r="AF100" s="92">
        <v>0</v>
      </c>
      <c r="AG100" s="92">
        <v>4</v>
      </c>
      <c r="AH100" s="92">
        <v>15</v>
      </c>
      <c r="AI100" s="92">
        <v>0</v>
      </c>
      <c r="AJ100" s="92">
        <v>60</v>
      </c>
      <c r="AK100" s="92">
        <v>60</v>
      </c>
      <c r="AL100" s="92">
        <v>6</v>
      </c>
      <c r="AM100" s="92" t="s">
        <v>45</v>
      </c>
      <c r="AN100" s="133" t="s">
        <v>629</v>
      </c>
      <c r="AO100" s="106" t="s">
        <v>274</v>
      </c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</row>
    <row r="101" spans="1:56" ht="12.75" x14ac:dyDescent="0.2">
      <c r="A101" s="89"/>
      <c r="B101" s="89"/>
      <c r="C101" s="99" t="s">
        <v>276</v>
      </c>
      <c r="D101" s="47"/>
      <c r="E101" s="47"/>
      <c r="F101" s="47"/>
      <c r="G101" s="48"/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2">
        <v>0</v>
      </c>
      <c r="N101" s="92">
        <v>0</v>
      </c>
      <c r="O101" s="92">
        <v>0</v>
      </c>
      <c r="P101" s="92">
        <v>0</v>
      </c>
      <c r="Q101" s="92">
        <v>0</v>
      </c>
      <c r="R101" s="92">
        <v>0</v>
      </c>
      <c r="S101" s="92">
        <v>0</v>
      </c>
      <c r="T101" s="92">
        <v>0</v>
      </c>
      <c r="U101" s="92">
        <v>0</v>
      </c>
      <c r="V101" s="92">
        <v>0</v>
      </c>
      <c r="W101" s="92">
        <v>0</v>
      </c>
      <c r="X101" s="92">
        <v>4</v>
      </c>
      <c r="Y101" s="92">
        <v>6</v>
      </c>
      <c r="Z101" s="92">
        <v>0</v>
      </c>
      <c r="AA101" s="92">
        <v>4</v>
      </c>
      <c r="AB101" s="92">
        <v>6</v>
      </c>
      <c r="AC101" s="92">
        <v>0</v>
      </c>
      <c r="AD101" s="92">
        <v>0</v>
      </c>
      <c r="AE101" s="92">
        <v>0</v>
      </c>
      <c r="AF101" s="92">
        <v>0</v>
      </c>
      <c r="AG101" s="92">
        <v>8</v>
      </c>
      <c r="AH101" s="92" t="s">
        <v>152</v>
      </c>
      <c r="AI101" s="92">
        <v>0</v>
      </c>
      <c r="AJ101" s="92">
        <v>120</v>
      </c>
      <c r="AK101" s="92">
        <v>120</v>
      </c>
      <c r="AL101" s="92">
        <v>12</v>
      </c>
      <c r="AM101" s="92"/>
      <c r="AN101" s="132"/>
      <c r="AO101" s="95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</row>
    <row r="102" spans="1:56" ht="25.5" x14ac:dyDescent="0.2">
      <c r="A102" s="89" t="s">
        <v>60</v>
      </c>
      <c r="B102" s="89" t="s">
        <v>61</v>
      </c>
      <c r="C102" s="133" t="s">
        <v>631</v>
      </c>
      <c r="D102" s="90" t="s">
        <v>277</v>
      </c>
      <c r="E102" s="89"/>
      <c r="F102" s="89" t="s">
        <v>58</v>
      </c>
      <c r="G102" s="91" t="s">
        <v>278</v>
      </c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>
        <v>0</v>
      </c>
      <c r="X102" s="92">
        <v>4</v>
      </c>
      <c r="Y102" s="92">
        <v>6</v>
      </c>
      <c r="Z102" s="92"/>
      <c r="AA102" s="92"/>
      <c r="AB102" s="92"/>
      <c r="AC102" s="92"/>
      <c r="AD102" s="92"/>
      <c r="AE102" s="92"/>
      <c r="AF102" s="92">
        <v>0</v>
      </c>
      <c r="AG102" s="92">
        <v>4</v>
      </c>
      <c r="AH102" s="92">
        <v>15</v>
      </c>
      <c r="AI102" s="92">
        <v>0</v>
      </c>
      <c r="AJ102" s="92">
        <v>60</v>
      </c>
      <c r="AK102" s="92">
        <v>60</v>
      </c>
      <c r="AL102" s="92">
        <v>6</v>
      </c>
      <c r="AM102" s="92" t="s">
        <v>45</v>
      </c>
      <c r="AN102" s="89"/>
      <c r="AO102" s="95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</row>
    <row r="103" spans="1:56" ht="25.5" x14ac:dyDescent="0.2">
      <c r="A103" s="89" t="s">
        <v>40</v>
      </c>
      <c r="B103" s="89" t="s">
        <v>41</v>
      </c>
      <c r="C103" s="133" t="s">
        <v>632</v>
      </c>
      <c r="D103" s="98"/>
      <c r="E103" s="89"/>
      <c r="F103" s="89" t="s">
        <v>58</v>
      </c>
      <c r="G103" s="91" t="s">
        <v>279</v>
      </c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>
        <v>0</v>
      </c>
      <c r="AA103" s="92">
        <v>4</v>
      </c>
      <c r="AB103" s="92">
        <v>6</v>
      </c>
      <c r="AC103" s="92"/>
      <c r="AD103" s="92"/>
      <c r="AE103" s="92"/>
      <c r="AF103" s="92">
        <v>0</v>
      </c>
      <c r="AG103" s="92">
        <v>4</v>
      </c>
      <c r="AH103" s="92">
        <v>15</v>
      </c>
      <c r="AI103" s="92">
        <v>0</v>
      </c>
      <c r="AJ103" s="92">
        <v>60</v>
      </c>
      <c r="AK103" s="92">
        <v>60</v>
      </c>
      <c r="AL103" s="92">
        <v>6</v>
      </c>
      <c r="AM103" s="92" t="s">
        <v>45</v>
      </c>
      <c r="AN103" s="147"/>
      <c r="AO103" s="10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</row>
    <row r="104" spans="1:56" ht="12.75" x14ac:dyDescent="0.2">
      <c r="A104" s="89"/>
      <c r="B104" s="89"/>
      <c r="C104" s="99" t="s">
        <v>280</v>
      </c>
      <c r="D104" s="47"/>
      <c r="E104" s="47"/>
      <c r="F104" s="47"/>
      <c r="G104" s="48"/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  <c r="P104" s="92">
        <v>0</v>
      </c>
      <c r="Q104" s="92">
        <v>0</v>
      </c>
      <c r="R104" s="92">
        <v>0</v>
      </c>
      <c r="S104" s="92">
        <v>0</v>
      </c>
      <c r="T104" s="92">
        <v>0</v>
      </c>
      <c r="U104" s="92">
        <v>0</v>
      </c>
      <c r="V104" s="92">
        <v>0</v>
      </c>
      <c r="W104" s="92">
        <v>0</v>
      </c>
      <c r="X104" s="92">
        <v>4</v>
      </c>
      <c r="Y104" s="92">
        <v>6</v>
      </c>
      <c r="Z104" s="92">
        <v>0</v>
      </c>
      <c r="AA104" s="92">
        <v>4</v>
      </c>
      <c r="AB104" s="92">
        <v>6</v>
      </c>
      <c r="AC104" s="92">
        <v>0</v>
      </c>
      <c r="AD104" s="92">
        <v>0</v>
      </c>
      <c r="AE104" s="92">
        <v>0</v>
      </c>
      <c r="AF104" s="92">
        <v>0</v>
      </c>
      <c r="AG104" s="92">
        <v>8</v>
      </c>
      <c r="AH104" s="92" t="s">
        <v>152</v>
      </c>
      <c r="AI104" s="92">
        <v>0</v>
      </c>
      <c r="AJ104" s="92">
        <v>120</v>
      </c>
      <c r="AK104" s="92">
        <v>120</v>
      </c>
      <c r="AL104" s="92">
        <v>12</v>
      </c>
      <c r="AM104" s="92"/>
      <c r="AN104" s="132"/>
      <c r="AO104" s="95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</row>
    <row r="105" spans="1:56" ht="25.5" x14ac:dyDescent="0.2">
      <c r="A105" s="89" t="s">
        <v>60</v>
      </c>
      <c r="B105" s="89" t="s">
        <v>61</v>
      </c>
      <c r="C105" s="133" t="s">
        <v>633</v>
      </c>
      <c r="D105" s="90" t="s">
        <v>281</v>
      </c>
      <c r="E105" s="89"/>
      <c r="F105" s="89"/>
      <c r="G105" s="91" t="s">
        <v>282</v>
      </c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>
        <v>0</v>
      </c>
      <c r="X105" s="92">
        <v>4</v>
      </c>
      <c r="Y105" s="92">
        <v>6</v>
      </c>
      <c r="Z105" s="92"/>
      <c r="AA105" s="92"/>
      <c r="AB105" s="92"/>
      <c r="AC105" s="92"/>
      <c r="AD105" s="92"/>
      <c r="AE105" s="92"/>
      <c r="AF105" s="92">
        <v>0</v>
      </c>
      <c r="AG105" s="92">
        <v>4</v>
      </c>
      <c r="AH105" s="92">
        <v>15</v>
      </c>
      <c r="AI105" s="92">
        <v>0</v>
      </c>
      <c r="AJ105" s="92">
        <v>60</v>
      </c>
      <c r="AK105" s="92">
        <v>60</v>
      </c>
      <c r="AL105" s="92">
        <v>6</v>
      </c>
      <c r="AM105" s="92" t="s">
        <v>45</v>
      </c>
      <c r="AN105" s="89"/>
      <c r="AO105" s="95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</row>
    <row r="106" spans="1:56" ht="25.5" x14ac:dyDescent="0.2">
      <c r="A106" s="89" t="s">
        <v>40</v>
      </c>
      <c r="B106" s="89" t="s">
        <v>41</v>
      </c>
      <c r="C106" s="133" t="s">
        <v>634</v>
      </c>
      <c r="D106" s="98"/>
      <c r="E106" s="89"/>
      <c r="F106" s="89"/>
      <c r="G106" s="91" t="s">
        <v>283</v>
      </c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>
        <v>0</v>
      </c>
      <c r="AA106" s="92">
        <v>4</v>
      </c>
      <c r="AB106" s="92">
        <v>6</v>
      </c>
      <c r="AC106" s="92"/>
      <c r="AD106" s="92"/>
      <c r="AE106" s="92"/>
      <c r="AF106" s="92">
        <v>0</v>
      </c>
      <c r="AG106" s="92">
        <v>4</v>
      </c>
      <c r="AH106" s="92">
        <v>15</v>
      </c>
      <c r="AI106" s="92">
        <v>0</v>
      </c>
      <c r="AJ106" s="92">
        <v>60</v>
      </c>
      <c r="AK106" s="92">
        <v>60</v>
      </c>
      <c r="AL106" s="92">
        <v>6</v>
      </c>
      <c r="AM106" s="92" t="s">
        <v>45</v>
      </c>
      <c r="AN106" s="133" t="s">
        <v>633</v>
      </c>
      <c r="AO106" s="106" t="s">
        <v>282</v>
      </c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</row>
    <row r="107" spans="1:56" ht="12.75" x14ac:dyDescent="0.2">
      <c r="A107" s="89"/>
      <c r="B107" s="89"/>
      <c r="C107" s="99" t="s">
        <v>284</v>
      </c>
      <c r="D107" s="47"/>
      <c r="E107" s="47"/>
      <c r="F107" s="47"/>
      <c r="G107" s="48"/>
      <c r="H107" s="92">
        <f t="shared" ref="H107:AG107" si="151">SUM(H105:H106)</f>
        <v>0</v>
      </c>
      <c r="I107" s="92">
        <f t="shared" si="151"/>
        <v>0</v>
      </c>
      <c r="J107" s="92">
        <f t="shared" si="151"/>
        <v>0</v>
      </c>
      <c r="K107" s="92">
        <f t="shared" si="151"/>
        <v>0</v>
      </c>
      <c r="L107" s="92">
        <f t="shared" si="151"/>
        <v>0</v>
      </c>
      <c r="M107" s="92">
        <f t="shared" si="151"/>
        <v>0</v>
      </c>
      <c r="N107" s="92">
        <f t="shared" si="151"/>
        <v>0</v>
      </c>
      <c r="O107" s="92">
        <f t="shared" si="151"/>
        <v>0</v>
      </c>
      <c r="P107" s="92">
        <f t="shared" si="151"/>
        <v>0</v>
      </c>
      <c r="Q107" s="92">
        <f t="shared" si="151"/>
        <v>0</v>
      </c>
      <c r="R107" s="92">
        <f t="shared" si="151"/>
        <v>0</v>
      </c>
      <c r="S107" s="92">
        <f t="shared" si="151"/>
        <v>0</v>
      </c>
      <c r="T107" s="92">
        <f t="shared" si="151"/>
        <v>0</v>
      </c>
      <c r="U107" s="92">
        <f t="shared" si="151"/>
        <v>0</v>
      </c>
      <c r="V107" s="92">
        <f t="shared" si="151"/>
        <v>0</v>
      </c>
      <c r="W107" s="92">
        <f t="shared" si="151"/>
        <v>0</v>
      </c>
      <c r="X107" s="92">
        <f t="shared" si="151"/>
        <v>4</v>
      </c>
      <c r="Y107" s="92">
        <f t="shared" si="151"/>
        <v>6</v>
      </c>
      <c r="Z107" s="92">
        <f t="shared" si="151"/>
        <v>0</v>
      </c>
      <c r="AA107" s="92">
        <f t="shared" si="151"/>
        <v>4</v>
      </c>
      <c r="AB107" s="92">
        <f t="shared" si="151"/>
        <v>6</v>
      </c>
      <c r="AC107" s="92">
        <f t="shared" si="151"/>
        <v>0</v>
      </c>
      <c r="AD107" s="92">
        <f t="shared" si="151"/>
        <v>0</v>
      </c>
      <c r="AE107" s="92">
        <f t="shared" si="151"/>
        <v>0</v>
      </c>
      <c r="AF107" s="92">
        <f t="shared" si="151"/>
        <v>0</v>
      </c>
      <c r="AG107" s="92">
        <f t="shared" si="151"/>
        <v>8</v>
      </c>
      <c r="AH107" s="92"/>
      <c r="AI107" s="92">
        <f t="shared" ref="AI107:AL107" si="152">SUM(AI105:AI106)</f>
        <v>0</v>
      </c>
      <c r="AJ107" s="92">
        <f t="shared" si="152"/>
        <v>120</v>
      </c>
      <c r="AK107" s="92">
        <f t="shared" si="152"/>
        <v>120</v>
      </c>
      <c r="AL107" s="92">
        <f t="shared" si="152"/>
        <v>12</v>
      </c>
      <c r="AM107" s="92"/>
      <c r="AN107" s="89"/>
      <c r="AO107" s="95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</row>
    <row r="108" spans="1:56" ht="51" x14ac:dyDescent="0.2">
      <c r="A108" s="89" t="s">
        <v>60</v>
      </c>
      <c r="B108" s="89" t="s">
        <v>61</v>
      </c>
      <c r="C108" s="133" t="s">
        <v>635</v>
      </c>
      <c r="D108" s="90" t="s">
        <v>285</v>
      </c>
      <c r="E108" s="89"/>
      <c r="F108" s="89"/>
      <c r="G108" s="91" t="s">
        <v>286</v>
      </c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>
        <v>0</v>
      </c>
      <c r="X108" s="92">
        <v>4</v>
      </c>
      <c r="Y108" s="92">
        <v>6</v>
      </c>
      <c r="Z108" s="92"/>
      <c r="AA108" s="92"/>
      <c r="AB108" s="92"/>
      <c r="AC108" s="92"/>
      <c r="AD108" s="92"/>
      <c r="AE108" s="92"/>
      <c r="AF108" s="92">
        <f t="shared" ref="AF108:AG108" si="153">H108+K108+N108+Q108+T108+W108+Z108+AC108</f>
        <v>0</v>
      </c>
      <c r="AG108" s="92">
        <f t="shared" si="153"/>
        <v>4</v>
      </c>
      <c r="AH108" s="92">
        <v>15</v>
      </c>
      <c r="AI108" s="92">
        <f t="shared" ref="AI108:AI109" si="154">AF108*AH108</f>
        <v>0</v>
      </c>
      <c r="AJ108" s="92">
        <f t="shared" ref="AJ108:AJ109" si="155">AG108*AH108</f>
        <v>60</v>
      </c>
      <c r="AK108" s="92">
        <f t="shared" ref="AK108:AK109" si="156">SUM(AI108:AJ108)</f>
        <v>60</v>
      </c>
      <c r="AL108" s="92">
        <f t="shared" ref="AL108:AL109" si="157">AE108+AB108+Y108+V108+S108+P108+M108+J108</f>
        <v>6</v>
      </c>
      <c r="AM108" s="92" t="s">
        <v>45</v>
      </c>
      <c r="AN108" s="92" t="s">
        <v>206</v>
      </c>
      <c r="AO108" s="106" t="s">
        <v>201</v>
      </c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</row>
    <row r="109" spans="1:56" ht="25.5" x14ac:dyDescent="0.2">
      <c r="A109" s="89" t="s">
        <v>40</v>
      </c>
      <c r="B109" s="89" t="s">
        <v>41</v>
      </c>
      <c r="C109" s="133" t="s">
        <v>636</v>
      </c>
      <c r="D109" s="98"/>
      <c r="E109" s="89"/>
      <c r="F109" s="89"/>
      <c r="G109" s="91" t="s">
        <v>287</v>
      </c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>
        <v>0</v>
      </c>
      <c r="AA109" s="92">
        <v>4</v>
      </c>
      <c r="AB109" s="92">
        <v>6</v>
      </c>
      <c r="AC109" s="92"/>
      <c r="AD109" s="92"/>
      <c r="AE109" s="92"/>
      <c r="AF109" s="92">
        <f t="shared" ref="AF109:AG109" si="158">H109+K109+N109+Q109+T109+W109+Z109+AC109</f>
        <v>0</v>
      </c>
      <c r="AG109" s="92">
        <f t="shared" si="158"/>
        <v>4</v>
      </c>
      <c r="AH109" s="92">
        <v>15</v>
      </c>
      <c r="AI109" s="92">
        <f t="shared" si="154"/>
        <v>0</v>
      </c>
      <c r="AJ109" s="92">
        <f t="shared" si="155"/>
        <v>60</v>
      </c>
      <c r="AK109" s="92">
        <f t="shared" si="156"/>
        <v>60</v>
      </c>
      <c r="AL109" s="92">
        <f t="shared" si="157"/>
        <v>6</v>
      </c>
      <c r="AM109" s="92" t="s">
        <v>45</v>
      </c>
      <c r="AN109" s="133" t="s">
        <v>635</v>
      </c>
      <c r="AO109" s="106" t="s">
        <v>286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</row>
    <row r="110" spans="1:56" ht="12.75" x14ac:dyDescent="0.2">
      <c r="A110" s="89"/>
      <c r="B110" s="89"/>
      <c r="C110" s="99" t="s">
        <v>288</v>
      </c>
      <c r="D110" s="47"/>
      <c r="E110" s="47"/>
      <c r="F110" s="47"/>
      <c r="G110" s="48"/>
      <c r="H110" s="92">
        <f t="shared" ref="H110:AG110" si="159">SUM(H108:H109)</f>
        <v>0</v>
      </c>
      <c r="I110" s="92">
        <f t="shared" si="159"/>
        <v>0</v>
      </c>
      <c r="J110" s="92">
        <f t="shared" si="159"/>
        <v>0</v>
      </c>
      <c r="K110" s="92">
        <f t="shared" si="159"/>
        <v>0</v>
      </c>
      <c r="L110" s="92">
        <f t="shared" si="159"/>
        <v>0</v>
      </c>
      <c r="M110" s="92">
        <f t="shared" si="159"/>
        <v>0</v>
      </c>
      <c r="N110" s="92">
        <f t="shared" si="159"/>
        <v>0</v>
      </c>
      <c r="O110" s="92">
        <f t="shared" si="159"/>
        <v>0</v>
      </c>
      <c r="P110" s="92">
        <f t="shared" si="159"/>
        <v>0</v>
      </c>
      <c r="Q110" s="92">
        <f t="shared" si="159"/>
        <v>0</v>
      </c>
      <c r="R110" s="92">
        <f t="shared" si="159"/>
        <v>0</v>
      </c>
      <c r="S110" s="92">
        <f t="shared" si="159"/>
        <v>0</v>
      </c>
      <c r="T110" s="92">
        <f t="shared" si="159"/>
        <v>0</v>
      </c>
      <c r="U110" s="92">
        <f t="shared" si="159"/>
        <v>0</v>
      </c>
      <c r="V110" s="92">
        <f t="shared" si="159"/>
        <v>0</v>
      </c>
      <c r="W110" s="92">
        <f t="shared" si="159"/>
        <v>0</v>
      </c>
      <c r="X110" s="92">
        <f t="shared" si="159"/>
        <v>4</v>
      </c>
      <c r="Y110" s="92">
        <f t="shared" si="159"/>
        <v>6</v>
      </c>
      <c r="Z110" s="92">
        <f t="shared" si="159"/>
        <v>0</v>
      </c>
      <c r="AA110" s="92">
        <f t="shared" si="159"/>
        <v>4</v>
      </c>
      <c r="AB110" s="92">
        <f t="shared" si="159"/>
        <v>6</v>
      </c>
      <c r="AC110" s="92">
        <f t="shared" si="159"/>
        <v>0</v>
      </c>
      <c r="AD110" s="92">
        <f t="shared" si="159"/>
        <v>0</v>
      </c>
      <c r="AE110" s="92">
        <f t="shared" si="159"/>
        <v>0</v>
      </c>
      <c r="AF110" s="92">
        <f t="shared" si="159"/>
        <v>0</v>
      </c>
      <c r="AG110" s="92">
        <f t="shared" si="159"/>
        <v>8</v>
      </c>
      <c r="AH110" s="92"/>
      <c r="AI110" s="92">
        <f t="shared" ref="AI110:AL110" si="160">SUM(AI108:AI109)</f>
        <v>0</v>
      </c>
      <c r="AJ110" s="92">
        <f t="shared" si="160"/>
        <v>120</v>
      </c>
      <c r="AK110" s="92">
        <f t="shared" si="160"/>
        <v>120</v>
      </c>
      <c r="AL110" s="92">
        <f t="shared" si="160"/>
        <v>12</v>
      </c>
      <c r="AM110" s="92"/>
      <c r="AN110" s="89"/>
      <c r="AO110" s="95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</row>
    <row r="111" spans="1:56" ht="12.75" x14ac:dyDescent="0.2">
      <c r="A111" s="148"/>
      <c r="B111" s="148"/>
      <c r="C111" s="121" t="s">
        <v>289</v>
      </c>
      <c r="D111" s="47"/>
      <c r="E111" s="47"/>
      <c r="F111" s="47"/>
      <c r="G111" s="48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>
        <v>2</v>
      </c>
      <c r="X111" s="100">
        <v>2</v>
      </c>
      <c r="Y111" s="100">
        <v>6</v>
      </c>
      <c r="Z111" s="100">
        <v>2</v>
      </c>
      <c r="AA111" s="100">
        <v>2</v>
      </c>
      <c r="AB111" s="100">
        <v>6</v>
      </c>
      <c r="AC111" s="100"/>
      <c r="AD111" s="100"/>
      <c r="AE111" s="100"/>
      <c r="AF111" s="100">
        <f t="shared" ref="AF111:AG111" si="161">W111+Z111</f>
        <v>4</v>
      </c>
      <c r="AG111" s="100">
        <f t="shared" si="161"/>
        <v>4</v>
      </c>
      <c r="AH111" s="100">
        <v>15</v>
      </c>
      <c r="AI111" s="92">
        <f>AF111*AH111</f>
        <v>60</v>
      </c>
      <c r="AJ111" s="96">
        <f>AG111*AH111</f>
        <v>60</v>
      </c>
      <c r="AK111" s="96">
        <f>SUM(AI111:AJ111)</f>
        <v>120</v>
      </c>
      <c r="AL111" s="100">
        <f>Y111+AB111</f>
        <v>12</v>
      </c>
      <c r="AM111" s="100"/>
      <c r="AN111" s="103"/>
      <c r="AO111" s="95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2"/>
      <c r="AZ111" s="122"/>
      <c r="BA111" s="122"/>
      <c r="BB111" s="122"/>
      <c r="BC111" s="122"/>
      <c r="BD111" s="122"/>
    </row>
    <row r="112" spans="1:56" ht="12.75" x14ac:dyDescent="0.2">
      <c r="A112" s="109" t="s">
        <v>40</v>
      </c>
      <c r="B112" s="149" t="s">
        <v>41</v>
      </c>
      <c r="C112" s="149" t="s">
        <v>641</v>
      </c>
      <c r="D112" s="149"/>
      <c r="E112" s="149"/>
      <c r="F112" s="149"/>
      <c r="G112" s="149" t="s">
        <v>291</v>
      </c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>
        <v>0</v>
      </c>
      <c r="AA112" s="150">
        <v>2</v>
      </c>
      <c r="AB112" s="150">
        <v>0</v>
      </c>
      <c r="AC112" s="150"/>
      <c r="AD112" s="150"/>
      <c r="AE112" s="150"/>
      <c r="AF112" s="150">
        <v>0</v>
      </c>
      <c r="AG112" s="150">
        <v>2</v>
      </c>
      <c r="AH112" s="150">
        <v>15</v>
      </c>
      <c r="AI112" s="150">
        <v>0</v>
      </c>
      <c r="AJ112" s="135">
        <v>30</v>
      </c>
      <c r="AK112" s="135">
        <v>30</v>
      </c>
      <c r="AL112" s="150">
        <v>0</v>
      </c>
      <c r="AM112" s="150" t="s">
        <v>45</v>
      </c>
      <c r="AN112" s="149"/>
      <c r="AO112" s="9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</row>
    <row r="113" spans="1:56" ht="25.5" x14ac:dyDescent="0.2">
      <c r="A113" s="109" t="s">
        <v>40</v>
      </c>
      <c r="B113" s="109" t="s">
        <v>101</v>
      </c>
      <c r="C113" s="149" t="s">
        <v>642</v>
      </c>
      <c r="D113" s="149"/>
      <c r="E113" s="149"/>
      <c r="F113" s="149"/>
      <c r="G113" s="149" t="s">
        <v>292</v>
      </c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>
        <v>0</v>
      </c>
      <c r="AD113" s="150">
        <v>2</v>
      </c>
      <c r="AE113" s="150">
        <v>0</v>
      </c>
      <c r="AF113" s="150">
        <v>0</v>
      </c>
      <c r="AG113" s="150">
        <v>2</v>
      </c>
      <c r="AH113" s="150">
        <v>15</v>
      </c>
      <c r="AI113" s="150">
        <v>0</v>
      </c>
      <c r="AJ113" s="135">
        <v>30</v>
      </c>
      <c r="AK113" s="135">
        <v>30</v>
      </c>
      <c r="AL113" s="150">
        <v>0</v>
      </c>
      <c r="AM113" s="150" t="s">
        <v>45</v>
      </c>
      <c r="AN113" s="149" t="s">
        <v>290</v>
      </c>
      <c r="AO113" s="151" t="s">
        <v>291</v>
      </c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</row>
    <row r="114" spans="1:56" ht="12.75" x14ac:dyDescent="0.2">
      <c r="A114" s="109" t="s">
        <v>40</v>
      </c>
      <c r="B114" s="109" t="s">
        <v>101</v>
      </c>
      <c r="C114" s="109" t="s">
        <v>293</v>
      </c>
      <c r="D114" s="89"/>
      <c r="E114" s="89"/>
      <c r="F114" s="89"/>
      <c r="G114" s="116" t="s">
        <v>294</v>
      </c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150">
        <v>0</v>
      </c>
      <c r="AD114" s="150">
        <v>0</v>
      </c>
      <c r="AE114" s="152">
        <v>15</v>
      </c>
      <c r="AF114" s="100">
        <f t="shared" ref="AF114:AG114" si="162">H114+K114+N114+Q114+T114+W114+Z114+AC114</f>
        <v>0</v>
      </c>
      <c r="AG114" s="100">
        <f t="shared" si="162"/>
        <v>0</v>
      </c>
      <c r="AH114" s="92">
        <v>15</v>
      </c>
      <c r="AI114" s="92">
        <f t="shared" ref="AI114:AI116" si="163">AF114*AH114</f>
        <v>0</v>
      </c>
      <c r="AJ114" s="111">
        <f t="shared" ref="AJ114:AJ116" si="164">AG114*AH114</f>
        <v>0</v>
      </c>
      <c r="AK114" s="111">
        <f t="shared" ref="AK114:AK125" si="165">SUM(AI114:AJ114)</f>
        <v>0</v>
      </c>
      <c r="AL114" s="92">
        <f t="shared" ref="AL114:AL116" si="166">J114+M114+P114+S114+V114+Y114+AB114+AE114</f>
        <v>15</v>
      </c>
      <c r="AM114" s="92" t="s">
        <v>295</v>
      </c>
      <c r="AN114" s="89"/>
      <c r="AO114" s="95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</row>
    <row r="115" spans="1:56" ht="25.5" x14ac:dyDescent="0.2">
      <c r="A115" s="89"/>
      <c r="B115" s="89"/>
      <c r="C115" s="89"/>
      <c r="D115" s="89"/>
      <c r="E115" s="89"/>
      <c r="F115" s="89"/>
      <c r="G115" s="116" t="s">
        <v>296</v>
      </c>
      <c r="H115" s="92"/>
      <c r="I115" s="92"/>
      <c r="J115" s="92">
        <v>0</v>
      </c>
      <c r="K115" s="92"/>
      <c r="L115" s="92"/>
      <c r="M115" s="92">
        <v>0</v>
      </c>
      <c r="N115" s="92"/>
      <c r="O115" s="92"/>
      <c r="P115" s="92">
        <v>0</v>
      </c>
      <c r="Q115" s="92"/>
      <c r="R115" s="92"/>
      <c r="S115" s="92">
        <v>0</v>
      </c>
      <c r="T115" s="92"/>
      <c r="U115" s="92"/>
      <c r="V115" s="92">
        <v>5</v>
      </c>
      <c r="W115" s="92"/>
      <c r="X115" s="92"/>
      <c r="Y115" s="92">
        <v>0</v>
      </c>
      <c r="Z115" s="92"/>
      <c r="AA115" s="92"/>
      <c r="AB115" s="92">
        <v>7</v>
      </c>
      <c r="AC115" s="92"/>
      <c r="AD115" s="92"/>
      <c r="AE115" s="92">
        <v>0</v>
      </c>
      <c r="AF115" s="92">
        <f t="shared" ref="AF115:AG115" si="167">H115+K115+N115+Q115+T115+W115+Z115+AC115</f>
        <v>0</v>
      </c>
      <c r="AG115" s="92">
        <f t="shared" si="167"/>
        <v>0</v>
      </c>
      <c r="AH115" s="92">
        <v>15</v>
      </c>
      <c r="AI115" s="92">
        <f t="shared" si="163"/>
        <v>0</v>
      </c>
      <c r="AJ115" s="111">
        <f t="shared" si="164"/>
        <v>0</v>
      </c>
      <c r="AK115" s="111">
        <f t="shared" si="165"/>
        <v>0</v>
      </c>
      <c r="AL115" s="92">
        <f t="shared" si="166"/>
        <v>12</v>
      </c>
      <c r="AM115" s="92"/>
      <c r="AN115" s="89"/>
      <c r="AO115" s="95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</row>
    <row r="116" spans="1:56" ht="12.75" x14ac:dyDescent="0.2">
      <c r="A116" s="89"/>
      <c r="B116" s="89"/>
      <c r="C116" s="99" t="s">
        <v>297</v>
      </c>
      <c r="D116" s="47"/>
      <c r="E116" s="47"/>
      <c r="F116" s="47"/>
      <c r="G116" s="48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>
        <v>8</v>
      </c>
      <c r="T116" s="92"/>
      <c r="U116" s="92"/>
      <c r="V116" s="92">
        <v>8</v>
      </c>
      <c r="W116" s="92"/>
      <c r="X116" s="92"/>
      <c r="Y116" s="92">
        <v>8</v>
      </c>
      <c r="Z116" s="92"/>
      <c r="AA116" s="92"/>
      <c r="AB116" s="92"/>
      <c r="AC116" s="92"/>
      <c r="AD116" s="92"/>
      <c r="AE116" s="92"/>
      <c r="AF116" s="92">
        <f t="shared" ref="AF116:AG116" si="168">H116+K116+N116+Q116+T116+W116+Z116+AC116</f>
        <v>0</v>
      </c>
      <c r="AG116" s="92">
        <f t="shared" si="168"/>
        <v>0</v>
      </c>
      <c r="AH116" s="92">
        <v>15</v>
      </c>
      <c r="AI116" s="92">
        <f t="shared" si="163"/>
        <v>0</v>
      </c>
      <c r="AJ116" s="111">
        <f t="shared" si="164"/>
        <v>0</v>
      </c>
      <c r="AK116" s="111">
        <f t="shared" si="165"/>
        <v>0</v>
      </c>
      <c r="AL116" s="92">
        <f t="shared" si="166"/>
        <v>24</v>
      </c>
      <c r="AM116" s="92"/>
      <c r="AN116" s="89"/>
      <c r="AO116" s="95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</row>
    <row r="117" spans="1:56" ht="12.75" x14ac:dyDescent="0.2">
      <c r="A117" s="89" t="s">
        <v>46</v>
      </c>
      <c r="B117" s="89" t="s">
        <v>71</v>
      </c>
      <c r="C117" s="89" t="s">
        <v>298</v>
      </c>
      <c r="D117" s="89"/>
      <c r="E117" s="89"/>
      <c r="F117" s="89"/>
      <c r="G117" s="91" t="s">
        <v>299</v>
      </c>
      <c r="H117" s="92"/>
      <c r="I117" s="92"/>
      <c r="J117" s="92"/>
      <c r="K117" s="92">
        <v>0</v>
      </c>
      <c r="L117" s="92">
        <v>20</v>
      </c>
      <c r="M117" s="92">
        <v>2</v>
      </c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>
        <f t="shared" ref="AI117:AI120" si="169">H117+K117+N117+Q117+T117+W117+Z117+AC117</f>
        <v>0</v>
      </c>
      <c r="AJ117" s="92">
        <f t="shared" ref="AJ117:AJ125" si="170">SUM(I117,L117,O117,R117,U117,X117,AA117,AD117)</f>
        <v>20</v>
      </c>
      <c r="AK117" s="92">
        <f t="shared" si="165"/>
        <v>20</v>
      </c>
      <c r="AL117" s="92">
        <f t="shared" ref="AL117:AL125" si="171">AE117+AB117+Y117+V117+S117+P117+M117+J117</f>
        <v>2</v>
      </c>
      <c r="AM117" s="92" t="s">
        <v>45</v>
      </c>
      <c r="AN117" s="153"/>
      <c r="AO117" s="154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</row>
    <row r="118" spans="1:56" ht="38.25" x14ac:dyDescent="0.2">
      <c r="A118" s="89" t="s">
        <v>80</v>
      </c>
      <c r="B118" s="89" t="s">
        <v>81</v>
      </c>
      <c r="C118" s="89" t="s">
        <v>300</v>
      </c>
      <c r="D118" s="89"/>
      <c r="E118" s="89"/>
      <c r="F118" s="89"/>
      <c r="G118" s="91" t="s">
        <v>301</v>
      </c>
      <c r="H118" s="92"/>
      <c r="I118" s="92"/>
      <c r="J118" s="92"/>
      <c r="K118" s="92"/>
      <c r="L118" s="92"/>
      <c r="M118" s="92"/>
      <c r="N118" s="92">
        <v>0</v>
      </c>
      <c r="O118" s="92">
        <v>60</v>
      </c>
      <c r="P118" s="92">
        <v>5</v>
      </c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>
        <f t="shared" si="169"/>
        <v>0</v>
      </c>
      <c r="AJ118" s="92">
        <f t="shared" si="170"/>
        <v>60</v>
      </c>
      <c r="AK118" s="92">
        <f t="shared" si="165"/>
        <v>60</v>
      </c>
      <c r="AL118" s="92">
        <f t="shared" si="171"/>
        <v>5</v>
      </c>
      <c r="AM118" s="92" t="s">
        <v>45</v>
      </c>
      <c r="AN118" s="147"/>
      <c r="AO118" s="155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</row>
    <row r="119" spans="1:56" ht="12.75" x14ac:dyDescent="0.2">
      <c r="A119" s="89" t="s">
        <v>80</v>
      </c>
      <c r="B119" s="89" t="s">
        <v>84</v>
      </c>
      <c r="C119" s="89" t="s">
        <v>302</v>
      </c>
      <c r="D119" s="89"/>
      <c r="E119" s="89"/>
      <c r="F119" s="89"/>
      <c r="G119" s="91" t="s">
        <v>303</v>
      </c>
      <c r="H119" s="92"/>
      <c r="I119" s="92"/>
      <c r="J119" s="92"/>
      <c r="K119" s="92"/>
      <c r="L119" s="92"/>
      <c r="M119" s="92"/>
      <c r="N119" s="92"/>
      <c r="O119" s="92"/>
      <c r="P119" s="92"/>
      <c r="Q119" s="92">
        <v>0</v>
      </c>
      <c r="R119" s="92">
        <v>55</v>
      </c>
      <c r="S119" s="92">
        <v>4</v>
      </c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>
        <f t="shared" si="169"/>
        <v>0</v>
      </c>
      <c r="AJ119" s="92">
        <f t="shared" si="170"/>
        <v>55</v>
      </c>
      <c r="AK119" s="92">
        <f t="shared" si="165"/>
        <v>55</v>
      </c>
      <c r="AL119" s="92">
        <f t="shared" si="171"/>
        <v>4</v>
      </c>
      <c r="AM119" s="92" t="s">
        <v>45</v>
      </c>
      <c r="AN119" s="147"/>
      <c r="AO119" s="155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</row>
    <row r="120" spans="1:56" ht="38.25" x14ac:dyDescent="0.2">
      <c r="A120" s="89" t="s">
        <v>60</v>
      </c>
      <c r="B120" s="89" t="s">
        <v>64</v>
      </c>
      <c r="C120" s="89" t="s">
        <v>304</v>
      </c>
      <c r="D120" s="89"/>
      <c r="E120" s="89"/>
      <c r="F120" s="89"/>
      <c r="G120" s="91" t="s">
        <v>305</v>
      </c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>
        <v>0</v>
      </c>
      <c r="U120" s="92">
        <v>60</v>
      </c>
      <c r="V120" s="92">
        <v>5</v>
      </c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>
        <f t="shared" si="169"/>
        <v>0</v>
      </c>
      <c r="AJ120" s="92">
        <f t="shared" si="170"/>
        <v>60</v>
      </c>
      <c r="AK120" s="92">
        <f t="shared" si="165"/>
        <v>60</v>
      </c>
      <c r="AL120" s="92">
        <f t="shared" si="171"/>
        <v>5</v>
      </c>
      <c r="AM120" s="92" t="s">
        <v>45</v>
      </c>
      <c r="AN120" s="147"/>
      <c r="AO120" s="155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</row>
    <row r="121" spans="1:56" ht="12.75" x14ac:dyDescent="0.2">
      <c r="A121" s="89" t="s">
        <v>60</v>
      </c>
      <c r="B121" s="89" t="s">
        <v>61</v>
      </c>
      <c r="C121" s="89" t="s">
        <v>306</v>
      </c>
      <c r="D121" s="89"/>
      <c r="E121" s="89"/>
      <c r="F121" s="89"/>
      <c r="G121" s="91" t="s">
        <v>307</v>
      </c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>
        <v>0</v>
      </c>
      <c r="X121" s="92">
        <v>60</v>
      </c>
      <c r="Y121" s="92">
        <v>5</v>
      </c>
      <c r="Z121" s="92"/>
      <c r="AA121" s="92"/>
      <c r="AB121" s="92"/>
      <c r="AC121" s="92"/>
      <c r="AD121" s="92"/>
      <c r="AE121" s="92"/>
      <c r="AF121" s="92"/>
      <c r="AG121" s="92"/>
      <c r="AH121" s="92"/>
      <c r="AI121" s="92">
        <v>0</v>
      </c>
      <c r="AJ121" s="92">
        <f t="shared" si="170"/>
        <v>60</v>
      </c>
      <c r="AK121" s="92">
        <f t="shared" si="165"/>
        <v>60</v>
      </c>
      <c r="AL121" s="92">
        <f t="shared" si="171"/>
        <v>5</v>
      </c>
      <c r="AM121" s="92" t="s">
        <v>45</v>
      </c>
      <c r="AN121" s="147"/>
      <c r="AO121" s="155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</row>
    <row r="122" spans="1:56" ht="51" x14ac:dyDescent="0.2">
      <c r="A122" s="89" t="s">
        <v>40</v>
      </c>
      <c r="B122" s="103" t="s">
        <v>41</v>
      </c>
      <c r="C122" s="89" t="s">
        <v>308</v>
      </c>
      <c r="D122" s="89"/>
      <c r="E122" s="89"/>
      <c r="F122" s="89"/>
      <c r="G122" s="91" t="s">
        <v>309</v>
      </c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>
        <v>0</v>
      </c>
      <c r="AA122" s="92">
        <v>60</v>
      </c>
      <c r="AB122" s="92">
        <v>5</v>
      </c>
      <c r="AC122" s="92"/>
      <c r="AD122" s="92"/>
      <c r="AE122" s="92"/>
      <c r="AF122" s="92"/>
      <c r="AG122" s="92"/>
      <c r="AH122" s="92"/>
      <c r="AI122" s="92">
        <f t="shared" ref="AI122:AI125" si="172">H122+K122+N122+Q122+T122+W122+Z122+AC122</f>
        <v>0</v>
      </c>
      <c r="AJ122" s="92">
        <f t="shared" si="170"/>
        <v>60</v>
      </c>
      <c r="AK122" s="92">
        <f t="shared" si="165"/>
        <v>60</v>
      </c>
      <c r="AL122" s="92">
        <f t="shared" si="171"/>
        <v>5</v>
      </c>
      <c r="AM122" s="92" t="s">
        <v>45</v>
      </c>
      <c r="AN122" s="147"/>
      <c r="AO122" s="155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</row>
    <row r="123" spans="1:56" ht="12.75" x14ac:dyDescent="0.2">
      <c r="A123" s="89" t="s">
        <v>40</v>
      </c>
      <c r="B123" s="89" t="s">
        <v>101</v>
      </c>
      <c r="C123" s="89" t="s">
        <v>310</v>
      </c>
      <c r="D123" s="89"/>
      <c r="E123" s="89"/>
      <c r="F123" s="89"/>
      <c r="G123" s="91" t="s">
        <v>311</v>
      </c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>
        <v>0</v>
      </c>
      <c r="AD123" s="92">
        <v>160</v>
      </c>
      <c r="AE123" s="92">
        <v>12</v>
      </c>
      <c r="AF123" s="92"/>
      <c r="AG123" s="92"/>
      <c r="AH123" s="92"/>
      <c r="AI123" s="92">
        <f t="shared" si="172"/>
        <v>0</v>
      </c>
      <c r="AJ123" s="92">
        <f t="shared" si="170"/>
        <v>160</v>
      </c>
      <c r="AK123" s="92">
        <f t="shared" si="165"/>
        <v>160</v>
      </c>
      <c r="AL123" s="92">
        <f t="shared" si="171"/>
        <v>12</v>
      </c>
      <c r="AM123" s="92" t="s">
        <v>45</v>
      </c>
      <c r="AN123" s="147"/>
      <c r="AO123" s="155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</row>
    <row r="124" spans="1:56" ht="12.75" x14ac:dyDescent="0.2">
      <c r="A124" s="89" t="s">
        <v>40</v>
      </c>
      <c r="B124" s="89" t="s">
        <v>101</v>
      </c>
      <c r="C124" s="89" t="s">
        <v>312</v>
      </c>
      <c r="D124" s="89"/>
      <c r="E124" s="89"/>
      <c r="F124" s="89"/>
      <c r="G124" s="91" t="s">
        <v>313</v>
      </c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117"/>
      <c r="X124" s="117"/>
      <c r="Y124" s="117"/>
      <c r="Z124" s="117"/>
      <c r="AA124" s="117"/>
      <c r="AB124" s="117"/>
      <c r="AC124" s="92">
        <v>0</v>
      </c>
      <c r="AD124" s="92">
        <v>3</v>
      </c>
      <c r="AE124" s="92">
        <v>2</v>
      </c>
      <c r="AF124" s="117"/>
      <c r="AG124" s="117"/>
      <c r="AH124" s="117"/>
      <c r="AI124" s="92">
        <f t="shared" si="172"/>
        <v>0</v>
      </c>
      <c r="AJ124" s="92">
        <f t="shared" si="170"/>
        <v>3</v>
      </c>
      <c r="AK124" s="92">
        <f t="shared" si="165"/>
        <v>3</v>
      </c>
      <c r="AL124" s="92">
        <f t="shared" si="171"/>
        <v>2</v>
      </c>
      <c r="AM124" s="92" t="s">
        <v>50</v>
      </c>
      <c r="AN124" s="156"/>
      <c r="AO124" s="157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</row>
    <row r="125" spans="1:56" ht="25.5" x14ac:dyDescent="0.2">
      <c r="A125" s="89" t="s">
        <v>40</v>
      </c>
      <c r="B125" s="89" t="s">
        <v>101</v>
      </c>
      <c r="C125" s="89" t="s">
        <v>314</v>
      </c>
      <c r="D125" s="89"/>
      <c r="E125" s="89"/>
      <c r="F125" s="89"/>
      <c r="G125" s="91" t="s">
        <v>315</v>
      </c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117"/>
      <c r="X125" s="117"/>
      <c r="Y125" s="117"/>
      <c r="Z125" s="117"/>
      <c r="AA125" s="117"/>
      <c r="AB125" s="117"/>
      <c r="AC125" s="92">
        <v>0</v>
      </c>
      <c r="AD125" s="92">
        <v>3</v>
      </c>
      <c r="AE125" s="92">
        <v>1</v>
      </c>
      <c r="AF125" s="117"/>
      <c r="AG125" s="117"/>
      <c r="AH125" s="117"/>
      <c r="AI125" s="92">
        <f t="shared" si="172"/>
        <v>0</v>
      </c>
      <c r="AJ125" s="92">
        <f t="shared" si="170"/>
        <v>3</v>
      </c>
      <c r="AK125" s="92">
        <f t="shared" si="165"/>
        <v>3</v>
      </c>
      <c r="AL125" s="92">
        <f t="shared" si="171"/>
        <v>1</v>
      </c>
      <c r="AM125" s="92" t="s">
        <v>50</v>
      </c>
      <c r="AN125" s="89"/>
      <c r="AO125" s="106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</row>
    <row r="126" spans="1:56" ht="12.75" x14ac:dyDescent="0.2">
      <c r="A126" s="99" t="s">
        <v>316</v>
      </c>
      <c r="B126" s="49"/>
      <c r="C126" s="49"/>
      <c r="D126" s="49"/>
      <c r="E126" s="49"/>
      <c r="F126" s="49"/>
      <c r="G126" s="50"/>
      <c r="H126" s="100">
        <f t="shared" ref="H126:AE126" si="173">SUM(H117:H125)</f>
        <v>0</v>
      </c>
      <c r="I126" s="100">
        <f t="shared" si="173"/>
        <v>0</v>
      </c>
      <c r="J126" s="100">
        <f t="shared" si="173"/>
        <v>0</v>
      </c>
      <c r="K126" s="100">
        <f t="shared" si="173"/>
        <v>0</v>
      </c>
      <c r="L126" s="100">
        <f t="shared" si="173"/>
        <v>20</v>
      </c>
      <c r="M126" s="100">
        <f t="shared" si="173"/>
        <v>2</v>
      </c>
      <c r="N126" s="100">
        <f t="shared" si="173"/>
        <v>0</v>
      </c>
      <c r="O126" s="100">
        <f t="shared" si="173"/>
        <v>60</v>
      </c>
      <c r="P126" s="100">
        <f t="shared" si="173"/>
        <v>5</v>
      </c>
      <c r="Q126" s="100">
        <f t="shared" si="173"/>
        <v>0</v>
      </c>
      <c r="R126" s="100">
        <f t="shared" si="173"/>
        <v>55</v>
      </c>
      <c r="S126" s="100">
        <f t="shared" si="173"/>
        <v>4</v>
      </c>
      <c r="T126" s="100">
        <f t="shared" si="173"/>
        <v>0</v>
      </c>
      <c r="U126" s="100">
        <f t="shared" si="173"/>
        <v>60</v>
      </c>
      <c r="V126" s="100">
        <f t="shared" si="173"/>
        <v>5</v>
      </c>
      <c r="W126" s="100">
        <f t="shared" si="173"/>
        <v>0</v>
      </c>
      <c r="X126" s="100">
        <f t="shared" si="173"/>
        <v>60</v>
      </c>
      <c r="Y126" s="100">
        <f t="shared" si="173"/>
        <v>5</v>
      </c>
      <c r="Z126" s="100">
        <f t="shared" si="173"/>
        <v>0</v>
      </c>
      <c r="AA126" s="100">
        <f t="shared" si="173"/>
        <v>60</v>
      </c>
      <c r="AB126" s="100">
        <f t="shared" si="173"/>
        <v>5</v>
      </c>
      <c r="AC126" s="100">
        <f t="shared" si="173"/>
        <v>0</v>
      </c>
      <c r="AD126" s="100">
        <f t="shared" si="173"/>
        <v>166</v>
      </c>
      <c r="AE126" s="100">
        <f t="shared" si="173"/>
        <v>15</v>
      </c>
      <c r="AF126" s="100"/>
      <c r="AG126" s="100"/>
      <c r="AH126" s="100"/>
      <c r="AI126" s="129">
        <f t="shared" ref="AI126:AL126" si="174">SUM(AI117:AI125)</f>
        <v>0</v>
      </c>
      <c r="AJ126" s="129">
        <f t="shared" si="174"/>
        <v>481</v>
      </c>
      <c r="AK126" s="129">
        <f t="shared" si="174"/>
        <v>481</v>
      </c>
      <c r="AL126" s="100">
        <f t="shared" si="174"/>
        <v>41</v>
      </c>
      <c r="AM126" s="125"/>
      <c r="AN126" s="92"/>
      <c r="AO126" s="159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</row>
    <row r="127" spans="1:56" ht="12.75" x14ac:dyDescent="0.2">
      <c r="A127" s="99" t="s">
        <v>317</v>
      </c>
      <c r="B127" s="49"/>
      <c r="C127" s="49"/>
      <c r="D127" s="49"/>
      <c r="E127" s="49"/>
      <c r="F127" s="49"/>
      <c r="G127" s="50"/>
      <c r="H127" s="100">
        <f t="shared" ref="H127:AE127" si="175">H76+H111+H114+H115+H116</f>
        <v>15</v>
      </c>
      <c r="I127" s="100">
        <f t="shared" si="175"/>
        <v>20</v>
      </c>
      <c r="J127" s="100">
        <f t="shared" si="175"/>
        <v>31</v>
      </c>
      <c r="K127" s="100">
        <f t="shared" si="175"/>
        <v>10</v>
      </c>
      <c r="L127" s="100">
        <f t="shared" si="175"/>
        <v>22</v>
      </c>
      <c r="M127" s="100">
        <f t="shared" si="175"/>
        <v>30</v>
      </c>
      <c r="N127" s="100">
        <f t="shared" si="175"/>
        <v>8</v>
      </c>
      <c r="O127" s="100">
        <f t="shared" si="175"/>
        <v>20</v>
      </c>
      <c r="P127" s="100">
        <f t="shared" si="175"/>
        <v>26</v>
      </c>
      <c r="Q127" s="100">
        <f t="shared" si="175"/>
        <v>6</v>
      </c>
      <c r="R127" s="100">
        <f t="shared" si="175"/>
        <v>12</v>
      </c>
      <c r="S127" s="100">
        <f t="shared" si="175"/>
        <v>24</v>
      </c>
      <c r="T127" s="100">
        <f t="shared" si="175"/>
        <v>3</v>
      </c>
      <c r="U127" s="100">
        <f t="shared" si="175"/>
        <v>6</v>
      </c>
      <c r="V127" s="100">
        <f t="shared" si="175"/>
        <v>22</v>
      </c>
      <c r="W127" s="100">
        <f t="shared" si="175"/>
        <v>11</v>
      </c>
      <c r="X127" s="100">
        <f t="shared" si="175"/>
        <v>7</v>
      </c>
      <c r="Y127" s="100">
        <f t="shared" si="175"/>
        <v>27</v>
      </c>
      <c r="Z127" s="100">
        <f t="shared" si="175"/>
        <v>7</v>
      </c>
      <c r="AA127" s="100">
        <f t="shared" si="175"/>
        <v>6</v>
      </c>
      <c r="AB127" s="100">
        <f t="shared" si="175"/>
        <v>22</v>
      </c>
      <c r="AC127" s="100">
        <f t="shared" si="175"/>
        <v>0</v>
      </c>
      <c r="AD127" s="100">
        <f t="shared" si="175"/>
        <v>2</v>
      </c>
      <c r="AE127" s="100">
        <f t="shared" si="175"/>
        <v>17</v>
      </c>
      <c r="AF127" s="100"/>
      <c r="AG127" s="92"/>
      <c r="AH127" s="92"/>
      <c r="AI127" s="129">
        <f t="shared" ref="AI127:AJ127" si="176">AI76+AI111+AI114+AI115+AI116</f>
        <v>900</v>
      </c>
      <c r="AJ127" s="129">
        <f t="shared" si="176"/>
        <v>1395</v>
      </c>
      <c r="AK127" s="129">
        <f t="shared" ref="AK127:AK128" si="177">AI127+AJ127</f>
        <v>2295</v>
      </c>
      <c r="AL127" s="129">
        <f>AL76+AL111+AL114+AL115+AL116</f>
        <v>199</v>
      </c>
      <c r="AM127" s="92"/>
      <c r="AN127" s="92"/>
      <c r="AO127" s="159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</row>
    <row r="128" spans="1:56" ht="12.75" x14ac:dyDescent="0.2">
      <c r="A128" s="99" t="s">
        <v>318</v>
      </c>
      <c r="B128" s="49"/>
      <c r="C128" s="49"/>
      <c r="D128" s="49"/>
      <c r="E128" s="49"/>
      <c r="F128" s="49"/>
      <c r="G128" s="50"/>
      <c r="H128" s="100">
        <f t="shared" ref="H128:AE128" si="178">H76+H111+H114+H115+H116+H126</f>
        <v>15</v>
      </c>
      <c r="I128" s="100">
        <f t="shared" si="178"/>
        <v>20</v>
      </c>
      <c r="J128" s="100">
        <f t="shared" si="178"/>
        <v>31</v>
      </c>
      <c r="K128" s="100">
        <f t="shared" si="178"/>
        <v>10</v>
      </c>
      <c r="L128" s="100">
        <f t="shared" si="178"/>
        <v>42</v>
      </c>
      <c r="M128" s="100">
        <f t="shared" si="178"/>
        <v>32</v>
      </c>
      <c r="N128" s="100">
        <f t="shared" si="178"/>
        <v>8</v>
      </c>
      <c r="O128" s="100">
        <f t="shared" si="178"/>
        <v>80</v>
      </c>
      <c r="P128" s="100">
        <f t="shared" si="178"/>
        <v>31</v>
      </c>
      <c r="Q128" s="100">
        <f t="shared" si="178"/>
        <v>6</v>
      </c>
      <c r="R128" s="100">
        <f t="shared" si="178"/>
        <v>67</v>
      </c>
      <c r="S128" s="100">
        <f t="shared" si="178"/>
        <v>28</v>
      </c>
      <c r="T128" s="100">
        <f t="shared" si="178"/>
        <v>3</v>
      </c>
      <c r="U128" s="100">
        <f t="shared" si="178"/>
        <v>66</v>
      </c>
      <c r="V128" s="100">
        <f t="shared" si="178"/>
        <v>27</v>
      </c>
      <c r="W128" s="100">
        <f t="shared" si="178"/>
        <v>11</v>
      </c>
      <c r="X128" s="100">
        <f t="shared" si="178"/>
        <v>67</v>
      </c>
      <c r="Y128" s="100">
        <f t="shared" si="178"/>
        <v>32</v>
      </c>
      <c r="Z128" s="100">
        <f t="shared" si="178"/>
        <v>7</v>
      </c>
      <c r="AA128" s="100">
        <f t="shared" si="178"/>
        <v>66</v>
      </c>
      <c r="AB128" s="100">
        <f t="shared" si="178"/>
        <v>27</v>
      </c>
      <c r="AC128" s="100">
        <f t="shared" si="178"/>
        <v>0</v>
      </c>
      <c r="AD128" s="100">
        <f t="shared" si="178"/>
        <v>168</v>
      </c>
      <c r="AE128" s="100">
        <f t="shared" si="178"/>
        <v>32</v>
      </c>
      <c r="AF128" s="100"/>
      <c r="AG128" s="92" t="s">
        <v>152</v>
      </c>
      <c r="AH128" s="92" t="s">
        <v>152</v>
      </c>
      <c r="AI128" s="129">
        <f t="shared" ref="AI128:AJ128" si="179">AI76+AI111+AI114+AI115+AI116+AI126</f>
        <v>900</v>
      </c>
      <c r="AJ128" s="129">
        <f t="shared" si="179"/>
        <v>1876</v>
      </c>
      <c r="AK128" s="129">
        <f t="shared" si="177"/>
        <v>2776</v>
      </c>
      <c r="AL128" s="129">
        <f>AL76+AL111+AL114+AL115+AL116+AL126</f>
        <v>240</v>
      </c>
      <c r="AM128" s="92"/>
      <c r="AN128" s="92"/>
      <c r="AO128" s="159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</row>
    <row r="129" spans="1:56" ht="12.75" customHeight="1" x14ac:dyDescent="0.2">
      <c r="A129" s="160"/>
      <c r="B129" s="160"/>
      <c r="C129" s="161"/>
      <c r="D129" s="161"/>
      <c r="E129" s="161"/>
      <c r="F129" s="161"/>
      <c r="G129" s="162"/>
      <c r="H129" s="163"/>
      <c r="I129" s="164"/>
      <c r="J129" s="164"/>
      <c r="K129" s="165"/>
      <c r="L129" s="164"/>
      <c r="M129" s="164"/>
      <c r="N129" s="165"/>
      <c r="O129" s="164"/>
      <c r="P129" s="164"/>
      <c r="Q129" s="165"/>
      <c r="R129" s="164"/>
      <c r="S129" s="164"/>
      <c r="T129" s="165"/>
      <c r="U129" s="164"/>
      <c r="V129" s="164"/>
      <c r="W129" s="165"/>
      <c r="X129" s="164"/>
      <c r="Y129" s="164"/>
      <c r="Z129" s="165"/>
      <c r="AA129" s="164"/>
      <c r="AB129" s="164"/>
      <c r="AC129" s="165"/>
      <c r="AD129" s="164"/>
      <c r="AE129" s="164"/>
      <c r="AF129" s="165"/>
      <c r="AG129" s="164"/>
      <c r="AH129" s="164"/>
      <c r="AI129" s="165"/>
      <c r="AJ129" s="164"/>
      <c r="AK129" s="164"/>
      <c r="AL129" s="164"/>
      <c r="AM129" s="164"/>
      <c r="AN129" s="166"/>
      <c r="AO129" s="167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</row>
    <row r="130" spans="1:56" ht="12.75" customHeight="1" x14ac:dyDescent="0.2">
      <c r="A130" s="160"/>
      <c r="B130" s="160"/>
      <c r="C130" s="161"/>
      <c r="D130" s="161"/>
      <c r="E130" s="161"/>
      <c r="F130" s="161"/>
      <c r="G130" s="162"/>
      <c r="H130" s="168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9"/>
      <c r="AO130" s="167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</row>
    <row r="131" spans="1:56" ht="12.75" customHeight="1" x14ac:dyDescent="0.2">
      <c r="A131" s="170"/>
      <c r="B131" s="170"/>
      <c r="C131" s="112"/>
      <c r="D131" s="112"/>
      <c r="E131" s="112"/>
      <c r="F131" s="112"/>
      <c r="G131" s="171"/>
      <c r="H131" s="172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173"/>
      <c r="AM131" s="173"/>
      <c r="AN131" s="174"/>
      <c r="AO131" s="167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5"/>
      <c r="BC131" s="175"/>
      <c r="BD131" s="175"/>
    </row>
    <row r="132" spans="1:56" ht="12.75" customHeight="1" x14ac:dyDescent="0.2">
      <c r="A132" s="160"/>
      <c r="B132" s="160"/>
      <c r="C132" s="161"/>
      <c r="D132" s="161"/>
      <c r="E132" s="161"/>
      <c r="F132" s="161"/>
      <c r="G132" s="162"/>
      <c r="H132" s="168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9"/>
      <c r="AO132" s="167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</row>
    <row r="133" spans="1:56" ht="12.75" customHeight="1" x14ac:dyDescent="0.2">
      <c r="A133" s="160"/>
      <c r="B133" s="160"/>
      <c r="C133" s="161"/>
      <c r="D133" s="161"/>
      <c r="E133" s="161"/>
      <c r="F133" s="161"/>
      <c r="G133" s="162"/>
      <c r="H133" s="168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9"/>
      <c r="AO133" s="167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</row>
    <row r="134" spans="1:56" ht="12.75" customHeight="1" x14ac:dyDescent="0.2">
      <c r="A134" s="160"/>
      <c r="B134" s="160"/>
      <c r="C134" s="161"/>
      <c r="D134" s="161"/>
      <c r="E134" s="161"/>
      <c r="F134" s="161"/>
      <c r="G134" s="162"/>
      <c r="H134" s="168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9"/>
      <c r="AO134" s="167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</row>
    <row r="135" spans="1:56" ht="12.75" customHeight="1" x14ac:dyDescent="0.2">
      <c r="A135" s="160"/>
      <c r="B135" s="160"/>
      <c r="C135" s="161"/>
      <c r="D135" s="161"/>
      <c r="E135" s="161"/>
      <c r="F135" s="161"/>
      <c r="G135" s="162"/>
      <c r="H135" s="168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9"/>
      <c r="AO135" s="167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</row>
    <row r="136" spans="1:56" ht="12.75" customHeight="1" x14ac:dyDescent="0.2">
      <c r="A136" s="160"/>
      <c r="B136" s="160"/>
      <c r="C136" s="161"/>
      <c r="D136" s="161"/>
      <c r="E136" s="161"/>
      <c r="F136" s="161"/>
      <c r="G136" s="162"/>
      <c r="H136" s="168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9"/>
      <c r="AO136" s="167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</row>
    <row r="137" spans="1:56" ht="12.75" customHeight="1" x14ac:dyDescent="0.2">
      <c r="A137" s="160"/>
      <c r="B137" s="160"/>
      <c r="C137" s="161"/>
      <c r="D137" s="161"/>
      <c r="E137" s="161"/>
      <c r="F137" s="161"/>
      <c r="G137" s="162"/>
      <c r="H137" s="168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9"/>
      <c r="AO137" s="167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</row>
    <row r="138" spans="1:56" ht="12.75" customHeight="1" x14ac:dyDescent="0.2">
      <c r="A138" s="160"/>
      <c r="B138" s="160"/>
      <c r="C138" s="161"/>
      <c r="D138" s="161"/>
      <c r="E138" s="161"/>
      <c r="F138" s="161"/>
      <c r="G138" s="162"/>
      <c r="H138" s="168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9"/>
      <c r="AO138" s="167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</row>
    <row r="139" spans="1:56" ht="12.75" customHeight="1" x14ac:dyDescent="0.2">
      <c r="A139" s="160"/>
      <c r="B139" s="160"/>
      <c r="C139" s="161"/>
      <c r="D139" s="161"/>
      <c r="E139" s="161"/>
      <c r="F139" s="161"/>
      <c r="G139" s="162"/>
      <c r="H139" s="168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9"/>
      <c r="AO139" s="167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</row>
    <row r="140" spans="1:56" ht="12.75" customHeight="1" x14ac:dyDescent="0.2">
      <c r="A140" s="160"/>
      <c r="B140" s="160"/>
      <c r="C140" s="161"/>
      <c r="D140" s="161"/>
      <c r="E140" s="161"/>
      <c r="F140" s="161"/>
      <c r="G140" s="162"/>
      <c r="H140" s="168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9"/>
      <c r="AO140" s="167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</row>
    <row r="141" spans="1:56" ht="12.75" customHeight="1" x14ac:dyDescent="0.2">
      <c r="A141" s="160"/>
      <c r="B141" s="160"/>
      <c r="C141" s="161"/>
      <c r="D141" s="161"/>
      <c r="E141" s="161"/>
      <c r="F141" s="161"/>
      <c r="G141" s="162"/>
      <c r="H141" s="168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9"/>
      <c r="AO141" s="167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</row>
    <row r="142" spans="1:56" ht="12.75" customHeight="1" x14ac:dyDescent="0.2">
      <c r="A142" s="160"/>
      <c r="B142" s="160"/>
      <c r="C142" s="161"/>
      <c r="D142" s="161"/>
      <c r="E142" s="161"/>
      <c r="F142" s="161"/>
      <c r="G142" s="162"/>
      <c r="H142" s="168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9"/>
      <c r="AO142" s="167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</row>
    <row r="143" spans="1:56" ht="12.75" customHeight="1" x14ac:dyDescent="0.2">
      <c r="A143" s="160"/>
      <c r="B143" s="160"/>
      <c r="C143" s="161"/>
      <c r="D143" s="161"/>
      <c r="E143" s="161"/>
      <c r="F143" s="161"/>
      <c r="G143" s="162"/>
      <c r="H143" s="168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9"/>
      <c r="AO143" s="167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</row>
    <row r="144" spans="1:56" ht="12.75" customHeight="1" x14ac:dyDescent="0.2">
      <c r="A144" s="160"/>
      <c r="B144" s="160"/>
      <c r="C144" s="161"/>
      <c r="D144" s="161"/>
      <c r="E144" s="161"/>
      <c r="F144" s="161"/>
      <c r="G144" s="162"/>
      <c r="H144" s="168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9"/>
      <c r="AO144" s="167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</row>
    <row r="145" spans="1:56" ht="12.75" customHeight="1" x14ac:dyDescent="0.2">
      <c r="A145" s="160"/>
      <c r="B145" s="160"/>
      <c r="C145" s="161"/>
      <c r="D145" s="161"/>
      <c r="E145" s="161"/>
      <c r="F145" s="161"/>
      <c r="G145" s="162"/>
      <c r="H145" s="168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9"/>
      <c r="AO145" s="167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</row>
    <row r="146" spans="1:56" ht="12.75" customHeight="1" x14ac:dyDescent="0.2">
      <c r="A146" s="160"/>
      <c r="B146" s="160"/>
      <c r="C146" s="161"/>
      <c r="D146" s="161"/>
      <c r="E146" s="161"/>
      <c r="F146" s="161"/>
      <c r="G146" s="162"/>
      <c r="H146" s="168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9"/>
      <c r="AO146" s="167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</row>
    <row r="147" spans="1:56" ht="12.75" customHeight="1" x14ac:dyDescent="0.2">
      <c r="A147" s="160"/>
      <c r="B147" s="160"/>
      <c r="C147" s="161"/>
      <c r="D147" s="161"/>
      <c r="E147" s="161"/>
      <c r="F147" s="161"/>
      <c r="G147" s="162"/>
      <c r="H147" s="168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9"/>
      <c r="AO147" s="167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</row>
    <row r="148" spans="1:56" ht="12.75" customHeight="1" x14ac:dyDescent="0.2">
      <c r="A148" s="160"/>
      <c r="B148" s="160"/>
      <c r="C148" s="161"/>
      <c r="D148" s="161"/>
      <c r="E148" s="161"/>
      <c r="F148" s="161"/>
      <c r="G148" s="162"/>
      <c r="H148" s="168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9"/>
      <c r="AO148" s="167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</row>
    <row r="149" spans="1:56" ht="12.75" customHeight="1" x14ac:dyDescent="0.2">
      <c r="A149" s="160"/>
      <c r="B149" s="160"/>
      <c r="C149" s="161"/>
      <c r="D149" s="161"/>
      <c r="E149" s="161"/>
      <c r="F149" s="161"/>
      <c r="G149" s="162"/>
      <c r="H149" s="168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9"/>
      <c r="AO149" s="167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</row>
    <row r="150" spans="1:56" ht="12.75" customHeight="1" x14ac:dyDescent="0.2">
      <c r="A150" s="160"/>
      <c r="B150" s="160"/>
      <c r="C150" s="161"/>
      <c r="D150" s="161"/>
      <c r="E150" s="161"/>
      <c r="F150" s="161"/>
      <c r="G150" s="162"/>
      <c r="H150" s="168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9"/>
      <c r="AO150" s="167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</row>
    <row r="151" spans="1:56" ht="12.75" customHeight="1" x14ac:dyDescent="0.2">
      <c r="A151" s="160"/>
      <c r="B151" s="160"/>
      <c r="C151" s="161"/>
      <c r="D151" s="161"/>
      <c r="E151" s="161"/>
      <c r="F151" s="161"/>
      <c r="G151" s="162"/>
      <c r="H151" s="168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9"/>
      <c r="AO151" s="167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</row>
    <row r="152" spans="1:56" ht="12.75" customHeight="1" x14ac:dyDescent="0.2">
      <c r="A152" s="160"/>
      <c r="B152" s="160"/>
      <c r="C152" s="161"/>
      <c r="D152" s="161"/>
      <c r="E152" s="161"/>
      <c r="F152" s="161"/>
      <c r="G152" s="162"/>
      <c r="H152" s="168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9"/>
      <c r="AO152" s="167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</row>
    <row r="153" spans="1:56" ht="12.75" customHeight="1" x14ac:dyDescent="0.2">
      <c r="A153" s="160"/>
      <c r="B153" s="160"/>
      <c r="C153" s="161"/>
      <c r="D153" s="161"/>
      <c r="E153" s="161"/>
      <c r="F153" s="161"/>
      <c r="G153" s="162"/>
      <c r="H153" s="168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9"/>
      <c r="AO153" s="167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</row>
    <row r="154" spans="1:56" ht="12.75" customHeight="1" x14ac:dyDescent="0.2">
      <c r="A154" s="160"/>
      <c r="B154" s="160"/>
      <c r="C154" s="161"/>
      <c r="D154" s="161"/>
      <c r="E154" s="161"/>
      <c r="F154" s="161"/>
      <c r="G154" s="162"/>
      <c r="H154" s="168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9"/>
      <c r="AO154" s="167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</row>
    <row r="155" spans="1:56" ht="12.75" customHeight="1" x14ac:dyDescent="0.2">
      <c r="A155" s="160"/>
      <c r="B155" s="160"/>
      <c r="C155" s="161"/>
      <c r="D155" s="161"/>
      <c r="E155" s="161"/>
      <c r="F155" s="161"/>
      <c r="G155" s="162"/>
      <c r="H155" s="168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9"/>
      <c r="AO155" s="167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</row>
    <row r="156" spans="1:56" ht="12.75" customHeight="1" x14ac:dyDescent="0.2">
      <c r="A156" s="160"/>
      <c r="B156" s="160"/>
      <c r="C156" s="161"/>
      <c r="D156" s="161"/>
      <c r="E156" s="161"/>
      <c r="F156" s="161"/>
      <c r="G156" s="162"/>
      <c r="H156" s="168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9"/>
      <c r="AO156" s="167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</row>
    <row r="157" spans="1:56" ht="12.75" customHeight="1" x14ac:dyDescent="0.2">
      <c r="A157" s="160"/>
      <c r="B157" s="160"/>
      <c r="C157" s="161"/>
      <c r="D157" s="161"/>
      <c r="E157" s="161"/>
      <c r="F157" s="161"/>
      <c r="G157" s="162"/>
      <c r="H157" s="168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9"/>
      <c r="AO157" s="167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</row>
    <row r="158" spans="1:56" ht="12.75" customHeight="1" x14ac:dyDescent="0.2">
      <c r="A158" s="160"/>
      <c r="B158" s="160"/>
      <c r="C158" s="161"/>
      <c r="D158" s="161"/>
      <c r="E158" s="161"/>
      <c r="F158" s="161"/>
      <c r="G158" s="162"/>
      <c r="H158" s="168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9"/>
      <c r="AO158" s="167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</row>
    <row r="159" spans="1:56" ht="12.75" customHeight="1" x14ac:dyDescent="0.2">
      <c r="A159" s="160"/>
      <c r="B159" s="160"/>
      <c r="C159" s="161"/>
      <c r="D159" s="161"/>
      <c r="E159" s="161"/>
      <c r="F159" s="161"/>
      <c r="G159" s="162"/>
      <c r="H159" s="168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9"/>
      <c r="AO159" s="167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</row>
    <row r="160" spans="1:56" ht="12.75" customHeight="1" x14ac:dyDescent="0.2">
      <c r="A160" s="160"/>
      <c r="B160" s="160"/>
      <c r="C160" s="161"/>
      <c r="D160" s="161"/>
      <c r="E160" s="161"/>
      <c r="F160" s="161"/>
      <c r="G160" s="162"/>
      <c r="H160" s="168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9"/>
      <c r="AO160" s="167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</row>
    <row r="161" spans="1:56" ht="12.75" customHeight="1" x14ac:dyDescent="0.2">
      <c r="A161" s="160"/>
      <c r="B161" s="160"/>
      <c r="C161" s="161"/>
      <c r="D161" s="161"/>
      <c r="E161" s="161"/>
      <c r="F161" s="161"/>
      <c r="G161" s="162"/>
      <c r="H161" s="168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9"/>
      <c r="AO161" s="167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</row>
    <row r="162" spans="1:56" ht="12.75" customHeight="1" x14ac:dyDescent="0.2">
      <c r="A162" s="160"/>
      <c r="B162" s="160"/>
      <c r="C162" s="161"/>
      <c r="D162" s="161"/>
      <c r="E162" s="161"/>
      <c r="F162" s="161"/>
      <c r="G162" s="162"/>
      <c r="H162" s="168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9"/>
      <c r="AO162" s="167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</row>
    <row r="163" spans="1:56" ht="12.75" customHeight="1" x14ac:dyDescent="0.2">
      <c r="A163" s="160"/>
      <c r="B163" s="160"/>
      <c r="C163" s="161"/>
      <c r="D163" s="161"/>
      <c r="E163" s="161"/>
      <c r="F163" s="161"/>
      <c r="G163" s="162"/>
      <c r="H163" s="168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9"/>
      <c r="AO163" s="167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</row>
    <row r="164" spans="1:56" ht="12.75" customHeight="1" x14ac:dyDescent="0.2">
      <c r="A164" s="160"/>
      <c r="B164" s="160"/>
      <c r="C164" s="161"/>
      <c r="D164" s="161"/>
      <c r="E164" s="161"/>
      <c r="F164" s="161"/>
      <c r="G164" s="162"/>
      <c r="H164" s="168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9"/>
      <c r="AO164" s="167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</row>
    <row r="165" spans="1:56" ht="12.75" customHeight="1" x14ac:dyDescent="0.2">
      <c r="A165" s="160"/>
      <c r="B165" s="160"/>
      <c r="C165" s="161"/>
      <c r="D165" s="161"/>
      <c r="E165" s="161"/>
      <c r="F165" s="161"/>
      <c r="G165" s="162"/>
      <c r="H165" s="168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9"/>
      <c r="AO165" s="167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</row>
    <row r="166" spans="1:56" ht="12.75" customHeight="1" x14ac:dyDescent="0.2">
      <c r="A166" s="160"/>
      <c r="B166" s="160"/>
      <c r="C166" s="161"/>
      <c r="D166" s="161"/>
      <c r="E166" s="161"/>
      <c r="F166" s="161"/>
      <c r="G166" s="162"/>
      <c r="H166" s="168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9"/>
      <c r="AO166" s="167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</row>
    <row r="167" spans="1:56" ht="12.75" customHeight="1" x14ac:dyDescent="0.2">
      <c r="A167" s="160"/>
      <c r="B167" s="160"/>
      <c r="C167" s="161"/>
      <c r="D167" s="161"/>
      <c r="E167" s="161"/>
      <c r="F167" s="161"/>
      <c r="G167" s="162"/>
      <c r="H167" s="168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9"/>
      <c r="AO167" s="167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</row>
    <row r="168" spans="1:56" ht="12.75" customHeight="1" x14ac:dyDescent="0.2">
      <c r="A168" s="160"/>
      <c r="B168" s="160"/>
      <c r="C168" s="161"/>
      <c r="D168" s="161"/>
      <c r="E168" s="161"/>
      <c r="F168" s="161"/>
      <c r="G168" s="162"/>
      <c r="H168" s="168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9"/>
      <c r="AO168" s="167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</row>
    <row r="169" spans="1:56" ht="12.75" customHeight="1" x14ac:dyDescent="0.2">
      <c r="A169" s="160"/>
      <c r="B169" s="160"/>
      <c r="C169" s="161"/>
      <c r="D169" s="161"/>
      <c r="E169" s="161"/>
      <c r="F169" s="161"/>
      <c r="G169" s="162"/>
      <c r="H169" s="168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9"/>
      <c r="AO169" s="167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</row>
    <row r="170" spans="1:56" ht="12.75" customHeight="1" x14ac:dyDescent="0.2">
      <c r="A170" s="160"/>
      <c r="B170" s="160"/>
      <c r="C170" s="161"/>
      <c r="D170" s="161"/>
      <c r="E170" s="161"/>
      <c r="F170" s="161"/>
      <c r="G170" s="162"/>
      <c r="H170" s="168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9"/>
      <c r="AO170" s="167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</row>
    <row r="171" spans="1:56" ht="12.75" customHeight="1" x14ac:dyDescent="0.2">
      <c r="A171" s="160"/>
      <c r="B171" s="160"/>
      <c r="C171" s="161"/>
      <c r="D171" s="161"/>
      <c r="E171" s="161"/>
      <c r="F171" s="161"/>
      <c r="G171" s="162"/>
      <c r="H171" s="168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9"/>
      <c r="AO171" s="167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</row>
    <row r="172" spans="1:56" ht="12.75" customHeight="1" x14ac:dyDescent="0.2">
      <c r="A172" s="160"/>
      <c r="B172" s="160"/>
      <c r="C172" s="161"/>
      <c r="D172" s="161"/>
      <c r="E172" s="161"/>
      <c r="F172" s="161"/>
      <c r="G172" s="162"/>
      <c r="H172" s="168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9"/>
      <c r="AO172" s="167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</row>
    <row r="173" spans="1:56" ht="12.75" customHeight="1" x14ac:dyDescent="0.2">
      <c r="A173" s="160"/>
      <c r="B173" s="160"/>
      <c r="C173" s="161"/>
      <c r="D173" s="161"/>
      <c r="E173" s="161"/>
      <c r="F173" s="161"/>
      <c r="G173" s="162"/>
      <c r="H173" s="168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9"/>
      <c r="AO173" s="167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</row>
    <row r="174" spans="1:56" ht="12.75" customHeight="1" x14ac:dyDescent="0.2">
      <c r="A174" s="160"/>
      <c r="B174" s="160"/>
      <c r="C174" s="161"/>
      <c r="D174" s="161"/>
      <c r="E174" s="161"/>
      <c r="F174" s="161"/>
      <c r="G174" s="162"/>
      <c r="H174" s="168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9"/>
      <c r="AO174" s="167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</row>
    <row r="175" spans="1:56" ht="12.75" customHeight="1" x14ac:dyDescent="0.2">
      <c r="A175" s="160"/>
      <c r="B175" s="160"/>
      <c r="C175" s="161"/>
      <c r="D175" s="161"/>
      <c r="E175" s="161"/>
      <c r="F175" s="161"/>
      <c r="G175" s="162"/>
      <c r="H175" s="168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9"/>
      <c r="AO175" s="167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</row>
    <row r="176" spans="1:56" ht="12.75" customHeight="1" x14ac:dyDescent="0.2">
      <c r="A176" s="160"/>
      <c r="B176" s="160"/>
      <c r="C176" s="161"/>
      <c r="D176" s="161"/>
      <c r="E176" s="161"/>
      <c r="F176" s="161"/>
      <c r="G176" s="162"/>
      <c r="H176" s="168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9"/>
      <c r="AO176" s="167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</row>
    <row r="177" spans="1:56" ht="12.75" customHeight="1" x14ac:dyDescent="0.2">
      <c r="A177" s="160"/>
      <c r="B177" s="160"/>
      <c r="C177" s="161"/>
      <c r="D177" s="161"/>
      <c r="E177" s="161"/>
      <c r="F177" s="161"/>
      <c r="G177" s="162"/>
      <c r="H177" s="168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9"/>
      <c r="AO177" s="167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</row>
    <row r="178" spans="1:56" ht="12.75" customHeight="1" x14ac:dyDescent="0.2">
      <c r="A178" s="160"/>
      <c r="B178" s="160"/>
      <c r="C178" s="161"/>
      <c r="D178" s="161"/>
      <c r="E178" s="161"/>
      <c r="F178" s="161"/>
      <c r="G178" s="162"/>
      <c r="H178" s="168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9"/>
      <c r="AO178" s="167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</row>
    <row r="179" spans="1:56" ht="12.75" customHeight="1" x14ac:dyDescent="0.2">
      <c r="A179" s="160"/>
      <c r="B179" s="160"/>
      <c r="C179" s="161"/>
      <c r="D179" s="161"/>
      <c r="E179" s="161"/>
      <c r="F179" s="161"/>
      <c r="G179" s="162"/>
      <c r="H179" s="168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9"/>
      <c r="AO179" s="167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</row>
    <row r="180" spans="1:56" ht="12.75" customHeight="1" x14ac:dyDescent="0.2">
      <c r="A180" s="160"/>
      <c r="B180" s="160"/>
      <c r="C180" s="161"/>
      <c r="D180" s="161"/>
      <c r="E180" s="161"/>
      <c r="F180" s="161"/>
      <c r="G180" s="162"/>
      <c r="H180" s="168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9"/>
      <c r="AO180" s="167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</row>
    <row r="181" spans="1:56" ht="12.75" customHeight="1" x14ac:dyDescent="0.2">
      <c r="A181" s="160"/>
      <c r="B181" s="160"/>
      <c r="C181" s="161"/>
      <c r="D181" s="161"/>
      <c r="E181" s="161"/>
      <c r="F181" s="161"/>
      <c r="G181" s="162"/>
      <c r="H181" s="168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9"/>
      <c r="AO181" s="167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</row>
    <row r="182" spans="1:56" ht="12.75" customHeight="1" x14ac:dyDescent="0.2">
      <c r="A182" s="160"/>
      <c r="B182" s="160"/>
      <c r="C182" s="161"/>
      <c r="D182" s="161"/>
      <c r="E182" s="161"/>
      <c r="F182" s="161"/>
      <c r="G182" s="162"/>
      <c r="H182" s="168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9"/>
      <c r="AO182" s="167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</row>
    <row r="183" spans="1:56" ht="12.75" customHeight="1" x14ac:dyDescent="0.2">
      <c r="A183" s="160"/>
      <c r="B183" s="160"/>
      <c r="C183" s="161"/>
      <c r="D183" s="161"/>
      <c r="E183" s="161"/>
      <c r="F183" s="161"/>
      <c r="G183" s="162"/>
      <c r="H183" s="168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9"/>
      <c r="AO183" s="167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</row>
    <row r="184" spans="1:56" ht="12.75" customHeight="1" x14ac:dyDescent="0.2">
      <c r="A184" s="160"/>
      <c r="B184" s="160"/>
      <c r="C184" s="161"/>
      <c r="D184" s="161"/>
      <c r="E184" s="161"/>
      <c r="F184" s="161"/>
      <c r="G184" s="162"/>
      <c r="H184" s="168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9"/>
      <c r="AO184" s="167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</row>
    <row r="185" spans="1:56" ht="12.75" customHeight="1" x14ac:dyDescent="0.2">
      <c r="A185" s="160"/>
      <c r="B185" s="160"/>
      <c r="C185" s="161"/>
      <c r="D185" s="161"/>
      <c r="E185" s="161"/>
      <c r="F185" s="161"/>
      <c r="G185" s="162"/>
      <c r="H185" s="168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9"/>
      <c r="AO185" s="167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</row>
    <row r="186" spans="1:56" ht="12.75" customHeight="1" x14ac:dyDescent="0.2">
      <c r="A186" s="160"/>
      <c r="B186" s="160"/>
      <c r="C186" s="161"/>
      <c r="D186" s="161"/>
      <c r="E186" s="161"/>
      <c r="F186" s="161"/>
      <c r="G186" s="162"/>
      <c r="H186" s="168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9"/>
      <c r="AO186" s="167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</row>
    <row r="187" spans="1:56" ht="12.75" customHeight="1" x14ac:dyDescent="0.2">
      <c r="A187" s="160"/>
      <c r="B187" s="160"/>
      <c r="C187" s="161"/>
      <c r="D187" s="161"/>
      <c r="E187" s="161"/>
      <c r="F187" s="161"/>
      <c r="G187" s="162"/>
      <c r="H187" s="168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9"/>
      <c r="AO187" s="167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</row>
    <row r="188" spans="1:56" ht="12.75" customHeight="1" x14ac:dyDescent="0.2">
      <c r="A188" s="160"/>
      <c r="B188" s="160"/>
      <c r="C188" s="161"/>
      <c r="D188" s="161"/>
      <c r="E188" s="161"/>
      <c r="F188" s="161"/>
      <c r="G188" s="162"/>
      <c r="H188" s="168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9"/>
      <c r="AO188" s="167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</row>
    <row r="189" spans="1:56" ht="12.75" customHeight="1" x14ac:dyDescent="0.2">
      <c r="A189" s="160"/>
      <c r="B189" s="160"/>
      <c r="C189" s="161"/>
      <c r="D189" s="161"/>
      <c r="E189" s="161"/>
      <c r="F189" s="161"/>
      <c r="G189" s="162"/>
      <c r="H189" s="168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9"/>
      <c r="AO189" s="167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</row>
    <row r="190" spans="1:56" ht="12.75" customHeight="1" x14ac:dyDescent="0.2">
      <c r="A190" s="160"/>
      <c r="B190" s="160"/>
      <c r="C190" s="161"/>
      <c r="D190" s="161"/>
      <c r="E190" s="161"/>
      <c r="F190" s="161"/>
      <c r="G190" s="162"/>
      <c r="H190" s="168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9"/>
      <c r="AO190" s="167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</row>
    <row r="191" spans="1:56" ht="12.75" customHeight="1" x14ac:dyDescent="0.2">
      <c r="A191" s="160"/>
      <c r="B191" s="160"/>
      <c r="C191" s="161"/>
      <c r="D191" s="161"/>
      <c r="E191" s="161"/>
      <c r="F191" s="161"/>
      <c r="G191" s="162"/>
      <c r="H191" s="168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9"/>
      <c r="AO191" s="167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</row>
    <row r="192" spans="1:56" ht="12.75" customHeight="1" x14ac:dyDescent="0.2">
      <c r="A192" s="160"/>
      <c r="B192" s="160"/>
      <c r="C192" s="161"/>
      <c r="D192" s="161"/>
      <c r="E192" s="161"/>
      <c r="F192" s="161"/>
      <c r="G192" s="162"/>
      <c r="H192" s="168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9"/>
      <c r="AO192" s="167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</row>
    <row r="193" spans="1:56" ht="12.75" customHeight="1" x14ac:dyDescent="0.2">
      <c r="A193" s="160"/>
      <c r="B193" s="160"/>
      <c r="C193" s="161"/>
      <c r="D193" s="161"/>
      <c r="E193" s="161"/>
      <c r="F193" s="161"/>
      <c r="G193" s="162"/>
      <c r="H193" s="168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9"/>
      <c r="AO193" s="167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</row>
    <row r="194" spans="1:56" ht="12.75" customHeight="1" x14ac:dyDescent="0.2">
      <c r="A194" s="160"/>
      <c r="B194" s="160"/>
      <c r="C194" s="161"/>
      <c r="D194" s="161"/>
      <c r="E194" s="161"/>
      <c r="F194" s="161"/>
      <c r="G194" s="162"/>
      <c r="H194" s="168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9"/>
      <c r="AO194" s="167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</row>
    <row r="195" spans="1:56" ht="12.75" customHeight="1" x14ac:dyDescent="0.2">
      <c r="A195" s="160"/>
      <c r="B195" s="160"/>
      <c r="C195" s="161"/>
      <c r="D195" s="161"/>
      <c r="E195" s="161"/>
      <c r="F195" s="161"/>
      <c r="G195" s="162"/>
      <c r="H195" s="168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9"/>
      <c r="AO195" s="167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</row>
    <row r="196" spans="1:56" ht="12.75" customHeight="1" x14ac:dyDescent="0.2">
      <c r="A196" s="160"/>
      <c r="B196" s="160"/>
      <c r="C196" s="161"/>
      <c r="D196" s="161"/>
      <c r="E196" s="161"/>
      <c r="F196" s="161"/>
      <c r="G196" s="162"/>
      <c r="H196" s="168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9"/>
      <c r="AO196" s="167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</row>
    <row r="197" spans="1:56" ht="12.75" customHeight="1" x14ac:dyDescent="0.2">
      <c r="A197" s="160"/>
      <c r="B197" s="160"/>
      <c r="C197" s="161"/>
      <c r="D197" s="161"/>
      <c r="E197" s="161"/>
      <c r="F197" s="161"/>
      <c r="G197" s="162"/>
      <c r="H197" s="168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9"/>
      <c r="AO197" s="167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</row>
    <row r="198" spans="1:56" ht="12.75" customHeight="1" x14ac:dyDescent="0.2">
      <c r="A198" s="160"/>
      <c r="B198" s="160"/>
      <c r="C198" s="161"/>
      <c r="D198" s="161"/>
      <c r="E198" s="161"/>
      <c r="F198" s="161"/>
      <c r="G198" s="162"/>
      <c r="H198" s="168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9"/>
      <c r="AO198" s="167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</row>
    <row r="199" spans="1:56" ht="12.75" customHeight="1" x14ac:dyDescent="0.2">
      <c r="A199" s="160"/>
      <c r="B199" s="160"/>
      <c r="C199" s="161"/>
      <c r="D199" s="161"/>
      <c r="E199" s="161"/>
      <c r="F199" s="161"/>
      <c r="G199" s="162"/>
      <c r="H199" s="168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9"/>
      <c r="AO199" s="167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</row>
    <row r="200" spans="1:56" ht="12.75" customHeight="1" x14ac:dyDescent="0.2">
      <c r="A200" s="160"/>
      <c r="B200" s="160"/>
      <c r="C200" s="161"/>
      <c r="D200" s="161"/>
      <c r="E200" s="161"/>
      <c r="F200" s="161"/>
      <c r="G200" s="162"/>
      <c r="H200" s="168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9"/>
      <c r="AO200" s="167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</row>
    <row r="201" spans="1:56" ht="12.75" customHeight="1" x14ac:dyDescent="0.2">
      <c r="A201" s="160"/>
      <c r="B201" s="160"/>
      <c r="C201" s="161"/>
      <c r="D201" s="161"/>
      <c r="E201" s="161"/>
      <c r="F201" s="161"/>
      <c r="G201" s="162"/>
      <c r="H201" s="168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9"/>
      <c r="AO201" s="167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</row>
    <row r="202" spans="1:56" ht="12.75" customHeight="1" x14ac:dyDescent="0.2">
      <c r="A202" s="160"/>
      <c r="B202" s="160"/>
      <c r="C202" s="161"/>
      <c r="D202" s="161"/>
      <c r="E202" s="161"/>
      <c r="F202" s="161"/>
      <c r="G202" s="162"/>
      <c r="H202" s="168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9"/>
      <c r="AO202" s="167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</row>
    <row r="203" spans="1:56" ht="12.75" customHeight="1" x14ac:dyDescent="0.2">
      <c r="A203" s="160"/>
      <c r="B203" s="160"/>
      <c r="C203" s="161"/>
      <c r="D203" s="161"/>
      <c r="E203" s="161"/>
      <c r="F203" s="161"/>
      <c r="G203" s="162"/>
      <c r="H203" s="168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9"/>
      <c r="AO203" s="167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</row>
    <row r="204" spans="1:56" ht="12.75" customHeight="1" x14ac:dyDescent="0.2">
      <c r="A204" s="160"/>
      <c r="B204" s="160"/>
      <c r="C204" s="161"/>
      <c r="D204" s="161"/>
      <c r="E204" s="161"/>
      <c r="F204" s="161"/>
      <c r="G204" s="162"/>
      <c r="H204" s="168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9"/>
      <c r="AO204" s="167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</row>
    <row r="205" spans="1:56" ht="12.75" customHeight="1" x14ac:dyDescent="0.2">
      <c r="A205" s="160"/>
      <c r="B205" s="160"/>
      <c r="C205" s="161"/>
      <c r="D205" s="161"/>
      <c r="E205" s="161"/>
      <c r="F205" s="161"/>
      <c r="G205" s="162"/>
      <c r="H205" s="168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9"/>
      <c r="AO205" s="167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</row>
    <row r="206" spans="1:56" ht="12.75" customHeight="1" x14ac:dyDescent="0.2">
      <c r="A206" s="160"/>
      <c r="B206" s="160"/>
      <c r="C206" s="161"/>
      <c r="D206" s="161"/>
      <c r="E206" s="161"/>
      <c r="F206" s="161"/>
      <c r="G206" s="162"/>
      <c r="H206" s="168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9"/>
      <c r="AO206" s="167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</row>
    <row r="207" spans="1:56" ht="12.75" customHeight="1" x14ac:dyDescent="0.2">
      <c r="A207" s="160"/>
      <c r="B207" s="160"/>
      <c r="C207" s="161"/>
      <c r="D207" s="161"/>
      <c r="E207" s="161"/>
      <c r="F207" s="161"/>
      <c r="G207" s="162"/>
      <c r="H207" s="168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9"/>
      <c r="AO207" s="167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</row>
    <row r="208" spans="1:56" ht="12.75" customHeight="1" x14ac:dyDescent="0.2">
      <c r="A208" s="160"/>
      <c r="B208" s="160"/>
      <c r="C208" s="161"/>
      <c r="D208" s="161"/>
      <c r="E208" s="161"/>
      <c r="F208" s="161"/>
      <c r="G208" s="162"/>
      <c r="H208" s="168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9"/>
      <c r="AO208" s="167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</row>
    <row r="209" spans="1:56" ht="12.75" customHeight="1" x14ac:dyDescent="0.2">
      <c r="A209" s="160"/>
      <c r="B209" s="160"/>
      <c r="C209" s="161"/>
      <c r="D209" s="161"/>
      <c r="E209" s="161"/>
      <c r="F209" s="161"/>
      <c r="G209" s="162"/>
      <c r="H209" s="168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9"/>
      <c r="AO209" s="167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</row>
    <row r="210" spans="1:56" ht="12.75" customHeight="1" x14ac:dyDescent="0.2">
      <c r="A210" s="160"/>
      <c r="B210" s="160"/>
      <c r="C210" s="161"/>
      <c r="D210" s="161"/>
      <c r="E210" s="161"/>
      <c r="F210" s="161"/>
      <c r="G210" s="162"/>
      <c r="H210" s="168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9"/>
      <c r="AO210" s="167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</row>
    <row r="211" spans="1:56" ht="12.75" customHeight="1" x14ac:dyDescent="0.2">
      <c r="A211" s="160"/>
      <c r="B211" s="160"/>
      <c r="C211" s="161"/>
      <c r="D211" s="161"/>
      <c r="E211" s="161"/>
      <c r="F211" s="161"/>
      <c r="G211" s="162"/>
      <c r="H211" s="168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9"/>
      <c r="AO211" s="167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</row>
    <row r="212" spans="1:56" ht="12.75" customHeight="1" x14ac:dyDescent="0.2">
      <c r="A212" s="160"/>
      <c r="B212" s="160"/>
      <c r="C212" s="161"/>
      <c r="D212" s="161"/>
      <c r="E212" s="161"/>
      <c r="F212" s="161"/>
      <c r="G212" s="162"/>
      <c r="H212" s="168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9"/>
      <c r="AO212" s="167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</row>
    <row r="213" spans="1:56" ht="12.75" customHeight="1" x14ac:dyDescent="0.2">
      <c r="A213" s="160"/>
      <c r="B213" s="160"/>
      <c r="C213" s="161"/>
      <c r="D213" s="161"/>
      <c r="E213" s="161"/>
      <c r="F213" s="161"/>
      <c r="G213" s="162"/>
      <c r="H213" s="168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9"/>
      <c r="AO213" s="167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</row>
    <row r="214" spans="1:56" ht="12.75" customHeight="1" x14ac:dyDescent="0.2">
      <c r="A214" s="160"/>
      <c r="B214" s="160"/>
      <c r="C214" s="161"/>
      <c r="D214" s="161"/>
      <c r="E214" s="161"/>
      <c r="F214" s="161"/>
      <c r="G214" s="162"/>
      <c r="H214" s="168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9"/>
      <c r="AO214" s="167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</row>
    <row r="215" spans="1:56" ht="12.75" customHeight="1" x14ac:dyDescent="0.2">
      <c r="A215" s="160"/>
      <c r="B215" s="160"/>
      <c r="C215" s="161"/>
      <c r="D215" s="161"/>
      <c r="E215" s="161"/>
      <c r="F215" s="161"/>
      <c r="G215" s="162"/>
      <c r="H215" s="168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9"/>
      <c r="AO215" s="167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</row>
    <row r="216" spans="1:56" ht="12.75" customHeight="1" x14ac:dyDescent="0.2">
      <c r="A216" s="160"/>
      <c r="B216" s="160"/>
      <c r="C216" s="161"/>
      <c r="D216" s="161"/>
      <c r="E216" s="161"/>
      <c r="F216" s="161"/>
      <c r="G216" s="162"/>
      <c r="H216" s="168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9"/>
      <c r="AO216" s="167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</row>
    <row r="217" spans="1:56" ht="12.75" customHeight="1" x14ac:dyDescent="0.2">
      <c r="A217" s="160"/>
      <c r="B217" s="160"/>
      <c r="C217" s="161"/>
      <c r="D217" s="161"/>
      <c r="E217" s="161"/>
      <c r="F217" s="161"/>
      <c r="G217" s="162"/>
      <c r="H217" s="168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9"/>
      <c r="AO217" s="167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</row>
    <row r="218" spans="1:56" ht="12.75" customHeight="1" x14ac:dyDescent="0.2">
      <c r="A218" s="160"/>
      <c r="B218" s="160"/>
      <c r="C218" s="161"/>
      <c r="D218" s="161"/>
      <c r="E218" s="161"/>
      <c r="F218" s="161"/>
      <c r="G218" s="162"/>
      <c r="H218" s="168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9"/>
      <c r="AO218" s="167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</row>
    <row r="219" spans="1:56" ht="12.75" customHeight="1" x14ac:dyDescent="0.2">
      <c r="A219" s="160"/>
      <c r="B219" s="160"/>
      <c r="C219" s="161"/>
      <c r="D219" s="161"/>
      <c r="E219" s="161"/>
      <c r="F219" s="161"/>
      <c r="G219" s="162"/>
      <c r="H219" s="168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9"/>
      <c r="AO219" s="167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</row>
    <row r="220" spans="1:56" ht="12.75" customHeight="1" x14ac:dyDescent="0.2">
      <c r="A220" s="160"/>
      <c r="B220" s="160"/>
      <c r="C220" s="161"/>
      <c r="D220" s="161"/>
      <c r="E220" s="161"/>
      <c r="F220" s="161"/>
      <c r="G220" s="162"/>
      <c r="H220" s="168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9"/>
      <c r="AO220" s="167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</row>
    <row r="221" spans="1:56" ht="12.75" customHeight="1" x14ac:dyDescent="0.2">
      <c r="A221" s="160"/>
      <c r="B221" s="160"/>
      <c r="C221" s="161"/>
      <c r="D221" s="161"/>
      <c r="E221" s="161"/>
      <c r="F221" s="161"/>
      <c r="G221" s="162"/>
      <c r="H221" s="168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9"/>
      <c r="AO221" s="167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</row>
    <row r="222" spans="1:56" ht="12.75" customHeight="1" x14ac:dyDescent="0.2">
      <c r="A222" s="160"/>
      <c r="B222" s="160"/>
      <c r="C222" s="161"/>
      <c r="D222" s="161"/>
      <c r="E222" s="161"/>
      <c r="F222" s="161"/>
      <c r="G222" s="162"/>
      <c r="H222" s="168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9"/>
      <c r="AO222" s="167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</row>
    <row r="223" spans="1:56" ht="12.75" customHeight="1" x14ac:dyDescent="0.2">
      <c r="A223" s="160"/>
      <c r="B223" s="160"/>
      <c r="C223" s="161"/>
      <c r="D223" s="161"/>
      <c r="E223" s="161"/>
      <c r="F223" s="161"/>
      <c r="G223" s="162"/>
      <c r="H223" s="168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9"/>
      <c r="AO223" s="167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</row>
    <row r="224" spans="1:56" ht="12.75" customHeight="1" x14ac:dyDescent="0.2">
      <c r="A224" s="160"/>
      <c r="B224" s="160"/>
      <c r="C224" s="161"/>
      <c r="D224" s="161"/>
      <c r="E224" s="161"/>
      <c r="F224" s="161"/>
      <c r="G224" s="162"/>
      <c r="H224" s="168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9"/>
      <c r="AO224" s="167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</row>
    <row r="225" spans="1:56" ht="12.75" customHeight="1" x14ac:dyDescent="0.2">
      <c r="A225" s="160"/>
      <c r="B225" s="160"/>
      <c r="C225" s="161"/>
      <c r="D225" s="161"/>
      <c r="E225" s="161"/>
      <c r="F225" s="161"/>
      <c r="G225" s="162"/>
      <c r="H225" s="168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9"/>
      <c r="AO225" s="167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</row>
    <row r="226" spans="1:56" ht="12.75" customHeight="1" x14ac:dyDescent="0.2">
      <c r="A226" s="160"/>
      <c r="B226" s="160"/>
      <c r="C226" s="161"/>
      <c r="D226" s="161"/>
      <c r="E226" s="161"/>
      <c r="F226" s="161"/>
      <c r="G226" s="162"/>
      <c r="H226" s="168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9"/>
      <c r="AO226" s="167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</row>
    <row r="227" spans="1:56" ht="12.75" customHeight="1" x14ac:dyDescent="0.2">
      <c r="A227" s="160"/>
      <c r="B227" s="160"/>
      <c r="C227" s="161"/>
      <c r="D227" s="161"/>
      <c r="E227" s="161"/>
      <c r="F227" s="161"/>
      <c r="G227" s="162"/>
      <c r="H227" s="168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9"/>
      <c r="AO227" s="167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</row>
    <row r="228" spans="1:56" ht="12.75" customHeight="1" x14ac:dyDescent="0.2">
      <c r="A228" s="160"/>
      <c r="B228" s="160"/>
      <c r="C228" s="161"/>
      <c r="D228" s="161"/>
      <c r="E228" s="161"/>
      <c r="F228" s="161"/>
      <c r="G228" s="162"/>
      <c r="H228" s="168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9"/>
      <c r="AO228" s="167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</row>
    <row r="229" spans="1:56" ht="12.75" customHeight="1" x14ac:dyDescent="0.2">
      <c r="A229" s="160"/>
      <c r="B229" s="160"/>
      <c r="C229" s="161"/>
      <c r="D229" s="161"/>
      <c r="E229" s="161"/>
      <c r="F229" s="161"/>
      <c r="G229" s="162"/>
      <c r="H229" s="168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9"/>
      <c r="AO229" s="167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</row>
    <row r="230" spans="1:56" ht="12.75" customHeight="1" x14ac:dyDescent="0.2">
      <c r="A230" s="160"/>
      <c r="B230" s="160"/>
      <c r="C230" s="161"/>
      <c r="D230" s="161"/>
      <c r="E230" s="161"/>
      <c r="F230" s="161"/>
      <c r="G230" s="162"/>
      <c r="H230" s="168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9"/>
      <c r="AO230" s="167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</row>
    <row r="231" spans="1:56" ht="12.75" customHeight="1" x14ac:dyDescent="0.2">
      <c r="A231" s="160"/>
      <c r="B231" s="160"/>
      <c r="C231" s="161"/>
      <c r="D231" s="161"/>
      <c r="E231" s="161"/>
      <c r="F231" s="161"/>
      <c r="G231" s="162"/>
      <c r="H231" s="168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9"/>
      <c r="AO231" s="167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</row>
    <row r="232" spans="1:56" ht="12.75" customHeight="1" x14ac:dyDescent="0.2">
      <c r="A232" s="160"/>
      <c r="B232" s="160"/>
      <c r="C232" s="161"/>
      <c r="D232" s="161"/>
      <c r="E232" s="161"/>
      <c r="F232" s="161"/>
      <c r="G232" s="162"/>
      <c r="H232" s="168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9"/>
      <c r="AO232" s="167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</row>
    <row r="233" spans="1:56" ht="12.75" customHeight="1" x14ac:dyDescent="0.2">
      <c r="A233" s="160"/>
      <c r="B233" s="160"/>
      <c r="C233" s="161"/>
      <c r="D233" s="161"/>
      <c r="E233" s="161"/>
      <c r="F233" s="161"/>
      <c r="G233" s="162"/>
      <c r="H233" s="168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9"/>
      <c r="AO233" s="167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</row>
    <row r="234" spans="1:56" ht="12.75" customHeight="1" x14ac:dyDescent="0.2">
      <c r="A234" s="160"/>
      <c r="B234" s="160"/>
      <c r="C234" s="161"/>
      <c r="D234" s="161"/>
      <c r="E234" s="161"/>
      <c r="F234" s="161"/>
      <c r="G234" s="162"/>
      <c r="H234" s="168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9"/>
      <c r="AO234" s="167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</row>
    <row r="235" spans="1:56" ht="12.75" customHeight="1" x14ac:dyDescent="0.2">
      <c r="A235" s="160"/>
      <c r="B235" s="160"/>
      <c r="C235" s="161"/>
      <c r="D235" s="161"/>
      <c r="E235" s="161"/>
      <c r="F235" s="161"/>
      <c r="G235" s="162"/>
      <c r="H235" s="168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9"/>
      <c r="AO235" s="167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</row>
    <row r="236" spans="1:56" ht="12.75" customHeight="1" x14ac:dyDescent="0.2">
      <c r="A236" s="160"/>
      <c r="B236" s="160"/>
      <c r="C236" s="161"/>
      <c r="D236" s="161"/>
      <c r="E236" s="161"/>
      <c r="F236" s="161"/>
      <c r="G236" s="162"/>
      <c r="H236" s="168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9"/>
      <c r="AO236" s="167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</row>
    <row r="237" spans="1:56" ht="12.75" customHeight="1" x14ac:dyDescent="0.2">
      <c r="A237" s="160"/>
      <c r="B237" s="160"/>
      <c r="C237" s="161"/>
      <c r="D237" s="161"/>
      <c r="E237" s="161"/>
      <c r="F237" s="161"/>
      <c r="G237" s="162"/>
      <c r="H237" s="168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9"/>
      <c r="AO237" s="167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</row>
    <row r="238" spans="1:56" ht="12.75" customHeight="1" x14ac:dyDescent="0.2">
      <c r="A238" s="160"/>
      <c r="B238" s="160"/>
      <c r="C238" s="161"/>
      <c r="D238" s="161"/>
      <c r="E238" s="161"/>
      <c r="F238" s="161"/>
      <c r="G238" s="162"/>
      <c r="H238" s="168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64"/>
      <c r="AK238" s="164"/>
      <c r="AL238" s="164"/>
      <c r="AM238" s="164"/>
      <c r="AN238" s="169"/>
      <c r="AO238" s="167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</row>
    <row r="239" spans="1:56" ht="12.75" customHeight="1" x14ac:dyDescent="0.2">
      <c r="A239" s="160"/>
      <c r="B239" s="160"/>
      <c r="C239" s="161"/>
      <c r="D239" s="161"/>
      <c r="E239" s="161"/>
      <c r="F239" s="161"/>
      <c r="G239" s="162"/>
      <c r="H239" s="168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64"/>
      <c r="AK239" s="164"/>
      <c r="AL239" s="164"/>
      <c r="AM239" s="164"/>
      <c r="AN239" s="169"/>
      <c r="AO239" s="167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</row>
    <row r="240" spans="1:56" ht="12.75" customHeight="1" x14ac:dyDescent="0.2">
      <c r="A240" s="160"/>
      <c r="B240" s="160"/>
      <c r="C240" s="161"/>
      <c r="D240" s="161"/>
      <c r="E240" s="161"/>
      <c r="F240" s="161"/>
      <c r="G240" s="162"/>
      <c r="H240" s="168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9"/>
      <c r="AO240" s="167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</row>
    <row r="241" spans="1:56" ht="12.75" customHeight="1" x14ac:dyDescent="0.2">
      <c r="A241" s="160"/>
      <c r="B241" s="160"/>
      <c r="C241" s="161"/>
      <c r="D241" s="161"/>
      <c r="E241" s="161"/>
      <c r="F241" s="161"/>
      <c r="G241" s="162"/>
      <c r="H241" s="168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164"/>
      <c r="AN241" s="169"/>
      <c r="AO241" s="167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</row>
    <row r="242" spans="1:56" ht="12.75" customHeight="1" x14ac:dyDescent="0.2">
      <c r="A242" s="160"/>
      <c r="B242" s="160"/>
      <c r="C242" s="161"/>
      <c r="D242" s="161"/>
      <c r="E242" s="161"/>
      <c r="F242" s="161"/>
      <c r="G242" s="162"/>
      <c r="H242" s="168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4"/>
      <c r="AN242" s="169"/>
      <c r="AO242" s="167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</row>
    <row r="243" spans="1:56" ht="12.75" customHeight="1" x14ac:dyDescent="0.2">
      <c r="A243" s="160"/>
      <c r="B243" s="160"/>
      <c r="C243" s="161"/>
      <c r="D243" s="161"/>
      <c r="E243" s="161"/>
      <c r="F243" s="161"/>
      <c r="G243" s="162"/>
      <c r="H243" s="168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9"/>
      <c r="AO243" s="167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</row>
    <row r="244" spans="1:56" ht="12.75" customHeight="1" x14ac:dyDescent="0.2">
      <c r="A244" s="160"/>
      <c r="B244" s="160"/>
      <c r="C244" s="161"/>
      <c r="D244" s="161"/>
      <c r="E244" s="161"/>
      <c r="F244" s="161"/>
      <c r="G244" s="162"/>
      <c r="H244" s="168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4"/>
      <c r="AN244" s="169"/>
      <c r="AO244" s="167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</row>
    <row r="245" spans="1:56" ht="12.75" customHeight="1" x14ac:dyDescent="0.2">
      <c r="A245" s="160"/>
      <c r="B245" s="160"/>
      <c r="C245" s="161"/>
      <c r="D245" s="161"/>
      <c r="E245" s="161"/>
      <c r="F245" s="161"/>
      <c r="G245" s="162"/>
      <c r="H245" s="168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4"/>
      <c r="AN245" s="169"/>
      <c r="AO245" s="167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</row>
    <row r="246" spans="1:56" ht="12.75" customHeight="1" x14ac:dyDescent="0.2">
      <c r="A246" s="160"/>
      <c r="B246" s="160"/>
      <c r="C246" s="161"/>
      <c r="D246" s="161"/>
      <c r="E246" s="161"/>
      <c r="F246" s="161"/>
      <c r="G246" s="162"/>
      <c r="H246" s="168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4"/>
      <c r="AN246" s="169"/>
      <c r="AO246" s="167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</row>
    <row r="247" spans="1:56" ht="12.75" customHeight="1" x14ac:dyDescent="0.2">
      <c r="A247" s="160"/>
      <c r="B247" s="160"/>
      <c r="C247" s="161"/>
      <c r="D247" s="161"/>
      <c r="E247" s="161"/>
      <c r="F247" s="161"/>
      <c r="G247" s="162"/>
      <c r="H247" s="168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9"/>
      <c r="AO247" s="167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</row>
    <row r="248" spans="1:56" ht="12.75" customHeight="1" x14ac:dyDescent="0.2">
      <c r="A248" s="160"/>
      <c r="B248" s="160"/>
      <c r="C248" s="161"/>
      <c r="D248" s="161"/>
      <c r="E248" s="161"/>
      <c r="F248" s="161"/>
      <c r="G248" s="162"/>
      <c r="H248" s="168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9"/>
      <c r="AO248" s="167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</row>
    <row r="249" spans="1:56" ht="12.75" customHeight="1" x14ac:dyDescent="0.2">
      <c r="A249" s="160"/>
      <c r="B249" s="160"/>
      <c r="C249" s="161"/>
      <c r="D249" s="161"/>
      <c r="E249" s="161"/>
      <c r="F249" s="161"/>
      <c r="G249" s="162"/>
      <c r="H249" s="168"/>
      <c r="I249" s="164"/>
      <c r="J249" s="164"/>
      <c r="K249" s="164"/>
      <c r="L249" s="164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  <c r="AB249" s="164"/>
      <c r="AC249" s="164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4"/>
      <c r="AN249" s="169"/>
      <c r="AO249" s="167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</row>
    <row r="250" spans="1:56" ht="12.75" customHeight="1" x14ac:dyDescent="0.2">
      <c r="A250" s="160"/>
      <c r="B250" s="160"/>
      <c r="C250" s="161"/>
      <c r="D250" s="161"/>
      <c r="E250" s="161"/>
      <c r="F250" s="161"/>
      <c r="G250" s="162"/>
      <c r="H250" s="168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  <c r="AB250" s="164"/>
      <c r="AC250" s="164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4"/>
      <c r="AN250" s="169"/>
      <c r="AO250" s="167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</row>
    <row r="251" spans="1:56" ht="12.75" customHeight="1" x14ac:dyDescent="0.2">
      <c r="A251" s="160"/>
      <c r="B251" s="160"/>
      <c r="C251" s="161"/>
      <c r="D251" s="161"/>
      <c r="E251" s="161"/>
      <c r="F251" s="161"/>
      <c r="G251" s="162"/>
      <c r="H251" s="168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4"/>
      <c r="AN251" s="169"/>
      <c r="AO251" s="167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</row>
    <row r="252" spans="1:56" ht="12.75" customHeight="1" x14ac:dyDescent="0.2">
      <c r="A252" s="160"/>
      <c r="B252" s="160"/>
      <c r="C252" s="161"/>
      <c r="D252" s="161"/>
      <c r="E252" s="161"/>
      <c r="F252" s="161"/>
      <c r="G252" s="162"/>
      <c r="H252" s="168"/>
      <c r="I252" s="164"/>
      <c r="J252" s="164"/>
      <c r="K252" s="164"/>
      <c r="L252" s="164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9"/>
      <c r="AO252" s="167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</row>
    <row r="253" spans="1:56" ht="12.75" customHeight="1" x14ac:dyDescent="0.2">
      <c r="A253" s="160"/>
      <c r="B253" s="160"/>
      <c r="C253" s="161"/>
      <c r="D253" s="161"/>
      <c r="E253" s="161"/>
      <c r="F253" s="161"/>
      <c r="G253" s="162"/>
      <c r="H253" s="168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4"/>
      <c r="AN253" s="169"/>
      <c r="AO253" s="167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</row>
    <row r="254" spans="1:56" ht="12.75" customHeight="1" x14ac:dyDescent="0.2">
      <c r="A254" s="160"/>
      <c r="B254" s="160"/>
      <c r="C254" s="161"/>
      <c r="D254" s="161"/>
      <c r="E254" s="161"/>
      <c r="F254" s="161"/>
      <c r="G254" s="162"/>
      <c r="H254" s="168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9"/>
      <c r="AO254" s="167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</row>
    <row r="255" spans="1:56" ht="12.75" customHeight="1" x14ac:dyDescent="0.2">
      <c r="A255" s="160"/>
      <c r="B255" s="160"/>
      <c r="C255" s="161"/>
      <c r="D255" s="161"/>
      <c r="E255" s="161"/>
      <c r="F255" s="161"/>
      <c r="G255" s="162"/>
      <c r="H255" s="168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  <c r="AB255" s="164"/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  <c r="AM255" s="164"/>
      <c r="AN255" s="169"/>
      <c r="AO255" s="167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</row>
    <row r="256" spans="1:56" ht="12.75" customHeight="1" x14ac:dyDescent="0.2">
      <c r="A256" s="160"/>
      <c r="B256" s="160"/>
      <c r="C256" s="161"/>
      <c r="D256" s="161"/>
      <c r="E256" s="161"/>
      <c r="F256" s="161"/>
      <c r="G256" s="162"/>
      <c r="H256" s="168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  <c r="AM256" s="164"/>
      <c r="AN256" s="169"/>
      <c r="AO256" s="167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</row>
    <row r="257" spans="1:56" ht="12.75" customHeight="1" x14ac:dyDescent="0.2">
      <c r="A257" s="160"/>
      <c r="B257" s="160"/>
      <c r="C257" s="161"/>
      <c r="D257" s="161"/>
      <c r="E257" s="161"/>
      <c r="F257" s="161"/>
      <c r="G257" s="162"/>
      <c r="H257" s="168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4"/>
      <c r="AN257" s="169"/>
      <c r="AO257" s="167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</row>
    <row r="258" spans="1:56" ht="12.75" customHeight="1" x14ac:dyDescent="0.2">
      <c r="A258" s="160"/>
      <c r="B258" s="160"/>
      <c r="C258" s="161"/>
      <c r="D258" s="161"/>
      <c r="E258" s="161"/>
      <c r="F258" s="161"/>
      <c r="G258" s="162"/>
      <c r="H258" s="168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9"/>
      <c r="AO258" s="167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</row>
    <row r="259" spans="1:56" ht="12.75" customHeight="1" x14ac:dyDescent="0.2">
      <c r="A259" s="160"/>
      <c r="B259" s="160"/>
      <c r="C259" s="161"/>
      <c r="D259" s="161"/>
      <c r="E259" s="161"/>
      <c r="F259" s="161"/>
      <c r="G259" s="162"/>
      <c r="H259" s="168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9"/>
      <c r="AO259" s="167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</row>
    <row r="260" spans="1:56" ht="12.75" customHeight="1" x14ac:dyDescent="0.2">
      <c r="A260" s="160"/>
      <c r="B260" s="160"/>
      <c r="C260" s="161"/>
      <c r="D260" s="161"/>
      <c r="E260" s="161"/>
      <c r="F260" s="161"/>
      <c r="G260" s="162"/>
      <c r="H260" s="168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9"/>
      <c r="AO260" s="167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</row>
    <row r="261" spans="1:56" ht="12.75" customHeight="1" x14ac:dyDescent="0.2">
      <c r="A261" s="160"/>
      <c r="B261" s="160"/>
      <c r="C261" s="161"/>
      <c r="D261" s="161"/>
      <c r="E261" s="161"/>
      <c r="F261" s="161"/>
      <c r="G261" s="162"/>
      <c r="H261" s="168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9"/>
      <c r="AO261" s="167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</row>
    <row r="262" spans="1:56" ht="12.75" customHeight="1" x14ac:dyDescent="0.2">
      <c r="A262" s="160"/>
      <c r="B262" s="160"/>
      <c r="C262" s="161"/>
      <c r="D262" s="161"/>
      <c r="E262" s="161"/>
      <c r="F262" s="161"/>
      <c r="G262" s="162"/>
      <c r="H262" s="168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9"/>
      <c r="AO262" s="167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</row>
    <row r="263" spans="1:56" ht="12.75" customHeight="1" x14ac:dyDescent="0.2">
      <c r="A263" s="160"/>
      <c r="B263" s="160"/>
      <c r="C263" s="161"/>
      <c r="D263" s="161"/>
      <c r="E263" s="161"/>
      <c r="F263" s="161"/>
      <c r="G263" s="162"/>
      <c r="H263" s="168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4"/>
      <c r="AN263" s="169"/>
      <c r="AO263" s="167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</row>
    <row r="264" spans="1:56" ht="12.75" customHeight="1" x14ac:dyDescent="0.2">
      <c r="A264" s="160"/>
      <c r="B264" s="160"/>
      <c r="C264" s="161"/>
      <c r="D264" s="161"/>
      <c r="E264" s="161"/>
      <c r="F264" s="161"/>
      <c r="G264" s="162"/>
      <c r="H264" s="168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9"/>
      <c r="AO264" s="167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</row>
    <row r="265" spans="1:56" ht="12.75" customHeight="1" x14ac:dyDescent="0.2">
      <c r="A265" s="160"/>
      <c r="B265" s="160"/>
      <c r="C265" s="161"/>
      <c r="D265" s="161"/>
      <c r="E265" s="161"/>
      <c r="F265" s="161"/>
      <c r="G265" s="162"/>
      <c r="H265" s="168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9"/>
      <c r="AO265" s="167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</row>
    <row r="266" spans="1:56" ht="12.75" customHeight="1" x14ac:dyDescent="0.2">
      <c r="A266" s="160"/>
      <c r="B266" s="160"/>
      <c r="C266" s="161"/>
      <c r="D266" s="161"/>
      <c r="E266" s="161"/>
      <c r="F266" s="161"/>
      <c r="G266" s="162"/>
      <c r="H266" s="168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9"/>
      <c r="AO266" s="167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</row>
    <row r="267" spans="1:56" ht="12.75" customHeight="1" x14ac:dyDescent="0.2">
      <c r="A267" s="160"/>
      <c r="B267" s="160"/>
      <c r="C267" s="161"/>
      <c r="D267" s="161"/>
      <c r="E267" s="161"/>
      <c r="F267" s="161"/>
      <c r="G267" s="162"/>
      <c r="H267" s="168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4"/>
      <c r="AN267" s="169"/>
      <c r="AO267" s="167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</row>
    <row r="268" spans="1:56" ht="12.75" customHeight="1" x14ac:dyDescent="0.2">
      <c r="A268" s="160"/>
      <c r="B268" s="160"/>
      <c r="C268" s="161"/>
      <c r="D268" s="161"/>
      <c r="E268" s="161"/>
      <c r="F268" s="161"/>
      <c r="G268" s="162"/>
      <c r="H268" s="168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164"/>
      <c r="AG268" s="164"/>
      <c r="AH268" s="164"/>
      <c r="AI268" s="164"/>
      <c r="AJ268" s="164"/>
      <c r="AK268" s="164"/>
      <c r="AL268" s="164"/>
      <c r="AM268" s="164"/>
      <c r="AN268" s="169"/>
      <c r="AO268" s="167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</row>
    <row r="269" spans="1:56" ht="12.75" customHeight="1" x14ac:dyDescent="0.2">
      <c r="A269" s="160"/>
      <c r="B269" s="160"/>
      <c r="C269" s="161"/>
      <c r="D269" s="161"/>
      <c r="E269" s="161"/>
      <c r="F269" s="161"/>
      <c r="G269" s="162"/>
      <c r="H269" s="168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164"/>
      <c r="AG269" s="164"/>
      <c r="AH269" s="164"/>
      <c r="AI269" s="164"/>
      <c r="AJ269" s="164"/>
      <c r="AK269" s="164"/>
      <c r="AL269" s="164"/>
      <c r="AM269" s="164"/>
      <c r="AN269" s="169"/>
      <c r="AO269" s="167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</row>
    <row r="270" spans="1:56" ht="12.75" customHeight="1" x14ac:dyDescent="0.2">
      <c r="A270" s="160"/>
      <c r="B270" s="160"/>
      <c r="C270" s="161"/>
      <c r="D270" s="161"/>
      <c r="E270" s="161"/>
      <c r="F270" s="161"/>
      <c r="G270" s="162"/>
      <c r="H270" s="168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  <c r="AM270" s="164"/>
      <c r="AN270" s="169"/>
      <c r="AO270" s="167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</row>
    <row r="271" spans="1:56" ht="12.75" customHeight="1" x14ac:dyDescent="0.2">
      <c r="A271" s="160"/>
      <c r="B271" s="160"/>
      <c r="C271" s="161"/>
      <c r="D271" s="161"/>
      <c r="E271" s="161"/>
      <c r="F271" s="161"/>
      <c r="G271" s="162"/>
      <c r="H271" s="168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4"/>
      <c r="AN271" s="169"/>
      <c r="AO271" s="167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</row>
    <row r="272" spans="1:56" ht="12.75" customHeight="1" x14ac:dyDescent="0.2">
      <c r="A272" s="160"/>
      <c r="B272" s="160"/>
      <c r="C272" s="161"/>
      <c r="D272" s="161"/>
      <c r="E272" s="161"/>
      <c r="F272" s="161"/>
      <c r="G272" s="162"/>
      <c r="H272" s="168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9"/>
      <c r="AO272" s="167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</row>
    <row r="273" spans="1:56" ht="12.75" customHeight="1" x14ac:dyDescent="0.2">
      <c r="A273" s="160"/>
      <c r="B273" s="160"/>
      <c r="C273" s="161"/>
      <c r="D273" s="161"/>
      <c r="E273" s="161"/>
      <c r="F273" s="161"/>
      <c r="G273" s="162"/>
      <c r="H273" s="168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9"/>
      <c r="AO273" s="167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</row>
    <row r="274" spans="1:56" ht="12.75" customHeight="1" x14ac:dyDescent="0.2">
      <c r="A274" s="160"/>
      <c r="B274" s="160"/>
      <c r="C274" s="161"/>
      <c r="D274" s="161"/>
      <c r="E274" s="161"/>
      <c r="F274" s="161"/>
      <c r="G274" s="162"/>
      <c r="H274" s="168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9"/>
      <c r="AO274" s="167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</row>
    <row r="275" spans="1:56" ht="12.75" customHeight="1" x14ac:dyDescent="0.2">
      <c r="A275" s="160"/>
      <c r="B275" s="160"/>
      <c r="C275" s="161"/>
      <c r="D275" s="161"/>
      <c r="E275" s="161"/>
      <c r="F275" s="161"/>
      <c r="G275" s="162"/>
      <c r="H275" s="168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9"/>
      <c r="AO275" s="167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</row>
    <row r="276" spans="1:56" ht="12.75" customHeight="1" x14ac:dyDescent="0.2">
      <c r="A276" s="160"/>
      <c r="B276" s="160"/>
      <c r="C276" s="161"/>
      <c r="D276" s="161"/>
      <c r="E276" s="161"/>
      <c r="F276" s="161"/>
      <c r="G276" s="162"/>
      <c r="H276" s="168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9"/>
      <c r="AO276" s="167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</row>
    <row r="277" spans="1:56" ht="12.75" customHeight="1" x14ac:dyDescent="0.2">
      <c r="A277" s="160"/>
      <c r="B277" s="160"/>
      <c r="C277" s="161"/>
      <c r="D277" s="161"/>
      <c r="E277" s="161"/>
      <c r="F277" s="161"/>
      <c r="G277" s="162"/>
      <c r="H277" s="168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9"/>
      <c r="AO277" s="167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</row>
    <row r="278" spans="1:56" ht="12.75" customHeight="1" x14ac:dyDescent="0.2">
      <c r="A278" s="160"/>
      <c r="B278" s="160"/>
      <c r="C278" s="161"/>
      <c r="D278" s="161"/>
      <c r="E278" s="161"/>
      <c r="F278" s="161"/>
      <c r="G278" s="162"/>
      <c r="H278" s="168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9"/>
      <c r="AO278" s="167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</row>
    <row r="279" spans="1:56" ht="12.75" customHeight="1" x14ac:dyDescent="0.2">
      <c r="A279" s="160"/>
      <c r="B279" s="160"/>
      <c r="C279" s="161"/>
      <c r="D279" s="161"/>
      <c r="E279" s="161"/>
      <c r="F279" s="161"/>
      <c r="G279" s="162"/>
      <c r="H279" s="168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9"/>
      <c r="AO279" s="167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</row>
    <row r="280" spans="1:56" ht="12.75" customHeight="1" x14ac:dyDescent="0.2">
      <c r="A280" s="160"/>
      <c r="B280" s="160"/>
      <c r="C280" s="161"/>
      <c r="D280" s="161"/>
      <c r="E280" s="161"/>
      <c r="F280" s="161"/>
      <c r="G280" s="162"/>
      <c r="H280" s="168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9"/>
      <c r="AO280" s="167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</row>
    <row r="281" spans="1:56" ht="12.75" customHeight="1" x14ac:dyDescent="0.2">
      <c r="A281" s="160"/>
      <c r="B281" s="160"/>
      <c r="C281" s="161"/>
      <c r="D281" s="161"/>
      <c r="E281" s="161"/>
      <c r="F281" s="161"/>
      <c r="G281" s="162"/>
      <c r="H281" s="168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9"/>
      <c r="AO281" s="167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</row>
    <row r="282" spans="1:56" ht="12.75" customHeight="1" x14ac:dyDescent="0.2">
      <c r="A282" s="160"/>
      <c r="B282" s="160"/>
      <c r="C282" s="161"/>
      <c r="D282" s="161"/>
      <c r="E282" s="161"/>
      <c r="F282" s="161"/>
      <c r="G282" s="162"/>
      <c r="H282" s="168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9"/>
      <c r="AO282" s="167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</row>
    <row r="283" spans="1:56" ht="12.75" customHeight="1" x14ac:dyDescent="0.2">
      <c r="A283" s="160"/>
      <c r="B283" s="160"/>
      <c r="C283" s="161"/>
      <c r="D283" s="161"/>
      <c r="E283" s="161"/>
      <c r="F283" s="161"/>
      <c r="G283" s="162"/>
      <c r="H283" s="168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4"/>
      <c r="AN283" s="169"/>
      <c r="AO283" s="167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</row>
    <row r="284" spans="1:56" ht="12.75" customHeight="1" x14ac:dyDescent="0.2">
      <c r="A284" s="160"/>
      <c r="B284" s="160"/>
      <c r="C284" s="161"/>
      <c r="D284" s="161"/>
      <c r="E284" s="161"/>
      <c r="F284" s="161"/>
      <c r="G284" s="162"/>
      <c r="H284" s="168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9"/>
      <c r="AO284" s="167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</row>
    <row r="285" spans="1:56" ht="12.75" customHeight="1" x14ac:dyDescent="0.2">
      <c r="A285" s="160"/>
      <c r="B285" s="160"/>
      <c r="C285" s="161"/>
      <c r="D285" s="161"/>
      <c r="E285" s="161"/>
      <c r="F285" s="161"/>
      <c r="G285" s="162"/>
      <c r="H285" s="168"/>
      <c r="I285" s="164"/>
      <c r="J285" s="164"/>
      <c r="K285" s="164"/>
      <c r="L285" s="164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4"/>
      <c r="AN285" s="169"/>
      <c r="AO285" s="167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</row>
    <row r="286" spans="1:56" ht="12.75" customHeight="1" x14ac:dyDescent="0.2">
      <c r="A286" s="160"/>
      <c r="B286" s="160"/>
      <c r="C286" s="161"/>
      <c r="D286" s="161"/>
      <c r="E286" s="161"/>
      <c r="F286" s="161"/>
      <c r="G286" s="162"/>
      <c r="H286" s="168"/>
      <c r="I286" s="164"/>
      <c r="J286" s="164"/>
      <c r="K286" s="164"/>
      <c r="L286" s="164"/>
      <c r="M286" s="164"/>
      <c r="N286" s="164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  <c r="AB286" s="164"/>
      <c r="AC286" s="164"/>
      <c r="AD286" s="164"/>
      <c r="AE286" s="164"/>
      <c r="AF286" s="164"/>
      <c r="AG286" s="164"/>
      <c r="AH286" s="164"/>
      <c r="AI286" s="164"/>
      <c r="AJ286" s="164"/>
      <c r="AK286" s="164"/>
      <c r="AL286" s="164"/>
      <c r="AM286" s="164"/>
      <c r="AN286" s="169"/>
      <c r="AO286" s="167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</row>
    <row r="287" spans="1:56" ht="12.75" customHeight="1" x14ac:dyDescent="0.2">
      <c r="A287" s="160"/>
      <c r="B287" s="160"/>
      <c r="C287" s="161"/>
      <c r="D287" s="161"/>
      <c r="E287" s="161"/>
      <c r="F287" s="161"/>
      <c r="G287" s="162"/>
      <c r="H287" s="168"/>
      <c r="I287" s="164"/>
      <c r="J287" s="164"/>
      <c r="K287" s="164"/>
      <c r="L287" s="164"/>
      <c r="M287" s="164"/>
      <c r="N287" s="164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  <c r="AA287" s="164"/>
      <c r="AB287" s="164"/>
      <c r="AC287" s="164"/>
      <c r="AD287" s="164"/>
      <c r="AE287" s="164"/>
      <c r="AF287" s="164"/>
      <c r="AG287" s="164"/>
      <c r="AH287" s="164"/>
      <c r="AI287" s="164"/>
      <c r="AJ287" s="164"/>
      <c r="AK287" s="164"/>
      <c r="AL287" s="164"/>
      <c r="AM287" s="164"/>
      <c r="AN287" s="169"/>
      <c r="AO287" s="167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</row>
    <row r="288" spans="1:56" ht="12.75" customHeight="1" x14ac:dyDescent="0.2">
      <c r="A288" s="160"/>
      <c r="B288" s="160"/>
      <c r="C288" s="161"/>
      <c r="D288" s="161"/>
      <c r="E288" s="161"/>
      <c r="F288" s="161"/>
      <c r="G288" s="162"/>
      <c r="H288" s="168"/>
      <c r="I288" s="164"/>
      <c r="J288" s="164"/>
      <c r="K288" s="164"/>
      <c r="L288" s="164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  <c r="AB288" s="164"/>
      <c r="AC288" s="164"/>
      <c r="AD288" s="164"/>
      <c r="AE288" s="164"/>
      <c r="AF288" s="164"/>
      <c r="AG288" s="164"/>
      <c r="AH288" s="164"/>
      <c r="AI288" s="164"/>
      <c r="AJ288" s="164"/>
      <c r="AK288" s="164"/>
      <c r="AL288" s="164"/>
      <c r="AM288" s="164"/>
      <c r="AN288" s="169"/>
      <c r="AO288" s="167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</row>
    <row r="289" spans="1:56" ht="12.75" customHeight="1" x14ac:dyDescent="0.2">
      <c r="A289" s="160"/>
      <c r="B289" s="160"/>
      <c r="C289" s="161"/>
      <c r="D289" s="161"/>
      <c r="E289" s="161"/>
      <c r="F289" s="161"/>
      <c r="G289" s="162"/>
      <c r="H289" s="168"/>
      <c r="I289" s="164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164"/>
      <c r="AI289" s="164"/>
      <c r="AJ289" s="164"/>
      <c r="AK289" s="164"/>
      <c r="AL289" s="164"/>
      <c r="AM289" s="164"/>
      <c r="AN289" s="169"/>
      <c r="AO289" s="167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</row>
    <row r="290" spans="1:56" ht="12.75" customHeight="1" x14ac:dyDescent="0.2">
      <c r="A290" s="160"/>
      <c r="B290" s="160"/>
      <c r="C290" s="161"/>
      <c r="D290" s="161"/>
      <c r="E290" s="161"/>
      <c r="F290" s="161"/>
      <c r="G290" s="162"/>
      <c r="H290" s="168"/>
      <c r="I290" s="164"/>
      <c r="J290" s="164"/>
      <c r="K290" s="164"/>
      <c r="L290" s="164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  <c r="AB290" s="164"/>
      <c r="AC290" s="164"/>
      <c r="AD290" s="164"/>
      <c r="AE290" s="164"/>
      <c r="AF290" s="164"/>
      <c r="AG290" s="164"/>
      <c r="AH290" s="164"/>
      <c r="AI290" s="164"/>
      <c r="AJ290" s="164"/>
      <c r="AK290" s="164"/>
      <c r="AL290" s="164"/>
      <c r="AM290" s="164"/>
      <c r="AN290" s="169"/>
      <c r="AO290" s="167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</row>
    <row r="291" spans="1:56" ht="12.75" customHeight="1" x14ac:dyDescent="0.2">
      <c r="A291" s="160"/>
      <c r="B291" s="160"/>
      <c r="C291" s="161"/>
      <c r="D291" s="161"/>
      <c r="E291" s="161"/>
      <c r="F291" s="161"/>
      <c r="G291" s="162"/>
      <c r="H291" s="168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164"/>
      <c r="AL291" s="164"/>
      <c r="AM291" s="164"/>
      <c r="AN291" s="169"/>
      <c r="AO291" s="167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</row>
    <row r="292" spans="1:56" ht="12.75" customHeight="1" x14ac:dyDescent="0.2">
      <c r="A292" s="160"/>
      <c r="B292" s="160"/>
      <c r="C292" s="161"/>
      <c r="D292" s="161"/>
      <c r="E292" s="161"/>
      <c r="F292" s="161"/>
      <c r="G292" s="162"/>
      <c r="H292" s="168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4"/>
      <c r="AG292" s="164"/>
      <c r="AH292" s="164"/>
      <c r="AI292" s="164"/>
      <c r="AJ292" s="164"/>
      <c r="AK292" s="164"/>
      <c r="AL292" s="164"/>
      <c r="AM292" s="164"/>
      <c r="AN292" s="169"/>
      <c r="AO292" s="167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</row>
    <row r="293" spans="1:56" ht="12.75" customHeight="1" x14ac:dyDescent="0.2">
      <c r="A293" s="160"/>
      <c r="B293" s="160"/>
      <c r="C293" s="161"/>
      <c r="D293" s="161"/>
      <c r="E293" s="161"/>
      <c r="F293" s="161"/>
      <c r="G293" s="162"/>
      <c r="H293" s="168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64"/>
      <c r="AD293" s="164"/>
      <c r="AE293" s="164"/>
      <c r="AF293" s="164"/>
      <c r="AG293" s="164"/>
      <c r="AH293" s="164"/>
      <c r="AI293" s="164"/>
      <c r="AJ293" s="164"/>
      <c r="AK293" s="164"/>
      <c r="AL293" s="164"/>
      <c r="AM293" s="164"/>
      <c r="AN293" s="169"/>
      <c r="AO293" s="167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</row>
    <row r="294" spans="1:56" ht="12.75" customHeight="1" x14ac:dyDescent="0.2">
      <c r="A294" s="160"/>
      <c r="B294" s="160"/>
      <c r="C294" s="161"/>
      <c r="D294" s="161"/>
      <c r="E294" s="161"/>
      <c r="F294" s="161"/>
      <c r="G294" s="162"/>
      <c r="H294" s="168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9"/>
      <c r="AO294" s="167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</row>
    <row r="295" spans="1:56" ht="12.75" customHeight="1" x14ac:dyDescent="0.2">
      <c r="A295" s="160"/>
      <c r="B295" s="160"/>
      <c r="C295" s="161"/>
      <c r="D295" s="161"/>
      <c r="E295" s="161"/>
      <c r="F295" s="161"/>
      <c r="G295" s="162"/>
      <c r="H295" s="168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4"/>
      <c r="AN295" s="169"/>
      <c r="AO295" s="167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</row>
    <row r="296" spans="1:56" ht="12.75" customHeight="1" x14ac:dyDescent="0.2">
      <c r="A296" s="160"/>
      <c r="B296" s="160"/>
      <c r="C296" s="161"/>
      <c r="D296" s="161"/>
      <c r="E296" s="161"/>
      <c r="F296" s="161"/>
      <c r="G296" s="162"/>
      <c r="H296" s="168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4"/>
      <c r="AN296" s="169"/>
      <c r="AO296" s="167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</row>
    <row r="297" spans="1:56" ht="12.75" customHeight="1" x14ac:dyDescent="0.2">
      <c r="A297" s="160"/>
      <c r="B297" s="160"/>
      <c r="C297" s="161"/>
      <c r="D297" s="161"/>
      <c r="E297" s="161"/>
      <c r="F297" s="161"/>
      <c r="G297" s="162"/>
      <c r="H297" s="168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4"/>
      <c r="AN297" s="169"/>
      <c r="AO297" s="167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</row>
    <row r="298" spans="1:56" ht="12.75" customHeight="1" x14ac:dyDescent="0.2">
      <c r="A298" s="160"/>
      <c r="B298" s="160"/>
      <c r="C298" s="161"/>
      <c r="D298" s="161"/>
      <c r="E298" s="161"/>
      <c r="F298" s="161"/>
      <c r="G298" s="162"/>
      <c r="H298" s="168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4"/>
      <c r="AN298" s="169"/>
      <c r="AO298" s="167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</row>
    <row r="299" spans="1:56" ht="12.75" customHeight="1" x14ac:dyDescent="0.2">
      <c r="A299" s="160"/>
      <c r="B299" s="160"/>
      <c r="C299" s="161"/>
      <c r="D299" s="161"/>
      <c r="E299" s="161"/>
      <c r="F299" s="161"/>
      <c r="G299" s="162"/>
      <c r="H299" s="168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  <c r="AM299" s="164"/>
      <c r="AN299" s="169"/>
      <c r="AO299" s="167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</row>
    <row r="300" spans="1:56" ht="12.75" customHeight="1" x14ac:dyDescent="0.2">
      <c r="A300" s="160"/>
      <c r="B300" s="160"/>
      <c r="C300" s="161"/>
      <c r="D300" s="161"/>
      <c r="E300" s="161"/>
      <c r="F300" s="161"/>
      <c r="G300" s="162"/>
      <c r="H300" s="168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9"/>
      <c r="AO300" s="167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</row>
    <row r="301" spans="1:56" ht="12.75" customHeight="1" x14ac:dyDescent="0.2">
      <c r="A301" s="160"/>
      <c r="B301" s="160"/>
      <c r="C301" s="161"/>
      <c r="D301" s="161"/>
      <c r="E301" s="161"/>
      <c r="F301" s="161"/>
      <c r="G301" s="162"/>
      <c r="H301" s="168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9"/>
      <c r="AO301" s="167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</row>
    <row r="302" spans="1:56" ht="12.75" customHeight="1" x14ac:dyDescent="0.2">
      <c r="A302" s="160"/>
      <c r="B302" s="160"/>
      <c r="C302" s="161"/>
      <c r="D302" s="161"/>
      <c r="E302" s="161"/>
      <c r="F302" s="161"/>
      <c r="G302" s="162"/>
      <c r="H302" s="168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9"/>
      <c r="AO302" s="167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</row>
    <row r="303" spans="1:56" ht="12.75" customHeight="1" x14ac:dyDescent="0.2">
      <c r="A303" s="160"/>
      <c r="B303" s="160"/>
      <c r="C303" s="161"/>
      <c r="D303" s="161"/>
      <c r="E303" s="161"/>
      <c r="F303" s="161"/>
      <c r="G303" s="162"/>
      <c r="H303" s="168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9"/>
      <c r="AO303" s="167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</row>
    <row r="304" spans="1:56" ht="12.75" customHeight="1" x14ac:dyDescent="0.2">
      <c r="A304" s="160"/>
      <c r="B304" s="160"/>
      <c r="C304" s="161"/>
      <c r="D304" s="161"/>
      <c r="E304" s="161"/>
      <c r="F304" s="161"/>
      <c r="G304" s="162"/>
      <c r="H304" s="168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9"/>
      <c r="AO304" s="167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</row>
    <row r="305" spans="1:56" ht="12.75" customHeight="1" x14ac:dyDescent="0.2">
      <c r="A305" s="160"/>
      <c r="B305" s="160"/>
      <c r="C305" s="161"/>
      <c r="D305" s="161"/>
      <c r="E305" s="161"/>
      <c r="F305" s="161"/>
      <c r="G305" s="162"/>
      <c r="H305" s="168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H305" s="164"/>
      <c r="AI305" s="164"/>
      <c r="AJ305" s="164"/>
      <c r="AK305" s="164"/>
      <c r="AL305" s="164"/>
      <c r="AM305" s="164"/>
      <c r="AN305" s="169"/>
      <c r="AO305" s="167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</row>
    <row r="306" spans="1:56" ht="12.75" customHeight="1" x14ac:dyDescent="0.2">
      <c r="A306" s="160"/>
      <c r="B306" s="160"/>
      <c r="C306" s="161"/>
      <c r="D306" s="161"/>
      <c r="E306" s="161"/>
      <c r="F306" s="161"/>
      <c r="G306" s="162"/>
      <c r="H306" s="168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64"/>
      <c r="AH306" s="164"/>
      <c r="AI306" s="164"/>
      <c r="AJ306" s="164"/>
      <c r="AK306" s="164"/>
      <c r="AL306" s="164"/>
      <c r="AM306" s="164"/>
      <c r="AN306" s="169"/>
      <c r="AO306" s="167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</row>
    <row r="307" spans="1:56" ht="12.75" customHeight="1" x14ac:dyDescent="0.2">
      <c r="A307" s="160"/>
      <c r="B307" s="160"/>
      <c r="C307" s="161"/>
      <c r="D307" s="161"/>
      <c r="E307" s="161"/>
      <c r="F307" s="161"/>
      <c r="G307" s="162"/>
      <c r="H307" s="168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4"/>
      <c r="AH307" s="164"/>
      <c r="AI307" s="164"/>
      <c r="AJ307" s="164"/>
      <c r="AK307" s="164"/>
      <c r="AL307" s="164"/>
      <c r="AM307" s="164"/>
      <c r="AN307" s="169"/>
      <c r="AO307" s="167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</row>
    <row r="308" spans="1:56" ht="12.75" customHeight="1" x14ac:dyDescent="0.2">
      <c r="A308" s="160"/>
      <c r="B308" s="160"/>
      <c r="C308" s="161"/>
      <c r="D308" s="161"/>
      <c r="E308" s="161"/>
      <c r="F308" s="161"/>
      <c r="G308" s="162"/>
      <c r="H308" s="168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  <c r="AB308" s="164"/>
      <c r="AC308" s="164"/>
      <c r="AD308" s="164"/>
      <c r="AE308" s="164"/>
      <c r="AF308" s="164"/>
      <c r="AG308" s="164"/>
      <c r="AH308" s="164"/>
      <c r="AI308" s="164"/>
      <c r="AJ308" s="164"/>
      <c r="AK308" s="164"/>
      <c r="AL308" s="164"/>
      <c r="AM308" s="164"/>
      <c r="AN308" s="169"/>
      <c r="AO308" s="167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</row>
    <row r="309" spans="1:56" ht="12.75" customHeight="1" x14ac:dyDescent="0.2">
      <c r="A309" s="160"/>
      <c r="B309" s="160"/>
      <c r="C309" s="161"/>
      <c r="D309" s="161"/>
      <c r="E309" s="161"/>
      <c r="F309" s="161"/>
      <c r="G309" s="162"/>
      <c r="H309" s="168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4"/>
      <c r="AN309" s="169"/>
      <c r="AO309" s="167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</row>
    <row r="310" spans="1:56" ht="12.75" customHeight="1" x14ac:dyDescent="0.2">
      <c r="A310" s="160"/>
      <c r="B310" s="160"/>
      <c r="C310" s="161"/>
      <c r="D310" s="161"/>
      <c r="E310" s="161"/>
      <c r="F310" s="161"/>
      <c r="G310" s="162"/>
      <c r="H310" s="168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4"/>
      <c r="AN310" s="169"/>
      <c r="AO310" s="167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</row>
    <row r="311" spans="1:56" ht="12.75" customHeight="1" x14ac:dyDescent="0.2">
      <c r="A311" s="160"/>
      <c r="B311" s="160"/>
      <c r="C311" s="161"/>
      <c r="D311" s="161"/>
      <c r="E311" s="161"/>
      <c r="F311" s="161"/>
      <c r="G311" s="162"/>
      <c r="H311" s="168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4"/>
      <c r="AN311" s="169"/>
      <c r="AO311" s="167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</row>
    <row r="312" spans="1:56" ht="12.75" customHeight="1" x14ac:dyDescent="0.2">
      <c r="A312" s="160"/>
      <c r="B312" s="160"/>
      <c r="C312" s="161"/>
      <c r="D312" s="161"/>
      <c r="E312" s="161"/>
      <c r="F312" s="161"/>
      <c r="G312" s="162"/>
      <c r="H312" s="168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9"/>
      <c r="AO312" s="167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</row>
    <row r="313" spans="1:56" ht="12.75" customHeight="1" x14ac:dyDescent="0.2">
      <c r="A313" s="160"/>
      <c r="B313" s="160"/>
      <c r="C313" s="161"/>
      <c r="D313" s="161"/>
      <c r="E313" s="161"/>
      <c r="F313" s="161"/>
      <c r="G313" s="162"/>
      <c r="H313" s="168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9"/>
      <c r="AO313" s="167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</row>
    <row r="314" spans="1:56" ht="12.75" customHeight="1" x14ac:dyDescent="0.2">
      <c r="A314" s="160"/>
      <c r="B314" s="160"/>
      <c r="C314" s="161"/>
      <c r="D314" s="161"/>
      <c r="E314" s="161"/>
      <c r="F314" s="161"/>
      <c r="G314" s="162"/>
      <c r="H314" s="168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9"/>
      <c r="AO314" s="167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</row>
    <row r="315" spans="1:56" ht="12.75" customHeight="1" x14ac:dyDescent="0.2">
      <c r="A315" s="160"/>
      <c r="B315" s="160"/>
      <c r="C315" s="161"/>
      <c r="D315" s="161"/>
      <c r="E315" s="161"/>
      <c r="F315" s="161"/>
      <c r="G315" s="162"/>
      <c r="H315" s="168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9"/>
      <c r="AO315" s="167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</row>
    <row r="316" spans="1:56" ht="12.75" customHeight="1" x14ac:dyDescent="0.2">
      <c r="A316" s="160"/>
      <c r="B316" s="160"/>
      <c r="C316" s="161"/>
      <c r="D316" s="161"/>
      <c r="E316" s="161"/>
      <c r="F316" s="161"/>
      <c r="G316" s="162"/>
      <c r="H316" s="168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9"/>
      <c r="AO316" s="167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</row>
    <row r="317" spans="1:56" ht="12.75" customHeight="1" x14ac:dyDescent="0.2">
      <c r="A317" s="160"/>
      <c r="B317" s="160"/>
      <c r="C317" s="161"/>
      <c r="D317" s="161"/>
      <c r="E317" s="161"/>
      <c r="F317" s="161"/>
      <c r="G317" s="162"/>
      <c r="H317" s="168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9"/>
      <c r="AO317" s="167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</row>
    <row r="318" spans="1:56" ht="12.75" customHeight="1" x14ac:dyDescent="0.2">
      <c r="A318" s="160"/>
      <c r="B318" s="160"/>
      <c r="C318" s="161"/>
      <c r="D318" s="161"/>
      <c r="E318" s="161"/>
      <c r="F318" s="161"/>
      <c r="G318" s="162"/>
      <c r="H318" s="168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9"/>
      <c r="AO318" s="167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</row>
    <row r="319" spans="1:56" ht="12.75" customHeight="1" x14ac:dyDescent="0.2">
      <c r="A319" s="160"/>
      <c r="B319" s="160"/>
      <c r="C319" s="161"/>
      <c r="D319" s="161"/>
      <c r="E319" s="161"/>
      <c r="F319" s="161"/>
      <c r="G319" s="162"/>
      <c r="H319" s="168"/>
      <c r="I319" s="164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9"/>
      <c r="AO319" s="167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</row>
    <row r="320" spans="1:56" ht="12.75" customHeight="1" x14ac:dyDescent="0.2">
      <c r="A320" s="160"/>
      <c r="B320" s="160"/>
      <c r="C320" s="161"/>
      <c r="D320" s="161"/>
      <c r="E320" s="161"/>
      <c r="F320" s="161"/>
      <c r="G320" s="162"/>
      <c r="H320" s="168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4"/>
      <c r="AN320" s="169"/>
      <c r="AO320" s="167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</row>
    <row r="321" spans="1:56" ht="12.75" customHeight="1" x14ac:dyDescent="0.2">
      <c r="A321" s="160"/>
      <c r="B321" s="160"/>
      <c r="C321" s="161"/>
      <c r="D321" s="161"/>
      <c r="E321" s="161"/>
      <c r="F321" s="161"/>
      <c r="G321" s="162"/>
      <c r="H321" s="168"/>
      <c r="I321" s="164"/>
      <c r="J321" s="164"/>
      <c r="K321" s="164"/>
      <c r="L321" s="164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/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4"/>
      <c r="AN321" s="169"/>
      <c r="AO321" s="167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</row>
    <row r="322" spans="1:56" ht="12.75" customHeight="1" x14ac:dyDescent="0.2">
      <c r="A322" s="160"/>
      <c r="B322" s="160"/>
      <c r="C322" s="161"/>
      <c r="D322" s="161"/>
      <c r="E322" s="161"/>
      <c r="F322" s="161"/>
      <c r="G322" s="162"/>
      <c r="H322" s="168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/>
      <c r="AF322" s="164"/>
      <c r="AG322" s="164"/>
      <c r="AH322" s="164"/>
      <c r="AI322" s="164"/>
      <c r="AJ322" s="164"/>
      <c r="AK322" s="164"/>
      <c r="AL322" s="164"/>
      <c r="AM322" s="164"/>
      <c r="AN322" s="169"/>
      <c r="AO322" s="167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</row>
    <row r="323" spans="1:56" ht="12.75" customHeight="1" x14ac:dyDescent="0.2">
      <c r="A323" s="160"/>
      <c r="B323" s="160"/>
      <c r="C323" s="161"/>
      <c r="D323" s="161"/>
      <c r="E323" s="161"/>
      <c r="F323" s="161"/>
      <c r="G323" s="162"/>
      <c r="H323" s="168"/>
      <c r="I323" s="164"/>
      <c r="J323" s="164"/>
      <c r="K323" s="164"/>
      <c r="L323" s="164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F323" s="164"/>
      <c r="AG323" s="164"/>
      <c r="AH323" s="164"/>
      <c r="AI323" s="164"/>
      <c r="AJ323" s="164"/>
      <c r="AK323" s="164"/>
      <c r="AL323" s="164"/>
      <c r="AM323" s="164"/>
      <c r="AN323" s="169"/>
      <c r="AO323" s="167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</row>
    <row r="324" spans="1:56" ht="12.75" customHeight="1" x14ac:dyDescent="0.2">
      <c r="A324" s="160"/>
      <c r="B324" s="160"/>
      <c r="C324" s="161"/>
      <c r="D324" s="161"/>
      <c r="E324" s="161"/>
      <c r="F324" s="161"/>
      <c r="G324" s="162"/>
      <c r="H324" s="168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64"/>
      <c r="AD324" s="164"/>
      <c r="AE324" s="164"/>
      <c r="AF324" s="164"/>
      <c r="AG324" s="164"/>
      <c r="AH324" s="164"/>
      <c r="AI324" s="164"/>
      <c r="AJ324" s="164"/>
      <c r="AK324" s="164"/>
      <c r="AL324" s="164"/>
      <c r="AM324" s="164"/>
      <c r="AN324" s="169"/>
      <c r="AO324" s="167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</row>
    <row r="325" spans="1:56" ht="12.75" customHeight="1" x14ac:dyDescent="0.2">
      <c r="A325" s="160"/>
      <c r="B325" s="160"/>
      <c r="C325" s="161"/>
      <c r="D325" s="161"/>
      <c r="E325" s="161"/>
      <c r="F325" s="161"/>
      <c r="G325" s="162"/>
      <c r="H325" s="168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  <c r="AE325" s="164"/>
      <c r="AF325" s="164"/>
      <c r="AG325" s="164"/>
      <c r="AH325" s="164"/>
      <c r="AI325" s="164"/>
      <c r="AJ325" s="164"/>
      <c r="AK325" s="164"/>
      <c r="AL325" s="164"/>
      <c r="AM325" s="164"/>
      <c r="AN325" s="169"/>
      <c r="AO325" s="167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</row>
    <row r="326" spans="1:56" ht="12.75" customHeight="1" x14ac:dyDescent="0.2">
      <c r="A326" s="160"/>
      <c r="B326" s="160"/>
      <c r="C326" s="161"/>
      <c r="D326" s="161"/>
      <c r="E326" s="161"/>
      <c r="F326" s="161"/>
      <c r="G326" s="162"/>
      <c r="H326" s="168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/>
      <c r="AD326" s="164"/>
      <c r="AE326" s="164"/>
      <c r="AF326" s="164"/>
      <c r="AG326" s="164"/>
      <c r="AH326" s="164"/>
      <c r="AI326" s="164"/>
      <c r="AJ326" s="164"/>
      <c r="AK326" s="164"/>
      <c r="AL326" s="164"/>
      <c r="AM326" s="164"/>
      <c r="AN326" s="169"/>
      <c r="AO326" s="167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</row>
    <row r="327" spans="1:56" ht="12.75" customHeight="1" x14ac:dyDescent="0.2">
      <c r="A327" s="160"/>
      <c r="B327" s="160"/>
      <c r="C327" s="161"/>
      <c r="D327" s="161"/>
      <c r="E327" s="161"/>
      <c r="F327" s="161"/>
      <c r="G327" s="162"/>
      <c r="H327" s="168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4"/>
      <c r="AG327" s="164"/>
      <c r="AH327" s="164"/>
      <c r="AI327" s="164"/>
      <c r="AJ327" s="164"/>
      <c r="AK327" s="164"/>
      <c r="AL327" s="164"/>
      <c r="AM327" s="164"/>
      <c r="AN327" s="169"/>
      <c r="AO327" s="167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</row>
    <row r="328" spans="1:56" ht="12.75" customHeight="1" x14ac:dyDescent="0.2">
      <c r="A328" s="160"/>
      <c r="B328" s="160"/>
      <c r="C328" s="161"/>
      <c r="D328" s="161"/>
      <c r="E328" s="161"/>
      <c r="F328" s="161"/>
      <c r="G328" s="162"/>
      <c r="H328" s="168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9"/>
      <c r="AO328" s="167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</row>
    <row r="329" spans="1:56" ht="15.75" customHeight="1" x14ac:dyDescent="0.2">
      <c r="A329" s="113"/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</row>
    <row r="330" spans="1:56" ht="15.75" customHeight="1" x14ac:dyDescent="0.2">
      <c r="A330" s="113"/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</row>
    <row r="331" spans="1:56" ht="15.75" customHeight="1" x14ac:dyDescent="0.2">
      <c r="A331" s="113"/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</row>
    <row r="332" spans="1:56" ht="15.75" customHeight="1" x14ac:dyDescent="0.2">
      <c r="A332" s="113"/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</row>
    <row r="333" spans="1:56" ht="15.75" customHeight="1" x14ac:dyDescent="0.2">
      <c r="A333" s="113"/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</row>
    <row r="334" spans="1:56" ht="15.75" customHeight="1" x14ac:dyDescent="0.2">
      <c r="A334" s="113"/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</row>
    <row r="335" spans="1:56" ht="15.75" customHeight="1" x14ac:dyDescent="0.2">
      <c r="A335" s="113"/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</row>
    <row r="336" spans="1:56" ht="15.75" customHeight="1" x14ac:dyDescent="0.2">
      <c r="A336" s="113"/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</row>
    <row r="337" spans="1:56" ht="15.75" customHeight="1" x14ac:dyDescent="0.2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</row>
    <row r="338" spans="1:56" ht="15.75" customHeight="1" x14ac:dyDescent="0.2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</row>
    <row r="339" spans="1:56" ht="15.75" customHeight="1" x14ac:dyDescent="0.2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</row>
    <row r="340" spans="1:56" ht="15.75" customHeight="1" x14ac:dyDescent="0.2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</row>
    <row r="341" spans="1:56" ht="15.75" customHeight="1" x14ac:dyDescent="0.2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</row>
    <row r="342" spans="1:56" ht="15.75" customHeight="1" x14ac:dyDescent="0.2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</row>
    <row r="343" spans="1:56" ht="15.75" customHeight="1" x14ac:dyDescent="0.2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</row>
    <row r="344" spans="1:56" ht="15.75" customHeight="1" x14ac:dyDescent="0.2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</row>
    <row r="345" spans="1:56" ht="15.75" customHeight="1" x14ac:dyDescent="0.2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</row>
    <row r="346" spans="1:56" ht="15.75" customHeight="1" x14ac:dyDescent="0.2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</row>
    <row r="347" spans="1:56" ht="15.75" customHeight="1" x14ac:dyDescent="0.2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</row>
    <row r="348" spans="1:56" ht="15.75" customHeight="1" x14ac:dyDescent="0.2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</row>
    <row r="349" spans="1:56" ht="15.75" customHeight="1" x14ac:dyDescent="0.2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</row>
    <row r="350" spans="1:56" ht="15.75" customHeight="1" x14ac:dyDescent="0.2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</row>
    <row r="351" spans="1:56" ht="15.75" customHeight="1" x14ac:dyDescent="0.2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</row>
    <row r="352" spans="1:56" ht="15.75" customHeight="1" x14ac:dyDescent="0.2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</row>
    <row r="353" spans="1:56" ht="15.75" customHeight="1" x14ac:dyDescent="0.2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</row>
    <row r="354" spans="1:56" ht="15.75" customHeight="1" x14ac:dyDescent="0.2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</row>
    <row r="355" spans="1:56" ht="15.75" customHeight="1" x14ac:dyDescent="0.2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</row>
    <row r="356" spans="1:56" ht="15.75" customHeight="1" x14ac:dyDescent="0.2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</row>
    <row r="357" spans="1:56" ht="15.75" customHeight="1" x14ac:dyDescent="0.2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</row>
    <row r="358" spans="1:56" ht="15.75" customHeight="1" x14ac:dyDescent="0.2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</row>
    <row r="359" spans="1:56" ht="15.75" customHeight="1" x14ac:dyDescent="0.2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</row>
    <row r="360" spans="1:56" ht="15.75" customHeight="1" x14ac:dyDescent="0.2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</row>
    <row r="361" spans="1:56" ht="15.75" customHeight="1" x14ac:dyDescent="0.2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</row>
    <row r="362" spans="1:56" ht="15.75" customHeight="1" x14ac:dyDescent="0.2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</row>
    <row r="363" spans="1:56" ht="15.75" customHeight="1" x14ac:dyDescent="0.2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</row>
    <row r="364" spans="1:56" ht="15.75" customHeight="1" x14ac:dyDescent="0.2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</row>
    <row r="365" spans="1:56" ht="15.75" customHeight="1" x14ac:dyDescent="0.2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</row>
    <row r="366" spans="1:56" ht="15.75" customHeight="1" x14ac:dyDescent="0.2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</row>
    <row r="367" spans="1:56" ht="15.75" customHeight="1" x14ac:dyDescent="0.2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</row>
    <row r="368" spans="1:56" ht="15.75" customHeight="1" x14ac:dyDescent="0.2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</row>
    <row r="369" spans="1:56" ht="15.75" customHeight="1" x14ac:dyDescent="0.2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</row>
    <row r="370" spans="1:56" ht="15.75" customHeight="1" x14ac:dyDescent="0.2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</row>
    <row r="371" spans="1:56" ht="15.75" customHeight="1" x14ac:dyDescent="0.2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</row>
    <row r="372" spans="1:56" ht="15.75" customHeight="1" x14ac:dyDescent="0.2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</row>
    <row r="373" spans="1:56" ht="15.75" customHeight="1" x14ac:dyDescent="0.2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</row>
    <row r="374" spans="1:56" ht="15.75" customHeight="1" x14ac:dyDescent="0.2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</row>
    <row r="375" spans="1:56" ht="15.75" customHeight="1" x14ac:dyDescent="0.2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</row>
    <row r="376" spans="1:56" ht="15.75" customHeight="1" x14ac:dyDescent="0.2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</row>
    <row r="377" spans="1:56" ht="15.75" customHeight="1" x14ac:dyDescent="0.2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</row>
    <row r="378" spans="1:56" ht="15.75" customHeight="1" x14ac:dyDescent="0.2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</row>
    <row r="379" spans="1:56" ht="15.75" customHeight="1" x14ac:dyDescent="0.2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</row>
    <row r="380" spans="1:56" ht="15.75" customHeight="1" x14ac:dyDescent="0.2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</row>
    <row r="381" spans="1:56" ht="15.75" customHeight="1" x14ac:dyDescent="0.2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</row>
    <row r="382" spans="1:56" ht="15.75" customHeight="1" x14ac:dyDescent="0.2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</row>
    <row r="383" spans="1:56" ht="15.75" customHeight="1" x14ac:dyDescent="0.2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</row>
    <row r="384" spans="1:56" ht="15.75" customHeight="1" x14ac:dyDescent="0.2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</row>
    <row r="385" spans="1:56" ht="15.75" customHeight="1" x14ac:dyDescent="0.2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</row>
    <row r="386" spans="1:56" ht="15.75" customHeight="1" x14ac:dyDescent="0.2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</row>
    <row r="387" spans="1:56" ht="15.75" customHeight="1" x14ac:dyDescent="0.2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</row>
    <row r="388" spans="1:56" ht="15.75" customHeight="1" x14ac:dyDescent="0.2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</row>
    <row r="389" spans="1:56" ht="15.75" customHeight="1" x14ac:dyDescent="0.2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</row>
    <row r="390" spans="1:56" ht="15.75" customHeight="1" x14ac:dyDescent="0.2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</row>
    <row r="391" spans="1:56" ht="15.75" customHeight="1" x14ac:dyDescent="0.2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</row>
    <row r="392" spans="1:56" ht="15.75" customHeight="1" x14ac:dyDescent="0.2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</row>
    <row r="393" spans="1:56" ht="15.75" customHeight="1" x14ac:dyDescent="0.2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</row>
    <row r="394" spans="1:56" ht="15.75" customHeight="1" x14ac:dyDescent="0.2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</row>
    <row r="395" spans="1:56" ht="15.75" customHeight="1" x14ac:dyDescent="0.2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</row>
    <row r="396" spans="1:56" ht="15.75" customHeight="1" x14ac:dyDescent="0.2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</row>
    <row r="397" spans="1:56" ht="15.75" customHeight="1" x14ac:dyDescent="0.2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</row>
    <row r="398" spans="1:56" ht="15.75" customHeight="1" x14ac:dyDescent="0.2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</row>
    <row r="399" spans="1:56" ht="15.75" customHeight="1" x14ac:dyDescent="0.2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</row>
    <row r="400" spans="1:56" ht="15.75" customHeight="1" x14ac:dyDescent="0.2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</row>
    <row r="401" spans="1:56" ht="15.75" customHeight="1" x14ac:dyDescent="0.2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</row>
    <row r="402" spans="1:56" ht="15.75" customHeight="1" x14ac:dyDescent="0.2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</row>
    <row r="403" spans="1:56" ht="15.75" customHeight="1" x14ac:dyDescent="0.2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</row>
    <row r="404" spans="1:56" ht="15.75" customHeight="1" x14ac:dyDescent="0.2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</row>
    <row r="405" spans="1:56" ht="15.75" customHeight="1" x14ac:dyDescent="0.2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</row>
    <row r="406" spans="1:56" ht="15.75" customHeight="1" x14ac:dyDescent="0.2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</row>
    <row r="407" spans="1:56" ht="15.75" customHeight="1" x14ac:dyDescent="0.2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</row>
    <row r="408" spans="1:56" ht="15.75" customHeight="1" x14ac:dyDescent="0.2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</row>
    <row r="409" spans="1:56" ht="15.75" customHeight="1" x14ac:dyDescent="0.2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</row>
    <row r="410" spans="1:56" ht="15.75" customHeight="1" x14ac:dyDescent="0.2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</row>
    <row r="411" spans="1:56" ht="15.75" customHeight="1" x14ac:dyDescent="0.2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</row>
    <row r="412" spans="1:56" ht="15.75" customHeight="1" x14ac:dyDescent="0.2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</row>
    <row r="413" spans="1:56" ht="15.75" customHeight="1" x14ac:dyDescent="0.2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</row>
    <row r="414" spans="1:56" ht="15.75" customHeight="1" x14ac:dyDescent="0.2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</row>
    <row r="415" spans="1:56" ht="15.75" customHeight="1" x14ac:dyDescent="0.2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</row>
    <row r="416" spans="1:56" ht="15.75" customHeight="1" x14ac:dyDescent="0.2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</row>
    <row r="417" spans="1:56" ht="15.75" customHeight="1" x14ac:dyDescent="0.2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</row>
    <row r="418" spans="1:56" ht="15.75" customHeight="1" x14ac:dyDescent="0.2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</row>
    <row r="419" spans="1:56" ht="15.75" customHeight="1" x14ac:dyDescent="0.2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</row>
    <row r="420" spans="1:56" ht="15.75" customHeight="1" x14ac:dyDescent="0.2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</row>
    <row r="421" spans="1:56" ht="15.75" customHeight="1" x14ac:dyDescent="0.2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</row>
    <row r="422" spans="1:56" ht="15.75" customHeight="1" x14ac:dyDescent="0.2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</row>
    <row r="423" spans="1:56" ht="15.75" customHeight="1" x14ac:dyDescent="0.2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</row>
    <row r="424" spans="1:56" ht="15.75" customHeight="1" x14ac:dyDescent="0.2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</row>
    <row r="425" spans="1:56" ht="15.75" customHeight="1" x14ac:dyDescent="0.2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</row>
    <row r="426" spans="1:56" ht="15.75" customHeight="1" x14ac:dyDescent="0.2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</row>
    <row r="427" spans="1:56" ht="15.75" customHeight="1" x14ac:dyDescent="0.2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</row>
    <row r="428" spans="1:56" ht="15.75" customHeight="1" x14ac:dyDescent="0.2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</row>
    <row r="429" spans="1:56" ht="15.75" customHeight="1" x14ac:dyDescent="0.2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</row>
    <row r="430" spans="1:56" ht="15.75" customHeight="1" x14ac:dyDescent="0.2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</row>
    <row r="431" spans="1:56" ht="15.75" customHeight="1" x14ac:dyDescent="0.2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</row>
    <row r="432" spans="1:56" ht="15.75" customHeight="1" x14ac:dyDescent="0.2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</row>
    <row r="433" spans="1:56" ht="15.75" customHeight="1" x14ac:dyDescent="0.2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</row>
    <row r="434" spans="1:56" ht="15.75" customHeight="1" x14ac:dyDescent="0.2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</row>
    <row r="435" spans="1:56" ht="15.75" customHeight="1" x14ac:dyDescent="0.2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</row>
    <row r="436" spans="1:56" ht="15.75" customHeight="1" x14ac:dyDescent="0.2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</row>
    <row r="437" spans="1:56" ht="15.75" customHeight="1" x14ac:dyDescent="0.2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</row>
    <row r="438" spans="1:56" ht="15.75" customHeight="1" x14ac:dyDescent="0.2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</row>
    <row r="439" spans="1:56" ht="15.75" customHeight="1" x14ac:dyDescent="0.2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</row>
    <row r="440" spans="1:56" ht="15.75" customHeight="1" x14ac:dyDescent="0.2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</row>
    <row r="441" spans="1:56" ht="15.75" customHeight="1" x14ac:dyDescent="0.2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</row>
    <row r="442" spans="1:56" ht="15.75" customHeight="1" x14ac:dyDescent="0.2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</row>
    <row r="443" spans="1:56" ht="15.75" customHeight="1" x14ac:dyDescent="0.2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</row>
    <row r="444" spans="1:56" ht="15.75" customHeight="1" x14ac:dyDescent="0.2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</row>
    <row r="445" spans="1:56" ht="15.75" customHeight="1" x14ac:dyDescent="0.2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</row>
    <row r="446" spans="1:56" ht="15.75" customHeight="1" x14ac:dyDescent="0.2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</row>
    <row r="447" spans="1:56" ht="15.75" customHeight="1" x14ac:dyDescent="0.2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</row>
    <row r="448" spans="1:56" ht="15.75" customHeight="1" x14ac:dyDescent="0.2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</row>
    <row r="449" spans="1:56" ht="15.75" customHeight="1" x14ac:dyDescent="0.2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</row>
    <row r="450" spans="1:56" ht="15.75" customHeight="1" x14ac:dyDescent="0.2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</row>
    <row r="451" spans="1:56" ht="15.75" customHeight="1" x14ac:dyDescent="0.2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</row>
    <row r="452" spans="1:56" ht="15.75" customHeight="1" x14ac:dyDescent="0.2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</row>
    <row r="453" spans="1:56" ht="15.75" customHeight="1" x14ac:dyDescent="0.2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</row>
    <row r="454" spans="1:56" ht="15.75" customHeight="1" x14ac:dyDescent="0.2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</row>
    <row r="455" spans="1:56" ht="15.75" customHeight="1" x14ac:dyDescent="0.2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</row>
    <row r="456" spans="1:56" ht="15.75" customHeight="1" x14ac:dyDescent="0.2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</row>
    <row r="457" spans="1:56" ht="15.75" customHeight="1" x14ac:dyDescent="0.2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</row>
    <row r="458" spans="1:56" ht="15.75" customHeight="1" x14ac:dyDescent="0.2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</row>
    <row r="459" spans="1:56" ht="15.75" customHeight="1" x14ac:dyDescent="0.2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</row>
    <row r="460" spans="1:56" ht="15.75" customHeight="1" x14ac:dyDescent="0.2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</row>
    <row r="461" spans="1:56" ht="15.75" customHeight="1" x14ac:dyDescent="0.2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</row>
    <row r="462" spans="1:56" ht="15.75" customHeight="1" x14ac:dyDescent="0.2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</row>
    <row r="463" spans="1:56" ht="15.75" customHeight="1" x14ac:dyDescent="0.2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</row>
    <row r="464" spans="1:56" ht="15.75" customHeight="1" x14ac:dyDescent="0.2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</row>
    <row r="465" spans="1:56" ht="15.75" customHeight="1" x14ac:dyDescent="0.2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</row>
    <row r="466" spans="1:56" ht="15.75" customHeight="1" x14ac:dyDescent="0.2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</row>
    <row r="467" spans="1:56" ht="15.75" customHeight="1" x14ac:dyDescent="0.2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</row>
    <row r="468" spans="1:56" ht="15.75" customHeight="1" x14ac:dyDescent="0.2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</row>
    <row r="469" spans="1:56" ht="15.75" customHeight="1" x14ac:dyDescent="0.2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</row>
    <row r="470" spans="1:56" ht="15.75" customHeight="1" x14ac:dyDescent="0.2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</row>
    <row r="471" spans="1:56" ht="15.75" customHeight="1" x14ac:dyDescent="0.2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</row>
    <row r="472" spans="1:56" ht="15.75" customHeight="1" x14ac:dyDescent="0.2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</row>
    <row r="473" spans="1:56" ht="15.75" customHeight="1" x14ac:dyDescent="0.2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</row>
    <row r="474" spans="1:56" ht="15.75" customHeight="1" x14ac:dyDescent="0.2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</row>
    <row r="475" spans="1:56" ht="15.75" customHeight="1" x14ac:dyDescent="0.2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</row>
    <row r="476" spans="1:56" ht="15.75" customHeight="1" x14ac:dyDescent="0.2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</row>
    <row r="477" spans="1:56" ht="15.75" customHeight="1" x14ac:dyDescent="0.2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</row>
    <row r="478" spans="1:56" ht="15.75" customHeight="1" x14ac:dyDescent="0.2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</row>
    <row r="479" spans="1:56" ht="15.75" customHeight="1" x14ac:dyDescent="0.2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</row>
    <row r="480" spans="1:56" ht="15.75" customHeight="1" x14ac:dyDescent="0.2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</row>
    <row r="481" spans="1:56" ht="15.75" customHeight="1" x14ac:dyDescent="0.2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</row>
    <row r="482" spans="1:56" ht="15.75" customHeight="1" x14ac:dyDescent="0.2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</row>
    <row r="483" spans="1:56" ht="15.75" customHeight="1" x14ac:dyDescent="0.2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</row>
    <row r="484" spans="1:56" ht="15.75" customHeight="1" x14ac:dyDescent="0.2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</row>
    <row r="485" spans="1:56" ht="15.75" customHeight="1" x14ac:dyDescent="0.2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</row>
    <row r="486" spans="1:56" ht="15.75" customHeight="1" x14ac:dyDescent="0.2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</row>
    <row r="487" spans="1:56" ht="15.75" customHeight="1" x14ac:dyDescent="0.2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</row>
    <row r="488" spans="1:56" ht="15.75" customHeight="1" x14ac:dyDescent="0.2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</row>
    <row r="489" spans="1:56" ht="15.75" customHeight="1" x14ac:dyDescent="0.2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</row>
    <row r="490" spans="1:56" ht="15.75" customHeight="1" x14ac:dyDescent="0.2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</row>
    <row r="491" spans="1:56" ht="15.75" customHeight="1" x14ac:dyDescent="0.2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</row>
    <row r="492" spans="1:56" ht="15.75" customHeight="1" x14ac:dyDescent="0.2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</row>
    <row r="493" spans="1:56" ht="15.75" customHeight="1" x14ac:dyDescent="0.2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</row>
    <row r="494" spans="1:56" ht="15.75" customHeight="1" x14ac:dyDescent="0.2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</row>
    <row r="495" spans="1:56" ht="15.75" customHeight="1" x14ac:dyDescent="0.2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</row>
    <row r="496" spans="1:56" ht="15.75" customHeight="1" x14ac:dyDescent="0.2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</row>
    <row r="497" spans="1:56" ht="15.75" customHeight="1" x14ac:dyDescent="0.2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</row>
    <row r="498" spans="1:56" ht="15.75" customHeight="1" x14ac:dyDescent="0.2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</row>
    <row r="499" spans="1:56" ht="15.75" customHeight="1" x14ac:dyDescent="0.2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</row>
    <row r="500" spans="1:56" ht="15.75" customHeight="1" x14ac:dyDescent="0.2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</row>
    <row r="501" spans="1:56" ht="15.75" customHeight="1" x14ac:dyDescent="0.2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</row>
    <row r="502" spans="1:56" ht="15.75" customHeight="1" x14ac:dyDescent="0.2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</row>
    <row r="503" spans="1:56" ht="15.75" customHeight="1" x14ac:dyDescent="0.2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</row>
    <row r="504" spans="1:56" ht="15.75" customHeight="1" x14ac:dyDescent="0.2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</row>
    <row r="505" spans="1:56" ht="15.75" customHeight="1" x14ac:dyDescent="0.2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</row>
    <row r="506" spans="1:56" ht="15.75" customHeight="1" x14ac:dyDescent="0.2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</row>
    <row r="507" spans="1:56" ht="15.75" customHeight="1" x14ac:dyDescent="0.2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</row>
    <row r="508" spans="1:56" ht="15.75" customHeight="1" x14ac:dyDescent="0.2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</row>
    <row r="509" spans="1:56" ht="15.75" customHeight="1" x14ac:dyDescent="0.2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</row>
    <row r="510" spans="1:56" ht="15.75" customHeight="1" x14ac:dyDescent="0.2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</row>
    <row r="511" spans="1:56" ht="15.75" customHeight="1" x14ac:dyDescent="0.2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</row>
    <row r="512" spans="1:56" ht="15.75" customHeight="1" x14ac:dyDescent="0.2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</row>
    <row r="513" spans="1:56" ht="15.75" customHeight="1" x14ac:dyDescent="0.2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</row>
    <row r="514" spans="1:56" ht="15.75" customHeight="1" x14ac:dyDescent="0.2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</row>
    <row r="515" spans="1:56" ht="15.75" customHeight="1" x14ac:dyDescent="0.2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</row>
    <row r="516" spans="1:56" ht="15.75" customHeight="1" x14ac:dyDescent="0.2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</row>
    <row r="517" spans="1:56" ht="15.75" customHeight="1" x14ac:dyDescent="0.2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</row>
    <row r="518" spans="1:56" ht="15.75" customHeight="1" x14ac:dyDescent="0.2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</row>
    <row r="519" spans="1:56" ht="15.75" customHeight="1" x14ac:dyDescent="0.2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</row>
    <row r="520" spans="1:56" ht="15.75" customHeight="1" x14ac:dyDescent="0.2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</row>
    <row r="521" spans="1:56" ht="15.75" customHeight="1" x14ac:dyDescent="0.2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</row>
    <row r="522" spans="1:56" ht="15.75" customHeight="1" x14ac:dyDescent="0.2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</row>
    <row r="523" spans="1:56" ht="15.75" customHeight="1" x14ac:dyDescent="0.2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</row>
    <row r="524" spans="1:56" ht="15.75" customHeight="1" x14ac:dyDescent="0.2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</row>
    <row r="525" spans="1:56" ht="15.75" customHeight="1" x14ac:dyDescent="0.2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</row>
    <row r="526" spans="1:56" ht="15.75" customHeight="1" x14ac:dyDescent="0.2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</row>
    <row r="527" spans="1:56" ht="15.75" customHeight="1" x14ac:dyDescent="0.2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</row>
    <row r="528" spans="1:56" ht="15.75" customHeight="1" x14ac:dyDescent="0.2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</row>
    <row r="529" spans="1:56" ht="15.75" customHeight="1" x14ac:dyDescent="0.2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</row>
    <row r="530" spans="1:56" ht="15.75" customHeight="1" x14ac:dyDescent="0.2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</row>
    <row r="531" spans="1:56" ht="15.75" customHeight="1" x14ac:dyDescent="0.2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</row>
    <row r="532" spans="1:56" ht="15.75" customHeight="1" x14ac:dyDescent="0.2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</row>
    <row r="533" spans="1:56" ht="15.75" customHeight="1" x14ac:dyDescent="0.2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</row>
    <row r="534" spans="1:56" ht="15.75" customHeight="1" x14ac:dyDescent="0.2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</row>
    <row r="535" spans="1:56" ht="15.75" customHeight="1" x14ac:dyDescent="0.2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</row>
    <row r="536" spans="1:56" ht="15.75" customHeight="1" x14ac:dyDescent="0.2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</row>
    <row r="537" spans="1:56" ht="15.75" customHeight="1" x14ac:dyDescent="0.2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</row>
    <row r="538" spans="1:56" ht="15.75" customHeight="1" x14ac:dyDescent="0.2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</row>
    <row r="539" spans="1:56" ht="15.75" customHeight="1" x14ac:dyDescent="0.2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</row>
    <row r="540" spans="1:56" ht="15.75" customHeight="1" x14ac:dyDescent="0.2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</row>
    <row r="541" spans="1:56" ht="15.75" customHeight="1" x14ac:dyDescent="0.2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</row>
    <row r="542" spans="1:56" ht="15.75" customHeight="1" x14ac:dyDescent="0.2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</row>
    <row r="543" spans="1:56" ht="15.75" customHeight="1" x14ac:dyDescent="0.2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</row>
    <row r="544" spans="1:56" ht="15.75" customHeight="1" x14ac:dyDescent="0.2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</row>
    <row r="545" spans="1:56" ht="15.75" customHeight="1" x14ac:dyDescent="0.2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</row>
    <row r="546" spans="1:56" ht="15.75" customHeight="1" x14ac:dyDescent="0.2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</row>
    <row r="547" spans="1:56" ht="15.75" customHeight="1" x14ac:dyDescent="0.2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</row>
    <row r="548" spans="1:56" ht="15.75" customHeight="1" x14ac:dyDescent="0.2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</row>
    <row r="549" spans="1:56" ht="15.75" customHeight="1" x14ac:dyDescent="0.2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</row>
    <row r="550" spans="1:56" ht="15.75" customHeight="1" x14ac:dyDescent="0.2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</row>
    <row r="551" spans="1:56" ht="15.75" customHeight="1" x14ac:dyDescent="0.2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</row>
    <row r="552" spans="1:56" ht="15.75" customHeight="1" x14ac:dyDescent="0.2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</row>
    <row r="553" spans="1:56" ht="15.75" customHeight="1" x14ac:dyDescent="0.2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</row>
    <row r="554" spans="1:56" ht="15.75" customHeight="1" x14ac:dyDescent="0.2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</row>
    <row r="555" spans="1:56" ht="15.75" customHeight="1" x14ac:dyDescent="0.2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</row>
    <row r="556" spans="1:56" ht="15.75" customHeight="1" x14ac:dyDescent="0.2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</row>
    <row r="557" spans="1:56" ht="15.75" customHeight="1" x14ac:dyDescent="0.2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</row>
    <row r="558" spans="1:56" ht="15.75" customHeight="1" x14ac:dyDescent="0.2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</row>
    <row r="559" spans="1:56" ht="15.75" customHeight="1" x14ac:dyDescent="0.2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</row>
    <row r="560" spans="1:56" ht="15.75" customHeight="1" x14ac:dyDescent="0.2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</row>
    <row r="561" spans="1:56" ht="15.75" customHeight="1" x14ac:dyDescent="0.2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</row>
    <row r="562" spans="1:56" ht="15.75" customHeight="1" x14ac:dyDescent="0.2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</row>
    <row r="563" spans="1:56" ht="15.75" customHeight="1" x14ac:dyDescent="0.2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</row>
    <row r="564" spans="1:56" ht="15.75" customHeight="1" x14ac:dyDescent="0.2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</row>
    <row r="565" spans="1:56" ht="15.75" customHeight="1" x14ac:dyDescent="0.2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</row>
    <row r="566" spans="1:56" ht="15.75" customHeight="1" x14ac:dyDescent="0.2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</row>
    <row r="567" spans="1:56" ht="15.75" customHeight="1" x14ac:dyDescent="0.2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</row>
    <row r="568" spans="1:56" ht="15.75" customHeight="1" x14ac:dyDescent="0.2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</row>
    <row r="569" spans="1:56" ht="15.75" customHeight="1" x14ac:dyDescent="0.2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</row>
    <row r="570" spans="1:56" ht="15.75" customHeight="1" x14ac:dyDescent="0.2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</row>
    <row r="571" spans="1:56" ht="15.75" customHeight="1" x14ac:dyDescent="0.2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</row>
    <row r="572" spans="1:56" ht="15.75" customHeight="1" x14ac:dyDescent="0.2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</row>
    <row r="573" spans="1:56" ht="15.75" customHeight="1" x14ac:dyDescent="0.2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</row>
    <row r="574" spans="1:56" ht="15.75" customHeight="1" x14ac:dyDescent="0.2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</row>
    <row r="575" spans="1:56" ht="15.75" customHeight="1" x14ac:dyDescent="0.2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</row>
    <row r="576" spans="1:56" ht="15.75" customHeight="1" x14ac:dyDescent="0.2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</row>
    <row r="577" spans="1:56" ht="15.75" customHeight="1" x14ac:dyDescent="0.2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</row>
    <row r="578" spans="1:56" ht="15.75" customHeight="1" x14ac:dyDescent="0.2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</row>
    <row r="579" spans="1:56" ht="15.75" customHeight="1" x14ac:dyDescent="0.2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</row>
    <row r="580" spans="1:56" ht="15.75" customHeight="1" x14ac:dyDescent="0.2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</row>
    <row r="581" spans="1:56" ht="15.75" customHeight="1" x14ac:dyDescent="0.2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</row>
    <row r="582" spans="1:56" ht="15.75" customHeight="1" x14ac:dyDescent="0.2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</row>
    <row r="583" spans="1:56" ht="15.75" customHeight="1" x14ac:dyDescent="0.2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</row>
    <row r="584" spans="1:56" ht="15.75" customHeight="1" x14ac:dyDescent="0.2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</row>
    <row r="585" spans="1:56" ht="15.75" customHeight="1" x14ac:dyDescent="0.2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</row>
    <row r="586" spans="1:56" ht="15.75" customHeight="1" x14ac:dyDescent="0.2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</row>
    <row r="587" spans="1:56" ht="15.75" customHeight="1" x14ac:dyDescent="0.2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</row>
    <row r="588" spans="1:56" ht="15.75" customHeight="1" x14ac:dyDescent="0.2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</row>
    <row r="589" spans="1:56" ht="15.75" customHeight="1" x14ac:dyDescent="0.2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</row>
    <row r="590" spans="1:56" ht="15.75" customHeight="1" x14ac:dyDescent="0.2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</row>
    <row r="591" spans="1:56" ht="15.75" customHeight="1" x14ac:dyDescent="0.2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</row>
    <row r="592" spans="1:56" ht="15.75" customHeight="1" x14ac:dyDescent="0.2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</row>
    <row r="593" spans="1:56" ht="15.75" customHeight="1" x14ac:dyDescent="0.2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</row>
    <row r="594" spans="1:56" ht="15.75" customHeight="1" x14ac:dyDescent="0.2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</row>
    <row r="595" spans="1:56" ht="15.75" customHeight="1" x14ac:dyDescent="0.2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</row>
    <row r="596" spans="1:56" ht="15.75" customHeight="1" x14ac:dyDescent="0.2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</row>
    <row r="597" spans="1:56" ht="15.75" customHeight="1" x14ac:dyDescent="0.2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</row>
    <row r="598" spans="1:56" ht="15.75" customHeight="1" x14ac:dyDescent="0.2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</row>
    <row r="599" spans="1:56" ht="15.75" customHeight="1" x14ac:dyDescent="0.2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</row>
    <row r="600" spans="1:56" ht="15.75" customHeight="1" x14ac:dyDescent="0.2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</row>
    <row r="601" spans="1:56" ht="15.75" customHeight="1" x14ac:dyDescent="0.2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</row>
    <row r="602" spans="1:56" ht="15.75" customHeight="1" x14ac:dyDescent="0.2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</row>
    <row r="603" spans="1:56" ht="15.75" customHeight="1" x14ac:dyDescent="0.2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</row>
    <row r="604" spans="1:56" ht="15.75" customHeight="1" x14ac:dyDescent="0.2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</row>
    <row r="605" spans="1:56" ht="15.75" customHeight="1" x14ac:dyDescent="0.2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</row>
    <row r="606" spans="1:56" ht="15.75" customHeight="1" x14ac:dyDescent="0.2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</row>
    <row r="607" spans="1:56" ht="15.75" customHeight="1" x14ac:dyDescent="0.2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</row>
    <row r="608" spans="1:56" ht="15.75" customHeight="1" x14ac:dyDescent="0.2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</row>
    <row r="609" spans="1:56" ht="15.75" customHeight="1" x14ac:dyDescent="0.2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</row>
    <row r="610" spans="1:56" ht="15.75" customHeight="1" x14ac:dyDescent="0.2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</row>
    <row r="611" spans="1:56" ht="15.75" customHeight="1" x14ac:dyDescent="0.2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</row>
    <row r="612" spans="1:56" ht="15.75" customHeight="1" x14ac:dyDescent="0.2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</row>
    <row r="613" spans="1:56" ht="15.75" customHeight="1" x14ac:dyDescent="0.2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</row>
    <row r="614" spans="1:56" ht="15.75" customHeight="1" x14ac:dyDescent="0.2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</row>
    <row r="615" spans="1:56" ht="15.75" customHeight="1" x14ac:dyDescent="0.2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</row>
    <row r="616" spans="1:56" ht="15.75" customHeight="1" x14ac:dyDescent="0.2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</row>
    <row r="617" spans="1:56" ht="15.75" customHeight="1" x14ac:dyDescent="0.2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</row>
    <row r="618" spans="1:56" ht="15.75" customHeight="1" x14ac:dyDescent="0.2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</row>
    <row r="619" spans="1:56" ht="15.75" customHeight="1" x14ac:dyDescent="0.2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</row>
    <row r="620" spans="1:56" ht="15.75" customHeight="1" x14ac:dyDescent="0.2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</row>
    <row r="621" spans="1:56" ht="15.75" customHeight="1" x14ac:dyDescent="0.2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</row>
    <row r="622" spans="1:56" ht="15.75" customHeight="1" x14ac:dyDescent="0.2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</row>
    <row r="623" spans="1:56" ht="15.75" customHeight="1" x14ac:dyDescent="0.2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</row>
    <row r="624" spans="1:56" ht="15.75" customHeight="1" x14ac:dyDescent="0.2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</row>
    <row r="625" spans="1:56" ht="15.75" customHeight="1" x14ac:dyDescent="0.2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</row>
    <row r="626" spans="1:56" ht="15.75" customHeight="1" x14ac:dyDescent="0.2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</row>
    <row r="627" spans="1:56" ht="15.75" customHeight="1" x14ac:dyDescent="0.2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</row>
    <row r="628" spans="1:56" ht="15.75" customHeight="1" x14ac:dyDescent="0.2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</row>
    <row r="629" spans="1:56" ht="15.75" customHeight="1" x14ac:dyDescent="0.2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</row>
    <row r="630" spans="1:56" ht="15.75" customHeight="1" x14ac:dyDescent="0.2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</row>
    <row r="631" spans="1:56" ht="15.75" customHeight="1" x14ac:dyDescent="0.2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</row>
    <row r="632" spans="1:56" ht="15.75" customHeight="1" x14ac:dyDescent="0.2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</row>
    <row r="633" spans="1:56" ht="15.75" customHeight="1" x14ac:dyDescent="0.2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</row>
    <row r="634" spans="1:56" ht="15.75" customHeight="1" x14ac:dyDescent="0.2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</row>
    <row r="635" spans="1:56" ht="15.75" customHeight="1" x14ac:dyDescent="0.2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</row>
    <row r="636" spans="1:56" ht="15.75" customHeight="1" x14ac:dyDescent="0.2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</row>
    <row r="637" spans="1:56" ht="15.75" customHeight="1" x14ac:dyDescent="0.2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</row>
    <row r="638" spans="1:56" ht="15.75" customHeight="1" x14ac:dyDescent="0.2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</row>
    <row r="639" spans="1:56" ht="15.75" customHeight="1" x14ac:dyDescent="0.2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</row>
    <row r="640" spans="1:56" ht="15.75" customHeight="1" x14ac:dyDescent="0.2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</row>
    <row r="641" spans="1:56" ht="15.75" customHeight="1" x14ac:dyDescent="0.2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</row>
    <row r="642" spans="1:56" ht="15.75" customHeight="1" x14ac:dyDescent="0.2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</row>
    <row r="643" spans="1:56" ht="15.75" customHeight="1" x14ac:dyDescent="0.2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</row>
    <row r="644" spans="1:56" ht="15.75" customHeight="1" x14ac:dyDescent="0.2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</row>
    <row r="645" spans="1:56" ht="15.75" customHeight="1" x14ac:dyDescent="0.2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</row>
    <row r="646" spans="1:56" ht="15.75" customHeight="1" x14ac:dyDescent="0.2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</row>
    <row r="647" spans="1:56" ht="15.75" customHeight="1" x14ac:dyDescent="0.2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</row>
    <row r="648" spans="1:56" ht="15.75" customHeight="1" x14ac:dyDescent="0.2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</row>
    <row r="649" spans="1:56" ht="15.75" customHeight="1" x14ac:dyDescent="0.2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</row>
    <row r="650" spans="1:56" ht="15.75" customHeight="1" x14ac:dyDescent="0.2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</row>
    <row r="651" spans="1:56" ht="15.75" customHeight="1" x14ac:dyDescent="0.2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</row>
    <row r="652" spans="1:56" ht="15.75" customHeight="1" x14ac:dyDescent="0.2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</row>
    <row r="653" spans="1:56" ht="15.75" customHeight="1" x14ac:dyDescent="0.2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</row>
    <row r="654" spans="1:56" ht="15.75" customHeight="1" x14ac:dyDescent="0.2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</row>
    <row r="655" spans="1:56" ht="15.75" customHeight="1" x14ac:dyDescent="0.2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</row>
    <row r="656" spans="1:56" ht="15.75" customHeight="1" x14ac:dyDescent="0.2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</row>
    <row r="657" spans="1:56" ht="15.75" customHeight="1" x14ac:dyDescent="0.2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</row>
    <row r="658" spans="1:56" ht="15.75" customHeight="1" x14ac:dyDescent="0.2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</row>
    <row r="659" spans="1:56" ht="15.75" customHeight="1" x14ac:dyDescent="0.2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</row>
    <row r="660" spans="1:56" ht="15.75" customHeight="1" x14ac:dyDescent="0.2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</row>
    <row r="661" spans="1:56" ht="15.75" customHeight="1" x14ac:dyDescent="0.2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</row>
    <row r="662" spans="1:56" ht="15.75" customHeight="1" x14ac:dyDescent="0.2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</row>
    <row r="663" spans="1:56" ht="15.75" customHeight="1" x14ac:dyDescent="0.2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</row>
    <row r="664" spans="1:56" ht="15.75" customHeight="1" x14ac:dyDescent="0.2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</row>
    <row r="665" spans="1:56" ht="15.75" customHeight="1" x14ac:dyDescent="0.2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</row>
    <row r="666" spans="1:56" ht="15.75" customHeight="1" x14ac:dyDescent="0.2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</row>
    <row r="667" spans="1:56" ht="15.75" customHeight="1" x14ac:dyDescent="0.2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</row>
    <row r="668" spans="1:56" ht="15.75" customHeight="1" x14ac:dyDescent="0.2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</row>
    <row r="669" spans="1:56" ht="15.75" customHeight="1" x14ac:dyDescent="0.2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</row>
    <row r="670" spans="1:56" ht="15.75" customHeight="1" x14ac:dyDescent="0.2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</row>
    <row r="671" spans="1:56" ht="15.75" customHeight="1" x14ac:dyDescent="0.2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</row>
    <row r="672" spans="1:56" ht="15.75" customHeight="1" x14ac:dyDescent="0.2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</row>
    <row r="673" spans="1:56" ht="15.75" customHeight="1" x14ac:dyDescent="0.2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</row>
    <row r="674" spans="1:56" ht="15.75" customHeight="1" x14ac:dyDescent="0.2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</row>
    <row r="675" spans="1:56" ht="15.75" customHeight="1" x14ac:dyDescent="0.2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</row>
    <row r="676" spans="1:56" ht="15.75" customHeight="1" x14ac:dyDescent="0.2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</row>
    <row r="677" spans="1:56" ht="15.75" customHeight="1" x14ac:dyDescent="0.2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</row>
    <row r="678" spans="1:56" ht="15.75" customHeight="1" x14ac:dyDescent="0.2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</row>
    <row r="679" spans="1:56" ht="15.75" customHeight="1" x14ac:dyDescent="0.2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</row>
    <row r="680" spans="1:56" ht="15.75" customHeight="1" x14ac:dyDescent="0.2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</row>
    <row r="681" spans="1:56" ht="15.75" customHeight="1" x14ac:dyDescent="0.2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</row>
    <row r="682" spans="1:56" ht="15.75" customHeight="1" x14ac:dyDescent="0.2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</row>
    <row r="683" spans="1:56" ht="15.75" customHeight="1" x14ac:dyDescent="0.2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</row>
    <row r="684" spans="1:56" ht="15.75" customHeight="1" x14ac:dyDescent="0.2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</row>
    <row r="685" spans="1:56" ht="15.75" customHeight="1" x14ac:dyDescent="0.2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</row>
    <row r="686" spans="1:56" ht="15.75" customHeight="1" x14ac:dyDescent="0.2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</row>
    <row r="687" spans="1:56" ht="15.75" customHeight="1" x14ac:dyDescent="0.2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</row>
    <row r="688" spans="1:56" ht="15.75" customHeight="1" x14ac:dyDescent="0.2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</row>
    <row r="689" spans="1:56" ht="15.75" customHeight="1" x14ac:dyDescent="0.2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</row>
    <row r="690" spans="1:56" ht="15.75" customHeight="1" x14ac:dyDescent="0.2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</row>
    <row r="691" spans="1:56" ht="15.75" customHeight="1" x14ac:dyDescent="0.2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</row>
    <row r="692" spans="1:56" ht="15.75" customHeight="1" x14ac:dyDescent="0.2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</row>
    <row r="693" spans="1:56" ht="15.75" customHeight="1" x14ac:dyDescent="0.2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</row>
    <row r="694" spans="1:56" ht="15.75" customHeight="1" x14ac:dyDescent="0.2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</row>
    <row r="695" spans="1:56" ht="15.75" customHeight="1" x14ac:dyDescent="0.2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</row>
    <row r="696" spans="1:56" ht="15.75" customHeight="1" x14ac:dyDescent="0.2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</row>
    <row r="697" spans="1:56" ht="15.75" customHeight="1" x14ac:dyDescent="0.2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</row>
    <row r="698" spans="1:56" ht="15.75" customHeight="1" x14ac:dyDescent="0.2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</row>
    <row r="699" spans="1:56" ht="15.75" customHeight="1" x14ac:dyDescent="0.2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</row>
    <row r="700" spans="1:56" ht="15.75" customHeight="1" x14ac:dyDescent="0.2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</row>
    <row r="701" spans="1:56" ht="15.75" customHeight="1" x14ac:dyDescent="0.2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</row>
    <row r="702" spans="1:56" ht="15.75" customHeight="1" x14ac:dyDescent="0.2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</row>
    <row r="703" spans="1:56" ht="15.75" customHeight="1" x14ac:dyDescent="0.2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</row>
    <row r="704" spans="1:56" ht="15.75" customHeight="1" x14ac:dyDescent="0.2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</row>
    <row r="705" spans="1:56" ht="15.75" customHeight="1" x14ac:dyDescent="0.2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</row>
    <row r="706" spans="1:56" ht="15.75" customHeight="1" x14ac:dyDescent="0.2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</row>
    <row r="707" spans="1:56" ht="15.75" customHeight="1" x14ac:dyDescent="0.2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</row>
    <row r="708" spans="1:56" ht="15.75" customHeight="1" x14ac:dyDescent="0.2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</row>
    <row r="709" spans="1:56" ht="15.75" customHeight="1" x14ac:dyDescent="0.2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</row>
    <row r="710" spans="1:56" ht="15.75" customHeight="1" x14ac:dyDescent="0.2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</row>
    <row r="711" spans="1:56" ht="15.75" customHeight="1" x14ac:dyDescent="0.2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</row>
    <row r="712" spans="1:56" ht="15.75" customHeight="1" x14ac:dyDescent="0.2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</row>
    <row r="713" spans="1:56" ht="15.75" customHeight="1" x14ac:dyDescent="0.2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</row>
    <row r="714" spans="1:56" ht="15.75" customHeight="1" x14ac:dyDescent="0.2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</row>
    <row r="715" spans="1:56" ht="15.75" customHeight="1" x14ac:dyDescent="0.2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</row>
    <row r="716" spans="1:56" ht="15.75" customHeight="1" x14ac:dyDescent="0.2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</row>
    <row r="717" spans="1:56" ht="15.75" customHeight="1" x14ac:dyDescent="0.2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</row>
    <row r="718" spans="1:56" ht="15.75" customHeight="1" x14ac:dyDescent="0.2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</row>
    <row r="719" spans="1:56" ht="15.75" customHeight="1" x14ac:dyDescent="0.2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</row>
    <row r="720" spans="1:56" ht="15.75" customHeight="1" x14ac:dyDescent="0.2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</row>
    <row r="721" spans="1:56" ht="15.75" customHeight="1" x14ac:dyDescent="0.2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</row>
    <row r="722" spans="1:56" ht="15.75" customHeight="1" x14ac:dyDescent="0.2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</row>
    <row r="723" spans="1:56" ht="15.75" customHeight="1" x14ac:dyDescent="0.2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</row>
    <row r="724" spans="1:56" ht="15.75" customHeight="1" x14ac:dyDescent="0.2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</row>
    <row r="725" spans="1:56" ht="15.75" customHeight="1" x14ac:dyDescent="0.2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</row>
    <row r="726" spans="1:56" ht="15.75" customHeight="1" x14ac:dyDescent="0.2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</row>
    <row r="727" spans="1:56" ht="15.75" customHeight="1" x14ac:dyDescent="0.2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</row>
    <row r="728" spans="1:56" ht="15.75" customHeight="1" x14ac:dyDescent="0.2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</row>
    <row r="729" spans="1:56" ht="15.75" customHeight="1" x14ac:dyDescent="0.2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</row>
    <row r="730" spans="1:56" ht="15.75" customHeight="1" x14ac:dyDescent="0.2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</row>
    <row r="731" spans="1:56" ht="15.75" customHeight="1" x14ac:dyDescent="0.2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</row>
    <row r="732" spans="1:56" ht="15.75" customHeight="1" x14ac:dyDescent="0.2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</row>
    <row r="733" spans="1:56" ht="15.75" customHeight="1" x14ac:dyDescent="0.2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</row>
    <row r="734" spans="1:56" ht="15.75" customHeight="1" x14ac:dyDescent="0.2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</row>
    <row r="735" spans="1:56" ht="15.75" customHeight="1" x14ac:dyDescent="0.2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</row>
    <row r="736" spans="1:56" ht="15.75" customHeight="1" x14ac:dyDescent="0.2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</row>
    <row r="737" spans="1:56" ht="15.75" customHeight="1" x14ac:dyDescent="0.2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</row>
    <row r="738" spans="1:56" ht="15.75" customHeight="1" x14ac:dyDescent="0.2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</row>
    <row r="739" spans="1:56" ht="15.75" customHeight="1" x14ac:dyDescent="0.2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</row>
    <row r="740" spans="1:56" ht="15.75" customHeight="1" x14ac:dyDescent="0.2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</row>
    <row r="741" spans="1:56" ht="15.75" customHeight="1" x14ac:dyDescent="0.2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</row>
    <row r="742" spans="1:56" ht="15.75" customHeight="1" x14ac:dyDescent="0.2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</row>
    <row r="743" spans="1:56" ht="15.75" customHeight="1" x14ac:dyDescent="0.2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</row>
    <row r="744" spans="1:56" ht="15.75" customHeight="1" x14ac:dyDescent="0.2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</row>
    <row r="745" spans="1:56" ht="15.75" customHeight="1" x14ac:dyDescent="0.2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</row>
    <row r="746" spans="1:56" ht="15.75" customHeight="1" x14ac:dyDescent="0.2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</row>
    <row r="747" spans="1:56" ht="15.75" customHeight="1" x14ac:dyDescent="0.2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</row>
    <row r="748" spans="1:56" ht="15.75" customHeight="1" x14ac:dyDescent="0.2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</row>
    <row r="749" spans="1:56" ht="15.75" customHeight="1" x14ac:dyDescent="0.2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</row>
    <row r="750" spans="1:56" ht="15.75" customHeight="1" x14ac:dyDescent="0.2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</row>
    <row r="751" spans="1:56" ht="15.75" customHeight="1" x14ac:dyDescent="0.2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</row>
    <row r="752" spans="1:56" ht="15.75" customHeight="1" x14ac:dyDescent="0.2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</row>
    <row r="753" spans="1:56" ht="15.75" customHeight="1" x14ac:dyDescent="0.2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</row>
    <row r="754" spans="1:56" ht="15.75" customHeight="1" x14ac:dyDescent="0.2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</row>
    <row r="755" spans="1:56" ht="15.75" customHeight="1" x14ac:dyDescent="0.2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</row>
    <row r="756" spans="1:56" ht="15.75" customHeight="1" x14ac:dyDescent="0.2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</row>
    <row r="757" spans="1:56" ht="15.75" customHeight="1" x14ac:dyDescent="0.2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</row>
    <row r="758" spans="1:56" ht="15.75" customHeight="1" x14ac:dyDescent="0.2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</row>
    <row r="759" spans="1:56" ht="15.75" customHeight="1" x14ac:dyDescent="0.2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</row>
    <row r="760" spans="1:56" ht="15.75" customHeight="1" x14ac:dyDescent="0.2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</row>
    <row r="761" spans="1:56" ht="15.75" customHeight="1" x14ac:dyDescent="0.2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</row>
    <row r="762" spans="1:56" ht="15.75" customHeight="1" x14ac:dyDescent="0.2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</row>
    <row r="763" spans="1:56" ht="15.75" customHeight="1" x14ac:dyDescent="0.2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</row>
    <row r="764" spans="1:56" ht="15.75" customHeight="1" x14ac:dyDescent="0.2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</row>
    <row r="765" spans="1:56" ht="15.75" customHeight="1" x14ac:dyDescent="0.2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</row>
    <row r="766" spans="1:56" ht="15.75" customHeight="1" x14ac:dyDescent="0.2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</row>
    <row r="767" spans="1:56" ht="15.75" customHeight="1" x14ac:dyDescent="0.2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</row>
    <row r="768" spans="1:56" ht="15.75" customHeight="1" x14ac:dyDescent="0.2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</row>
    <row r="769" spans="1:56" ht="15.75" customHeight="1" x14ac:dyDescent="0.2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</row>
    <row r="770" spans="1:56" ht="15.75" customHeight="1" x14ac:dyDescent="0.2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</row>
    <row r="771" spans="1:56" ht="15.75" customHeight="1" x14ac:dyDescent="0.2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</row>
    <row r="772" spans="1:56" ht="15.75" customHeight="1" x14ac:dyDescent="0.2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</row>
    <row r="773" spans="1:56" ht="15.75" customHeight="1" x14ac:dyDescent="0.2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</row>
    <row r="774" spans="1:56" ht="15.75" customHeight="1" x14ac:dyDescent="0.2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</row>
    <row r="775" spans="1:56" ht="15.75" customHeight="1" x14ac:dyDescent="0.2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</row>
    <row r="776" spans="1:56" ht="15.75" customHeight="1" x14ac:dyDescent="0.2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</row>
    <row r="777" spans="1:56" ht="15.75" customHeight="1" x14ac:dyDescent="0.2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</row>
    <row r="778" spans="1:56" ht="15.75" customHeight="1" x14ac:dyDescent="0.2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</row>
    <row r="779" spans="1:56" ht="15.75" customHeight="1" x14ac:dyDescent="0.2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</row>
    <row r="780" spans="1:56" ht="15.75" customHeight="1" x14ac:dyDescent="0.2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</row>
    <row r="781" spans="1:56" ht="15.75" customHeight="1" x14ac:dyDescent="0.2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</row>
    <row r="782" spans="1:56" ht="15.75" customHeight="1" x14ac:dyDescent="0.2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</row>
    <row r="783" spans="1:56" ht="15.75" customHeight="1" x14ac:dyDescent="0.2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</row>
    <row r="784" spans="1:56" ht="15.75" customHeight="1" x14ac:dyDescent="0.2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</row>
    <row r="785" spans="1:56" ht="15.75" customHeight="1" x14ac:dyDescent="0.2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</row>
    <row r="786" spans="1:56" ht="15.75" customHeight="1" x14ac:dyDescent="0.2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</row>
    <row r="787" spans="1:56" ht="15.75" customHeight="1" x14ac:dyDescent="0.2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</row>
    <row r="788" spans="1:56" ht="15.75" customHeight="1" x14ac:dyDescent="0.2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</row>
    <row r="789" spans="1:56" ht="15.75" customHeight="1" x14ac:dyDescent="0.2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</row>
    <row r="790" spans="1:56" ht="15.75" customHeight="1" x14ac:dyDescent="0.2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</row>
    <row r="791" spans="1:56" ht="15.75" customHeight="1" x14ac:dyDescent="0.2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</row>
    <row r="792" spans="1:56" ht="15.75" customHeight="1" x14ac:dyDescent="0.2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</row>
    <row r="793" spans="1:56" ht="15.75" customHeight="1" x14ac:dyDescent="0.2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</row>
    <row r="794" spans="1:56" ht="15.75" customHeight="1" x14ac:dyDescent="0.2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</row>
    <row r="795" spans="1:56" ht="15.75" customHeight="1" x14ac:dyDescent="0.2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</row>
    <row r="796" spans="1:56" ht="15.75" customHeight="1" x14ac:dyDescent="0.2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</row>
    <row r="797" spans="1:56" ht="15.75" customHeight="1" x14ac:dyDescent="0.2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</row>
    <row r="798" spans="1:56" ht="15.75" customHeight="1" x14ac:dyDescent="0.2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</row>
    <row r="799" spans="1:56" ht="15.75" customHeight="1" x14ac:dyDescent="0.2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</row>
    <row r="800" spans="1:56" ht="15.75" customHeight="1" x14ac:dyDescent="0.2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</row>
    <row r="801" spans="1:56" ht="15.75" customHeight="1" x14ac:dyDescent="0.2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</row>
    <row r="802" spans="1:56" ht="15.75" customHeight="1" x14ac:dyDescent="0.2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</row>
    <row r="803" spans="1:56" ht="15.75" customHeight="1" x14ac:dyDescent="0.2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</row>
    <row r="804" spans="1:56" ht="15.75" customHeight="1" x14ac:dyDescent="0.2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</row>
    <row r="805" spans="1:56" ht="15.75" customHeight="1" x14ac:dyDescent="0.2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</row>
    <row r="806" spans="1:56" ht="15.75" customHeight="1" x14ac:dyDescent="0.2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</row>
    <row r="807" spans="1:56" ht="15.75" customHeight="1" x14ac:dyDescent="0.2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</row>
    <row r="808" spans="1:56" ht="15.75" customHeight="1" x14ac:dyDescent="0.2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</row>
    <row r="809" spans="1:56" ht="15.75" customHeight="1" x14ac:dyDescent="0.2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</row>
    <row r="810" spans="1:56" ht="15.75" customHeight="1" x14ac:dyDescent="0.2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</row>
    <row r="811" spans="1:56" ht="15.75" customHeight="1" x14ac:dyDescent="0.2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</row>
    <row r="812" spans="1:56" ht="15.75" customHeight="1" x14ac:dyDescent="0.2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</row>
    <row r="813" spans="1:56" ht="15.75" customHeight="1" x14ac:dyDescent="0.2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</row>
    <row r="814" spans="1:56" ht="15.75" customHeight="1" x14ac:dyDescent="0.2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</row>
    <row r="815" spans="1:56" ht="15.75" customHeight="1" x14ac:dyDescent="0.2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</row>
    <row r="816" spans="1:56" ht="15.75" customHeight="1" x14ac:dyDescent="0.2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</row>
    <row r="817" spans="1:56" ht="15.75" customHeight="1" x14ac:dyDescent="0.2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</row>
    <row r="818" spans="1:56" ht="15.75" customHeight="1" x14ac:dyDescent="0.2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</row>
    <row r="819" spans="1:56" ht="15.75" customHeight="1" x14ac:dyDescent="0.2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</row>
    <row r="820" spans="1:56" ht="15.75" customHeight="1" x14ac:dyDescent="0.2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</row>
    <row r="821" spans="1:56" ht="15.75" customHeight="1" x14ac:dyDescent="0.2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</row>
    <row r="822" spans="1:56" ht="15.75" customHeight="1" x14ac:dyDescent="0.2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</row>
    <row r="823" spans="1:56" ht="15.75" customHeight="1" x14ac:dyDescent="0.2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</row>
    <row r="824" spans="1:56" ht="15.75" customHeight="1" x14ac:dyDescent="0.2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</row>
    <row r="825" spans="1:56" ht="15.75" customHeight="1" x14ac:dyDescent="0.2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</row>
    <row r="826" spans="1:56" ht="15.75" customHeight="1" x14ac:dyDescent="0.2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</row>
    <row r="827" spans="1:56" ht="15.75" customHeight="1" x14ac:dyDescent="0.2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</row>
    <row r="828" spans="1:56" ht="15.75" customHeight="1" x14ac:dyDescent="0.2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</row>
    <row r="829" spans="1:56" ht="15.75" customHeight="1" x14ac:dyDescent="0.2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</row>
    <row r="830" spans="1:56" ht="15.75" customHeight="1" x14ac:dyDescent="0.2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</row>
    <row r="831" spans="1:56" ht="15.75" customHeight="1" x14ac:dyDescent="0.2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</row>
    <row r="832" spans="1:56" ht="15.75" customHeight="1" x14ac:dyDescent="0.2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</row>
    <row r="833" spans="1:56" ht="15.75" customHeight="1" x14ac:dyDescent="0.2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</row>
    <row r="834" spans="1:56" ht="15.75" customHeight="1" x14ac:dyDescent="0.2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</row>
    <row r="835" spans="1:56" ht="15.75" customHeight="1" x14ac:dyDescent="0.2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</row>
    <row r="836" spans="1:56" ht="15.75" customHeight="1" x14ac:dyDescent="0.2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</row>
    <row r="837" spans="1:56" ht="15.75" customHeight="1" x14ac:dyDescent="0.2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</row>
    <row r="838" spans="1:56" ht="15.75" customHeight="1" x14ac:dyDescent="0.2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</row>
    <row r="839" spans="1:56" ht="15.75" customHeight="1" x14ac:dyDescent="0.2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</row>
    <row r="840" spans="1:56" ht="15.75" customHeight="1" x14ac:dyDescent="0.2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</row>
    <row r="841" spans="1:56" ht="15.75" customHeight="1" x14ac:dyDescent="0.2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</row>
    <row r="842" spans="1:56" ht="15.75" customHeight="1" x14ac:dyDescent="0.2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</row>
    <row r="843" spans="1:56" ht="15.75" customHeight="1" x14ac:dyDescent="0.2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</row>
    <row r="844" spans="1:56" ht="15.75" customHeight="1" x14ac:dyDescent="0.2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</row>
    <row r="845" spans="1:56" ht="15.75" customHeight="1" x14ac:dyDescent="0.2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</row>
    <row r="846" spans="1:56" ht="15.75" customHeight="1" x14ac:dyDescent="0.2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</row>
    <row r="847" spans="1:56" ht="15.75" customHeight="1" x14ac:dyDescent="0.2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</row>
    <row r="848" spans="1:56" ht="15.75" customHeight="1" x14ac:dyDescent="0.2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</row>
    <row r="849" spans="1:56" ht="15.75" customHeight="1" x14ac:dyDescent="0.2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</row>
    <row r="850" spans="1:56" ht="15.75" customHeight="1" x14ac:dyDescent="0.2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</row>
    <row r="851" spans="1:56" ht="15.75" customHeight="1" x14ac:dyDescent="0.2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</row>
    <row r="852" spans="1:56" ht="15.75" customHeight="1" x14ac:dyDescent="0.2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</row>
    <row r="853" spans="1:56" ht="15.75" customHeight="1" x14ac:dyDescent="0.2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</row>
    <row r="854" spans="1:56" ht="15.75" customHeight="1" x14ac:dyDescent="0.2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</row>
    <row r="855" spans="1:56" ht="15.75" customHeight="1" x14ac:dyDescent="0.2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</row>
    <row r="856" spans="1:56" ht="15.75" customHeight="1" x14ac:dyDescent="0.2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</row>
    <row r="857" spans="1:56" ht="15.75" customHeight="1" x14ac:dyDescent="0.2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</row>
    <row r="858" spans="1:56" ht="15.75" customHeight="1" x14ac:dyDescent="0.2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</row>
    <row r="859" spans="1:56" ht="15.75" customHeight="1" x14ac:dyDescent="0.2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</row>
    <row r="860" spans="1:56" ht="15.75" customHeight="1" x14ac:dyDescent="0.2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</row>
    <row r="861" spans="1:56" ht="15.75" customHeight="1" x14ac:dyDescent="0.2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</row>
    <row r="862" spans="1:56" ht="15.75" customHeight="1" x14ac:dyDescent="0.2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</row>
    <row r="863" spans="1:56" ht="15.75" customHeight="1" x14ac:dyDescent="0.2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</row>
    <row r="864" spans="1:56" ht="15.75" customHeight="1" x14ac:dyDescent="0.2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</row>
    <row r="865" spans="1:56" ht="15.75" customHeight="1" x14ac:dyDescent="0.2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</row>
    <row r="866" spans="1:56" ht="15.75" customHeight="1" x14ac:dyDescent="0.2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</row>
    <row r="867" spans="1:56" ht="15.75" customHeight="1" x14ac:dyDescent="0.2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</row>
    <row r="868" spans="1:56" ht="15.75" customHeight="1" x14ac:dyDescent="0.2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</row>
    <row r="869" spans="1:56" ht="15.75" customHeight="1" x14ac:dyDescent="0.2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</row>
    <row r="870" spans="1:56" ht="15.75" customHeight="1" x14ac:dyDescent="0.2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</row>
    <row r="871" spans="1:56" ht="15.75" customHeight="1" x14ac:dyDescent="0.2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</row>
    <row r="872" spans="1:56" ht="15.75" customHeight="1" x14ac:dyDescent="0.2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</row>
    <row r="873" spans="1:56" ht="15.75" customHeight="1" x14ac:dyDescent="0.2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</row>
    <row r="874" spans="1:56" ht="15.75" customHeight="1" x14ac:dyDescent="0.2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</row>
    <row r="875" spans="1:56" ht="15.75" customHeight="1" x14ac:dyDescent="0.2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</row>
    <row r="876" spans="1:56" ht="15.75" customHeight="1" x14ac:dyDescent="0.2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</row>
    <row r="877" spans="1:56" ht="15.75" customHeight="1" x14ac:dyDescent="0.2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</row>
    <row r="878" spans="1:56" ht="15.75" customHeight="1" x14ac:dyDescent="0.2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</row>
    <row r="879" spans="1:56" ht="15.75" customHeight="1" x14ac:dyDescent="0.2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</row>
    <row r="880" spans="1:56" ht="15.75" customHeight="1" x14ac:dyDescent="0.2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</row>
    <row r="881" spans="1:56" ht="15.75" customHeight="1" x14ac:dyDescent="0.2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</row>
    <row r="882" spans="1:56" ht="15.75" customHeight="1" x14ac:dyDescent="0.2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</row>
    <row r="883" spans="1:56" ht="15.75" customHeight="1" x14ac:dyDescent="0.2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</row>
    <row r="884" spans="1:56" ht="15.75" customHeight="1" x14ac:dyDescent="0.2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</row>
    <row r="885" spans="1:56" ht="15.75" customHeight="1" x14ac:dyDescent="0.2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</row>
    <row r="886" spans="1:56" ht="15.75" customHeight="1" x14ac:dyDescent="0.2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</row>
    <row r="887" spans="1:56" ht="15.75" customHeight="1" x14ac:dyDescent="0.2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</row>
    <row r="888" spans="1:56" ht="15.75" customHeight="1" x14ac:dyDescent="0.2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</row>
    <row r="889" spans="1:56" ht="15.75" customHeight="1" x14ac:dyDescent="0.2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</row>
    <row r="890" spans="1:56" ht="15.75" customHeight="1" x14ac:dyDescent="0.2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</row>
    <row r="891" spans="1:56" ht="15.75" customHeight="1" x14ac:dyDescent="0.2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</row>
    <row r="892" spans="1:56" ht="15.75" customHeight="1" x14ac:dyDescent="0.2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</row>
    <row r="893" spans="1:56" ht="15.75" customHeight="1" x14ac:dyDescent="0.2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</row>
    <row r="894" spans="1:56" ht="15.75" customHeight="1" x14ac:dyDescent="0.2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</row>
    <row r="895" spans="1:56" ht="15.75" customHeight="1" x14ac:dyDescent="0.2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</row>
    <row r="896" spans="1:56" ht="15.75" customHeight="1" x14ac:dyDescent="0.2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</row>
    <row r="897" spans="1:56" ht="15.75" customHeight="1" x14ac:dyDescent="0.2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</row>
    <row r="898" spans="1:56" ht="15.75" customHeight="1" x14ac:dyDescent="0.2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</row>
    <row r="899" spans="1:56" ht="15.75" customHeight="1" x14ac:dyDescent="0.2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</row>
    <row r="900" spans="1:56" ht="15.75" customHeight="1" x14ac:dyDescent="0.2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</row>
    <row r="901" spans="1:56" ht="15.75" customHeight="1" x14ac:dyDescent="0.2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</row>
    <row r="902" spans="1:56" ht="15.75" customHeight="1" x14ac:dyDescent="0.2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</row>
    <row r="903" spans="1:56" ht="15.75" customHeight="1" x14ac:dyDescent="0.2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</row>
    <row r="904" spans="1:56" ht="15.75" customHeight="1" x14ac:dyDescent="0.2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</row>
    <row r="905" spans="1:56" ht="15.75" customHeight="1" x14ac:dyDescent="0.2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</row>
    <row r="906" spans="1:56" ht="15.75" customHeight="1" x14ac:dyDescent="0.2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</row>
    <row r="907" spans="1:56" ht="15.75" customHeight="1" x14ac:dyDescent="0.2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</row>
    <row r="908" spans="1:56" ht="15.75" customHeight="1" x14ac:dyDescent="0.2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</row>
    <row r="909" spans="1:56" ht="15.75" customHeight="1" x14ac:dyDescent="0.2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</row>
    <row r="910" spans="1:56" ht="15.75" customHeight="1" x14ac:dyDescent="0.2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</row>
    <row r="911" spans="1:56" ht="15.75" customHeight="1" x14ac:dyDescent="0.2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</row>
    <row r="912" spans="1:56" ht="15.75" customHeight="1" x14ac:dyDescent="0.2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</row>
    <row r="913" spans="1:56" ht="15.75" customHeight="1" x14ac:dyDescent="0.2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</row>
    <row r="914" spans="1:56" ht="15.75" customHeight="1" x14ac:dyDescent="0.2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</row>
    <row r="915" spans="1:56" ht="15.75" customHeight="1" x14ac:dyDescent="0.2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</row>
    <row r="916" spans="1:56" ht="15.75" customHeight="1" x14ac:dyDescent="0.2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</row>
    <row r="917" spans="1:56" ht="15.75" customHeight="1" x14ac:dyDescent="0.2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</row>
    <row r="918" spans="1:56" ht="15.75" customHeight="1" x14ac:dyDescent="0.2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</row>
    <row r="919" spans="1:56" ht="15.75" customHeight="1" x14ac:dyDescent="0.2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</row>
    <row r="920" spans="1:56" ht="15.75" customHeight="1" x14ac:dyDescent="0.2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</row>
    <row r="921" spans="1:56" ht="15.75" customHeight="1" x14ac:dyDescent="0.2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</row>
    <row r="922" spans="1:56" ht="15.75" customHeight="1" x14ac:dyDescent="0.2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</row>
    <row r="923" spans="1:56" ht="15.75" customHeight="1" x14ac:dyDescent="0.2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</row>
    <row r="924" spans="1:56" ht="15.75" customHeight="1" x14ac:dyDescent="0.2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</row>
    <row r="925" spans="1:56" ht="15.75" customHeight="1" x14ac:dyDescent="0.2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</row>
    <row r="926" spans="1:56" ht="15.75" customHeight="1" x14ac:dyDescent="0.2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</row>
    <row r="927" spans="1:56" ht="15.75" customHeight="1" x14ac:dyDescent="0.2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</row>
    <row r="928" spans="1:56" ht="15.75" customHeight="1" x14ac:dyDescent="0.2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</row>
    <row r="929" spans="1:56" ht="15.75" customHeight="1" x14ac:dyDescent="0.2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</row>
    <row r="930" spans="1:56" ht="15.75" customHeight="1" x14ac:dyDescent="0.2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</row>
    <row r="931" spans="1:56" ht="15.75" customHeight="1" x14ac:dyDescent="0.2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</row>
    <row r="932" spans="1:56" ht="15.75" customHeight="1" x14ac:dyDescent="0.2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</row>
    <row r="933" spans="1:56" ht="15.75" customHeight="1" x14ac:dyDescent="0.2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</row>
    <row r="934" spans="1:56" ht="15.75" customHeight="1" x14ac:dyDescent="0.2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</row>
    <row r="935" spans="1:56" ht="15.75" customHeight="1" x14ac:dyDescent="0.2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</row>
    <row r="936" spans="1:56" ht="15.75" customHeight="1" x14ac:dyDescent="0.2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</row>
    <row r="937" spans="1:56" ht="15.75" customHeight="1" x14ac:dyDescent="0.2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</row>
    <row r="938" spans="1:56" ht="15.75" customHeight="1" x14ac:dyDescent="0.2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</row>
    <row r="939" spans="1:56" ht="15.75" customHeight="1" x14ac:dyDescent="0.2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</row>
    <row r="940" spans="1:56" ht="15.75" customHeight="1" x14ac:dyDescent="0.2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</row>
    <row r="941" spans="1:56" ht="15.75" customHeight="1" x14ac:dyDescent="0.2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</row>
    <row r="942" spans="1:56" ht="15.75" customHeight="1" x14ac:dyDescent="0.2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</row>
    <row r="943" spans="1:56" ht="15.75" customHeight="1" x14ac:dyDescent="0.2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</row>
    <row r="944" spans="1:56" ht="15.75" customHeight="1" x14ac:dyDescent="0.2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</row>
    <row r="945" spans="1:56" ht="15.75" customHeight="1" x14ac:dyDescent="0.2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</row>
    <row r="946" spans="1:56" ht="15.75" customHeight="1" x14ac:dyDescent="0.2">
      <c r="A946" s="113"/>
      <c r="B946" s="113"/>
      <c r="C946" s="113"/>
      <c r="D946" s="113"/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</row>
    <row r="947" spans="1:56" ht="15.75" customHeight="1" x14ac:dyDescent="0.2">
      <c r="A947" s="113"/>
      <c r="B947" s="113"/>
      <c r="C947" s="113"/>
      <c r="D947" s="113"/>
      <c r="E947" s="113"/>
      <c r="F947" s="113"/>
      <c r="G947" s="113"/>
      <c r="H947" s="113"/>
      <c r="I947" s="113"/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</row>
    <row r="948" spans="1:56" ht="15.75" customHeight="1" x14ac:dyDescent="0.2">
      <c r="A948" s="113"/>
      <c r="B948" s="113"/>
      <c r="C948" s="113"/>
      <c r="D948" s="113"/>
      <c r="E948" s="113"/>
      <c r="F948" s="113"/>
      <c r="G948" s="113"/>
      <c r="H948" s="113"/>
      <c r="I948" s="113"/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</row>
    <row r="949" spans="1:56" ht="15.75" customHeight="1" x14ac:dyDescent="0.2">
      <c r="A949" s="113"/>
      <c r="B949" s="113"/>
      <c r="C949" s="113"/>
      <c r="D949" s="113"/>
      <c r="E949" s="113"/>
      <c r="F949" s="113"/>
      <c r="G949" s="113"/>
      <c r="H949" s="113"/>
      <c r="I949" s="113"/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</row>
    <row r="950" spans="1:56" ht="15.75" customHeight="1" x14ac:dyDescent="0.2">
      <c r="A950" s="113"/>
      <c r="B950" s="113"/>
      <c r="C950" s="113"/>
      <c r="D950" s="113"/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</row>
    <row r="951" spans="1:56" ht="15.75" customHeight="1" x14ac:dyDescent="0.2">
      <c r="A951" s="113"/>
      <c r="B951" s="113"/>
      <c r="C951" s="113"/>
      <c r="D951" s="113"/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</row>
    <row r="952" spans="1:56" ht="15.75" customHeight="1" x14ac:dyDescent="0.2">
      <c r="A952" s="113"/>
      <c r="B952" s="113"/>
      <c r="C952" s="113"/>
      <c r="D952" s="113"/>
      <c r="E952" s="113"/>
      <c r="F952" s="113"/>
      <c r="G952" s="113"/>
      <c r="H952" s="113"/>
      <c r="I952" s="113"/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</row>
    <row r="953" spans="1:56" ht="15.75" customHeight="1" x14ac:dyDescent="0.2">
      <c r="A953" s="113"/>
      <c r="B953" s="113"/>
      <c r="C953" s="113"/>
      <c r="D953" s="113"/>
      <c r="E953" s="113"/>
      <c r="F953" s="113"/>
      <c r="G953" s="113"/>
      <c r="H953" s="113"/>
      <c r="I953" s="113"/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</row>
    <row r="954" spans="1:56" ht="15.75" customHeight="1" x14ac:dyDescent="0.2">
      <c r="A954" s="113"/>
      <c r="B954" s="113"/>
      <c r="C954" s="113"/>
      <c r="D954" s="113"/>
      <c r="E954" s="113"/>
      <c r="F954" s="113"/>
      <c r="G954" s="113"/>
      <c r="H954" s="113"/>
      <c r="I954" s="113"/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</row>
    <row r="955" spans="1:56" ht="15.75" customHeight="1" x14ac:dyDescent="0.2">
      <c r="A955" s="113"/>
      <c r="B955" s="113"/>
      <c r="C955" s="113"/>
      <c r="D955" s="113"/>
      <c r="E955" s="113"/>
      <c r="F955" s="113"/>
      <c r="G955" s="113"/>
      <c r="H955" s="113"/>
      <c r="I955" s="113"/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</row>
    <row r="956" spans="1:56" ht="15.75" customHeight="1" x14ac:dyDescent="0.2">
      <c r="A956" s="113"/>
      <c r="B956" s="113"/>
      <c r="C956" s="113"/>
      <c r="D956" s="113"/>
      <c r="E956" s="113"/>
      <c r="F956" s="113"/>
      <c r="G956" s="113"/>
      <c r="H956" s="113"/>
      <c r="I956" s="113"/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</row>
    <row r="957" spans="1:56" ht="15.75" customHeight="1" x14ac:dyDescent="0.2">
      <c r="A957" s="113"/>
      <c r="B957" s="113"/>
      <c r="C957" s="113"/>
      <c r="D957" s="113"/>
      <c r="E957" s="113"/>
      <c r="F957" s="113"/>
      <c r="G957" s="113"/>
      <c r="H957" s="113"/>
      <c r="I957" s="113"/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</row>
    <row r="958" spans="1:56" ht="15.75" customHeight="1" x14ac:dyDescent="0.2">
      <c r="A958" s="113"/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</row>
    <row r="959" spans="1:56" ht="15.75" customHeight="1" x14ac:dyDescent="0.2">
      <c r="A959" s="113"/>
      <c r="B959" s="113"/>
      <c r="C959" s="113"/>
      <c r="D959" s="113"/>
      <c r="E959" s="113"/>
      <c r="F959" s="113"/>
      <c r="G959" s="113"/>
      <c r="H959" s="113"/>
      <c r="I959" s="113"/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</row>
    <row r="960" spans="1:56" ht="15.75" customHeight="1" x14ac:dyDescent="0.2">
      <c r="A960" s="113"/>
      <c r="B960" s="113"/>
      <c r="C960" s="113"/>
      <c r="D960" s="113"/>
      <c r="E960" s="113"/>
      <c r="F960" s="113"/>
      <c r="G960" s="113"/>
      <c r="H960" s="113"/>
      <c r="I960" s="113"/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</row>
    <row r="961" spans="1:56" ht="15.75" customHeight="1" x14ac:dyDescent="0.2">
      <c r="A961" s="113"/>
      <c r="B961" s="113"/>
      <c r="C961" s="113"/>
      <c r="D961" s="113"/>
      <c r="E961" s="113"/>
      <c r="F961" s="113"/>
      <c r="G961" s="113"/>
      <c r="H961" s="113"/>
      <c r="I961" s="113"/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</row>
    <row r="962" spans="1:56" ht="15.75" customHeight="1" x14ac:dyDescent="0.2">
      <c r="A962" s="113"/>
      <c r="B962" s="113"/>
      <c r="C962" s="113"/>
      <c r="D962" s="113"/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</row>
    <row r="963" spans="1:56" ht="15.75" customHeight="1" x14ac:dyDescent="0.2">
      <c r="A963" s="113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</row>
    <row r="964" spans="1:56" ht="15.75" customHeight="1" x14ac:dyDescent="0.2">
      <c r="A964" s="113"/>
      <c r="B964" s="113"/>
      <c r="C964" s="113"/>
      <c r="D964" s="113"/>
      <c r="E964" s="113"/>
      <c r="F964" s="113"/>
      <c r="G964" s="113"/>
      <c r="H964" s="113"/>
      <c r="I964" s="113"/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</row>
    <row r="965" spans="1:56" ht="15.75" customHeight="1" x14ac:dyDescent="0.2">
      <c r="A965" s="113"/>
      <c r="B965" s="113"/>
      <c r="C965" s="113"/>
      <c r="D965" s="113"/>
      <c r="E965" s="113"/>
      <c r="F965" s="113"/>
      <c r="G965" s="113"/>
      <c r="H965" s="113"/>
      <c r="I965" s="113"/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</row>
    <row r="966" spans="1:56" ht="15.75" customHeight="1" x14ac:dyDescent="0.2">
      <c r="A966" s="113"/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</row>
    <row r="967" spans="1:56" ht="15.75" customHeight="1" x14ac:dyDescent="0.2">
      <c r="A967" s="113"/>
      <c r="B967" s="113"/>
      <c r="C967" s="113"/>
      <c r="D967" s="113"/>
      <c r="E967" s="113"/>
      <c r="F967" s="113"/>
      <c r="G967" s="113"/>
      <c r="H967" s="113"/>
      <c r="I967" s="113"/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</row>
    <row r="968" spans="1:56" ht="15.75" customHeight="1" x14ac:dyDescent="0.2">
      <c r="A968" s="113"/>
      <c r="B968" s="113"/>
      <c r="C968" s="113"/>
      <c r="D968" s="113"/>
      <c r="E968" s="113"/>
      <c r="F968" s="113"/>
      <c r="G968" s="113"/>
      <c r="H968" s="113"/>
      <c r="I968" s="113"/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</row>
    <row r="969" spans="1:56" ht="15.75" customHeight="1" x14ac:dyDescent="0.2">
      <c r="A969" s="113"/>
      <c r="B969" s="113"/>
      <c r="C969" s="113"/>
      <c r="D969" s="113"/>
      <c r="E969" s="113"/>
      <c r="F969" s="113"/>
      <c r="G969" s="113"/>
      <c r="H969" s="113"/>
      <c r="I969" s="113"/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</row>
    <row r="970" spans="1:56" ht="15.75" customHeight="1" x14ac:dyDescent="0.2">
      <c r="A970" s="113"/>
      <c r="B970" s="113"/>
      <c r="C970" s="113"/>
      <c r="D970" s="113"/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</row>
    <row r="971" spans="1:56" ht="15.75" customHeight="1" x14ac:dyDescent="0.2">
      <c r="A971" s="113"/>
      <c r="B971" s="113"/>
      <c r="C971" s="113"/>
      <c r="D971" s="113"/>
      <c r="E971" s="113"/>
      <c r="F971" s="113"/>
      <c r="G971" s="113"/>
      <c r="H971" s="113"/>
      <c r="I971" s="113"/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</row>
    <row r="972" spans="1:56" ht="15.75" customHeight="1" x14ac:dyDescent="0.2">
      <c r="A972" s="113"/>
      <c r="B972" s="113"/>
      <c r="C972" s="113"/>
      <c r="D972" s="113"/>
      <c r="E972" s="113"/>
      <c r="F972" s="113"/>
      <c r="G972" s="113"/>
      <c r="H972" s="113"/>
      <c r="I972" s="113"/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</row>
    <row r="973" spans="1:56" ht="15.75" customHeight="1" x14ac:dyDescent="0.2">
      <c r="A973" s="113"/>
      <c r="B973" s="113"/>
      <c r="C973" s="113"/>
      <c r="D973" s="113"/>
      <c r="E973" s="113"/>
      <c r="F973" s="113"/>
      <c r="G973" s="113"/>
      <c r="H973" s="113"/>
      <c r="I973" s="113"/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</row>
    <row r="974" spans="1:56" ht="15.75" customHeight="1" x14ac:dyDescent="0.2">
      <c r="A974" s="113"/>
      <c r="B974" s="113"/>
      <c r="C974" s="113"/>
      <c r="D974" s="113"/>
      <c r="E974" s="113"/>
      <c r="F974" s="113"/>
      <c r="G974" s="113"/>
      <c r="H974" s="113"/>
      <c r="I974" s="113"/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</row>
    <row r="975" spans="1:56" ht="15.75" customHeight="1" x14ac:dyDescent="0.2">
      <c r="A975" s="113"/>
      <c r="B975" s="113"/>
      <c r="C975" s="113"/>
      <c r="D975" s="113"/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</row>
    <row r="976" spans="1:56" ht="15.75" customHeight="1" x14ac:dyDescent="0.2">
      <c r="A976" s="113"/>
      <c r="B976" s="113"/>
      <c r="C976" s="113"/>
      <c r="D976" s="113"/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</row>
    <row r="977" spans="1:56" ht="15.75" customHeight="1" x14ac:dyDescent="0.2">
      <c r="A977" s="113"/>
      <c r="B977" s="113"/>
      <c r="C977" s="113"/>
      <c r="D977" s="113"/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</row>
    <row r="978" spans="1:56" ht="15.75" customHeight="1" x14ac:dyDescent="0.2">
      <c r="A978" s="113"/>
      <c r="B978" s="113"/>
      <c r="C978" s="113"/>
      <c r="D978" s="113"/>
      <c r="E978" s="113"/>
      <c r="F978" s="113"/>
      <c r="G978" s="113"/>
      <c r="H978" s="113"/>
      <c r="I978" s="113"/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</row>
    <row r="979" spans="1:56" ht="15.75" customHeight="1" x14ac:dyDescent="0.2">
      <c r="A979" s="113"/>
      <c r="B979" s="113"/>
      <c r="C979" s="113"/>
      <c r="D979" s="113"/>
      <c r="E979" s="113"/>
      <c r="F979" s="113"/>
      <c r="G979" s="113"/>
      <c r="H979" s="113"/>
      <c r="I979" s="113"/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</row>
    <row r="980" spans="1:56" ht="15.75" customHeight="1" x14ac:dyDescent="0.2">
      <c r="A980" s="113"/>
      <c r="B980" s="113"/>
      <c r="C980" s="113"/>
      <c r="D980" s="113"/>
      <c r="E980" s="113"/>
      <c r="F980" s="113"/>
      <c r="G980" s="113"/>
      <c r="H980" s="113"/>
      <c r="I980" s="113"/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</row>
    <row r="981" spans="1:56" ht="15.75" customHeight="1" x14ac:dyDescent="0.2">
      <c r="A981" s="113"/>
      <c r="B981" s="113"/>
      <c r="C981" s="113"/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</row>
    <row r="982" spans="1:56" ht="15.75" customHeight="1" x14ac:dyDescent="0.2">
      <c r="A982" s="113"/>
      <c r="B982" s="113"/>
      <c r="C982" s="113"/>
      <c r="D982" s="113"/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</row>
    <row r="983" spans="1:56" ht="15.75" customHeight="1" x14ac:dyDescent="0.2">
      <c r="A983" s="113"/>
      <c r="B983" s="113"/>
      <c r="C983" s="113"/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</row>
    <row r="984" spans="1:56" ht="15.75" customHeight="1" x14ac:dyDescent="0.2">
      <c r="A984" s="113"/>
      <c r="B984" s="113"/>
      <c r="C984" s="113"/>
      <c r="D984" s="113"/>
      <c r="E984" s="113"/>
      <c r="F984" s="113"/>
      <c r="G984" s="113"/>
      <c r="H984" s="113"/>
      <c r="I984" s="113"/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</row>
    <row r="985" spans="1:56" ht="15.75" customHeight="1" x14ac:dyDescent="0.2">
      <c r="A985" s="113"/>
      <c r="B985" s="113"/>
      <c r="C985" s="113"/>
      <c r="D985" s="113"/>
      <c r="E985" s="113"/>
      <c r="F985" s="113"/>
      <c r="G985" s="113"/>
      <c r="H985" s="113"/>
      <c r="I985" s="113"/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</row>
    <row r="986" spans="1:56" ht="15.75" customHeight="1" x14ac:dyDescent="0.2">
      <c r="A986" s="113"/>
      <c r="B986" s="113"/>
      <c r="C986" s="113"/>
      <c r="D986" s="113"/>
      <c r="E986" s="113"/>
      <c r="F986" s="113"/>
      <c r="G986" s="113"/>
      <c r="H986" s="113"/>
      <c r="I986" s="113"/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</row>
    <row r="987" spans="1:56" ht="15.75" customHeight="1" x14ac:dyDescent="0.2">
      <c r="A987" s="113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</row>
    <row r="988" spans="1:56" ht="15.75" customHeight="1" x14ac:dyDescent="0.2">
      <c r="A988" s="113"/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</row>
    <row r="989" spans="1:56" ht="15.75" customHeight="1" x14ac:dyDescent="0.2">
      <c r="A989" s="113"/>
      <c r="B989" s="113"/>
      <c r="C989" s="113"/>
      <c r="D989" s="113"/>
      <c r="E989" s="113"/>
      <c r="F989" s="113"/>
      <c r="G989" s="113"/>
      <c r="H989" s="113"/>
      <c r="I989" s="113"/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</row>
    <row r="990" spans="1:56" ht="15.75" customHeight="1" x14ac:dyDescent="0.2">
      <c r="A990" s="113"/>
      <c r="B990" s="113"/>
      <c r="C990" s="113"/>
      <c r="D990" s="113"/>
      <c r="E990" s="113"/>
      <c r="F990" s="113"/>
      <c r="G990" s="113"/>
      <c r="H990" s="113"/>
      <c r="I990" s="113"/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</row>
    <row r="991" spans="1:56" ht="15.75" customHeight="1" x14ac:dyDescent="0.2">
      <c r="A991" s="113"/>
      <c r="B991" s="113"/>
      <c r="C991" s="113"/>
      <c r="D991" s="113"/>
      <c r="E991" s="113"/>
      <c r="F991" s="113"/>
      <c r="G991" s="113"/>
      <c r="H991" s="113"/>
      <c r="I991" s="113"/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</row>
    <row r="992" spans="1:56" ht="15.75" customHeight="1" x14ac:dyDescent="0.2">
      <c r="A992" s="113"/>
      <c r="B992" s="113"/>
      <c r="C992" s="113"/>
      <c r="D992" s="113"/>
      <c r="E992" s="113"/>
      <c r="F992" s="113"/>
      <c r="G992" s="113"/>
      <c r="H992" s="113"/>
      <c r="I992" s="113"/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</row>
    <row r="993" spans="1:56" ht="15.75" customHeight="1" x14ac:dyDescent="0.2">
      <c r="A993" s="113"/>
      <c r="B993" s="113"/>
      <c r="C993" s="113"/>
      <c r="D993" s="113"/>
      <c r="E993" s="113"/>
      <c r="F993" s="113"/>
      <c r="G993" s="113"/>
      <c r="H993" s="113"/>
      <c r="I993" s="113"/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</row>
    <row r="994" spans="1:56" ht="15.75" customHeight="1" x14ac:dyDescent="0.2">
      <c r="A994" s="113"/>
      <c r="B994" s="113"/>
      <c r="C994" s="113"/>
      <c r="D994" s="113"/>
      <c r="E994" s="113"/>
      <c r="F994" s="113"/>
      <c r="G994" s="113"/>
      <c r="H994" s="113"/>
      <c r="I994" s="113"/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</row>
    <row r="995" spans="1:56" ht="15.75" customHeight="1" x14ac:dyDescent="0.2">
      <c r="A995" s="113"/>
      <c r="B995" s="113"/>
      <c r="C995" s="113"/>
      <c r="D995" s="113"/>
      <c r="E995" s="113"/>
      <c r="F995" s="113"/>
      <c r="G995" s="113"/>
      <c r="H995" s="113"/>
      <c r="I995" s="113"/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</row>
    <row r="996" spans="1:56" ht="15.75" customHeight="1" x14ac:dyDescent="0.2">
      <c r="A996" s="113"/>
      <c r="B996" s="113"/>
      <c r="C996" s="113"/>
      <c r="D996" s="113"/>
      <c r="E996" s="113"/>
      <c r="F996" s="113"/>
      <c r="G996" s="113"/>
      <c r="H996" s="113"/>
      <c r="I996" s="113"/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</row>
    <row r="997" spans="1:56" ht="15.75" customHeight="1" x14ac:dyDescent="0.2">
      <c r="A997" s="113"/>
      <c r="B997" s="113"/>
      <c r="C997" s="113"/>
      <c r="D997" s="113"/>
      <c r="E997" s="113"/>
      <c r="F997" s="113"/>
      <c r="G997" s="113"/>
      <c r="H997" s="113"/>
      <c r="I997" s="113"/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</row>
    <row r="998" spans="1:56" ht="15.75" customHeight="1" x14ac:dyDescent="0.2">
      <c r="A998" s="113"/>
      <c r="B998" s="113"/>
      <c r="C998" s="113"/>
      <c r="D998" s="113"/>
      <c r="E998" s="113"/>
      <c r="F998" s="113"/>
      <c r="G998" s="113"/>
      <c r="H998" s="113"/>
      <c r="I998" s="113"/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</row>
    <row r="999" spans="1:56" ht="15.75" customHeight="1" x14ac:dyDescent="0.2">
      <c r="A999" s="113"/>
      <c r="B999" s="113"/>
      <c r="C999" s="113"/>
      <c r="D999" s="113"/>
      <c r="E999" s="113"/>
      <c r="F999" s="113"/>
      <c r="G999" s="113"/>
      <c r="H999" s="113"/>
      <c r="I999" s="113"/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</row>
    <row r="1000" spans="1:56" ht="15.75" customHeight="1" x14ac:dyDescent="0.2">
      <c r="A1000" s="113"/>
      <c r="B1000" s="113"/>
      <c r="C1000" s="113"/>
      <c r="D1000" s="113"/>
      <c r="E1000" s="113"/>
      <c r="F1000" s="113"/>
      <c r="G1000" s="113"/>
      <c r="H1000" s="113"/>
      <c r="I1000" s="113"/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</row>
    <row r="1001" spans="1:56" ht="15.75" customHeight="1" x14ac:dyDescent="0.2">
      <c r="A1001" s="113"/>
      <c r="B1001" s="113"/>
      <c r="C1001" s="113"/>
      <c r="D1001" s="113"/>
      <c r="E1001" s="113"/>
      <c r="F1001" s="113"/>
      <c r="G1001" s="113"/>
      <c r="H1001" s="113"/>
      <c r="I1001" s="113"/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</row>
    <row r="1002" spans="1:56" ht="15.75" customHeight="1" x14ac:dyDescent="0.2">
      <c r="A1002" s="113"/>
      <c r="B1002" s="113"/>
      <c r="C1002" s="113"/>
      <c r="D1002" s="113"/>
      <c r="E1002" s="113"/>
      <c r="F1002" s="113"/>
      <c r="G1002" s="113"/>
      <c r="H1002" s="113"/>
      <c r="I1002" s="113"/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</row>
    <row r="1003" spans="1:56" ht="15.75" customHeight="1" x14ac:dyDescent="0.2">
      <c r="A1003" s="113"/>
      <c r="B1003" s="113"/>
      <c r="C1003" s="113"/>
      <c r="D1003" s="113"/>
      <c r="E1003" s="113"/>
      <c r="F1003" s="113"/>
      <c r="G1003" s="113"/>
      <c r="H1003" s="113"/>
      <c r="I1003" s="113"/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</row>
    <row r="1004" spans="1:56" ht="15.75" customHeight="1" x14ac:dyDescent="0.2">
      <c r="A1004" s="113"/>
      <c r="B1004" s="113"/>
      <c r="C1004" s="113"/>
      <c r="D1004" s="113"/>
      <c r="E1004" s="113"/>
      <c r="F1004" s="113"/>
      <c r="G1004" s="113"/>
      <c r="H1004" s="113"/>
      <c r="I1004" s="113"/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</row>
    <row r="1005" spans="1:56" ht="15.75" customHeight="1" x14ac:dyDescent="0.2">
      <c r="A1005" s="113"/>
      <c r="B1005" s="113"/>
      <c r="C1005" s="113"/>
      <c r="D1005" s="113"/>
      <c r="E1005" s="113"/>
      <c r="F1005" s="113"/>
      <c r="G1005" s="113"/>
      <c r="H1005" s="113"/>
      <c r="I1005" s="113"/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</row>
    <row r="1006" spans="1:56" ht="15.75" customHeight="1" x14ac:dyDescent="0.2">
      <c r="A1006" s="113"/>
      <c r="B1006" s="113"/>
      <c r="C1006" s="113"/>
      <c r="D1006" s="113"/>
      <c r="E1006" s="113"/>
      <c r="F1006" s="113"/>
      <c r="G1006" s="113"/>
      <c r="H1006" s="113"/>
      <c r="I1006" s="113"/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</row>
    <row r="1007" spans="1:56" ht="15.75" customHeight="1" x14ac:dyDescent="0.2">
      <c r="A1007" s="113"/>
      <c r="B1007" s="113"/>
      <c r="C1007" s="113"/>
      <c r="D1007" s="113"/>
      <c r="E1007" s="113"/>
      <c r="F1007" s="113"/>
      <c r="G1007" s="113"/>
      <c r="H1007" s="113"/>
      <c r="I1007" s="113"/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</row>
    <row r="1008" spans="1:56" ht="15.75" customHeight="1" x14ac:dyDescent="0.2">
      <c r="A1008" s="113"/>
      <c r="B1008" s="113"/>
      <c r="C1008" s="113"/>
      <c r="D1008" s="113"/>
      <c r="E1008" s="113"/>
      <c r="F1008" s="113"/>
      <c r="G1008" s="113"/>
      <c r="H1008" s="113"/>
      <c r="I1008" s="113"/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</row>
    <row r="1009" spans="1:56" ht="15.75" customHeight="1" x14ac:dyDescent="0.2">
      <c r="A1009" s="113"/>
      <c r="B1009" s="113"/>
      <c r="C1009" s="113"/>
      <c r="D1009" s="113"/>
      <c r="E1009" s="113"/>
      <c r="F1009" s="113"/>
      <c r="G1009" s="113"/>
      <c r="H1009" s="113"/>
      <c r="I1009" s="113"/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</row>
    <row r="1010" spans="1:56" ht="15.75" customHeight="1" x14ac:dyDescent="0.2">
      <c r="A1010" s="113"/>
      <c r="B1010" s="113"/>
      <c r="C1010" s="113"/>
      <c r="D1010" s="113"/>
      <c r="E1010" s="113"/>
      <c r="F1010" s="113"/>
      <c r="G1010" s="113"/>
      <c r="H1010" s="113"/>
      <c r="I1010" s="113"/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</row>
    <row r="1011" spans="1:56" ht="15.75" customHeight="1" x14ac:dyDescent="0.2">
      <c r="A1011" s="113"/>
      <c r="B1011" s="113"/>
      <c r="C1011" s="113"/>
      <c r="D1011" s="113"/>
      <c r="E1011" s="113"/>
      <c r="F1011" s="113"/>
      <c r="G1011" s="113"/>
      <c r="H1011" s="113"/>
      <c r="I1011" s="113"/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</row>
  </sheetData>
  <autoFilter ref="A2:BD130" xr:uid="{00000000-0009-0000-0000-000000000000}"/>
  <mergeCells count="30">
    <mergeCell ref="A1:AO1"/>
    <mergeCell ref="C12:G12"/>
    <mergeCell ref="C18:G18"/>
    <mergeCell ref="A32:G32"/>
    <mergeCell ref="C42:G42"/>
    <mergeCell ref="C48:G48"/>
    <mergeCell ref="C54:G54"/>
    <mergeCell ref="C62:G62"/>
    <mergeCell ref="C67:G67"/>
    <mergeCell ref="C74:G74"/>
    <mergeCell ref="A75:G75"/>
    <mergeCell ref="A76:G76"/>
    <mergeCell ref="A77:G77"/>
    <mergeCell ref="AF77:AO77"/>
    <mergeCell ref="C80:G80"/>
    <mergeCell ref="C83:G83"/>
    <mergeCell ref="C86:G86"/>
    <mergeCell ref="C89:G89"/>
    <mergeCell ref="C92:G92"/>
    <mergeCell ref="C95:G95"/>
    <mergeCell ref="C98:G98"/>
    <mergeCell ref="A127:G127"/>
    <mergeCell ref="A128:G128"/>
    <mergeCell ref="C101:G101"/>
    <mergeCell ref="C104:G104"/>
    <mergeCell ref="C107:G107"/>
    <mergeCell ref="C110:G110"/>
    <mergeCell ref="C111:G111"/>
    <mergeCell ref="C116:G116"/>
    <mergeCell ref="A126:G126"/>
  </mergeCells>
  <pageMargins left="0.7" right="0.7" top="0.75" bottom="0.75" header="0" footer="0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7"/>
  <sheetViews>
    <sheetView workbookViewId="0">
      <selection sqref="A1:N1"/>
    </sheetView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6">
      <c r="A1" s="68" t="s">
        <v>319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8"/>
      <c r="P1" s="6"/>
      <c r="Q1" s="6"/>
      <c r="R1" s="6"/>
      <c r="S1" s="6"/>
      <c r="T1" s="6"/>
      <c r="U1" s="6"/>
      <c r="V1" s="6"/>
      <c r="W1" s="6"/>
      <c r="X1" s="6"/>
    </row>
    <row r="2" spans="1:24" ht="12.75" x14ac:dyDescent="0.2">
      <c r="A2" s="9" t="s">
        <v>1</v>
      </c>
      <c r="B2" s="10" t="s">
        <v>2</v>
      </c>
      <c r="C2" s="10" t="s">
        <v>320</v>
      </c>
      <c r="D2" s="10" t="s">
        <v>321</v>
      </c>
      <c r="E2" s="10" t="s">
        <v>322</v>
      </c>
      <c r="F2" s="10" t="s">
        <v>30</v>
      </c>
      <c r="G2" s="10" t="s">
        <v>31</v>
      </c>
      <c r="H2" s="10" t="s">
        <v>32</v>
      </c>
      <c r="I2" s="10" t="s">
        <v>33</v>
      </c>
      <c r="J2" s="10" t="s">
        <v>34</v>
      </c>
      <c r="K2" s="10" t="s">
        <v>35</v>
      </c>
      <c r="L2" s="10" t="s">
        <v>36</v>
      </c>
      <c r="M2" s="10" t="s">
        <v>37</v>
      </c>
      <c r="N2" s="10" t="s">
        <v>323</v>
      </c>
      <c r="O2" s="10" t="s">
        <v>324</v>
      </c>
      <c r="P2" s="6"/>
      <c r="Q2" s="6"/>
      <c r="R2" s="6"/>
      <c r="S2" s="6"/>
      <c r="T2" s="6"/>
      <c r="U2" s="6"/>
      <c r="V2" s="6"/>
      <c r="W2" s="6"/>
      <c r="X2" s="6"/>
    </row>
    <row r="3" spans="1:24" ht="12.75" x14ac:dyDescent="0.2">
      <c r="A3" s="69" t="s">
        <v>325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  <c r="O3" s="11"/>
      <c r="P3" s="6"/>
      <c r="Q3" s="6"/>
      <c r="R3" s="6"/>
      <c r="S3" s="6"/>
      <c r="T3" s="6"/>
      <c r="U3" s="6"/>
      <c r="V3" s="6"/>
      <c r="W3" s="6"/>
      <c r="X3" s="6"/>
    </row>
    <row r="4" spans="1:24" ht="12.75" x14ac:dyDescent="0.2">
      <c r="A4" s="7" t="s">
        <v>326</v>
      </c>
      <c r="B4" s="59" t="s">
        <v>327</v>
      </c>
      <c r="C4" s="13"/>
      <c r="D4" s="13"/>
      <c r="E4" s="13" t="s">
        <v>328</v>
      </c>
      <c r="F4" s="14">
        <v>0</v>
      </c>
      <c r="G4" s="14">
        <v>3</v>
      </c>
      <c r="H4" s="14">
        <v>15</v>
      </c>
      <c r="I4" s="14">
        <v>0</v>
      </c>
      <c r="J4" s="14">
        <v>45</v>
      </c>
      <c r="K4" s="14">
        <v>45</v>
      </c>
      <c r="L4" s="14">
        <v>3</v>
      </c>
      <c r="M4" s="14" t="s">
        <v>50</v>
      </c>
      <c r="N4" s="14" t="s">
        <v>84</v>
      </c>
      <c r="O4" s="13"/>
      <c r="P4" s="6"/>
      <c r="Q4" s="6"/>
      <c r="R4" s="6"/>
      <c r="S4" s="6"/>
      <c r="T4" s="6"/>
      <c r="U4" s="6"/>
      <c r="V4" s="6"/>
      <c r="W4" s="6"/>
      <c r="X4" s="6"/>
    </row>
    <row r="5" spans="1:24" ht="12.75" x14ac:dyDescent="0.2">
      <c r="A5" s="15" t="s">
        <v>329</v>
      </c>
      <c r="B5" s="60"/>
      <c r="C5" s="16"/>
      <c r="D5" s="16"/>
      <c r="E5" s="16" t="s">
        <v>330</v>
      </c>
      <c r="F5" s="17">
        <v>0</v>
      </c>
      <c r="G5" s="17">
        <v>2</v>
      </c>
      <c r="H5" s="17">
        <v>15</v>
      </c>
      <c r="I5" s="17">
        <v>0</v>
      </c>
      <c r="J5" s="17">
        <v>30</v>
      </c>
      <c r="K5" s="17">
        <v>30</v>
      </c>
      <c r="L5" s="17">
        <v>2</v>
      </c>
      <c r="M5" s="17" t="s">
        <v>45</v>
      </c>
      <c r="N5" s="17" t="s">
        <v>84</v>
      </c>
      <c r="O5" s="16"/>
      <c r="P5" s="6"/>
      <c r="Q5" s="6"/>
      <c r="R5" s="6"/>
      <c r="S5" s="6"/>
      <c r="T5" s="6"/>
      <c r="U5" s="6"/>
      <c r="V5" s="6"/>
      <c r="W5" s="6"/>
      <c r="X5" s="6"/>
    </row>
    <row r="6" spans="1:24" ht="12.75" x14ac:dyDescent="0.2">
      <c r="A6" s="15" t="s">
        <v>331</v>
      </c>
      <c r="B6" s="61"/>
      <c r="C6" s="16"/>
      <c r="D6" s="16"/>
      <c r="E6" s="16" t="s">
        <v>332</v>
      </c>
      <c r="F6" s="17">
        <v>2</v>
      </c>
      <c r="G6" s="17">
        <v>0</v>
      </c>
      <c r="H6" s="17">
        <v>15</v>
      </c>
      <c r="I6" s="17">
        <v>30</v>
      </c>
      <c r="J6" s="17">
        <v>0</v>
      </c>
      <c r="K6" s="17">
        <v>30</v>
      </c>
      <c r="L6" s="17">
        <v>2</v>
      </c>
      <c r="M6" s="17" t="s">
        <v>50</v>
      </c>
      <c r="N6" s="17" t="s">
        <v>64</v>
      </c>
      <c r="O6" s="16" t="s">
        <v>333</v>
      </c>
      <c r="P6" s="6"/>
      <c r="Q6" s="6"/>
      <c r="R6" s="6"/>
      <c r="S6" s="6"/>
      <c r="T6" s="6"/>
      <c r="U6" s="6"/>
      <c r="V6" s="6"/>
      <c r="W6" s="6"/>
      <c r="X6" s="6"/>
    </row>
    <row r="7" spans="1:24" ht="12.75" x14ac:dyDescent="0.2">
      <c r="A7" s="15" t="s">
        <v>334</v>
      </c>
      <c r="B7" s="59" t="s">
        <v>335</v>
      </c>
      <c r="C7" s="16"/>
      <c r="D7" s="16"/>
      <c r="E7" s="16" t="s">
        <v>336</v>
      </c>
      <c r="F7" s="17">
        <v>0</v>
      </c>
      <c r="G7" s="17">
        <v>2</v>
      </c>
      <c r="H7" s="17">
        <v>15</v>
      </c>
      <c r="I7" s="17">
        <v>0</v>
      </c>
      <c r="J7" s="17">
        <v>30</v>
      </c>
      <c r="K7" s="17">
        <v>30</v>
      </c>
      <c r="L7" s="17">
        <v>2</v>
      </c>
      <c r="M7" s="17" t="s">
        <v>45</v>
      </c>
      <c r="N7" s="17" t="s">
        <v>84</v>
      </c>
      <c r="O7" s="16"/>
      <c r="P7" s="6"/>
      <c r="Q7" s="6"/>
      <c r="R7" s="6"/>
      <c r="S7" s="6"/>
      <c r="T7" s="6"/>
      <c r="U7" s="6"/>
      <c r="V7" s="6"/>
      <c r="W7" s="6"/>
      <c r="X7" s="6"/>
    </row>
    <row r="8" spans="1:24" ht="12.75" x14ac:dyDescent="0.2">
      <c r="A8" s="15" t="s">
        <v>337</v>
      </c>
      <c r="B8" s="60"/>
      <c r="C8" s="16"/>
      <c r="D8" s="16"/>
      <c r="E8" s="16" t="s">
        <v>338</v>
      </c>
      <c r="F8" s="17">
        <v>2</v>
      </c>
      <c r="G8" s="17">
        <v>0</v>
      </c>
      <c r="H8" s="17">
        <v>15</v>
      </c>
      <c r="I8" s="17">
        <v>30</v>
      </c>
      <c r="J8" s="17">
        <v>0</v>
      </c>
      <c r="K8" s="17">
        <v>30</v>
      </c>
      <c r="L8" s="17">
        <v>2</v>
      </c>
      <c r="M8" s="17" t="s">
        <v>50</v>
      </c>
      <c r="N8" s="17" t="s">
        <v>64</v>
      </c>
      <c r="O8" s="16" t="s">
        <v>339</v>
      </c>
      <c r="P8" s="6"/>
      <c r="Q8" s="6"/>
      <c r="R8" s="6"/>
      <c r="S8" s="6"/>
      <c r="T8" s="6"/>
      <c r="U8" s="6"/>
      <c r="V8" s="6"/>
      <c r="W8" s="6"/>
      <c r="X8" s="6"/>
    </row>
    <row r="9" spans="1:24" ht="12.75" x14ac:dyDescent="0.2">
      <c r="A9" s="15" t="s">
        <v>340</v>
      </c>
      <c r="B9" s="61"/>
      <c r="C9" s="16"/>
      <c r="D9" s="16"/>
      <c r="E9" s="16" t="s">
        <v>341</v>
      </c>
      <c r="F9" s="17">
        <v>2</v>
      </c>
      <c r="G9" s="17">
        <v>0</v>
      </c>
      <c r="H9" s="17">
        <v>15</v>
      </c>
      <c r="I9" s="17">
        <v>30</v>
      </c>
      <c r="J9" s="17">
        <v>0</v>
      </c>
      <c r="K9" s="17">
        <v>30</v>
      </c>
      <c r="L9" s="17">
        <v>2</v>
      </c>
      <c r="M9" s="17" t="s">
        <v>50</v>
      </c>
      <c r="N9" s="17">
        <v>6</v>
      </c>
      <c r="O9" s="16" t="s">
        <v>342</v>
      </c>
      <c r="P9" s="6"/>
      <c r="Q9" s="6"/>
      <c r="R9" s="6"/>
      <c r="S9" s="6"/>
      <c r="T9" s="6"/>
      <c r="U9" s="6"/>
      <c r="V9" s="6"/>
      <c r="W9" s="6"/>
      <c r="X9" s="6"/>
    </row>
    <row r="10" spans="1:24" ht="12.75" x14ac:dyDescent="0.2">
      <c r="A10" s="15" t="s">
        <v>343</v>
      </c>
      <c r="B10" s="59" t="s">
        <v>344</v>
      </c>
      <c r="C10" s="16"/>
      <c r="D10" s="16"/>
      <c r="E10" s="16" t="s">
        <v>345</v>
      </c>
      <c r="F10" s="17">
        <v>0</v>
      </c>
      <c r="G10" s="17">
        <v>2</v>
      </c>
      <c r="H10" s="17">
        <v>15</v>
      </c>
      <c r="I10" s="17">
        <v>0</v>
      </c>
      <c r="J10" s="17">
        <v>30</v>
      </c>
      <c r="K10" s="17">
        <v>30</v>
      </c>
      <c r="L10" s="17">
        <v>2</v>
      </c>
      <c r="M10" s="17" t="s">
        <v>45</v>
      </c>
      <c r="N10" s="17" t="s">
        <v>84</v>
      </c>
      <c r="O10" s="16"/>
      <c r="P10" s="6"/>
      <c r="Q10" s="6"/>
      <c r="R10" s="6"/>
      <c r="S10" s="6"/>
      <c r="T10" s="6"/>
      <c r="U10" s="6"/>
      <c r="V10" s="6"/>
      <c r="W10" s="6"/>
      <c r="X10" s="6"/>
    </row>
    <row r="11" spans="1:24" ht="12.75" x14ac:dyDescent="0.2">
      <c r="A11" s="15" t="s">
        <v>346</v>
      </c>
      <c r="B11" s="60"/>
      <c r="C11" s="16"/>
      <c r="D11" s="16"/>
      <c r="E11" s="16" t="s">
        <v>347</v>
      </c>
      <c r="F11" s="17">
        <v>0</v>
      </c>
      <c r="G11" s="17">
        <v>2</v>
      </c>
      <c r="H11" s="17">
        <v>15</v>
      </c>
      <c r="I11" s="17">
        <v>0</v>
      </c>
      <c r="J11" s="17">
        <v>30</v>
      </c>
      <c r="K11" s="17">
        <v>30</v>
      </c>
      <c r="L11" s="17">
        <v>2</v>
      </c>
      <c r="M11" s="17" t="s">
        <v>45</v>
      </c>
      <c r="N11" s="17" t="s">
        <v>64</v>
      </c>
      <c r="O11" s="16" t="s">
        <v>348</v>
      </c>
      <c r="P11" s="6"/>
      <c r="Q11" s="6"/>
      <c r="R11" s="6"/>
      <c r="S11" s="6"/>
      <c r="T11" s="6"/>
      <c r="U11" s="6"/>
      <c r="V11" s="6"/>
      <c r="W11" s="6"/>
      <c r="X11" s="6"/>
    </row>
    <row r="12" spans="1:24" ht="12.75" x14ac:dyDescent="0.2">
      <c r="A12" s="15" t="s">
        <v>349</v>
      </c>
      <c r="B12" s="60"/>
      <c r="C12" s="16"/>
      <c r="D12" s="16"/>
      <c r="E12" s="16" t="s">
        <v>350</v>
      </c>
      <c r="F12" s="17">
        <v>2</v>
      </c>
      <c r="G12" s="17">
        <v>0</v>
      </c>
      <c r="H12" s="17">
        <v>15</v>
      </c>
      <c r="I12" s="17">
        <v>30</v>
      </c>
      <c r="J12" s="17">
        <v>0</v>
      </c>
      <c r="K12" s="17">
        <v>30</v>
      </c>
      <c r="L12" s="17">
        <v>2</v>
      </c>
      <c r="M12" s="17" t="s">
        <v>50</v>
      </c>
      <c r="N12" s="17" t="s">
        <v>61</v>
      </c>
      <c r="O12" s="16" t="s">
        <v>351</v>
      </c>
      <c r="P12" s="6"/>
      <c r="Q12" s="6"/>
      <c r="R12" s="6"/>
      <c r="S12" s="6"/>
      <c r="T12" s="6"/>
      <c r="U12" s="6"/>
      <c r="V12" s="6"/>
      <c r="W12" s="6"/>
      <c r="X12" s="6"/>
    </row>
    <row r="13" spans="1:24" ht="12.75" x14ac:dyDescent="0.2">
      <c r="A13" s="18" t="s">
        <v>352</v>
      </c>
      <c r="B13" s="59" t="s">
        <v>353</v>
      </c>
      <c r="C13" s="16"/>
      <c r="D13" s="16"/>
      <c r="E13" s="16" t="s">
        <v>354</v>
      </c>
      <c r="F13" s="17">
        <v>0</v>
      </c>
      <c r="G13" s="17">
        <v>2</v>
      </c>
      <c r="H13" s="17">
        <v>15</v>
      </c>
      <c r="I13" s="17">
        <v>0</v>
      </c>
      <c r="J13" s="17">
        <v>30</v>
      </c>
      <c r="K13" s="17">
        <v>30</v>
      </c>
      <c r="L13" s="17">
        <v>2</v>
      </c>
      <c r="M13" s="17" t="s">
        <v>45</v>
      </c>
      <c r="N13" s="17" t="s">
        <v>64</v>
      </c>
      <c r="O13" s="16"/>
      <c r="P13" s="6"/>
      <c r="Q13" s="6"/>
      <c r="R13" s="6"/>
      <c r="S13" s="6"/>
      <c r="T13" s="6"/>
      <c r="U13" s="6"/>
      <c r="V13" s="6"/>
      <c r="W13" s="6"/>
      <c r="X13" s="6"/>
    </row>
    <row r="14" spans="1:24" ht="12.75" x14ac:dyDescent="0.2">
      <c r="A14" s="18" t="s">
        <v>355</v>
      </c>
      <c r="B14" s="61"/>
      <c r="C14" s="16"/>
      <c r="D14" s="16"/>
      <c r="E14" s="16" t="s">
        <v>356</v>
      </c>
      <c r="F14" s="17">
        <v>0</v>
      </c>
      <c r="G14" s="17">
        <v>2</v>
      </c>
      <c r="H14" s="17">
        <v>15</v>
      </c>
      <c r="I14" s="17">
        <v>0</v>
      </c>
      <c r="J14" s="17">
        <v>30</v>
      </c>
      <c r="K14" s="17">
        <v>30</v>
      </c>
      <c r="L14" s="17">
        <v>2</v>
      </c>
      <c r="M14" s="17" t="s">
        <v>45</v>
      </c>
      <c r="N14" s="17" t="s">
        <v>61</v>
      </c>
      <c r="O14" s="16" t="s">
        <v>357</v>
      </c>
      <c r="P14" s="6"/>
      <c r="Q14" s="6"/>
      <c r="R14" s="6"/>
      <c r="S14" s="6"/>
      <c r="T14" s="6"/>
      <c r="U14" s="6"/>
      <c r="V14" s="6"/>
      <c r="W14" s="6"/>
      <c r="X14" s="6"/>
    </row>
    <row r="15" spans="1:24" ht="12.75" x14ac:dyDescent="0.2">
      <c r="A15" s="15" t="s">
        <v>358</v>
      </c>
      <c r="B15" s="19"/>
      <c r="C15" s="16"/>
      <c r="D15" s="16"/>
      <c r="E15" s="16" t="s">
        <v>359</v>
      </c>
      <c r="F15" s="17"/>
      <c r="G15" s="17"/>
      <c r="H15" s="17"/>
      <c r="I15" s="17"/>
      <c r="J15" s="17"/>
      <c r="K15" s="17"/>
      <c r="L15" s="17">
        <v>1</v>
      </c>
      <c r="M15" s="17"/>
      <c r="N15" s="17" t="s">
        <v>61</v>
      </c>
      <c r="O15" s="1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2">
      <c r="A16" s="20"/>
      <c r="B16" s="21"/>
      <c r="C16" s="22"/>
      <c r="D16" s="22"/>
      <c r="E16" s="22" t="s">
        <v>360</v>
      </c>
      <c r="F16" s="19">
        <v>8</v>
      </c>
      <c r="G16" s="19">
        <v>15</v>
      </c>
      <c r="H16" s="19"/>
      <c r="I16" s="19">
        <v>120</v>
      </c>
      <c r="J16" s="19">
        <v>225</v>
      </c>
      <c r="K16" s="19">
        <v>345</v>
      </c>
      <c r="L16" s="19">
        <v>24</v>
      </c>
      <c r="M16" s="19"/>
      <c r="N16" s="23"/>
      <c r="O16" s="24"/>
      <c r="P16" s="6"/>
      <c r="Q16" s="6"/>
      <c r="R16" s="6"/>
      <c r="S16" s="6"/>
      <c r="T16" s="6"/>
      <c r="U16" s="6"/>
      <c r="V16" s="6"/>
      <c r="W16" s="6"/>
      <c r="X16" s="6"/>
    </row>
    <row r="17" spans="1:24" ht="12.75" x14ac:dyDescent="0.2">
      <c r="A17" s="15"/>
      <c r="B17" s="19"/>
      <c r="C17" s="22"/>
      <c r="D17" s="22"/>
      <c r="E17" s="22"/>
      <c r="F17" s="19"/>
      <c r="G17" s="19"/>
      <c r="H17" s="19"/>
      <c r="I17" s="19"/>
      <c r="J17" s="19"/>
      <c r="K17" s="19"/>
      <c r="L17" s="19"/>
      <c r="M17" s="19"/>
      <c r="N17" s="19"/>
      <c r="O17" s="22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x14ac:dyDescent="0.2">
      <c r="A18" s="63" t="s">
        <v>361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25"/>
      <c r="P18" s="6"/>
      <c r="Q18" s="6"/>
      <c r="R18" s="6"/>
      <c r="S18" s="6"/>
      <c r="T18" s="6"/>
      <c r="U18" s="6"/>
      <c r="V18" s="6"/>
      <c r="W18" s="6"/>
      <c r="X18" s="6"/>
    </row>
    <row r="19" spans="1:24" ht="12.75" x14ac:dyDescent="0.2">
      <c r="A19" s="15" t="s">
        <v>362</v>
      </c>
      <c r="B19" s="59" t="s">
        <v>59</v>
      </c>
      <c r="C19" s="16"/>
      <c r="D19" s="16"/>
      <c r="E19" s="16" t="s">
        <v>363</v>
      </c>
      <c r="F19" s="17">
        <v>1</v>
      </c>
      <c r="G19" s="17">
        <v>2</v>
      </c>
      <c r="H19" s="17">
        <v>15</v>
      </c>
      <c r="I19" s="17">
        <v>15</v>
      </c>
      <c r="J19" s="17">
        <v>30</v>
      </c>
      <c r="K19" s="17">
        <v>45</v>
      </c>
      <c r="L19" s="17">
        <v>3</v>
      </c>
      <c r="M19" s="17" t="s">
        <v>45</v>
      </c>
      <c r="N19" s="17" t="s">
        <v>84</v>
      </c>
      <c r="O19" s="16" t="s">
        <v>364</v>
      </c>
      <c r="P19" s="6"/>
      <c r="Q19" s="6"/>
      <c r="R19" s="6"/>
      <c r="S19" s="6"/>
      <c r="T19" s="6"/>
      <c r="U19" s="6"/>
      <c r="V19" s="6"/>
      <c r="W19" s="6"/>
      <c r="X19" s="6"/>
    </row>
    <row r="20" spans="1:24" ht="12.75" x14ac:dyDescent="0.2">
      <c r="A20" s="15" t="s">
        <v>365</v>
      </c>
      <c r="B20" s="60"/>
      <c r="C20" s="16"/>
      <c r="D20" s="16"/>
      <c r="E20" s="16" t="s">
        <v>366</v>
      </c>
      <c r="F20" s="17">
        <v>2</v>
      </c>
      <c r="G20" s="17">
        <v>1</v>
      </c>
      <c r="H20" s="17">
        <v>15</v>
      </c>
      <c r="I20" s="17">
        <v>30</v>
      </c>
      <c r="J20" s="17">
        <v>15</v>
      </c>
      <c r="K20" s="17">
        <v>45</v>
      </c>
      <c r="L20" s="17">
        <v>3</v>
      </c>
      <c r="M20" s="17" t="s">
        <v>50</v>
      </c>
      <c r="N20" s="17" t="s">
        <v>61</v>
      </c>
      <c r="O20" s="16" t="s">
        <v>364</v>
      </c>
      <c r="P20" s="6"/>
      <c r="Q20" s="6"/>
      <c r="R20" s="6"/>
      <c r="S20" s="6"/>
      <c r="T20" s="6"/>
      <c r="U20" s="6"/>
      <c r="V20" s="6"/>
      <c r="W20" s="6"/>
      <c r="X20" s="6"/>
    </row>
    <row r="21" spans="1:24" ht="12.75" x14ac:dyDescent="0.2">
      <c r="A21" s="15" t="s">
        <v>367</v>
      </c>
      <c r="B21" s="60"/>
      <c r="C21" s="16"/>
      <c r="D21" s="16"/>
      <c r="E21" s="16" t="s">
        <v>368</v>
      </c>
      <c r="F21" s="17">
        <v>2</v>
      </c>
      <c r="G21" s="17">
        <v>2</v>
      </c>
      <c r="H21" s="17">
        <v>15</v>
      </c>
      <c r="I21" s="17">
        <v>30</v>
      </c>
      <c r="J21" s="17">
        <v>30</v>
      </c>
      <c r="K21" s="17">
        <v>60</v>
      </c>
      <c r="L21" s="17">
        <v>4</v>
      </c>
      <c r="M21" s="17" t="s">
        <v>50</v>
      </c>
      <c r="N21" s="17" t="s">
        <v>64</v>
      </c>
      <c r="O21" s="16" t="s">
        <v>364</v>
      </c>
      <c r="P21" s="6"/>
      <c r="Q21" s="6"/>
      <c r="R21" s="6"/>
      <c r="S21" s="6"/>
      <c r="T21" s="6"/>
      <c r="U21" s="6"/>
      <c r="V21" s="6"/>
      <c r="W21" s="6"/>
      <c r="X21" s="6"/>
    </row>
    <row r="22" spans="1:24" ht="12.75" x14ac:dyDescent="0.2">
      <c r="A22" s="15" t="s">
        <v>369</v>
      </c>
      <c r="B22" s="60"/>
      <c r="C22" s="16"/>
      <c r="D22" s="16"/>
      <c r="E22" s="16" t="s">
        <v>370</v>
      </c>
      <c r="F22" s="17">
        <v>2</v>
      </c>
      <c r="G22" s="17">
        <v>2</v>
      </c>
      <c r="H22" s="17">
        <v>15</v>
      </c>
      <c r="I22" s="17">
        <v>30</v>
      </c>
      <c r="J22" s="17">
        <v>30</v>
      </c>
      <c r="K22" s="17">
        <v>60</v>
      </c>
      <c r="L22" s="17">
        <v>4</v>
      </c>
      <c r="M22" s="17" t="s">
        <v>45</v>
      </c>
      <c r="N22" s="17" t="s">
        <v>61</v>
      </c>
      <c r="O22" s="16" t="s">
        <v>364</v>
      </c>
      <c r="P22" s="6"/>
      <c r="Q22" s="6"/>
      <c r="R22" s="6"/>
      <c r="S22" s="6"/>
      <c r="T22" s="6"/>
      <c r="U22" s="6"/>
      <c r="V22" s="6"/>
      <c r="W22" s="6"/>
      <c r="X22" s="6"/>
    </row>
    <row r="23" spans="1:24" ht="12.75" x14ac:dyDescent="0.2">
      <c r="A23" s="18" t="s">
        <v>371</v>
      </c>
      <c r="B23" s="59" t="s">
        <v>372</v>
      </c>
      <c r="C23" s="16"/>
      <c r="D23" s="16"/>
      <c r="E23" s="16" t="s">
        <v>373</v>
      </c>
      <c r="F23" s="17">
        <v>2</v>
      </c>
      <c r="G23" s="17">
        <v>2</v>
      </c>
      <c r="H23" s="17">
        <v>15</v>
      </c>
      <c r="I23" s="17">
        <v>30</v>
      </c>
      <c r="J23" s="17">
        <v>30</v>
      </c>
      <c r="K23" s="17">
        <v>60</v>
      </c>
      <c r="L23" s="17">
        <v>4</v>
      </c>
      <c r="M23" s="17" t="s">
        <v>50</v>
      </c>
      <c r="N23" s="17" t="s">
        <v>84</v>
      </c>
      <c r="O23" s="4" t="s">
        <v>364</v>
      </c>
      <c r="P23" s="4"/>
      <c r="Q23" s="4"/>
      <c r="R23" s="6"/>
      <c r="S23" s="6"/>
      <c r="T23" s="6"/>
      <c r="U23" s="6"/>
      <c r="V23" s="6"/>
      <c r="W23" s="6"/>
      <c r="X23" s="6"/>
    </row>
    <row r="24" spans="1:24" ht="12.75" x14ac:dyDescent="0.2">
      <c r="A24" s="18" t="s">
        <v>374</v>
      </c>
      <c r="B24" s="60"/>
      <c r="C24" s="16"/>
      <c r="D24" s="16"/>
      <c r="E24" s="16" t="s">
        <v>375</v>
      </c>
      <c r="F24" s="17">
        <v>2</v>
      </c>
      <c r="G24" s="17">
        <v>2</v>
      </c>
      <c r="H24" s="17">
        <v>15</v>
      </c>
      <c r="I24" s="17">
        <v>30</v>
      </c>
      <c r="J24" s="17">
        <v>30</v>
      </c>
      <c r="K24" s="17">
        <v>60</v>
      </c>
      <c r="L24" s="17">
        <v>4</v>
      </c>
      <c r="M24" s="17" t="s">
        <v>45</v>
      </c>
      <c r="N24" s="17" t="s">
        <v>64</v>
      </c>
      <c r="O24" s="4" t="s">
        <v>364</v>
      </c>
      <c r="P24" s="4"/>
      <c r="Q24" s="4"/>
      <c r="R24" s="6"/>
      <c r="S24" s="6"/>
      <c r="T24" s="6"/>
      <c r="U24" s="6"/>
      <c r="V24" s="6"/>
      <c r="W24" s="6"/>
      <c r="X24" s="6"/>
    </row>
    <row r="25" spans="1:24" ht="12.75" x14ac:dyDescent="0.2">
      <c r="A25" s="18" t="s">
        <v>376</v>
      </c>
      <c r="B25" s="61"/>
      <c r="C25" s="16"/>
      <c r="D25" s="16"/>
      <c r="E25" s="16" t="s">
        <v>377</v>
      </c>
      <c r="F25" s="17">
        <v>0</v>
      </c>
      <c r="G25" s="17">
        <v>1</v>
      </c>
      <c r="H25" s="17">
        <v>15</v>
      </c>
      <c r="I25" s="17">
        <v>0</v>
      </c>
      <c r="J25" s="17">
        <v>15</v>
      </c>
      <c r="K25" s="17">
        <v>15</v>
      </c>
      <c r="L25" s="17">
        <v>1</v>
      </c>
      <c r="M25" s="17" t="s">
        <v>45</v>
      </c>
      <c r="N25" s="17" t="s">
        <v>64</v>
      </c>
      <c r="O25" s="4" t="s">
        <v>364</v>
      </c>
      <c r="P25" s="4"/>
      <c r="Q25" s="4"/>
      <c r="R25" s="6"/>
      <c r="S25" s="6"/>
      <c r="T25" s="6"/>
      <c r="U25" s="6"/>
      <c r="V25" s="6"/>
      <c r="W25" s="6"/>
      <c r="X25" s="6"/>
    </row>
    <row r="26" spans="1:24" ht="12.75" x14ac:dyDescent="0.2">
      <c r="A26" s="15" t="s">
        <v>378</v>
      </c>
      <c r="B26" s="17"/>
      <c r="C26" s="16"/>
      <c r="D26" s="16"/>
      <c r="E26" s="16" t="s">
        <v>379</v>
      </c>
      <c r="F26" s="17"/>
      <c r="G26" s="17"/>
      <c r="H26" s="17"/>
      <c r="I26" s="17"/>
      <c r="J26" s="17"/>
      <c r="K26" s="17"/>
      <c r="L26" s="17">
        <v>1</v>
      </c>
      <c r="M26" s="17"/>
      <c r="N26" s="17" t="s">
        <v>61</v>
      </c>
      <c r="O26" s="16"/>
      <c r="P26" s="6"/>
      <c r="Q26" s="6"/>
      <c r="R26" s="6"/>
      <c r="S26" s="6"/>
      <c r="T26" s="6"/>
      <c r="U26" s="6"/>
      <c r="V26" s="6"/>
      <c r="W26" s="6"/>
      <c r="X26" s="6"/>
    </row>
    <row r="27" spans="1:24" ht="12.75" x14ac:dyDescent="0.2">
      <c r="A27" s="15"/>
      <c r="B27" s="19"/>
      <c r="C27" s="22"/>
      <c r="D27" s="22"/>
      <c r="E27" s="22" t="s">
        <v>360</v>
      </c>
      <c r="F27" s="19">
        <v>11</v>
      </c>
      <c r="G27" s="19">
        <v>12</v>
      </c>
      <c r="H27" s="19"/>
      <c r="I27" s="19">
        <v>165</v>
      </c>
      <c r="J27" s="19">
        <v>180</v>
      </c>
      <c r="K27" s="19">
        <v>345</v>
      </c>
      <c r="L27" s="19">
        <v>24</v>
      </c>
      <c r="M27" s="19"/>
      <c r="N27" s="19"/>
      <c r="O27" s="22"/>
      <c r="P27" s="6"/>
      <c r="Q27" s="6"/>
      <c r="R27" s="6"/>
      <c r="S27" s="6"/>
      <c r="T27" s="6"/>
      <c r="U27" s="6"/>
      <c r="V27" s="6"/>
      <c r="W27" s="6"/>
      <c r="X27" s="6"/>
    </row>
    <row r="28" spans="1:24" ht="12.75" x14ac:dyDescent="0.2">
      <c r="A28" s="26"/>
      <c r="B28" s="27"/>
      <c r="C28" s="27"/>
      <c r="D28" s="27"/>
      <c r="E28" s="27"/>
      <c r="F28" s="17"/>
      <c r="G28" s="17"/>
      <c r="H28" s="17"/>
      <c r="I28" s="17"/>
      <c r="J28" s="17"/>
      <c r="K28" s="17"/>
      <c r="L28" s="17"/>
      <c r="M28" s="17"/>
      <c r="N28" s="17"/>
      <c r="O28" s="1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x14ac:dyDescent="0.2">
      <c r="A29" s="62" t="s">
        <v>380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  <c r="O29" s="25"/>
      <c r="P29" s="6"/>
      <c r="Q29" s="6"/>
      <c r="R29" s="6"/>
      <c r="S29" s="6"/>
      <c r="T29" s="6"/>
      <c r="U29" s="6"/>
      <c r="V29" s="6"/>
      <c r="W29" s="6"/>
      <c r="X29" s="6"/>
    </row>
    <row r="30" spans="1:24" ht="12.75" x14ac:dyDescent="0.2">
      <c r="A30" s="15" t="s">
        <v>381</v>
      </c>
      <c r="B30" s="59" t="s">
        <v>382</v>
      </c>
      <c r="C30" s="16"/>
      <c r="D30" s="16"/>
      <c r="E30" s="16" t="s">
        <v>383</v>
      </c>
      <c r="F30" s="17">
        <v>0</v>
      </c>
      <c r="G30" s="17">
        <v>1</v>
      </c>
      <c r="H30" s="17">
        <v>15</v>
      </c>
      <c r="I30" s="17">
        <v>0</v>
      </c>
      <c r="J30" s="17">
        <v>15</v>
      </c>
      <c r="K30" s="17">
        <v>15</v>
      </c>
      <c r="L30" s="17">
        <v>1</v>
      </c>
      <c r="M30" s="17" t="s">
        <v>45</v>
      </c>
      <c r="N30" s="17" t="s">
        <v>84</v>
      </c>
      <c r="O30" s="16" t="s">
        <v>384</v>
      </c>
      <c r="P30" s="6"/>
      <c r="Q30" s="6"/>
      <c r="R30" s="6"/>
      <c r="S30" s="6"/>
      <c r="T30" s="6"/>
      <c r="U30" s="6"/>
      <c r="V30" s="6"/>
      <c r="W30" s="6"/>
      <c r="X30" s="6"/>
    </row>
    <row r="31" spans="1:24" ht="12.75" x14ac:dyDescent="0.2">
      <c r="A31" s="15" t="s">
        <v>385</v>
      </c>
      <c r="B31" s="60"/>
      <c r="C31" s="16"/>
      <c r="D31" s="16"/>
      <c r="E31" s="16" t="s">
        <v>386</v>
      </c>
      <c r="F31" s="17">
        <v>0</v>
      </c>
      <c r="G31" s="17">
        <v>1</v>
      </c>
      <c r="H31" s="17">
        <v>15</v>
      </c>
      <c r="I31" s="17">
        <v>0</v>
      </c>
      <c r="J31" s="17">
        <v>15</v>
      </c>
      <c r="K31" s="17">
        <v>15</v>
      </c>
      <c r="L31" s="17">
        <v>1</v>
      </c>
      <c r="M31" s="17" t="s">
        <v>50</v>
      </c>
      <c r="N31" s="17" t="s">
        <v>64</v>
      </c>
      <c r="O31" s="16" t="s">
        <v>387</v>
      </c>
      <c r="P31" s="6"/>
      <c r="Q31" s="6"/>
      <c r="R31" s="6"/>
      <c r="S31" s="6"/>
      <c r="T31" s="6"/>
      <c r="U31" s="6"/>
      <c r="V31" s="6"/>
      <c r="W31" s="6"/>
      <c r="X31" s="6"/>
    </row>
    <row r="32" spans="1:24" ht="12.75" x14ac:dyDescent="0.2">
      <c r="A32" s="15" t="s">
        <v>388</v>
      </c>
      <c r="B32" s="60"/>
      <c r="C32" s="16"/>
      <c r="D32" s="16"/>
      <c r="E32" s="16" t="s">
        <v>389</v>
      </c>
      <c r="F32" s="17">
        <v>0</v>
      </c>
      <c r="G32" s="17">
        <v>1</v>
      </c>
      <c r="H32" s="17">
        <v>15</v>
      </c>
      <c r="I32" s="17">
        <v>0</v>
      </c>
      <c r="J32" s="17">
        <v>15</v>
      </c>
      <c r="K32" s="17">
        <v>15</v>
      </c>
      <c r="L32" s="17">
        <v>1</v>
      </c>
      <c r="M32" s="17" t="s">
        <v>50</v>
      </c>
      <c r="N32" s="17" t="s">
        <v>61</v>
      </c>
      <c r="O32" s="16" t="s">
        <v>390</v>
      </c>
      <c r="P32" s="6"/>
      <c r="Q32" s="6"/>
      <c r="R32" s="6"/>
      <c r="S32" s="6"/>
      <c r="T32" s="6"/>
      <c r="U32" s="6"/>
      <c r="V32" s="6"/>
      <c r="W32" s="6"/>
      <c r="X32" s="6"/>
    </row>
    <row r="33" spans="1:24" ht="12.75" x14ac:dyDescent="0.2">
      <c r="A33" s="15" t="s">
        <v>391</v>
      </c>
      <c r="B33" s="60"/>
      <c r="C33" s="16"/>
      <c r="D33" s="16"/>
      <c r="E33" s="16" t="s">
        <v>392</v>
      </c>
      <c r="F33" s="17">
        <v>0</v>
      </c>
      <c r="G33" s="17">
        <v>1</v>
      </c>
      <c r="H33" s="17">
        <v>15</v>
      </c>
      <c r="I33" s="17">
        <v>0</v>
      </c>
      <c r="J33" s="17">
        <v>15</v>
      </c>
      <c r="K33" s="17">
        <v>15</v>
      </c>
      <c r="L33" s="17">
        <v>1</v>
      </c>
      <c r="M33" s="17" t="s">
        <v>45</v>
      </c>
      <c r="N33" s="17" t="s">
        <v>84</v>
      </c>
      <c r="O33" s="16" t="s">
        <v>384</v>
      </c>
      <c r="P33" s="6"/>
      <c r="Q33" s="6"/>
      <c r="R33" s="6"/>
      <c r="S33" s="6"/>
      <c r="T33" s="6"/>
      <c r="U33" s="6"/>
      <c r="V33" s="6"/>
      <c r="W33" s="6"/>
      <c r="X33" s="6"/>
    </row>
    <row r="34" spans="1:24" ht="12.75" x14ac:dyDescent="0.2">
      <c r="A34" s="15" t="s">
        <v>393</v>
      </c>
      <c r="B34" s="60"/>
      <c r="C34" s="16"/>
      <c r="D34" s="16"/>
      <c r="E34" s="16" t="s">
        <v>394</v>
      </c>
      <c r="F34" s="17">
        <v>0</v>
      </c>
      <c r="G34" s="17">
        <v>1</v>
      </c>
      <c r="H34" s="17">
        <v>15</v>
      </c>
      <c r="I34" s="17">
        <v>0</v>
      </c>
      <c r="J34" s="17">
        <v>15</v>
      </c>
      <c r="K34" s="17">
        <v>15</v>
      </c>
      <c r="L34" s="17">
        <v>1</v>
      </c>
      <c r="M34" s="17" t="s">
        <v>45</v>
      </c>
      <c r="N34" s="17" t="s">
        <v>64</v>
      </c>
      <c r="O34" s="16" t="s">
        <v>395</v>
      </c>
      <c r="P34" s="6"/>
      <c r="Q34" s="6"/>
      <c r="R34" s="6"/>
      <c r="S34" s="6"/>
      <c r="T34" s="6"/>
      <c r="U34" s="6"/>
      <c r="V34" s="6"/>
      <c r="W34" s="6"/>
      <c r="X34" s="6"/>
    </row>
    <row r="35" spans="1:24" ht="12.75" x14ac:dyDescent="0.2">
      <c r="A35" s="15" t="s">
        <v>396</v>
      </c>
      <c r="B35" s="60"/>
      <c r="C35" s="16"/>
      <c r="D35" s="16"/>
      <c r="E35" s="16" t="s">
        <v>397</v>
      </c>
      <c r="F35" s="17">
        <v>0</v>
      </c>
      <c r="G35" s="17">
        <v>1</v>
      </c>
      <c r="H35" s="17">
        <v>15</v>
      </c>
      <c r="I35" s="17">
        <v>0</v>
      </c>
      <c r="J35" s="17">
        <v>15</v>
      </c>
      <c r="K35" s="17">
        <v>15</v>
      </c>
      <c r="L35" s="17">
        <v>1</v>
      </c>
      <c r="M35" s="17" t="s">
        <v>50</v>
      </c>
      <c r="N35" s="17" t="s">
        <v>61</v>
      </c>
      <c r="O35" s="16" t="s">
        <v>398</v>
      </c>
      <c r="P35" s="6"/>
      <c r="Q35" s="6"/>
      <c r="R35" s="6"/>
      <c r="S35" s="6"/>
      <c r="T35" s="6"/>
      <c r="U35" s="6"/>
      <c r="V35" s="6"/>
      <c r="W35" s="6"/>
      <c r="X35" s="6"/>
    </row>
    <row r="36" spans="1:24" ht="12.75" x14ac:dyDescent="0.2">
      <c r="A36" s="15" t="s">
        <v>399</v>
      </c>
      <c r="B36" s="60"/>
      <c r="C36" s="16"/>
      <c r="D36" s="16"/>
      <c r="E36" s="16" t="s">
        <v>400</v>
      </c>
      <c r="F36" s="17">
        <v>0</v>
      </c>
      <c r="G36" s="17">
        <v>2</v>
      </c>
      <c r="H36" s="17">
        <v>15</v>
      </c>
      <c r="I36" s="17">
        <v>0</v>
      </c>
      <c r="J36" s="17">
        <v>30</v>
      </c>
      <c r="K36" s="17">
        <v>30</v>
      </c>
      <c r="L36" s="17">
        <v>2</v>
      </c>
      <c r="M36" s="17" t="s">
        <v>45</v>
      </c>
      <c r="N36" s="17" t="s">
        <v>84</v>
      </c>
      <c r="O36" s="16" t="s">
        <v>401</v>
      </c>
      <c r="P36" s="6"/>
      <c r="Q36" s="6"/>
      <c r="R36" s="6"/>
      <c r="S36" s="6"/>
      <c r="T36" s="6"/>
      <c r="U36" s="6"/>
      <c r="V36" s="6"/>
      <c r="W36" s="6"/>
      <c r="X36" s="6"/>
    </row>
    <row r="37" spans="1:24" ht="12.75" x14ac:dyDescent="0.2">
      <c r="A37" s="15" t="s">
        <v>402</v>
      </c>
      <c r="B37" s="60"/>
      <c r="C37" s="16"/>
      <c r="D37" s="16"/>
      <c r="E37" s="16" t="s">
        <v>403</v>
      </c>
      <c r="F37" s="17">
        <v>0</v>
      </c>
      <c r="G37" s="17">
        <v>2</v>
      </c>
      <c r="H37" s="17">
        <v>15</v>
      </c>
      <c r="I37" s="17">
        <v>0</v>
      </c>
      <c r="J37" s="17">
        <v>30</v>
      </c>
      <c r="K37" s="17">
        <v>30</v>
      </c>
      <c r="L37" s="17">
        <v>2</v>
      </c>
      <c r="M37" s="17" t="s">
        <v>50</v>
      </c>
      <c r="N37" s="17" t="s">
        <v>64</v>
      </c>
      <c r="O37" s="16" t="s">
        <v>404</v>
      </c>
      <c r="P37" s="6"/>
      <c r="Q37" s="6"/>
      <c r="R37" s="6"/>
      <c r="S37" s="6"/>
      <c r="T37" s="6"/>
      <c r="U37" s="6"/>
      <c r="V37" s="6"/>
      <c r="W37" s="6"/>
      <c r="X37" s="6"/>
    </row>
    <row r="38" spans="1:24" ht="12.75" x14ac:dyDescent="0.2">
      <c r="A38" s="15" t="s">
        <v>405</v>
      </c>
      <c r="B38" s="61"/>
      <c r="C38" s="16"/>
      <c r="D38" s="16"/>
      <c r="E38" s="16" t="s">
        <v>406</v>
      </c>
      <c r="F38" s="17">
        <v>0</v>
      </c>
      <c r="G38" s="17">
        <v>2</v>
      </c>
      <c r="H38" s="17">
        <v>15</v>
      </c>
      <c r="I38" s="17">
        <v>0</v>
      </c>
      <c r="J38" s="17">
        <v>30</v>
      </c>
      <c r="K38" s="17">
        <v>30</v>
      </c>
      <c r="L38" s="17">
        <v>2</v>
      </c>
      <c r="M38" s="17" t="s">
        <v>50</v>
      </c>
      <c r="N38" s="17" t="s">
        <v>61</v>
      </c>
      <c r="O38" s="16" t="s">
        <v>407</v>
      </c>
      <c r="P38" s="6"/>
      <c r="Q38" s="6"/>
      <c r="R38" s="6"/>
      <c r="S38" s="6"/>
      <c r="T38" s="6"/>
      <c r="U38" s="6"/>
      <c r="V38" s="6"/>
      <c r="W38" s="6"/>
      <c r="X38" s="6"/>
    </row>
    <row r="39" spans="1:24" ht="12.75" x14ac:dyDescent="0.2">
      <c r="A39" s="15" t="s">
        <v>408</v>
      </c>
      <c r="B39" s="59" t="s">
        <v>409</v>
      </c>
      <c r="C39" s="16"/>
      <c r="D39" s="16"/>
      <c r="E39" s="16" t="s">
        <v>410</v>
      </c>
      <c r="F39" s="17">
        <v>0</v>
      </c>
      <c r="G39" s="17">
        <v>2</v>
      </c>
      <c r="H39" s="17">
        <v>15</v>
      </c>
      <c r="I39" s="17">
        <v>0</v>
      </c>
      <c r="J39" s="17">
        <v>30</v>
      </c>
      <c r="K39" s="17">
        <v>30</v>
      </c>
      <c r="L39" s="17">
        <v>2</v>
      </c>
      <c r="M39" s="17" t="s">
        <v>45</v>
      </c>
      <c r="N39" s="17" t="s">
        <v>84</v>
      </c>
      <c r="O39" s="16" t="s">
        <v>384</v>
      </c>
      <c r="P39" s="6"/>
      <c r="Q39" s="6"/>
      <c r="R39" s="6"/>
      <c r="S39" s="6"/>
      <c r="T39" s="6"/>
      <c r="U39" s="6"/>
      <c r="V39" s="6"/>
      <c r="W39" s="6"/>
      <c r="X39" s="6"/>
    </row>
    <row r="40" spans="1:24" ht="12.75" x14ac:dyDescent="0.2">
      <c r="A40" s="15" t="s">
        <v>411</v>
      </c>
      <c r="B40" s="60"/>
      <c r="C40" s="16"/>
      <c r="D40" s="16"/>
      <c r="E40" s="16" t="s">
        <v>412</v>
      </c>
      <c r="F40" s="17">
        <v>0</v>
      </c>
      <c r="G40" s="17">
        <v>2</v>
      </c>
      <c r="H40" s="17">
        <v>15</v>
      </c>
      <c r="I40" s="17">
        <v>0</v>
      </c>
      <c r="J40" s="17">
        <v>30</v>
      </c>
      <c r="K40" s="17">
        <v>30</v>
      </c>
      <c r="L40" s="17">
        <v>2</v>
      </c>
      <c r="M40" s="17" t="s">
        <v>45</v>
      </c>
      <c r="N40" s="17" t="s">
        <v>64</v>
      </c>
      <c r="O40" s="16" t="s">
        <v>413</v>
      </c>
      <c r="P40" s="6"/>
      <c r="Q40" s="6"/>
      <c r="R40" s="6"/>
      <c r="S40" s="6"/>
      <c r="T40" s="6"/>
      <c r="U40" s="6"/>
      <c r="V40" s="6"/>
      <c r="W40" s="6"/>
      <c r="X40" s="6"/>
    </row>
    <row r="41" spans="1:24" ht="12.75" x14ac:dyDescent="0.2">
      <c r="A41" s="15" t="s">
        <v>414</v>
      </c>
      <c r="B41" s="60"/>
      <c r="C41" s="16"/>
      <c r="D41" s="16"/>
      <c r="E41" s="16" t="s">
        <v>415</v>
      </c>
      <c r="F41" s="17">
        <v>0</v>
      </c>
      <c r="G41" s="17">
        <v>3</v>
      </c>
      <c r="H41" s="17">
        <v>15</v>
      </c>
      <c r="I41" s="17">
        <v>0</v>
      </c>
      <c r="J41" s="17">
        <v>45</v>
      </c>
      <c r="K41" s="17">
        <v>45</v>
      </c>
      <c r="L41" s="17">
        <v>3</v>
      </c>
      <c r="M41" s="17" t="s">
        <v>50</v>
      </c>
      <c r="N41" s="17" t="s">
        <v>61</v>
      </c>
      <c r="O41" s="16" t="s">
        <v>416</v>
      </c>
      <c r="P41" s="6"/>
      <c r="Q41" s="6"/>
      <c r="R41" s="6"/>
      <c r="S41" s="6"/>
      <c r="T41" s="6"/>
      <c r="U41" s="6"/>
      <c r="V41" s="6"/>
      <c r="W41" s="6"/>
      <c r="X41" s="6"/>
    </row>
    <row r="42" spans="1:24" ht="12.75" x14ac:dyDescent="0.2">
      <c r="A42" s="15" t="s">
        <v>417</v>
      </c>
      <c r="B42" s="60"/>
      <c r="C42" s="16"/>
      <c r="D42" s="16"/>
      <c r="E42" s="16" t="s">
        <v>418</v>
      </c>
      <c r="F42" s="17">
        <v>1</v>
      </c>
      <c r="G42" s="17">
        <v>1</v>
      </c>
      <c r="H42" s="17">
        <v>15</v>
      </c>
      <c r="I42" s="17">
        <v>15</v>
      </c>
      <c r="J42" s="17">
        <v>15</v>
      </c>
      <c r="K42" s="17">
        <v>30</v>
      </c>
      <c r="L42" s="17">
        <v>2</v>
      </c>
      <c r="M42" s="17" t="s">
        <v>45</v>
      </c>
      <c r="N42" s="17" t="s">
        <v>64</v>
      </c>
      <c r="O42" s="16" t="s">
        <v>419</v>
      </c>
      <c r="P42" s="6"/>
      <c r="Q42" s="6"/>
      <c r="R42" s="6"/>
      <c r="S42" s="6"/>
      <c r="T42" s="6"/>
      <c r="U42" s="6"/>
      <c r="V42" s="6"/>
      <c r="W42" s="6"/>
      <c r="X42" s="6"/>
    </row>
    <row r="43" spans="1:24" ht="12.75" x14ac:dyDescent="0.2">
      <c r="A43" s="15" t="s">
        <v>420</v>
      </c>
      <c r="B43" s="60"/>
      <c r="C43" s="16"/>
      <c r="D43" s="16"/>
      <c r="E43" s="16" t="s">
        <v>421</v>
      </c>
      <c r="F43" s="17">
        <v>1</v>
      </c>
      <c r="G43" s="17">
        <v>1</v>
      </c>
      <c r="H43" s="17">
        <v>15</v>
      </c>
      <c r="I43" s="17">
        <v>15</v>
      </c>
      <c r="J43" s="17">
        <v>15</v>
      </c>
      <c r="K43" s="17">
        <v>30</v>
      </c>
      <c r="L43" s="17">
        <v>2</v>
      </c>
      <c r="M43" s="17" t="s">
        <v>50</v>
      </c>
      <c r="N43" s="17" t="s">
        <v>61</v>
      </c>
      <c r="O43" s="16" t="s">
        <v>422</v>
      </c>
      <c r="P43" s="6"/>
      <c r="Q43" s="6"/>
      <c r="R43" s="6"/>
      <c r="S43" s="6"/>
      <c r="T43" s="6"/>
      <c r="U43" s="6"/>
      <c r="V43" s="6"/>
      <c r="W43" s="6"/>
      <c r="X43" s="6"/>
    </row>
    <row r="44" spans="1:24" ht="12.75" x14ac:dyDescent="0.2">
      <c r="A44" s="15" t="s">
        <v>423</v>
      </c>
      <c r="B44" s="27"/>
      <c r="C44" s="16"/>
      <c r="D44" s="16"/>
      <c r="E44" s="16" t="s">
        <v>424</v>
      </c>
      <c r="F44" s="17"/>
      <c r="G44" s="17"/>
      <c r="H44" s="17"/>
      <c r="I44" s="17"/>
      <c r="J44" s="17"/>
      <c r="K44" s="17"/>
      <c r="L44" s="17">
        <v>1</v>
      </c>
      <c r="M44" s="17"/>
      <c r="N44" s="17" t="s">
        <v>61</v>
      </c>
      <c r="O44" s="16"/>
      <c r="P44" s="6"/>
      <c r="Q44" s="6"/>
      <c r="R44" s="6"/>
      <c r="S44" s="6"/>
      <c r="T44" s="6"/>
      <c r="U44" s="6"/>
      <c r="V44" s="6"/>
      <c r="W44" s="6"/>
      <c r="X44" s="6"/>
    </row>
    <row r="45" spans="1:24" ht="12.75" x14ac:dyDescent="0.2">
      <c r="A45" s="15"/>
      <c r="B45" s="27"/>
      <c r="C45" s="22"/>
      <c r="D45" s="22"/>
      <c r="E45" s="22" t="s">
        <v>360</v>
      </c>
      <c r="F45" s="19">
        <v>2</v>
      </c>
      <c r="G45" s="19">
        <v>21</v>
      </c>
      <c r="H45" s="19"/>
      <c r="I45" s="19">
        <v>30</v>
      </c>
      <c r="J45" s="19">
        <v>315</v>
      </c>
      <c r="K45" s="19">
        <v>345</v>
      </c>
      <c r="L45" s="19">
        <v>24</v>
      </c>
      <c r="M45" s="19"/>
      <c r="N45" s="19"/>
      <c r="O45" s="19"/>
      <c r="P45" s="6"/>
      <c r="Q45" s="6"/>
      <c r="R45" s="6"/>
      <c r="S45" s="6"/>
      <c r="T45" s="6"/>
      <c r="U45" s="6"/>
      <c r="V45" s="6"/>
      <c r="W45" s="6"/>
      <c r="X45" s="6"/>
    </row>
    <row r="46" spans="1:24" ht="12.75" x14ac:dyDescent="0.2">
      <c r="A46" s="15"/>
      <c r="B46" s="19"/>
      <c r="C46" s="22"/>
      <c r="D46" s="22"/>
      <c r="E46" s="22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6"/>
      <c r="Q46" s="6"/>
      <c r="R46" s="6"/>
      <c r="S46" s="6"/>
      <c r="T46" s="6"/>
      <c r="U46" s="6"/>
      <c r="V46" s="6"/>
      <c r="W46" s="6"/>
      <c r="X46" s="6"/>
    </row>
    <row r="47" spans="1:24" ht="15.75" x14ac:dyDescent="0.2">
      <c r="A47" s="63" t="s">
        <v>425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0"/>
      <c r="O47" s="25"/>
      <c r="P47" s="6"/>
      <c r="Q47" s="6"/>
      <c r="R47" s="6"/>
      <c r="S47" s="6"/>
      <c r="T47" s="6"/>
      <c r="U47" s="6"/>
      <c r="V47" s="6"/>
      <c r="W47" s="6"/>
      <c r="X47" s="6"/>
    </row>
    <row r="48" spans="1:24" ht="12.75" x14ac:dyDescent="0.2">
      <c r="A48" s="15" t="s">
        <v>426</v>
      </c>
      <c r="B48" s="59" t="s">
        <v>427</v>
      </c>
      <c r="C48" s="16"/>
      <c r="D48" s="16"/>
      <c r="E48" s="16" t="s">
        <v>428</v>
      </c>
      <c r="F48" s="17">
        <v>1</v>
      </c>
      <c r="G48" s="17">
        <v>2</v>
      </c>
      <c r="H48" s="17">
        <v>15</v>
      </c>
      <c r="I48" s="17">
        <v>15</v>
      </c>
      <c r="J48" s="17">
        <v>30</v>
      </c>
      <c r="K48" s="17">
        <v>45</v>
      </c>
      <c r="L48" s="17">
        <v>2</v>
      </c>
      <c r="M48" s="17" t="s">
        <v>50</v>
      </c>
      <c r="N48" s="17" t="s">
        <v>84</v>
      </c>
      <c r="O48" s="27"/>
      <c r="P48" s="6"/>
      <c r="Q48" s="6"/>
      <c r="R48" s="6"/>
      <c r="S48" s="6"/>
      <c r="T48" s="6"/>
      <c r="U48" s="6"/>
      <c r="V48" s="6"/>
      <c r="W48" s="6"/>
      <c r="X48" s="6"/>
    </row>
    <row r="49" spans="1:24" ht="12.75" x14ac:dyDescent="0.2">
      <c r="A49" s="15" t="s">
        <v>429</v>
      </c>
      <c r="B49" s="60"/>
      <c r="C49" s="16"/>
      <c r="D49" s="16"/>
      <c r="E49" s="16" t="s">
        <v>430</v>
      </c>
      <c r="F49" s="17">
        <v>0</v>
      </c>
      <c r="G49" s="17">
        <v>2</v>
      </c>
      <c r="H49" s="17">
        <v>15</v>
      </c>
      <c r="I49" s="17">
        <v>0</v>
      </c>
      <c r="J49" s="17">
        <v>30</v>
      </c>
      <c r="K49" s="17">
        <v>30</v>
      </c>
      <c r="L49" s="17">
        <v>2</v>
      </c>
      <c r="M49" s="17" t="s">
        <v>45</v>
      </c>
      <c r="N49" s="17" t="s">
        <v>84</v>
      </c>
      <c r="O49" s="27"/>
      <c r="P49" s="6"/>
      <c r="Q49" s="6"/>
      <c r="R49" s="6"/>
      <c r="S49" s="6"/>
      <c r="T49" s="6"/>
      <c r="U49" s="6"/>
      <c r="V49" s="6"/>
      <c r="W49" s="6"/>
      <c r="X49" s="6"/>
    </row>
    <row r="50" spans="1:24" ht="12.75" x14ac:dyDescent="0.2">
      <c r="A50" s="15" t="s">
        <v>431</v>
      </c>
      <c r="B50" s="60"/>
      <c r="C50" s="16"/>
      <c r="D50" s="16"/>
      <c r="E50" s="16" t="s">
        <v>432</v>
      </c>
      <c r="F50" s="17">
        <v>0</v>
      </c>
      <c r="G50" s="17">
        <v>2</v>
      </c>
      <c r="H50" s="17">
        <v>15</v>
      </c>
      <c r="I50" s="17">
        <v>0</v>
      </c>
      <c r="J50" s="17">
        <v>30</v>
      </c>
      <c r="K50" s="17">
        <v>30</v>
      </c>
      <c r="L50" s="17">
        <v>2</v>
      </c>
      <c r="M50" s="17" t="s">
        <v>45</v>
      </c>
      <c r="N50" s="17" t="s">
        <v>84</v>
      </c>
      <c r="O50" s="27"/>
      <c r="P50" s="6"/>
      <c r="Q50" s="6"/>
      <c r="R50" s="6"/>
      <c r="S50" s="6"/>
      <c r="T50" s="6"/>
      <c r="U50" s="6"/>
      <c r="V50" s="6"/>
      <c r="W50" s="6"/>
      <c r="X50" s="6"/>
    </row>
    <row r="51" spans="1:24" ht="12.75" x14ac:dyDescent="0.2">
      <c r="A51" s="15" t="s">
        <v>433</v>
      </c>
      <c r="B51" s="60"/>
      <c r="C51" s="16"/>
      <c r="D51" s="16"/>
      <c r="E51" s="16" t="s">
        <v>434</v>
      </c>
      <c r="F51" s="17">
        <v>0</v>
      </c>
      <c r="G51" s="17">
        <v>2</v>
      </c>
      <c r="H51" s="17">
        <v>15</v>
      </c>
      <c r="I51" s="17">
        <v>0</v>
      </c>
      <c r="J51" s="17">
        <v>30</v>
      </c>
      <c r="K51" s="17">
        <v>30</v>
      </c>
      <c r="L51" s="17">
        <v>2</v>
      </c>
      <c r="M51" s="17" t="s">
        <v>45</v>
      </c>
      <c r="N51" s="17" t="s">
        <v>64</v>
      </c>
      <c r="O51" s="16" t="s">
        <v>435</v>
      </c>
      <c r="P51" s="6"/>
      <c r="Q51" s="6"/>
      <c r="R51" s="6"/>
      <c r="S51" s="6"/>
      <c r="T51" s="6"/>
      <c r="U51" s="6"/>
      <c r="V51" s="6"/>
      <c r="W51" s="6"/>
      <c r="X51" s="6"/>
    </row>
    <row r="52" spans="1:24" ht="12.75" x14ac:dyDescent="0.2">
      <c r="A52" s="15" t="s">
        <v>436</v>
      </c>
      <c r="B52" s="60"/>
      <c r="C52" s="16"/>
      <c r="D52" s="16"/>
      <c r="E52" s="16" t="s">
        <v>437</v>
      </c>
      <c r="F52" s="17">
        <v>0</v>
      </c>
      <c r="G52" s="17">
        <v>2</v>
      </c>
      <c r="H52" s="17">
        <v>15</v>
      </c>
      <c r="I52" s="17">
        <v>0</v>
      </c>
      <c r="J52" s="17">
        <v>30</v>
      </c>
      <c r="K52" s="17">
        <v>30</v>
      </c>
      <c r="L52" s="17">
        <v>2</v>
      </c>
      <c r="M52" s="17" t="s">
        <v>45</v>
      </c>
      <c r="N52" s="17" t="s">
        <v>64</v>
      </c>
      <c r="O52" s="27"/>
      <c r="P52" s="6"/>
      <c r="Q52" s="6"/>
      <c r="R52" s="6"/>
      <c r="S52" s="6"/>
      <c r="T52" s="6"/>
      <c r="U52" s="6"/>
      <c r="V52" s="6"/>
      <c r="W52" s="6"/>
      <c r="X52" s="6"/>
    </row>
    <row r="53" spans="1:24" ht="12.75" x14ac:dyDescent="0.2">
      <c r="A53" s="15" t="s">
        <v>438</v>
      </c>
      <c r="B53" s="61"/>
      <c r="C53" s="16"/>
      <c r="D53" s="16"/>
      <c r="E53" s="16" t="s">
        <v>439</v>
      </c>
      <c r="F53" s="17">
        <v>0</v>
      </c>
      <c r="G53" s="17">
        <v>2</v>
      </c>
      <c r="H53" s="17">
        <v>15</v>
      </c>
      <c r="I53" s="17">
        <v>0</v>
      </c>
      <c r="J53" s="17">
        <v>30</v>
      </c>
      <c r="K53" s="17">
        <v>30</v>
      </c>
      <c r="L53" s="17">
        <v>2</v>
      </c>
      <c r="M53" s="17" t="s">
        <v>45</v>
      </c>
      <c r="N53" s="17" t="s">
        <v>61</v>
      </c>
      <c r="O53" s="16" t="s">
        <v>440</v>
      </c>
      <c r="P53" s="6"/>
      <c r="Q53" s="6"/>
      <c r="R53" s="6"/>
      <c r="S53" s="6"/>
      <c r="T53" s="6"/>
      <c r="U53" s="6"/>
      <c r="V53" s="6"/>
      <c r="W53" s="6"/>
      <c r="X53" s="6"/>
    </row>
    <row r="54" spans="1:24" ht="12.75" x14ac:dyDescent="0.2">
      <c r="A54" s="18" t="s">
        <v>441</v>
      </c>
      <c r="B54" s="59" t="s">
        <v>442</v>
      </c>
      <c r="C54" s="16"/>
      <c r="D54" s="16"/>
      <c r="E54" s="16" t="s">
        <v>443</v>
      </c>
      <c r="F54" s="17">
        <v>2</v>
      </c>
      <c r="G54" s="17">
        <v>2</v>
      </c>
      <c r="H54" s="17">
        <v>15</v>
      </c>
      <c r="I54" s="17">
        <v>30</v>
      </c>
      <c r="J54" s="17">
        <v>30</v>
      </c>
      <c r="K54" s="17">
        <v>60</v>
      </c>
      <c r="L54" s="17">
        <v>4</v>
      </c>
      <c r="M54" s="17" t="s">
        <v>50</v>
      </c>
      <c r="N54" s="17" t="s">
        <v>64</v>
      </c>
      <c r="O54" s="16" t="s">
        <v>444</v>
      </c>
      <c r="P54" s="6"/>
      <c r="Q54" s="6"/>
      <c r="R54" s="6"/>
      <c r="S54" s="6"/>
      <c r="T54" s="6"/>
      <c r="U54" s="6"/>
      <c r="V54" s="6"/>
      <c r="W54" s="6"/>
      <c r="X54" s="6"/>
    </row>
    <row r="55" spans="1:24" ht="12.75" x14ac:dyDescent="0.2">
      <c r="A55" s="18" t="s">
        <v>445</v>
      </c>
      <c r="B55" s="60"/>
      <c r="C55" s="16"/>
      <c r="D55" s="16"/>
      <c r="E55" s="16" t="s">
        <v>446</v>
      </c>
      <c r="F55" s="17">
        <v>2</v>
      </c>
      <c r="G55" s="17">
        <v>2</v>
      </c>
      <c r="H55" s="17">
        <v>15</v>
      </c>
      <c r="I55" s="17">
        <v>30</v>
      </c>
      <c r="J55" s="17">
        <v>30</v>
      </c>
      <c r="K55" s="17">
        <v>60</v>
      </c>
      <c r="L55" s="17">
        <v>4</v>
      </c>
      <c r="M55" s="17" t="s">
        <v>50</v>
      </c>
      <c r="N55" s="17" t="s">
        <v>61</v>
      </c>
      <c r="O55" s="16" t="s">
        <v>447</v>
      </c>
      <c r="P55" s="6"/>
      <c r="Q55" s="6"/>
      <c r="R55" s="6"/>
      <c r="S55" s="6"/>
      <c r="T55" s="6"/>
      <c r="U55" s="6"/>
      <c r="V55" s="6"/>
      <c r="W55" s="6"/>
      <c r="X55" s="6"/>
    </row>
    <row r="56" spans="1:24" ht="12.75" x14ac:dyDescent="0.2">
      <c r="A56" s="18" t="s">
        <v>448</v>
      </c>
      <c r="B56" s="61"/>
      <c r="C56" s="16"/>
      <c r="D56" s="16"/>
      <c r="E56" s="16" t="s">
        <v>449</v>
      </c>
      <c r="F56" s="17">
        <v>0</v>
      </c>
      <c r="G56" s="17">
        <v>2</v>
      </c>
      <c r="H56" s="17">
        <v>15</v>
      </c>
      <c r="I56" s="17">
        <v>0</v>
      </c>
      <c r="J56" s="17">
        <v>30</v>
      </c>
      <c r="K56" s="17">
        <v>30</v>
      </c>
      <c r="L56" s="17">
        <v>3</v>
      </c>
      <c r="M56" s="17" t="s">
        <v>45</v>
      </c>
      <c r="N56" s="17" t="s">
        <v>61</v>
      </c>
      <c r="O56" s="17"/>
      <c r="P56" s="6"/>
      <c r="Q56" s="6"/>
      <c r="R56" s="6"/>
      <c r="S56" s="6"/>
      <c r="T56" s="6"/>
      <c r="U56" s="6"/>
      <c r="V56" s="6"/>
      <c r="W56" s="6"/>
      <c r="X56" s="6"/>
    </row>
    <row r="57" spans="1:24" ht="12.75" x14ac:dyDescent="0.2">
      <c r="A57" s="15" t="s">
        <v>450</v>
      </c>
      <c r="B57" s="17"/>
      <c r="C57" s="16"/>
      <c r="D57" s="16"/>
      <c r="E57" s="16" t="s">
        <v>451</v>
      </c>
      <c r="F57" s="17"/>
      <c r="G57" s="17"/>
      <c r="H57" s="17"/>
      <c r="I57" s="17"/>
      <c r="J57" s="17"/>
      <c r="K57" s="17"/>
      <c r="L57" s="17">
        <v>1</v>
      </c>
      <c r="M57" s="17"/>
      <c r="N57" s="17" t="s">
        <v>61</v>
      </c>
      <c r="O57" s="17"/>
      <c r="P57" s="6"/>
      <c r="Q57" s="6"/>
      <c r="R57" s="6"/>
      <c r="S57" s="6"/>
      <c r="T57" s="6"/>
      <c r="U57" s="6"/>
      <c r="V57" s="6"/>
      <c r="W57" s="6"/>
      <c r="X57" s="6"/>
    </row>
    <row r="58" spans="1:24" ht="12.75" x14ac:dyDescent="0.2">
      <c r="A58" s="15"/>
      <c r="B58" s="17"/>
      <c r="C58" s="22"/>
      <c r="D58" s="22"/>
      <c r="E58" s="22" t="s">
        <v>360</v>
      </c>
      <c r="F58" s="19">
        <v>5</v>
      </c>
      <c r="G58" s="19">
        <v>18</v>
      </c>
      <c r="H58" s="19"/>
      <c r="I58" s="19">
        <v>75</v>
      </c>
      <c r="J58" s="19">
        <v>270</v>
      </c>
      <c r="K58" s="19">
        <v>345</v>
      </c>
      <c r="L58" s="19">
        <v>24</v>
      </c>
      <c r="M58" s="17"/>
      <c r="N58" s="17"/>
      <c r="O58" s="17"/>
      <c r="P58" s="6"/>
      <c r="Q58" s="6"/>
      <c r="R58" s="6"/>
      <c r="S58" s="6"/>
      <c r="T58" s="6"/>
      <c r="U58" s="6"/>
      <c r="V58" s="6"/>
      <c r="W58" s="6"/>
      <c r="X58" s="6"/>
    </row>
    <row r="59" spans="1:24" ht="12.75" x14ac:dyDescent="0.2">
      <c r="A59" s="15"/>
      <c r="B59" s="17"/>
      <c r="C59" s="28"/>
      <c r="D59" s="28"/>
      <c r="E59" s="28"/>
      <c r="F59" s="19"/>
      <c r="G59" s="19"/>
      <c r="H59" s="19"/>
      <c r="I59" s="19"/>
      <c r="J59" s="19"/>
      <c r="K59" s="19"/>
      <c r="L59" s="19"/>
      <c r="M59" s="17"/>
      <c r="N59" s="17"/>
      <c r="O59" s="17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x14ac:dyDescent="0.2">
      <c r="A60" s="62" t="s">
        <v>452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  <c r="O60" s="25"/>
      <c r="P60" s="6"/>
      <c r="Q60" s="6"/>
      <c r="R60" s="6"/>
      <c r="S60" s="6"/>
      <c r="T60" s="6"/>
      <c r="U60" s="6"/>
      <c r="V60" s="6"/>
      <c r="W60" s="6"/>
      <c r="X60" s="6"/>
    </row>
    <row r="61" spans="1:24" ht="19.5" customHeight="1" x14ac:dyDescent="0.2">
      <c r="A61" s="18" t="s">
        <v>453</v>
      </c>
      <c r="B61" s="59" t="s">
        <v>454</v>
      </c>
      <c r="C61" s="65" t="s">
        <v>129</v>
      </c>
      <c r="D61" s="29" t="s">
        <v>129</v>
      </c>
      <c r="E61" s="29" t="s">
        <v>455</v>
      </c>
      <c r="F61" s="17">
        <v>3</v>
      </c>
      <c r="G61" s="17">
        <v>0</v>
      </c>
      <c r="H61" s="17">
        <v>15</v>
      </c>
      <c r="I61" s="17">
        <v>45</v>
      </c>
      <c r="J61" s="17">
        <v>0</v>
      </c>
      <c r="K61" s="17">
        <v>45</v>
      </c>
      <c r="L61" s="17">
        <v>3</v>
      </c>
      <c r="M61" s="17" t="s">
        <v>50</v>
      </c>
      <c r="N61" s="17" t="s">
        <v>84</v>
      </c>
      <c r="O61" s="17"/>
      <c r="P61" s="6"/>
      <c r="Q61" s="6"/>
      <c r="R61" s="6"/>
      <c r="S61" s="6"/>
      <c r="T61" s="6"/>
      <c r="U61" s="6"/>
      <c r="V61" s="6"/>
      <c r="W61" s="6"/>
      <c r="X61" s="6"/>
    </row>
    <row r="62" spans="1:24" ht="19.5" customHeight="1" x14ac:dyDescent="0.2">
      <c r="A62" s="18" t="s">
        <v>456</v>
      </c>
      <c r="B62" s="60"/>
      <c r="C62" s="66"/>
      <c r="D62" s="29" t="s">
        <v>129</v>
      </c>
      <c r="E62" s="16" t="s">
        <v>457</v>
      </c>
      <c r="F62" s="17">
        <v>2</v>
      </c>
      <c r="G62" s="17">
        <v>2</v>
      </c>
      <c r="H62" s="17">
        <v>15</v>
      </c>
      <c r="I62" s="17">
        <v>30</v>
      </c>
      <c r="J62" s="17">
        <v>30</v>
      </c>
      <c r="K62" s="17">
        <v>60</v>
      </c>
      <c r="L62" s="17">
        <v>4</v>
      </c>
      <c r="M62" s="17" t="s">
        <v>45</v>
      </c>
      <c r="N62" s="17" t="s">
        <v>84</v>
      </c>
      <c r="O62" s="16" t="s">
        <v>458</v>
      </c>
      <c r="P62" s="6"/>
      <c r="Q62" s="6"/>
      <c r="R62" s="6"/>
      <c r="S62" s="6"/>
      <c r="T62" s="6"/>
      <c r="U62" s="6"/>
      <c r="V62" s="6"/>
      <c r="W62" s="6"/>
      <c r="X62" s="6"/>
    </row>
    <row r="63" spans="1:24" ht="19.5" customHeight="1" x14ac:dyDescent="0.2">
      <c r="A63" s="18" t="s">
        <v>459</v>
      </c>
      <c r="B63" s="61"/>
      <c r="C63" s="67"/>
      <c r="D63" s="29" t="s">
        <v>129</v>
      </c>
      <c r="E63" s="16" t="s">
        <v>460</v>
      </c>
      <c r="F63" s="17">
        <v>2</v>
      </c>
      <c r="G63" s="17">
        <v>2</v>
      </c>
      <c r="H63" s="17">
        <v>15</v>
      </c>
      <c r="I63" s="17">
        <v>30</v>
      </c>
      <c r="J63" s="17">
        <v>30</v>
      </c>
      <c r="K63" s="17">
        <v>60</v>
      </c>
      <c r="L63" s="17">
        <v>4</v>
      </c>
      <c r="M63" s="17" t="s">
        <v>50</v>
      </c>
      <c r="N63" s="17" t="s">
        <v>64</v>
      </c>
      <c r="O63" s="17"/>
      <c r="P63" s="6"/>
      <c r="Q63" s="6"/>
      <c r="R63" s="6"/>
      <c r="S63" s="6"/>
      <c r="T63" s="6"/>
      <c r="U63" s="6"/>
      <c r="V63" s="6"/>
      <c r="W63" s="6"/>
      <c r="X63" s="6"/>
    </row>
    <row r="64" spans="1:24" ht="19.5" customHeight="1" x14ac:dyDescent="0.2">
      <c r="A64" s="18" t="s">
        <v>461</v>
      </c>
      <c r="B64" s="59" t="s">
        <v>462</v>
      </c>
      <c r="C64" s="65" t="s">
        <v>143</v>
      </c>
      <c r="D64" s="16" t="s">
        <v>463</v>
      </c>
      <c r="E64" s="16" t="s">
        <v>464</v>
      </c>
      <c r="F64" s="17">
        <v>2</v>
      </c>
      <c r="G64" s="17">
        <v>2</v>
      </c>
      <c r="H64" s="17">
        <v>15</v>
      </c>
      <c r="I64" s="17">
        <v>30</v>
      </c>
      <c r="J64" s="17">
        <v>30</v>
      </c>
      <c r="K64" s="17">
        <v>60</v>
      </c>
      <c r="L64" s="17">
        <v>4</v>
      </c>
      <c r="M64" s="17" t="s">
        <v>45</v>
      </c>
      <c r="N64" s="17" t="s">
        <v>64</v>
      </c>
      <c r="O64" s="17"/>
      <c r="P64" s="6"/>
      <c r="Q64" s="6"/>
      <c r="R64" s="6"/>
      <c r="S64" s="6"/>
      <c r="T64" s="6"/>
      <c r="U64" s="6"/>
      <c r="V64" s="6"/>
      <c r="W64" s="6"/>
      <c r="X64" s="6"/>
    </row>
    <row r="65" spans="1:24" ht="19.5" customHeight="1" x14ac:dyDescent="0.2">
      <c r="A65" s="18" t="s">
        <v>465</v>
      </c>
      <c r="B65" s="61"/>
      <c r="C65" s="67"/>
      <c r="D65" s="29" t="s">
        <v>143</v>
      </c>
      <c r="E65" s="16" t="s">
        <v>466</v>
      </c>
      <c r="F65" s="17">
        <v>2</v>
      </c>
      <c r="G65" s="17">
        <v>2</v>
      </c>
      <c r="H65" s="17">
        <v>15</v>
      </c>
      <c r="I65" s="17">
        <v>30</v>
      </c>
      <c r="J65" s="17">
        <v>30</v>
      </c>
      <c r="K65" s="17">
        <v>60</v>
      </c>
      <c r="L65" s="17">
        <v>4</v>
      </c>
      <c r="M65" s="17" t="s">
        <v>45</v>
      </c>
      <c r="N65" s="17" t="s">
        <v>61</v>
      </c>
      <c r="O65" s="17"/>
      <c r="P65" s="6"/>
      <c r="Q65" s="6"/>
      <c r="R65" s="6"/>
      <c r="S65" s="6"/>
      <c r="T65" s="6"/>
      <c r="U65" s="6"/>
      <c r="V65" s="6"/>
      <c r="W65" s="6"/>
      <c r="X65" s="6"/>
    </row>
    <row r="66" spans="1:24" ht="19.5" customHeight="1" x14ac:dyDescent="0.2">
      <c r="A66" s="15" t="s">
        <v>467</v>
      </c>
      <c r="B66" s="59" t="s">
        <v>468</v>
      </c>
      <c r="C66" s="30" t="s">
        <v>143</v>
      </c>
      <c r="D66" s="30" t="s">
        <v>143</v>
      </c>
      <c r="E66" s="29" t="s">
        <v>469</v>
      </c>
      <c r="F66" s="17">
        <v>2</v>
      </c>
      <c r="G66" s="17">
        <v>2</v>
      </c>
      <c r="H66" s="17">
        <v>15</v>
      </c>
      <c r="I66" s="17">
        <v>30</v>
      </c>
      <c r="J66" s="17">
        <v>30</v>
      </c>
      <c r="K66" s="17">
        <v>60</v>
      </c>
      <c r="L66" s="17">
        <v>4</v>
      </c>
      <c r="M66" s="17" t="s">
        <v>50</v>
      </c>
      <c r="N66" s="17" t="s">
        <v>61</v>
      </c>
      <c r="O66" s="17"/>
      <c r="P66" s="6"/>
      <c r="Q66" s="6"/>
      <c r="R66" s="6"/>
      <c r="S66" s="6"/>
      <c r="T66" s="6"/>
      <c r="U66" s="6"/>
      <c r="V66" s="6"/>
      <c r="W66" s="6"/>
      <c r="X66" s="6"/>
    </row>
    <row r="67" spans="1:24" ht="19.5" customHeight="1" x14ac:dyDescent="0.2">
      <c r="A67" s="15" t="s">
        <v>470</v>
      </c>
      <c r="B67" s="61"/>
      <c r="C67" s="16"/>
      <c r="D67" s="16"/>
      <c r="E67" s="29" t="s">
        <v>471</v>
      </c>
      <c r="F67" s="17"/>
      <c r="G67" s="17"/>
      <c r="H67" s="17"/>
      <c r="I67" s="17"/>
      <c r="J67" s="17"/>
      <c r="K67" s="17"/>
      <c r="L67" s="17">
        <v>1</v>
      </c>
      <c r="M67" s="17"/>
      <c r="N67" s="17" t="s">
        <v>61</v>
      </c>
      <c r="O67" s="17"/>
      <c r="P67" s="6"/>
      <c r="Q67" s="6"/>
      <c r="R67" s="6"/>
      <c r="S67" s="6"/>
      <c r="T67" s="6"/>
      <c r="U67" s="6"/>
      <c r="V67" s="6"/>
      <c r="W67" s="6"/>
      <c r="X67" s="6"/>
    </row>
    <row r="68" spans="1:24" ht="19.5" customHeight="1" x14ac:dyDescent="0.2">
      <c r="A68" s="15"/>
      <c r="B68" s="19"/>
      <c r="C68" s="22"/>
      <c r="D68" s="22"/>
      <c r="E68" s="22" t="s">
        <v>360</v>
      </c>
      <c r="F68" s="19">
        <v>13</v>
      </c>
      <c r="G68" s="19">
        <v>10</v>
      </c>
      <c r="H68" s="19"/>
      <c r="I68" s="19">
        <v>195</v>
      </c>
      <c r="J68" s="19">
        <v>150</v>
      </c>
      <c r="K68" s="19">
        <v>345</v>
      </c>
      <c r="L68" s="19">
        <v>24</v>
      </c>
      <c r="M68" s="19"/>
      <c r="N68" s="19"/>
      <c r="O68" s="19"/>
      <c r="P68" s="6"/>
      <c r="Q68" s="6"/>
      <c r="R68" s="6"/>
      <c r="S68" s="6"/>
      <c r="T68" s="6"/>
      <c r="U68" s="6"/>
      <c r="V68" s="6"/>
      <c r="W68" s="6"/>
      <c r="X68" s="6"/>
    </row>
    <row r="69" spans="1:24" ht="19.5" customHeight="1" x14ac:dyDescent="0.2">
      <c r="A69" s="15"/>
      <c r="B69" s="19"/>
      <c r="C69" s="22"/>
      <c r="D69" s="22"/>
      <c r="E69" s="22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6"/>
      <c r="Q69" s="6"/>
      <c r="R69" s="6"/>
      <c r="S69" s="6"/>
      <c r="T69" s="6"/>
      <c r="U69" s="6"/>
      <c r="V69" s="6"/>
      <c r="W69" s="6"/>
      <c r="X69" s="6"/>
    </row>
    <row r="70" spans="1:24" ht="30" customHeight="1" x14ac:dyDescent="0.2">
      <c r="A70" s="62" t="s">
        <v>472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0"/>
      <c r="O70" s="25"/>
      <c r="P70" s="6"/>
      <c r="Q70" s="6"/>
      <c r="R70" s="6"/>
      <c r="S70" s="6"/>
      <c r="T70" s="6"/>
      <c r="U70" s="6"/>
      <c r="V70" s="6"/>
      <c r="W70" s="6"/>
      <c r="X70" s="6"/>
    </row>
    <row r="71" spans="1:24" ht="18" customHeight="1" x14ac:dyDescent="0.2">
      <c r="A71" s="18" t="s">
        <v>473</v>
      </c>
      <c r="B71" s="59" t="s">
        <v>474</v>
      </c>
      <c r="C71" s="16"/>
      <c r="D71" s="16" t="s">
        <v>161</v>
      </c>
      <c r="E71" s="16" t="s">
        <v>475</v>
      </c>
      <c r="F71" s="17">
        <v>0</v>
      </c>
      <c r="G71" s="17">
        <v>3</v>
      </c>
      <c r="H71" s="17">
        <v>15</v>
      </c>
      <c r="I71" s="17">
        <v>0</v>
      </c>
      <c r="J71" s="17">
        <v>45</v>
      </c>
      <c r="K71" s="17">
        <v>45</v>
      </c>
      <c r="L71" s="17">
        <v>3</v>
      </c>
      <c r="M71" s="17" t="s">
        <v>45</v>
      </c>
      <c r="N71" s="17" t="s">
        <v>84</v>
      </c>
      <c r="O71" s="16"/>
      <c r="P71" s="6"/>
      <c r="Q71" s="6"/>
      <c r="R71" s="6"/>
      <c r="S71" s="6"/>
      <c r="T71" s="6"/>
      <c r="U71" s="6"/>
      <c r="V71" s="6"/>
      <c r="W71" s="6"/>
      <c r="X71" s="6"/>
    </row>
    <row r="72" spans="1:24" ht="18" customHeight="1" x14ac:dyDescent="0.2">
      <c r="A72" s="18" t="s">
        <v>476</v>
      </c>
      <c r="B72" s="60"/>
      <c r="C72" s="16"/>
      <c r="D72" s="1" t="s">
        <v>156</v>
      </c>
      <c r="E72" s="16" t="s">
        <v>477</v>
      </c>
      <c r="F72" s="17">
        <v>2</v>
      </c>
      <c r="G72" s="17">
        <v>2</v>
      </c>
      <c r="H72" s="17">
        <v>15</v>
      </c>
      <c r="I72" s="17">
        <v>30</v>
      </c>
      <c r="J72" s="17">
        <v>30</v>
      </c>
      <c r="K72" s="17">
        <v>60</v>
      </c>
      <c r="L72" s="17">
        <v>4</v>
      </c>
      <c r="M72" s="17" t="s">
        <v>45</v>
      </c>
      <c r="N72" s="17" t="s">
        <v>84</v>
      </c>
      <c r="O72" s="16"/>
      <c r="P72" s="6"/>
      <c r="Q72" s="6"/>
      <c r="R72" s="6"/>
      <c r="S72" s="6"/>
      <c r="T72" s="6"/>
      <c r="U72" s="6"/>
      <c r="V72" s="6"/>
      <c r="W72" s="6"/>
      <c r="X72" s="6"/>
    </row>
    <row r="73" spans="1:24" ht="18" customHeight="1" x14ac:dyDescent="0.2">
      <c r="A73" s="18" t="s">
        <v>478</v>
      </c>
      <c r="B73" s="61"/>
      <c r="C73" s="16"/>
      <c r="D73" s="1" t="s">
        <v>156</v>
      </c>
      <c r="E73" s="16" t="s">
        <v>479</v>
      </c>
      <c r="F73" s="17">
        <v>2</v>
      </c>
      <c r="G73" s="17">
        <v>2</v>
      </c>
      <c r="H73" s="17">
        <v>15</v>
      </c>
      <c r="I73" s="17">
        <v>30</v>
      </c>
      <c r="J73" s="17">
        <v>30</v>
      </c>
      <c r="K73" s="17">
        <v>60</v>
      </c>
      <c r="L73" s="17">
        <v>4</v>
      </c>
      <c r="M73" s="17" t="s">
        <v>50</v>
      </c>
      <c r="N73" s="17" t="s">
        <v>64</v>
      </c>
      <c r="O73" s="16"/>
      <c r="P73" s="6"/>
      <c r="Q73" s="6"/>
      <c r="R73" s="6"/>
      <c r="S73" s="6"/>
      <c r="T73" s="6"/>
      <c r="U73" s="6"/>
      <c r="V73" s="6"/>
      <c r="W73" s="6"/>
      <c r="X73" s="6"/>
    </row>
    <row r="74" spans="1:24" ht="18" customHeight="1" x14ac:dyDescent="0.2">
      <c r="A74" s="15" t="s">
        <v>480</v>
      </c>
      <c r="B74" s="59" t="s">
        <v>481</v>
      </c>
      <c r="C74" s="16"/>
      <c r="D74" s="1" t="s">
        <v>156</v>
      </c>
      <c r="E74" s="16" t="s">
        <v>482</v>
      </c>
      <c r="F74" s="17">
        <v>2</v>
      </c>
      <c r="G74" s="17">
        <v>2</v>
      </c>
      <c r="H74" s="17">
        <v>15</v>
      </c>
      <c r="I74" s="17">
        <v>30</v>
      </c>
      <c r="J74" s="17">
        <v>30</v>
      </c>
      <c r="K74" s="17">
        <v>60</v>
      </c>
      <c r="L74" s="17">
        <v>4</v>
      </c>
      <c r="M74" s="17" t="s">
        <v>45</v>
      </c>
      <c r="N74" s="17" t="s">
        <v>64</v>
      </c>
      <c r="O74" s="16" t="s">
        <v>483</v>
      </c>
      <c r="P74" s="6"/>
      <c r="Q74" s="6"/>
      <c r="R74" s="6"/>
      <c r="S74" s="6"/>
      <c r="T74" s="6"/>
      <c r="U74" s="6"/>
      <c r="V74" s="6"/>
      <c r="W74" s="6"/>
      <c r="X74" s="6"/>
    </row>
    <row r="75" spans="1:24" ht="18" customHeight="1" x14ac:dyDescent="0.2">
      <c r="A75" s="15" t="s">
        <v>484</v>
      </c>
      <c r="B75" s="60"/>
      <c r="C75" s="16"/>
      <c r="D75" s="1" t="s">
        <v>156</v>
      </c>
      <c r="E75" s="16" t="s">
        <v>485</v>
      </c>
      <c r="F75" s="17">
        <v>2</v>
      </c>
      <c r="G75" s="17">
        <v>2</v>
      </c>
      <c r="H75" s="17">
        <v>15</v>
      </c>
      <c r="I75" s="17">
        <v>30</v>
      </c>
      <c r="J75" s="17">
        <v>30</v>
      </c>
      <c r="K75" s="17">
        <v>60</v>
      </c>
      <c r="L75" s="17">
        <v>4</v>
      </c>
      <c r="M75" s="17" t="s">
        <v>50</v>
      </c>
      <c r="N75" s="17" t="s">
        <v>61</v>
      </c>
      <c r="O75" s="16" t="s">
        <v>486</v>
      </c>
      <c r="P75" s="6"/>
      <c r="Q75" s="6"/>
      <c r="R75" s="6"/>
      <c r="S75" s="6"/>
      <c r="T75" s="6"/>
      <c r="U75" s="6"/>
      <c r="V75" s="6"/>
      <c r="W75" s="6"/>
      <c r="X75" s="6"/>
    </row>
    <row r="76" spans="1:24" ht="18" customHeight="1" x14ac:dyDescent="0.2">
      <c r="A76" s="15" t="s">
        <v>487</v>
      </c>
      <c r="B76" s="61"/>
      <c r="C76" s="16"/>
      <c r="D76" s="16" t="s">
        <v>161</v>
      </c>
      <c r="E76" s="16" t="s">
        <v>488</v>
      </c>
      <c r="F76" s="17">
        <v>2</v>
      </c>
      <c r="G76" s="17">
        <v>2</v>
      </c>
      <c r="H76" s="17">
        <v>15</v>
      </c>
      <c r="I76" s="17">
        <v>30</v>
      </c>
      <c r="J76" s="17">
        <v>30</v>
      </c>
      <c r="K76" s="17">
        <v>60</v>
      </c>
      <c r="L76" s="17">
        <v>4</v>
      </c>
      <c r="M76" s="17" t="s">
        <v>45</v>
      </c>
      <c r="N76" s="17" t="s">
        <v>61</v>
      </c>
      <c r="O76" s="16" t="s">
        <v>486</v>
      </c>
      <c r="P76" s="6"/>
      <c r="Q76" s="6"/>
      <c r="R76" s="6"/>
      <c r="S76" s="6"/>
      <c r="T76" s="6"/>
      <c r="U76" s="6"/>
      <c r="V76" s="6"/>
      <c r="W76" s="6"/>
      <c r="X76" s="6"/>
    </row>
    <row r="77" spans="1:24" ht="18" customHeight="1" x14ac:dyDescent="0.2">
      <c r="A77" s="15" t="s">
        <v>489</v>
      </c>
      <c r="B77" s="17"/>
      <c r="C77" s="16"/>
      <c r="D77" s="16"/>
      <c r="E77" s="16" t="s">
        <v>490</v>
      </c>
      <c r="F77" s="17"/>
      <c r="G77" s="19"/>
      <c r="H77" s="17"/>
      <c r="I77" s="17"/>
      <c r="J77" s="17"/>
      <c r="K77" s="17"/>
      <c r="L77" s="17">
        <v>1</v>
      </c>
      <c r="M77" s="17"/>
      <c r="N77" s="17">
        <v>6</v>
      </c>
      <c r="O77" s="16"/>
      <c r="P77" s="6"/>
      <c r="Q77" s="6"/>
      <c r="R77" s="6"/>
      <c r="S77" s="6"/>
      <c r="T77" s="6"/>
      <c r="U77" s="6"/>
      <c r="V77" s="6"/>
      <c r="W77" s="6"/>
      <c r="X77" s="6"/>
    </row>
    <row r="78" spans="1:24" ht="18" customHeight="1" x14ac:dyDescent="0.2">
      <c r="A78" s="15"/>
      <c r="B78" s="19"/>
      <c r="C78" s="22"/>
      <c r="D78" s="22"/>
      <c r="E78" s="22" t="s">
        <v>360</v>
      </c>
      <c r="F78" s="19">
        <v>10</v>
      </c>
      <c r="G78" s="19">
        <v>13</v>
      </c>
      <c r="H78" s="19"/>
      <c r="I78" s="19">
        <v>150</v>
      </c>
      <c r="J78" s="19">
        <v>195</v>
      </c>
      <c r="K78" s="19">
        <v>345</v>
      </c>
      <c r="L78" s="19">
        <v>24</v>
      </c>
      <c r="M78" s="19"/>
      <c r="N78" s="19"/>
      <c r="O78" s="16"/>
      <c r="P78" s="6"/>
      <c r="Q78" s="6"/>
      <c r="R78" s="6"/>
      <c r="S78" s="6"/>
      <c r="T78" s="6"/>
      <c r="U78" s="6"/>
      <c r="V78" s="6"/>
      <c r="W78" s="6"/>
      <c r="X78" s="6"/>
    </row>
    <row r="79" spans="1:24" ht="18" customHeight="1" x14ac:dyDescent="0.2">
      <c r="A79" s="26"/>
      <c r="B79" s="27"/>
      <c r="C79" s="27"/>
      <c r="D79" s="27"/>
      <c r="E79" s="27"/>
      <c r="F79" s="17"/>
      <c r="G79" s="17"/>
      <c r="H79" s="17"/>
      <c r="I79" s="17"/>
      <c r="J79" s="17"/>
      <c r="K79" s="17"/>
      <c r="L79" s="17"/>
      <c r="M79" s="17"/>
      <c r="N79" s="17"/>
      <c r="O79" s="16"/>
      <c r="P79" s="6"/>
      <c r="Q79" s="6"/>
      <c r="R79" s="6"/>
      <c r="S79" s="6"/>
      <c r="T79" s="6"/>
      <c r="U79" s="6"/>
      <c r="V79" s="6"/>
      <c r="W79" s="6"/>
      <c r="X79" s="6"/>
    </row>
    <row r="80" spans="1:24" ht="15.75" x14ac:dyDescent="0.2">
      <c r="A80" s="62" t="s">
        <v>491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0"/>
      <c r="O80" s="25"/>
      <c r="P80" s="6"/>
      <c r="Q80" s="6"/>
      <c r="R80" s="6"/>
      <c r="S80" s="6"/>
      <c r="T80" s="6"/>
      <c r="U80" s="6"/>
      <c r="V80" s="6"/>
      <c r="W80" s="6"/>
      <c r="X80" s="6"/>
    </row>
    <row r="81" spans="1:24" ht="12.75" x14ac:dyDescent="0.2">
      <c r="A81" s="15" t="s">
        <v>492</v>
      </c>
      <c r="B81" s="59" t="s">
        <v>493</v>
      </c>
      <c r="C81" s="27" t="s">
        <v>54</v>
      </c>
      <c r="D81" s="27" t="s">
        <v>494</v>
      </c>
      <c r="E81" s="27" t="s">
        <v>495</v>
      </c>
      <c r="F81" s="17">
        <v>1</v>
      </c>
      <c r="G81" s="17">
        <v>1</v>
      </c>
      <c r="H81" s="17">
        <v>15</v>
      </c>
      <c r="I81" s="17">
        <v>15</v>
      </c>
      <c r="J81" s="17">
        <v>15</v>
      </c>
      <c r="K81" s="17">
        <v>30</v>
      </c>
      <c r="L81" s="17">
        <v>2</v>
      </c>
      <c r="M81" s="17" t="s">
        <v>50</v>
      </c>
      <c r="N81" s="17" t="s">
        <v>84</v>
      </c>
      <c r="O81" s="16"/>
      <c r="P81" s="6"/>
      <c r="Q81" s="6"/>
      <c r="R81" s="6"/>
      <c r="S81" s="6"/>
      <c r="T81" s="6"/>
      <c r="U81" s="6"/>
      <c r="V81" s="6"/>
      <c r="W81" s="6"/>
      <c r="X81" s="6"/>
    </row>
    <row r="82" spans="1:24" ht="12.75" x14ac:dyDescent="0.2">
      <c r="A82" s="15" t="s">
        <v>496</v>
      </c>
      <c r="B82" s="60"/>
      <c r="C82" s="27"/>
      <c r="D82" s="27" t="s">
        <v>54</v>
      </c>
      <c r="E82" s="27" t="s">
        <v>497</v>
      </c>
      <c r="F82" s="17">
        <v>1</v>
      </c>
      <c r="G82" s="17">
        <v>1</v>
      </c>
      <c r="H82" s="17">
        <v>15</v>
      </c>
      <c r="I82" s="17">
        <v>15</v>
      </c>
      <c r="J82" s="17">
        <v>15</v>
      </c>
      <c r="K82" s="17">
        <v>30</v>
      </c>
      <c r="L82" s="17">
        <v>2</v>
      </c>
      <c r="M82" s="17" t="s">
        <v>50</v>
      </c>
      <c r="N82" s="17" t="s">
        <v>64</v>
      </c>
      <c r="O82" s="16"/>
      <c r="P82" s="6"/>
      <c r="Q82" s="6"/>
      <c r="R82" s="6"/>
      <c r="S82" s="6"/>
      <c r="T82" s="6"/>
      <c r="U82" s="6"/>
      <c r="V82" s="6"/>
      <c r="W82" s="6"/>
      <c r="X82" s="6"/>
    </row>
    <row r="83" spans="1:24" ht="12.75" x14ac:dyDescent="0.2">
      <c r="A83" s="15" t="s">
        <v>498</v>
      </c>
      <c r="B83" s="60"/>
      <c r="C83" s="27"/>
      <c r="D83" s="27" t="s">
        <v>54</v>
      </c>
      <c r="E83" s="27" t="s">
        <v>499</v>
      </c>
      <c r="F83" s="17">
        <v>0</v>
      </c>
      <c r="G83" s="17">
        <v>2</v>
      </c>
      <c r="H83" s="17">
        <v>15</v>
      </c>
      <c r="I83" s="17">
        <v>0</v>
      </c>
      <c r="J83" s="17">
        <v>30</v>
      </c>
      <c r="K83" s="17">
        <v>30</v>
      </c>
      <c r="L83" s="17">
        <v>2</v>
      </c>
      <c r="M83" s="17" t="s">
        <v>500</v>
      </c>
      <c r="N83" s="17" t="s">
        <v>84</v>
      </c>
      <c r="O83" s="16"/>
      <c r="P83" s="6"/>
      <c r="Q83" s="6"/>
      <c r="R83" s="6"/>
      <c r="S83" s="6"/>
      <c r="T83" s="6"/>
      <c r="U83" s="6"/>
      <c r="V83" s="6"/>
      <c r="W83" s="6"/>
      <c r="X83" s="6"/>
    </row>
    <row r="84" spans="1:24" ht="12.75" x14ac:dyDescent="0.2">
      <c r="A84" s="15" t="s">
        <v>501</v>
      </c>
      <c r="B84" s="60"/>
      <c r="C84" s="27"/>
      <c r="D84" s="27" t="s">
        <v>54</v>
      </c>
      <c r="E84" s="27" t="s">
        <v>502</v>
      </c>
      <c r="F84" s="17">
        <v>0</v>
      </c>
      <c r="G84" s="17">
        <v>2</v>
      </c>
      <c r="H84" s="17">
        <v>15</v>
      </c>
      <c r="I84" s="17">
        <v>0</v>
      </c>
      <c r="J84" s="17">
        <v>30</v>
      </c>
      <c r="K84" s="17">
        <v>30</v>
      </c>
      <c r="L84" s="17">
        <v>2</v>
      </c>
      <c r="M84" s="17" t="s">
        <v>500</v>
      </c>
      <c r="N84" s="17" t="s">
        <v>64</v>
      </c>
      <c r="O84" s="16"/>
      <c r="P84" s="6"/>
      <c r="Q84" s="6"/>
      <c r="R84" s="6"/>
      <c r="S84" s="6"/>
      <c r="T84" s="6"/>
      <c r="U84" s="6"/>
      <c r="V84" s="6"/>
      <c r="W84" s="6"/>
      <c r="X84" s="6"/>
    </row>
    <row r="85" spans="1:24" ht="12.75" x14ac:dyDescent="0.2">
      <c r="A85" s="15" t="s">
        <v>503</v>
      </c>
      <c r="B85" s="60"/>
      <c r="C85" s="27"/>
      <c r="D85" s="27" t="s">
        <v>54</v>
      </c>
      <c r="E85" s="27" t="s">
        <v>504</v>
      </c>
      <c r="F85" s="17">
        <v>1</v>
      </c>
      <c r="G85" s="17">
        <v>1</v>
      </c>
      <c r="H85" s="17">
        <v>15</v>
      </c>
      <c r="I85" s="17">
        <v>15</v>
      </c>
      <c r="J85" s="17">
        <v>15</v>
      </c>
      <c r="K85" s="17">
        <v>30</v>
      </c>
      <c r="L85" s="17">
        <v>2</v>
      </c>
      <c r="M85" s="17" t="s">
        <v>500</v>
      </c>
      <c r="N85" s="17" t="s">
        <v>64</v>
      </c>
      <c r="O85" s="16"/>
      <c r="P85" s="6"/>
      <c r="Q85" s="6"/>
      <c r="R85" s="6"/>
      <c r="S85" s="6"/>
      <c r="T85" s="6"/>
      <c r="U85" s="6"/>
      <c r="V85" s="6"/>
      <c r="W85" s="6"/>
      <c r="X85" s="6"/>
    </row>
    <row r="86" spans="1:24" ht="12.75" x14ac:dyDescent="0.2">
      <c r="A86" s="15" t="s">
        <v>505</v>
      </c>
      <c r="B86" s="61"/>
      <c r="C86" s="27"/>
      <c r="D86" s="27" t="s">
        <v>54</v>
      </c>
      <c r="E86" s="27" t="s">
        <v>506</v>
      </c>
      <c r="F86" s="17">
        <v>1</v>
      </c>
      <c r="G86" s="17">
        <v>1</v>
      </c>
      <c r="H86" s="17">
        <v>15</v>
      </c>
      <c r="I86" s="17">
        <v>15</v>
      </c>
      <c r="J86" s="17">
        <v>15</v>
      </c>
      <c r="K86" s="17">
        <v>30</v>
      </c>
      <c r="L86" s="17">
        <v>2</v>
      </c>
      <c r="M86" s="17" t="s">
        <v>50</v>
      </c>
      <c r="N86" s="17" t="s">
        <v>64</v>
      </c>
      <c r="O86" s="16"/>
      <c r="P86" s="6"/>
      <c r="Q86" s="6"/>
      <c r="R86" s="6"/>
      <c r="S86" s="6"/>
      <c r="T86" s="6"/>
      <c r="U86" s="6"/>
      <c r="V86" s="6"/>
      <c r="W86" s="6"/>
      <c r="X86" s="6"/>
    </row>
    <row r="87" spans="1:24" ht="12.75" x14ac:dyDescent="0.2">
      <c r="A87" s="18" t="s">
        <v>507</v>
      </c>
      <c r="B87" s="59" t="s">
        <v>508</v>
      </c>
      <c r="C87" s="27"/>
      <c r="D87" s="27" t="s">
        <v>178</v>
      </c>
      <c r="E87" s="27" t="s">
        <v>509</v>
      </c>
      <c r="F87" s="17">
        <v>1</v>
      </c>
      <c r="G87" s="17">
        <v>2</v>
      </c>
      <c r="H87" s="17">
        <v>15</v>
      </c>
      <c r="I87" s="17">
        <v>15</v>
      </c>
      <c r="J87" s="17">
        <v>30</v>
      </c>
      <c r="K87" s="17">
        <v>45</v>
      </c>
      <c r="L87" s="17">
        <v>2</v>
      </c>
      <c r="M87" s="17" t="s">
        <v>500</v>
      </c>
      <c r="N87" s="17" t="s">
        <v>84</v>
      </c>
      <c r="O87" s="31" t="s">
        <v>510</v>
      </c>
      <c r="P87" s="6"/>
      <c r="Q87" s="6"/>
      <c r="R87" s="6"/>
      <c r="S87" s="6"/>
      <c r="T87" s="6"/>
      <c r="U87" s="6"/>
      <c r="V87" s="6"/>
      <c r="W87" s="6"/>
      <c r="X87" s="6"/>
    </row>
    <row r="88" spans="1:24" ht="12.75" x14ac:dyDescent="0.2">
      <c r="A88" s="18" t="s">
        <v>511</v>
      </c>
      <c r="B88" s="60"/>
      <c r="C88" s="27"/>
      <c r="D88" s="27" t="s">
        <v>494</v>
      </c>
      <c r="E88" s="27" t="s">
        <v>512</v>
      </c>
      <c r="F88" s="17">
        <v>0</v>
      </c>
      <c r="G88" s="17">
        <v>4</v>
      </c>
      <c r="H88" s="17">
        <v>15</v>
      </c>
      <c r="I88" s="17">
        <v>0</v>
      </c>
      <c r="J88" s="17">
        <v>60</v>
      </c>
      <c r="K88" s="17">
        <v>60</v>
      </c>
      <c r="L88" s="17">
        <v>4</v>
      </c>
      <c r="M88" s="17" t="s">
        <v>500</v>
      </c>
      <c r="N88" s="17" t="s">
        <v>61</v>
      </c>
      <c r="O88" s="16"/>
      <c r="P88" s="6"/>
      <c r="Q88" s="6"/>
      <c r="R88" s="6"/>
      <c r="S88" s="6"/>
      <c r="T88" s="6"/>
      <c r="U88" s="6"/>
      <c r="V88" s="6"/>
      <c r="W88" s="6"/>
      <c r="X88" s="6"/>
    </row>
    <row r="89" spans="1:24" ht="12.75" x14ac:dyDescent="0.2">
      <c r="A89" s="18" t="s">
        <v>513</v>
      </c>
      <c r="B89" s="60"/>
      <c r="C89" s="27"/>
      <c r="D89" s="27" t="s">
        <v>54</v>
      </c>
      <c r="E89" s="27" t="s">
        <v>514</v>
      </c>
      <c r="F89" s="17">
        <v>1</v>
      </c>
      <c r="G89" s="17">
        <v>2</v>
      </c>
      <c r="H89" s="17">
        <v>15</v>
      </c>
      <c r="I89" s="17">
        <v>15</v>
      </c>
      <c r="J89" s="17">
        <v>30</v>
      </c>
      <c r="K89" s="17">
        <v>45</v>
      </c>
      <c r="L89" s="17">
        <v>4</v>
      </c>
      <c r="M89" s="17" t="s">
        <v>500</v>
      </c>
      <c r="N89" s="17" t="s">
        <v>61</v>
      </c>
      <c r="O89" s="16" t="s">
        <v>515</v>
      </c>
      <c r="P89" s="6"/>
      <c r="Q89" s="6"/>
      <c r="R89" s="6"/>
      <c r="S89" s="6"/>
      <c r="T89" s="6"/>
      <c r="U89" s="6"/>
      <c r="V89" s="6"/>
      <c r="W89" s="6"/>
      <c r="X89" s="6"/>
    </row>
    <row r="90" spans="1:24" ht="12.75" x14ac:dyDescent="0.2">
      <c r="A90" s="18" t="s">
        <v>516</v>
      </c>
      <c r="B90" s="60"/>
      <c r="C90" s="27"/>
      <c r="D90" s="27" t="s">
        <v>494</v>
      </c>
      <c r="E90" s="27" t="s">
        <v>377</v>
      </c>
      <c r="F90" s="17">
        <v>0</v>
      </c>
      <c r="G90" s="17">
        <v>1</v>
      </c>
      <c r="H90" s="17">
        <v>15</v>
      </c>
      <c r="I90" s="17">
        <v>0</v>
      </c>
      <c r="J90" s="17">
        <v>15</v>
      </c>
      <c r="K90" s="17">
        <v>15</v>
      </c>
      <c r="L90" s="17">
        <v>1</v>
      </c>
      <c r="M90" s="17" t="s">
        <v>517</v>
      </c>
      <c r="N90" s="17" t="s">
        <v>61</v>
      </c>
      <c r="O90" s="16"/>
      <c r="P90" s="6"/>
      <c r="Q90" s="6"/>
      <c r="R90" s="6"/>
      <c r="S90" s="6"/>
      <c r="T90" s="6"/>
      <c r="U90" s="6"/>
      <c r="V90" s="6"/>
      <c r="W90" s="6"/>
      <c r="X90" s="6"/>
    </row>
    <row r="91" spans="1:24" ht="12.75" x14ac:dyDescent="0.2">
      <c r="A91" s="18" t="s">
        <v>518</v>
      </c>
      <c r="B91" s="61"/>
      <c r="C91" s="27"/>
      <c r="D91" s="27"/>
      <c r="E91" s="27" t="s">
        <v>519</v>
      </c>
      <c r="F91" s="17"/>
      <c r="G91" s="17"/>
      <c r="H91" s="17"/>
      <c r="I91" s="17"/>
      <c r="J91" s="17"/>
      <c r="K91" s="17"/>
      <c r="L91" s="17">
        <v>1</v>
      </c>
      <c r="M91" s="17"/>
      <c r="N91" s="17">
        <v>6</v>
      </c>
      <c r="O91" s="16"/>
      <c r="P91" s="6"/>
      <c r="Q91" s="6"/>
      <c r="R91" s="6"/>
      <c r="S91" s="6"/>
      <c r="T91" s="6"/>
      <c r="U91" s="6"/>
      <c r="V91" s="6"/>
      <c r="W91" s="6"/>
      <c r="X91" s="6"/>
    </row>
    <row r="92" spans="1:24" ht="12.75" x14ac:dyDescent="0.2">
      <c r="A92" s="15"/>
      <c r="B92" s="19"/>
      <c r="C92" s="32"/>
      <c r="D92" s="32"/>
      <c r="E92" s="32" t="s">
        <v>360</v>
      </c>
      <c r="F92" s="19">
        <v>6</v>
      </c>
      <c r="G92" s="19">
        <v>17</v>
      </c>
      <c r="H92" s="19"/>
      <c r="I92" s="19">
        <v>90</v>
      </c>
      <c r="J92" s="19">
        <v>255</v>
      </c>
      <c r="K92" s="19">
        <v>345</v>
      </c>
      <c r="L92" s="19">
        <v>24</v>
      </c>
      <c r="M92" s="17"/>
      <c r="N92" s="17"/>
      <c r="O92" s="16"/>
      <c r="P92" s="6"/>
      <c r="Q92" s="6"/>
      <c r="R92" s="6"/>
      <c r="S92" s="6"/>
      <c r="T92" s="6"/>
      <c r="U92" s="6"/>
      <c r="V92" s="6"/>
      <c r="W92" s="6"/>
      <c r="X92" s="6"/>
    </row>
    <row r="93" spans="1:24" ht="12.75" x14ac:dyDescent="0.2">
      <c r="A93" s="26"/>
      <c r="B93" s="27"/>
      <c r="C93" s="27"/>
      <c r="D93" s="27"/>
      <c r="E93" s="27"/>
      <c r="F93" s="17"/>
      <c r="G93" s="17"/>
      <c r="H93" s="17"/>
      <c r="I93" s="17"/>
      <c r="J93" s="17"/>
      <c r="K93" s="17"/>
      <c r="L93" s="17"/>
      <c r="M93" s="17"/>
      <c r="N93" s="17"/>
      <c r="O93" s="16"/>
      <c r="P93" s="6"/>
      <c r="Q93" s="6"/>
      <c r="R93" s="6"/>
      <c r="S93" s="6"/>
      <c r="T93" s="6"/>
      <c r="U93" s="6"/>
      <c r="V93" s="6"/>
      <c r="W93" s="6"/>
      <c r="X93" s="6"/>
    </row>
    <row r="94" spans="1:24" ht="15.75" x14ac:dyDescent="0.2">
      <c r="A94" s="62" t="s">
        <v>520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0"/>
      <c r="O94" s="25"/>
      <c r="P94" s="6"/>
      <c r="Q94" s="6"/>
      <c r="R94" s="6"/>
      <c r="S94" s="6"/>
      <c r="T94" s="6"/>
      <c r="U94" s="6"/>
      <c r="V94" s="6"/>
      <c r="W94" s="6"/>
      <c r="X94" s="6"/>
    </row>
    <row r="95" spans="1:24" ht="12.75" x14ac:dyDescent="0.2">
      <c r="A95" s="15" t="s">
        <v>521</v>
      </c>
      <c r="B95" s="59" t="s">
        <v>522</v>
      </c>
      <c r="C95" s="16"/>
      <c r="D95" s="16"/>
      <c r="E95" s="16" t="s">
        <v>523</v>
      </c>
      <c r="F95" s="17">
        <v>2</v>
      </c>
      <c r="G95" s="17">
        <v>0</v>
      </c>
      <c r="H95" s="17">
        <v>15</v>
      </c>
      <c r="I95" s="17">
        <v>30</v>
      </c>
      <c r="J95" s="17">
        <v>0</v>
      </c>
      <c r="K95" s="17">
        <v>30</v>
      </c>
      <c r="L95" s="17">
        <v>2</v>
      </c>
      <c r="M95" s="17" t="s">
        <v>50</v>
      </c>
      <c r="N95" s="17" t="s">
        <v>84</v>
      </c>
      <c r="O95" s="17"/>
      <c r="P95" s="6"/>
      <c r="Q95" s="6"/>
      <c r="R95" s="6"/>
      <c r="S95" s="6"/>
      <c r="T95" s="6"/>
      <c r="U95" s="6"/>
      <c r="V95" s="6"/>
      <c r="W95" s="6"/>
      <c r="X95" s="6"/>
    </row>
    <row r="96" spans="1:24" ht="12.75" x14ac:dyDescent="0.2">
      <c r="A96" s="15" t="s">
        <v>524</v>
      </c>
      <c r="B96" s="60"/>
      <c r="C96" s="16"/>
      <c r="D96" s="16"/>
      <c r="E96" s="16" t="s">
        <v>525</v>
      </c>
      <c r="F96" s="17">
        <v>0</v>
      </c>
      <c r="G96" s="17">
        <v>3</v>
      </c>
      <c r="H96" s="17">
        <v>15</v>
      </c>
      <c r="I96" s="17">
        <v>0</v>
      </c>
      <c r="J96" s="17">
        <v>45</v>
      </c>
      <c r="K96" s="17">
        <v>45</v>
      </c>
      <c r="L96" s="17">
        <v>3</v>
      </c>
      <c r="M96" s="17" t="s">
        <v>45</v>
      </c>
      <c r="N96" s="17" t="s">
        <v>84</v>
      </c>
      <c r="O96" s="17"/>
      <c r="P96" s="6"/>
      <c r="Q96" s="6"/>
      <c r="R96" s="6"/>
      <c r="S96" s="6"/>
      <c r="T96" s="6"/>
      <c r="U96" s="6"/>
      <c r="V96" s="6"/>
      <c r="W96" s="6"/>
      <c r="X96" s="6"/>
    </row>
    <row r="97" spans="1:24" ht="12.75" x14ac:dyDescent="0.2">
      <c r="A97" s="15" t="s">
        <v>526</v>
      </c>
      <c r="B97" s="60"/>
      <c r="C97" s="16"/>
      <c r="D97" s="16"/>
      <c r="E97" s="16" t="s">
        <v>527</v>
      </c>
      <c r="F97" s="17">
        <v>0</v>
      </c>
      <c r="G97" s="17">
        <v>2</v>
      </c>
      <c r="H97" s="17">
        <v>15</v>
      </c>
      <c r="I97" s="17">
        <v>0</v>
      </c>
      <c r="J97" s="17">
        <v>30</v>
      </c>
      <c r="K97" s="17">
        <v>30</v>
      </c>
      <c r="L97" s="17">
        <v>2</v>
      </c>
      <c r="M97" s="17" t="s">
        <v>45</v>
      </c>
      <c r="N97" s="17" t="s">
        <v>84</v>
      </c>
      <c r="O97" s="17"/>
      <c r="P97" s="6"/>
      <c r="Q97" s="6"/>
      <c r="R97" s="6"/>
      <c r="S97" s="6"/>
      <c r="T97" s="6"/>
      <c r="U97" s="6"/>
      <c r="V97" s="6"/>
      <c r="W97" s="6"/>
      <c r="X97" s="6"/>
    </row>
    <row r="98" spans="1:24" ht="12.75" x14ac:dyDescent="0.2">
      <c r="A98" s="15" t="s">
        <v>528</v>
      </c>
      <c r="B98" s="60"/>
      <c r="C98" s="16"/>
      <c r="D98" s="16"/>
      <c r="E98" s="16" t="s">
        <v>529</v>
      </c>
      <c r="F98" s="17">
        <v>1</v>
      </c>
      <c r="G98" s="17">
        <v>0</v>
      </c>
      <c r="H98" s="17">
        <v>15</v>
      </c>
      <c r="I98" s="17">
        <v>15</v>
      </c>
      <c r="J98" s="17">
        <v>0</v>
      </c>
      <c r="K98" s="17">
        <v>15</v>
      </c>
      <c r="L98" s="17">
        <v>1</v>
      </c>
      <c r="M98" s="17" t="s">
        <v>50</v>
      </c>
      <c r="N98" s="17" t="s">
        <v>64</v>
      </c>
      <c r="O98" s="17"/>
      <c r="P98" s="6"/>
      <c r="Q98" s="6"/>
      <c r="R98" s="6"/>
      <c r="S98" s="6"/>
      <c r="T98" s="6"/>
      <c r="U98" s="6"/>
      <c r="V98" s="6"/>
      <c r="W98" s="6"/>
      <c r="X98" s="6"/>
    </row>
    <row r="99" spans="1:24" ht="12.75" x14ac:dyDescent="0.2">
      <c r="A99" s="15" t="s">
        <v>530</v>
      </c>
      <c r="B99" s="61"/>
      <c r="C99" s="16"/>
      <c r="D99" s="16"/>
      <c r="E99" s="16" t="s">
        <v>531</v>
      </c>
      <c r="F99" s="17">
        <v>0</v>
      </c>
      <c r="G99" s="17">
        <v>3</v>
      </c>
      <c r="H99" s="17">
        <v>15</v>
      </c>
      <c r="I99" s="17">
        <v>0</v>
      </c>
      <c r="J99" s="17">
        <v>45</v>
      </c>
      <c r="K99" s="17">
        <v>45</v>
      </c>
      <c r="L99" s="17">
        <v>3</v>
      </c>
      <c r="M99" s="17" t="s">
        <v>45</v>
      </c>
      <c r="N99" s="17" t="s">
        <v>64</v>
      </c>
      <c r="O99" s="17"/>
      <c r="P99" s="6"/>
      <c r="Q99" s="6"/>
      <c r="R99" s="6"/>
      <c r="S99" s="6"/>
      <c r="T99" s="6"/>
      <c r="U99" s="6"/>
      <c r="V99" s="6"/>
      <c r="W99" s="6"/>
      <c r="X99" s="6"/>
    </row>
    <row r="100" spans="1:24" ht="12.75" x14ac:dyDescent="0.2">
      <c r="A100" s="18" t="s">
        <v>532</v>
      </c>
      <c r="B100" s="59" t="s">
        <v>533</v>
      </c>
      <c r="C100" s="16"/>
      <c r="D100" s="16"/>
      <c r="E100" s="16" t="s">
        <v>534</v>
      </c>
      <c r="F100" s="17">
        <v>0</v>
      </c>
      <c r="G100" s="17">
        <v>4</v>
      </c>
      <c r="H100" s="17">
        <v>15</v>
      </c>
      <c r="I100" s="17">
        <v>0</v>
      </c>
      <c r="J100" s="17">
        <v>60</v>
      </c>
      <c r="K100" s="17">
        <v>60</v>
      </c>
      <c r="L100" s="17">
        <v>4</v>
      </c>
      <c r="M100" s="17" t="s">
        <v>45</v>
      </c>
      <c r="N100" s="17" t="s">
        <v>64</v>
      </c>
      <c r="O100" s="17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2.75" x14ac:dyDescent="0.2">
      <c r="A101" s="18" t="s">
        <v>535</v>
      </c>
      <c r="B101" s="60"/>
      <c r="C101" s="16"/>
      <c r="D101" s="16"/>
      <c r="E101" s="16" t="s">
        <v>536</v>
      </c>
      <c r="F101" s="17">
        <v>0</v>
      </c>
      <c r="G101" s="17">
        <v>4</v>
      </c>
      <c r="H101" s="17">
        <v>15</v>
      </c>
      <c r="I101" s="17">
        <v>0</v>
      </c>
      <c r="J101" s="17">
        <v>60</v>
      </c>
      <c r="K101" s="17">
        <v>60</v>
      </c>
      <c r="L101" s="17">
        <v>4</v>
      </c>
      <c r="M101" s="17" t="s">
        <v>45</v>
      </c>
      <c r="N101" s="17" t="s">
        <v>61</v>
      </c>
      <c r="O101" s="17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2.75" x14ac:dyDescent="0.2">
      <c r="A102" s="18" t="s">
        <v>537</v>
      </c>
      <c r="B102" s="61"/>
      <c r="C102" s="16"/>
      <c r="D102" s="16"/>
      <c r="E102" s="16" t="s">
        <v>538</v>
      </c>
      <c r="F102" s="17">
        <v>0</v>
      </c>
      <c r="G102" s="17">
        <v>4</v>
      </c>
      <c r="H102" s="17">
        <v>15</v>
      </c>
      <c r="I102" s="17">
        <v>0</v>
      </c>
      <c r="J102" s="17">
        <v>60</v>
      </c>
      <c r="K102" s="17">
        <v>60</v>
      </c>
      <c r="L102" s="17">
        <v>4</v>
      </c>
      <c r="M102" s="17" t="s">
        <v>45</v>
      </c>
      <c r="N102" s="17" t="s">
        <v>61</v>
      </c>
      <c r="O102" s="17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2.75" x14ac:dyDescent="0.2">
      <c r="A103" s="15" t="s">
        <v>539</v>
      </c>
      <c r="B103" s="17"/>
      <c r="C103" s="16"/>
      <c r="D103" s="16"/>
      <c r="E103" s="16" t="s">
        <v>540</v>
      </c>
      <c r="F103" s="17"/>
      <c r="G103" s="17"/>
      <c r="H103" s="17"/>
      <c r="I103" s="17"/>
      <c r="J103" s="17"/>
      <c r="K103" s="17"/>
      <c r="L103" s="17">
        <v>1</v>
      </c>
      <c r="M103" s="17"/>
      <c r="N103" s="17" t="s">
        <v>61</v>
      </c>
      <c r="O103" s="17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2.75" x14ac:dyDescent="0.2">
      <c r="A104" s="15"/>
      <c r="B104" s="19"/>
      <c r="C104" s="22"/>
      <c r="D104" s="22"/>
      <c r="E104" s="22" t="s">
        <v>360</v>
      </c>
      <c r="F104" s="19">
        <v>3</v>
      </c>
      <c r="G104" s="19">
        <v>20</v>
      </c>
      <c r="H104" s="19"/>
      <c r="I104" s="19">
        <v>45</v>
      </c>
      <c r="J104" s="19">
        <v>300</v>
      </c>
      <c r="K104" s="19">
        <v>345</v>
      </c>
      <c r="L104" s="19">
        <v>24</v>
      </c>
      <c r="M104" s="19"/>
      <c r="N104" s="19"/>
      <c r="O104" s="19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2.75" x14ac:dyDescent="0.2">
      <c r="A105" s="26"/>
      <c r="B105" s="27"/>
      <c r="C105" s="27"/>
      <c r="D105" s="27"/>
      <c r="E105" s="2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.75" x14ac:dyDescent="0.2">
      <c r="A106" s="62" t="s">
        <v>541</v>
      </c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50"/>
      <c r="O106" s="25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2.75" x14ac:dyDescent="0.2">
      <c r="A107" s="15" t="s">
        <v>542</v>
      </c>
      <c r="B107" s="59" t="s">
        <v>543</v>
      </c>
      <c r="C107" s="27"/>
      <c r="D107" s="27"/>
      <c r="E107" s="27" t="s">
        <v>544</v>
      </c>
      <c r="F107" s="17">
        <v>0</v>
      </c>
      <c r="G107" s="17">
        <v>2</v>
      </c>
      <c r="H107" s="17">
        <v>15</v>
      </c>
      <c r="I107" s="17">
        <v>0</v>
      </c>
      <c r="J107" s="17">
        <v>30</v>
      </c>
      <c r="K107" s="17">
        <v>30</v>
      </c>
      <c r="L107" s="17">
        <v>2</v>
      </c>
      <c r="M107" s="17" t="s">
        <v>50</v>
      </c>
      <c r="N107" s="17" t="s">
        <v>84</v>
      </c>
      <c r="O107" s="16" t="s">
        <v>545</v>
      </c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2.75" x14ac:dyDescent="0.2">
      <c r="A108" s="15" t="s">
        <v>546</v>
      </c>
      <c r="B108" s="60"/>
      <c r="C108" s="27"/>
      <c r="D108" s="27"/>
      <c r="E108" s="27" t="s">
        <v>547</v>
      </c>
      <c r="F108" s="17">
        <v>1</v>
      </c>
      <c r="G108" s="17">
        <v>1</v>
      </c>
      <c r="H108" s="17">
        <v>15</v>
      </c>
      <c r="I108" s="17">
        <v>15</v>
      </c>
      <c r="J108" s="17">
        <v>15</v>
      </c>
      <c r="K108" s="17">
        <v>30</v>
      </c>
      <c r="L108" s="17">
        <v>2</v>
      </c>
      <c r="M108" s="17" t="s">
        <v>45</v>
      </c>
      <c r="N108" s="17" t="s">
        <v>84</v>
      </c>
      <c r="O108" s="1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2.75" x14ac:dyDescent="0.2">
      <c r="A109" s="15" t="s">
        <v>548</v>
      </c>
      <c r="B109" s="60"/>
      <c r="C109" s="27"/>
      <c r="D109" s="27"/>
      <c r="E109" s="27" t="s">
        <v>549</v>
      </c>
      <c r="F109" s="17">
        <v>1</v>
      </c>
      <c r="G109" s="17">
        <v>2</v>
      </c>
      <c r="H109" s="17">
        <v>15</v>
      </c>
      <c r="I109" s="17">
        <v>15</v>
      </c>
      <c r="J109" s="17">
        <v>30</v>
      </c>
      <c r="K109" s="17">
        <v>45</v>
      </c>
      <c r="L109" s="17">
        <v>3</v>
      </c>
      <c r="M109" s="17" t="s">
        <v>45</v>
      </c>
      <c r="N109" s="17" t="s">
        <v>84</v>
      </c>
      <c r="O109" s="1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2.75" x14ac:dyDescent="0.2">
      <c r="A110" s="15" t="s">
        <v>550</v>
      </c>
      <c r="B110" s="60"/>
      <c r="C110" s="27"/>
      <c r="D110" s="27"/>
      <c r="E110" s="27" t="s">
        <v>551</v>
      </c>
      <c r="F110" s="17">
        <v>0</v>
      </c>
      <c r="G110" s="17">
        <v>3</v>
      </c>
      <c r="H110" s="17">
        <v>15</v>
      </c>
      <c r="I110" s="17">
        <v>0</v>
      </c>
      <c r="J110" s="17">
        <v>45</v>
      </c>
      <c r="K110" s="17">
        <v>45</v>
      </c>
      <c r="L110" s="17">
        <v>3</v>
      </c>
      <c r="M110" s="17" t="s">
        <v>45</v>
      </c>
      <c r="N110" s="17" t="s">
        <v>84</v>
      </c>
      <c r="O110" s="16" t="s">
        <v>552</v>
      </c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2.75" x14ac:dyDescent="0.2">
      <c r="A111" s="15" t="s">
        <v>553</v>
      </c>
      <c r="B111" s="61"/>
      <c r="C111" s="27"/>
      <c r="D111" s="27"/>
      <c r="E111" s="27" t="s">
        <v>554</v>
      </c>
      <c r="F111" s="17">
        <v>0</v>
      </c>
      <c r="G111" s="17">
        <v>2</v>
      </c>
      <c r="H111" s="17">
        <v>15</v>
      </c>
      <c r="I111" s="17">
        <v>0</v>
      </c>
      <c r="J111" s="17">
        <v>30</v>
      </c>
      <c r="K111" s="17">
        <v>30</v>
      </c>
      <c r="L111" s="17">
        <v>2</v>
      </c>
      <c r="M111" s="17" t="s">
        <v>45</v>
      </c>
      <c r="N111" s="17" t="s">
        <v>64</v>
      </c>
      <c r="O111" s="17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2.75" x14ac:dyDescent="0.2">
      <c r="A112" s="15" t="s">
        <v>555</v>
      </c>
      <c r="B112" s="59" t="s">
        <v>556</v>
      </c>
      <c r="C112" s="27"/>
      <c r="D112" s="27"/>
      <c r="E112" s="27" t="s">
        <v>557</v>
      </c>
      <c r="F112" s="17">
        <v>0</v>
      </c>
      <c r="G112" s="17">
        <v>3</v>
      </c>
      <c r="H112" s="17">
        <v>15</v>
      </c>
      <c r="I112" s="17">
        <v>0</v>
      </c>
      <c r="J112" s="17">
        <v>45</v>
      </c>
      <c r="K112" s="17">
        <v>45</v>
      </c>
      <c r="L112" s="17">
        <v>3</v>
      </c>
      <c r="M112" s="17" t="s">
        <v>50</v>
      </c>
      <c r="N112" s="17" t="s">
        <v>64</v>
      </c>
      <c r="O112" s="17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2.75" x14ac:dyDescent="0.2">
      <c r="A113" s="15" t="s">
        <v>558</v>
      </c>
      <c r="B113" s="60"/>
      <c r="C113" s="27"/>
      <c r="D113" s="27"/>
      <c r="E113" s="27" t="s">
        <v>559</v>
      </c>
      <c r="F113" s="17">
        <v>2</v>
      </c>
      <c r="G113" s="17">
        <v>2</v>
      </c>
      <c r="H113" s="17">
        <v>15</v>
      </c>
      <c r="I113" s="17">
        <v>30</v>
      </c>
      <c r="J113" s="17">
        <v>30</v>
      </c>
      <c r="K113" s="17">
        <v>60</v>
      </c>
      <c r="L113" s="17">
        <v>4</v>
      </c>
      <c r="M113" s="17" t="s">
        <v>50</v>
      </c>
      <c r="N113" s="17" t="s">
        <v>64</v>
      </c>
      <c r="O113" s="17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2.75" x14ac:dyDescent="0.2">
      <c r="A114" s="15" t="s">
        <v>560</v>
      </c>
      <c r="B114" s="60"/>
      <c r="C114" s="27"/>
      <c r="D114" s="27"/>
      <c r="E114" s="27" t="s">
        <v>561</v>
      </c>
      <c r="F114" s="17">
        <v>0</v>
      </c>
      <c r="G114" s="17">
        <v>2</v>
      </c>
      <c r="H114" s="17">
        <v>15</v>
      </c>
      <c r="I114" s="17">
        <v>0</v>
      </c>
      <c r="J114" s="17">
        <v>30</v>
      </c>
      <c r="K114" s="17">
        <v>30</v>
      </c>
      <c r="L114" s="17">
        <v>2</v>
      </c>
      <c r="M114" s="17" t="s">
        <v>45</v>
      </c>
      <c r="N114" s="17" t="s">
        <v>61</v>
      </c>
      <c r="O114" s="17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2.75" x14ac:dyDescent="0.2">
      <c r="A115" s="15" t="s">
        <v>562</v>
      </c>
      <c r="B115" s="60"/>
      <c r="C115" s="27"/>
      <c r="D115" s="27"/>
      <c r="E115" s="27" t="s">
        <v>563</v>
      </c>
      <c r="F115" s="17">
        <v>0</v>
      </c>
      <c r="G115" s="17">
        <v>2</v>
      </c>
      <c r="H115" s="17">
        <v>15</v>
      </c>
      <c r="I115" s="17">
        <v>0</v>
      </c>
      <c r="J115" s="17">
        <v>30</v>
      </c>
      <c r="K115" s="17">
        <v>30</v>
      </c>
      <c r="L115" s="17">
        <v>2</v>
      </c>
      <c r="M115" s="17" t="s">
        <v>45</v>
      </c>
      <c r="N115" s="17" t="s">
        <v>61</v>
      </c>
      <c r="O115" s="17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2.75" x14ac:dyDescent="0.2">
      <c r="A116" s="15" t="s">
        <v>564</v>
      </c>
      <c r="B116" s="17"/>
      <c r="C116" s="16"/>
      <c r="D116" s="16"/>
      <c r="E116" s="16" t="s">
        <v>565</v>
      </c>
      <c r="F116" s="17"/>
      <c r="G116" s="17"/>
      <c r="H116" s="17"/>
      <c r="I116" s="17"/>
      <c r="J116" s="17"/>
      <c r="K116" s="17"/>
      <c r="L116" s="17">
        <v>1</v>
      </c>
      <c r="M116" s="17"/>
      <c r="N116" s="17" t="s">
        <v>61</v>
      </c>
      <c r="O116" s="17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2.75" x14ac:dyDescent="0.2">
      <c r="A117" s="15"/>
      <c r="B117" s="19"/>
      <c r="C117" s="22"/>
      <c r="D117" s="22"/>
      <c r="E117" s="22" t="s">
        <v>360</v>
      </c>
      <c r="F117" s="19">
        <v>4</v>
      </c>
      <c r="G117" s="19">
        <v>19</v>
      </c>
      <c r="H117" s="19"/>
      <c r="I117" s="19">
        <v>60</v>
      </c>
      <c r="J117" s="19">
        <v>285</v>
      </c>
      <c r="K117" s="19">
        <v>345</v>
      </c>
      <c r="L117" s="19">
        <v>24</v>
      </c>
      <c r="M117" s="19"/>
      <c r="N117" s="19"/>
      <c r="O117" s="19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2.7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2.75" x14ac:dyDescent="0.2">
      <c r="A119" s="64" t="s">
        <v>566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24.75" customHeight="1" x14ac:dyDescent="0.2">
      <c r="A120" s="34" t="s">
        <v>567</v>
      </c>
      <c r="B120" s="3" t="s">
        <v>568</v>
      </c>
      <c r="C120" s="3" t="s">
        <v>569</v>
      </c>
      <c r="D120" s="3"/>
      <c r="E120" s="2" t="s">
        <v>570</v>
      </c>
      <c r="F120" s="7">
        <v>2</v>
      </c>
      <c r="G120" s="7">
        <v>0</v>
      </c>
      <c r="H120" s="7">
        <v>15</v>
      </c>
      <c r="I120" s="7">
        <v>30</v>
      </c>
      <c r="J120" s="7">
        <v>0</v>
      </c>
      <c r="K120" s="7">
        <v>30</v>
      </c>
      <c r="L120" s="7">
        <v>2</v>
      </c>
      <c r="M120" s="7" t="s">
        <v>50</v>
      </c>
      <c r="N120" s="7">
        <v>4</v>
      </c>
      <c r="O120" s="1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2.75" x14ac:dyDescent="0.2">
      <c r="A121" s="35" t="s">
        <v>571</v>
      </c>
      <c r="B121" s="59" t="s">
        <v>572</v>
      </c>
      <c r="C121" s="59" t="s">
        <v>569</v>
      </c>
      <c r="D121" s="3"/>
      <c r="E121" s="2" t="s">
        <v>573</v>
      </c>
      <c r="F121" s="7">
        <v>0</v>
      </c>
      <c r="G121" s="7">
        <v>4</v>
      </c>
      <c r="H121" s="7">
        <v>15</v>
      </c>
      <c r="I121" s="7">
        <v>0</v>
      </c>
      <c r="J121" s="7">
        <v>60</v>
      </c>
      <c r="K121" s="7">
        <v>60</v>
      </c>
      <c r="L121" s="7">
        <v>4</v>
      </c>
      <c r="M121" s="7" t="s">
        <v>500</v>
      </c>
      <c r="N121" s="7">
        <v>4</v>
      </c>
      <c r="O121" s="1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2.75" x14ac:dyDescent="0.2">
      <c r="A122" s="35" t="s">
        <v>574</v>
      </c>
      <c r="B122" s="60"/>
      <c r="C122" s="60"/>
      <c r="D122" s="3"/>
      <c r="E122" s="2" t="s">
        <v>575</v>
      </c>
      <c r="F122" s="7">
        <v>2</v>
      </c>
      <c r="G122" s="7">
        <v>2</v>
      </c>
      <c r="H122" s="7">
        <v>15</v>
      </c>
      <c r="I122" s="7">
        <v>30</v>
      </c>
      <c r="J122" s="7">
        <v>30</v>
      </c>
      <c r="K122" s="7">
        <v>60</v>
      </c>
      <c r="L122" s="7">
        <v>4</v>
      </c>
      <c r="M122" s="7" t="s">
        <v>50</v>
      </c>
      <c r="N122" s="7">
        <v>5</v>
      </c>
      <c r="O122" s="16" t="s">
        <v>576</v>
      </c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2.75" x14ac:dyDescent="0.2">
      <c r="A123" s="35" t="s">
        <v>577</v>
      </c>
      <c r="B123" s="60"/>
      <c r="C123" s="61"/>
      <c r="D123" s="3"/>
      <c r="E123" s="2" t="s">
        <v>578</v>
      </c>
      <c r="F123" s="7">
        <v>0</v>
      </c>
      <c r="G123" s="7">
        <v>4</v>
      </c>
      <c r="H123" s="7">
        <v>15</v>
      </c>
      <c r="I123" s="7">
        <v>0</v>
      </c>
      <c r="J123" s="7">
        <v>60</v>
      </c>
      <c r="K123" s="7">
        <v>60</v>
      </c>
      <c r="L123" s="7">
        <v>4</v>
      </c>
      <c r="M123" s="7" t="s">
        <v>500</v>
      </c>
      <c r="N123" s="7">
        <v>6</v>
      </c>
      <c r="O123" s="16" t="s">
        <v>579</v>
      </c>
      <c r="P123" s="6"/>
      <c r="Q123" s="6"/>
      <c r="R123" s="6"/>
      <c r="S123" s="6"/>
      <c r="T123" s="6"/>
      <c r="U123" s="6"/>
      <c r="V123" s="6"/>
      <c r="W123" s="6"/>
      <c r="X123" s="6"/>
    </row>
    <row r="124" spans="1:24" x14ac:dyDescent="0.2">
      <c r="A124" s="35" t="s">
        <v>580</v>
      </c>
      <c r="B124" s="59" t="s">
        <v>581</v>
      </c>
      <c r="C124" s="59" t="s">
        <v>582</v>
      </c>
      <c r="D124" s="3"/>
      <c r="E124" s="2" t="s">
        <v>583</v>
      </c>
      <c r="F124" s="7">
        <v>2</v>
      </c>
      <c r="G124" s="7">
        <v>0</v>
      </c>
      <c r="H124" s="7">
        <v>15</v>
      </c>
      <c r="I124" s="7">
        <v>30</v>
      </c>
      <c r="J124" s="7">
        <v>0</v>
      </c>
      <c r="K124" s="7">
        <v>30</v>
      </c>
      <c r="L124" s="7">
        <v>2</v>
      </c>
      <c r="M124" s="7" t="s">
        <v>50</v>
      </c>
      <c r="N124" s="36">
        <v>4</v>
      </c>
      <c r="O124" s="1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x14ac:dyDescent="0.2">
      <c r="A125" s="35" t="s">
        <v>584</v>
      </c>
      <c r="B125" s="60"/>
      <c r="C125" s="60"/>
      <c r="D125" s="3"/>
      <c r="E125" s="2" t="s">
        <v>585</v>
      </c>
      <c r="F125" s="7">
        <v>0</v>
      </c>
      <c r="G125" s="7">
        <v>1</v>
      </c>
      <c r="H125" s="7">
        <v>15</v>
      </c>
      <c r="I125" s="7">
        <v>0</v>
      </c>
      <c r="J125" s="7">
        <v>15</v>
      </c>
      <c r="K125" s="7">
        <v>15</v>
      </c>
      <c r="L125" s="7">
        <v>1</v>
      </c>
      <c r="M125" s="7" t="s">
        <v>500</v>
      </c>
      <c r="N125" s="36">
        <v>5</v>
      </c>
      <c r="O125" s="16" t="s">
        <v>586</v>
      </c>
      <c r="P125" s="6"/>
      <c r="Q125" s="6"/>
      <c r="R125" s="6"/>
      <c r="S125" s="6"/>
      <c r="T125" s="6"/>
      <c r="U125" s="6"/>
      <c r="V125" s="6"/>
      <c r="W125" s="6"/>
      <c r="X125" s="6"/>
    </row>
    <row r="126" spans="1:24" x14ac:dyDescent="0.2">
      <c r="A126" s="35" t="s">
        <v>587</v>
      </c>
      <c r="B126" s="60"/>
      <c r="C126" s="61"/>
      <c r="D126" s="3"/>
      <c r="E126" s="2" t="s">
        <v>588</v>
      </c>
      <c r="F126" s="7">
        <v>1</v>
      </c>
      <c r="G126" s="7">
        <v>1</v>
      </c>
      <c r="H126" s="7">
        <v>15</v>
      </c>
      <c r="I126" s="7">
        <v>15</v>
      </c>
      <c r="J126" s="7">
        <v>15</v>
      </c>
      <c r="K126" s="7">
        <v>30</v>
      </c>
      <c r="L126" s="7">
        <v>2</v>
      </c>
      <c r="M126" s="7" t="s">
        <v>500</v>
      </c>
      <c r="N126" s="36">
        <v>6</v>
      </c>
      <c r="O126" s="16" t="s">
        <v>589</v>
      </c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2.75" x14ac:dyDescent="0.2">
      <c r="A127" s="35" t="s">
        <v>590</v>
      </c>
      <c r="B127" s="59" t="s">
        <v>591</v>
      </c>
      <c r="C127" s="59" t="s">
        <v>582</v>
      </c>
      <c r="D127" s="3"/>
      <c r="E127" s="2" t="s">
        <v>592</v>
      </c>
      <c r="F127" s="7">
        <v>0</v>
      </c>
      <c r="G127" s="7">
        <v>2</v>
      </c>
      <c r="H127" s="7">
        <v>15</v>
      </c>
      <c r="I127" s="7">
        <v>0</v>
      </c>
      <c r="J127" s="7">
        <v>30</v>
      </c>
      <c r="K127" s="7">
        <v>30</v>
      </c>
      <c r="L127" s="7">
        <v>2</v>
      </c>
      <c r="M127" s="7" t="s">
        <v>500</v>
      </c>
      <c r="N127" s="7">
        <v>5</v>
      </c>
      <c r="O127" s="1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2.75" x14ac:dyDescent="0.2">
      <c r="A128" s="35" t="s">
        <v>593</v>
      </c>
      <c r="B128" s="60"/>
      <c r="C128" s="61"/>
      <c r="D128" s="3"/>
      <c r="E128" s="2" t="s">
        <v>594</v>
      </c>
      <c r="F128" s="7">
        <v>0</v>
      </c>
      <c r="G128" s="7">
        <v>2</v>
      </c>
      <c r="H128" s="7">
        <v>15</v>
      </c>
      <c r="I128" s="7">
        <v>0</v>
      </c>
      <c r="J128" s="7">
        <v>30</v>
      </c>
      <c r="K128" s="7">
        <v>30</v>
      </c>
      <c r="L128" s="7">
        <v>2</v>
      </c>
      <c r="M128" s="7" t="s">
        <v>500</v>
      </c>
      <c r="N128" s="7">
        <v>6</v>
      </c>
      <c r="O128" s="16" t="s">
        <v>595</v>
      </c>
      <c r="P128" s="6"/>
      <c r="Q128" s="6"/>
      <c r="R128" s="6"/>
      <c r="S128" s="6"/>
      <c r="T128" s="6"/>
      <c r="U128" s="6"/>
      <c r="V128" s="6"/>
      <c r="W128" s="6"/>
      <c r="X128" s="6"/>
    </row>
    <row r="129" spans="1:24" x14ac:dyDescent="0.2">
      <c r="A129" s="35" t="s">
        <v>596</v>
      </c>
      <c r="B129" s="36"/>
      <c r="C129" s="36"/>
      <c r="D129" s="36"/>
      <c r="E129" s="2" t="s">
        <v>597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/>
      <c r="N129" s="7" t="s">
        <v>61</v>
      </c>
      <c r="O129" s="1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x14ac:dyDescent="0.2">
      <c r="A130" s="36"/>
      <c r="B130" s="36"/>
      <c r="C130" s="36"/>
      <c r="D130" s="36"/>
      <c r="E130" s="37" t="s">
        <v>360</v>
      </c>
      <c r="F130" s="38">
        <f t="shared" ref="F130:G130" si="0">SUM(F120:F129)</f>
        <v>7</v>
      </c>
      <c r="G130" s="38">
        <f t="shared" si="0"/>
        <v>16</v>
      </c>
      <c r="H130" s="38">
        <v>15</v>
      </c>
      <c r="I130" s="38">
        <f t="shared" ref="I130:L130" si="1">SUM(I120:I129)</f>
        <v>105</v>
      </c>
      <c r="J130" s="38">
        <f t="shared" si="1"/>
        <v>240</v>
      </c>
      <c r="K130" s="38">
        <f t="shared" si="1"/>
        <v>345</v>
      </c>
      <c r="L130" s="38">
        <f t="shared" si="1"/>
        <v>24</v>
      </c>
      <c r="M130" s="36"/>
      <c r="N130" s="36"/>
      <c r="O130" s="1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x14ac:dyDescent="0.2">
      <c r="A131" s="36"/>
      <c r="B131" s="36"/>
      <c r="C131" s="36"/>
      <c r="D131" s="36"/>
      <c r="E131" s="37"/>
      <c r="F131" s="38"/>
      <c r="G131" s="38"/>
      <c r="H131" s="38"/>
      <c r="I131" s="36"/>
      <c r="J131" s="36"/>
      <c r="K131" s="38"/>
      <c r="L131" s="38"/>
      <c r="M131" s="36"/>
      <c r="N131" s="36"/>
      <c r="O131" s="1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.75" x14ac:dyDescent="0.2">
      <c r="A132" s="63" t="s">
        <v>425</v>
      </c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27.75" customHeight="1" x14ac:dyDescent="0.2">
      <c r="A133" s="34" t="s">
        <v>598</v>
      </c>
      <c r="B133" s="59" t="s">
        <v>599</v>
      </c>
      <c r="C133" s="39" t="s">
        <v>121</v>
      </c>
      <c r="D133" s="40" t="s">
        <v>121</v>
      </c>
      <c r="E133" s="2" t="s">
        <v>600</v>
      </c>
      <c r="F133" s="7">
        <v>2</v>
      </c>
      <c r="G133" s="7">
        <v>1</v>
      </c>
      <c r="H133" s="7">
        <v>15</v>
      </c>
      <c r="I133" s="7">
        <v>30</v>
      </c>
      <c r="J133" s="7">
        <v>15</v>
      </c>
      <c r="K133" s="7">
        <v>45</v>
      </c>
      <c r="L133" s="7">
        <v>4</v>
      </c>
      <c r="M133" s="7" t="s">
        <v>50</v>
      </c>
      <c r="N133" s="7" t="s">
        <v>64</v>
      </c>
      <c r="O133" s="41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27.75" customHeight="1" x14ac:dyDescent="0.2">
      <c r="A134" s="35" t="s">
        <v>601</v>
      </c>
      <c r="B134" s="60"/>
      <c r="C134" s="42"/>
      <c r="D134" s="40" t="s">
        <v>121</v>
      </c>
      <c r="E134" s="2" t="s">
        <v>602</v>
      </c>
      <c r="F134" s="7">
        <v>0</v>
      </c>
      <c r="G134" s="7">
        <v>2</v>
      </c>
      <c r="H134" s="7">
        <v>15</v>
      </c>
      <c r="I134" s="7">
        <v>0</v>
      </c>
      <c r="J134" s="7">
        <v>30</v>
      </c>
      <c r="K134" s="7">
        <v>30</v>
      </c>
      <c r="L134" s="7">
        <v>3</v>
      </c>
      <c r="M134" s="7" t="s">
        <v>45</v>
      </c>
      <c r="N134" s="7" t="s">
        <v>64</v>
      </c>
      <c r="O134" s="43" t="s">
        <v>603</v>
      </c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27.75" customHeight="1" x14ac:dyDescent="0.2">
      <c r="A135" s="35" t="s">
        <v>604</v>
      </c>
      <c r="B135" s="60"/>
      <c r="C135" s="42"/>
      <c r="D135" s="40" t="s">
        <v>121</v>
      </c>
      <c r="E135" s="2" t="s">
        <v>605</v>
      </c>
      <c r="F135" s="7">
        <v>0</v>
      </c>
      <c r="G135" s="7">
        <v>2</v>
      </c>
      <c r="H135" s="7">
        <v>15</v>
      </c>
      <c r="I135" s="7">
        <v>0</v>
      </c>
      <c r="J135" s="7">
        <v>30</v>
      </c>
      <c r="K135" s="7">
        <v>30</v>
      </c>
      <c r="L135" s="7">
        <v>3</v>
      </c>
      <c r="M135" s="7" t="s">
        <v>45</v>
      </c>
      <c r="N135" s="7" t="s">
        <v>61</v>
      </c>
      <c r="O135" s="43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27.75" customHeight="1" x14ac:dyDescent="0.2">
      <c r="A136" s="35" t="s">
        <v>606</v>
      </c>
      <c r="B136" s="61"/>
      <c r="C136" s="42"/>
      <c r="D136" s="14" t="s">
        <v>156</v>
      </c>
      <c r="E136" s="2" t="s">
        <v>607</v>
      </c>
      <c r="F136" s="7">
        <v>2</v>
      </c>
      <c r="G136" s="7">
        <v>1</v>
      </c>
      <c r="H136" s="7">
        <v>15</v>
      </c>
      <c r="I136" s="7">
        <v>30</v>
      </c>
      <c r="J136" s="7">
        <v>15</v>
      </c>
      <c r="K136" s="7">
        <v>45</v>
      </c>
      <c r="L136" s="7">
        <v>4</v>
      </c>
      <c r="M136" s="7" t="s">
        <v>50</v>
      </c>
      <c r="N136" s="7" t="s">
        <v>84</v>
      </c>
      <c r="O136" s="43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27.75" customHeight="1" x14ac:dyDescent="0.2">
      <c r="A137" s="35" t="s">
        <v>608</v>
      </c>
      <c r="B137" s="59" t="s">
        <v>609</v>
      </c>
      <c r="C137" s="12"/>
      <c r="D137" s="40" t="s">
        <v>121</v>
      </c>
      <c r="E137" s="2" t="s">
        <v>610</v>
      </c>
      <c r="F137" s="7">
        <v>0</v>
      </c>
      <c r="G137" s="7">
        <v>2</v>
      </c>
      <c r="H137" s="7">
        <v>15</v>
      </c>
      <c r="I137" s="7">
        <v>0</v>
      </c>
      <c r="J137" s="7">
        <v>30</v>
      </c>
      <c r="K137" s="7">
        <v>30</v>
      </c>
      <c r="L137" s="7">
        <v>3</v>
      </c>
      <c r="M137" s="7" t="s">
        <v>45</v>
      </c>
      <c r="N137" s="7" t="s">
        <v>84</v>
      </c>
      <c r="O137" s="43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27.75" customHeight="1" x14ac:dyDescent="0.2">
      <c r="A138" s="35" t="s">
        <v>611</v>
      </c>
      <c r="B138" s="60"/>
      <c r="C138" s="44" t="s">
        <v>156</v>
      </c>
      <c r="D138" s="14" t="s">
        <v>156</v>
      </c>
      <c r="E138" s="2" t="s">
        <v>443</v>
      </c>
      <c r="F138" s="7">
        <v>0</v>
      </c>
      <c r="G138" s="7">
        <v>2</v>
      </c>
      <c r="H138" s="7">
        <v>15</v>
      </c>
      <c r="I138" s="7">
        <v>0</v>
      </c>
      <c r="J138" s="7">
        <v>30</v>
      </c>
      <c r="K138" s="7">
        <v>30</v>
      </c>
      <c r="L138" s="7">
        <v>3</v>
      </c>
      <c r="M138" s="7" t="s">
        <v>45</v>
      </c>
      <c r="N138" s="41" t="s">
        <v>64</v>
      </c>
      <c r="O138" s="43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27.75" customHeight="1" x14ac:dyDescent="0.2">
      <c r="A139" s="35" t="s">
        <v>612</v>
      </c>
      <c r="B139" s="60"/>
      <c r="C139" s="45"/>
      <c r="D139" s="14" t="s">
        <v>156</v>
      </c>
      <c r="E139" s="2" t="s">
        <v>446</v>
      </c>
      <c r="F139" s="7">
        <v>0</v>
      </c>
      <c r="G139" s="7">
        <v>2</v>
      </c>
      <c r="H139" s="7">
        <v>15</v>
      </c>
      <c r="I139" s="7">
        <v>0</v>
      </c>
      <c r="J139" s="7">
        <v>30</v>
      </c>
      <c r="K139" s="7">
        <v>30</v>
      </c>
      <c r="L139" s="7">
        <v>3</v>
      </c>
      <c r="M139" s="7" t="s">
        <v>45</v>
      </c>
      <c r="N139" s="41" t="s">
        <v>61</v>
      </c>
      <c r="O139" s="43" t="s">
        <v>613</v>
      </c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27.75" customHeight="1" x14ac:dyDescent="0.2">
      <c r="A140" s="35" t="s">
        <v>614</v>
      </c>
      <c r="B140" s="3"/>
      <c r="C140" s="45"/>
      <c r="D140" s="3"/>
      <c r="E140" s="2" t="s">
        <v>615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1</v>
      </c>
      <c r="M140" s="7"/>
      <c r="N140" s="41" t="s">
        <v>61</v>
      </c>
      <c r="O140" s="41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27.75" customHeight="1" x14ac:dyDescent="0.2">
      <c r="A141" s="41"/>
      <c r="B141" s="3"/>
      <c r="C141" s="3"/>
      <c r="D141" s="41"/>
      <c r="E141" s="37" t="s">
        <v>360</v>
      </c>
      <c r="F141" s="38">
        <f t="shared" ref="F141:G141" si="2">SUM(F133:F140)</f>
        <v>4</v>
      </c>
      <c r="G141" s="38">
        <f t="shared" si="2"/>
        <v>12</v>
      </c>
      <c r="H141" s="38"/>
      <c r="I141" s="38">
        <f t="shared" ref="I141:L141" si="3">SUM(I133:I140)</f>
        <v>60</v>
      </c>
      <c r="J141" s="38">
        <f t="shared" si="3"/>
        <v>180</v>
      </c>
      <c r="K141" s="38">
        <f t="shared" si="3"/>
        <v>240</v>
      </c>
      <c r="L141" s="38">
        <f t="shared" si="3"/>
        <v>24</v>
      </c>
      <c r="M141" s="7"/>
      <c r="N141" s="41"/>
      <c r="O141" s="41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3.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3.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3.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3.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3.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3.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3.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3.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3.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3.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3.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3.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3.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3.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3.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3.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3.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3.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3.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3.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3.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3.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3.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3.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3.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3.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3.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3.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3.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3.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3.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3.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3.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3.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3.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3.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3.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3.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3.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3.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3.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3.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3.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3.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3.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3.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3.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3.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3.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3.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3.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3.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3.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3.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3.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3.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3.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3.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3.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3.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3.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3.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3.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3.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3.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3.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3.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3.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3.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3.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3.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3.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3.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3.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3.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3.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3.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3.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3.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3.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3.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3.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3.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3.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3.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3.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3.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3.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3.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3.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3.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3.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3.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3.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3.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3.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3.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3.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3.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3.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3.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3.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3.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3.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3.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3.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3.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3.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3.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3.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3.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3.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3.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3.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3.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3.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3.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3.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3.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3.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3.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3.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3.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3.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3.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3.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3.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3.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3.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3.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3.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3.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3.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3.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3.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3.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3.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3.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3.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3.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3.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3.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3.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3.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3.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3.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3.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3.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3.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3.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3.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3.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3.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3.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3.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3.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3.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3.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3.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3.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3.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3.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3.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3.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3.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3.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3.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3.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3.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3.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3.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3.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3.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3.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3.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3.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3.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3.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3.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3.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3.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3.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3.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3.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3.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3.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3.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3.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3.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3.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3.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3.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3.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3.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3.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3.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3.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3.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3.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3.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3.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3.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3.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3.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3.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3.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3.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3.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3.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3.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3.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3.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3.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3.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3.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3.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3.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3.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3.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3.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3.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3.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3.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3.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3.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3.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3.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3.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3.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3.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3.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3.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3.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3.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3.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3.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3.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3.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3.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3.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3.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3.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3.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3.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3.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3.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3.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3.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3.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3.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3.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3.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3.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3.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3.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3.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3.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3.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3.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3.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3.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3.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3.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3.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3.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3.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3.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3.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3.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3.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3.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3.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3.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3.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3.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3.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3.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3.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3.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3.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3.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3.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3.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3.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3.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3.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3.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3.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3.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3.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3.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3.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3.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3.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3.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3.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3.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3.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3.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3.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3.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3.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3.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3.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3.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3.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3.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3.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3.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3.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3.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3.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3.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3.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3.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3.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3.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3.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3.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3.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3.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3.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3.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3.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3.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3.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3.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3.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3.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3.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3.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3.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3.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3.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3.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3.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3.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3.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3.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3.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3.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3.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3.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3.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3.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3.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3.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3.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3.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3.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3.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3.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3.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3.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3.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3.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3.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3.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3.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3.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3.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3.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3.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3.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3.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3.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3.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3.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3.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3.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3.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3.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3.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3.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3.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3.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3.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3.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3.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3.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3.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3.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3.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3.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3.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3.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3.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3.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3.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3.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3.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3.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3.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3.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3.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3.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3.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3.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3.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3.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3.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3.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3.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3.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3.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3.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3.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3.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3.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3.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3.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3.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3.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3.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3.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3.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3.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3.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3.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3.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3.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3.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3.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3.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3.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3.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3.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3.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3.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3.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3.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3.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3.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3.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3.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3.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3.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3.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3.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3.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3.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3.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3.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3.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3.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3.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3.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3.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3.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3.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3.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3.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3.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3.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3.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3.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3.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3.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3.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3.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3.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3.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3.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3.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3.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3.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3.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3.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3.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3.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3.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3.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3.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3.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3.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3.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3.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3.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3.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3.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3.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3.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3.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3.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3.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3.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3.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3.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3.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3.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3.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3.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3.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3.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3.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3.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3.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3.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3.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3.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3.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3.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3.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3.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3.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3.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3.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3.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3.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3.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3.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3.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3.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3.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3.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3.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3.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3.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3.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3.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3.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3.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3.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3.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3.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3.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3.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3.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3.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3.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3.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3.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3.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3.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3.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3.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3.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3.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3.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3.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3.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3.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3.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3.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3.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3.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3.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3.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3.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3.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3.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3.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3.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3.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3.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3.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3.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3.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3.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3.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3.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3.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3.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3.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3.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3.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3.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3.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3.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3.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3.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3.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3.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3.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3.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3.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3.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3.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3.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3.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3.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3.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3.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3.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3.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3.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3.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3.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3.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3.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3.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3.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3.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3.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3.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3.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3.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3.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3.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3.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3.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3.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3.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3.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3.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3.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3.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3.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3.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3.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3.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3.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3.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3.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3.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3.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3.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3.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3.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3.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3.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3.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3.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3.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3.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3.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3.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3.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3.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3.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3.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3.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3.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3.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3.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3.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3.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3.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3.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3.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3.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3.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3.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3.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3.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3.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3.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3.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3.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3.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3.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3.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3.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3.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3.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3.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3.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3.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3.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3.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3.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3.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3.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3.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3.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3.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3.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3.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3.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3.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3.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3.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3.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3.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3.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3.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3.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3.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3.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3.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3.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3.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3.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3.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3.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3.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3.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3.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3.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3.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3.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3.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3.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3.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3.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3.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3.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3.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3.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3.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3.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3.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3.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3.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3.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3.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3.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3.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3.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3.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3.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3.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3.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3.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3.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3.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3.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3.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3.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3.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3.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3.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3.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3.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3.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3.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3.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3.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3.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3.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3.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3.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3.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3.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3.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3.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3.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3.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3.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3.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3.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3.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3.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3.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3.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3.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3.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3.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3.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3.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3.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3.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3.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3.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3.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3.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3.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3.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3.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3.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3.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3.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3.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3.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3.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3.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3.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3.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3.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3.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3.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3.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3.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3.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3.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3.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3.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3.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3.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3.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3.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3.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3.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3.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3.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3.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3.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3.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3.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3.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3.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3.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3.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3.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3.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3.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3.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3.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3.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3.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3.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3.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3.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3.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3.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3.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3.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3.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3.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3.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3.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3.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3.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3.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3.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3.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3.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3.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3.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3.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3.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3.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3.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3.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3.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3.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3.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3.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3.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3.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3.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3.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3.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3.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3.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3.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3.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3.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3.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3.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3.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3.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3.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3.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3.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3.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3.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3.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3.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3.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3.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3.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3.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3.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3.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</sheetData>
  <mergeCells count="43">
    <mergeCell ref="A1:N1"/>
    <mergeCell ref="A3:N3"/>
    <mergeCell ref="B4:B6"/>
    <mergeCell ref="B7:B9"/>
    <mergeCell ref="B10:B12"/>
    <mergeCell ref="B13:B14"/>
    <mergeCell ref="A18:N18"/>
    <mergeCell ref="B19:B22"/>
    <mergeCell ref="B23:B25"/>
    <mergeCell ref="A29:N29"/>
    <mergeCell ref="B30:B38"/>
    <mergeCell ref="B39:B43"/>
    <mergeCell ref="A47:N47"/>
    <mergeCell ref="B48:B53"/>
    <mergeCell ref="A80:N80"/>
    <mergeCell ref="B54:B56"/>
    <mergeCell ref="A60:N60"/>
    <mergeCell ref="B61:B63"/>
    <mergeCell ref="C61:C63"/>
    <mergeCell ref="B64:B65"/>
    <mergeCell ref="C64:C65"/>
    <mergeCell ref="A132:O132"/>
    <mergeCell ref="B107:B111"/>
    <mergeCell ref="B112:B115"/>
    <mergeCell ref="A119:O119"/>
    <mergeCell ref="B121:B123"/>
    <mergeCell ref="C121:C123"/>
    <mergeCell ref="B133:B136"/>
    <mergeCell ref="B137:B139"/>
    <mergeCell ref="B66:B67"/>
    <mergeCell ref="B71:B73"/>
    <mergeCell ref="B74:B76"/>
    <mergeCell ref="B81:B86"/>
    <mergeCell ref="B87:B91"/>
    <mergeCell ref="B95:B99"/>
    <mergeCell ref="B100:B102"/>
    <mergeCell ref="B124:B126"/>
    <mergeCell ref="A94:N94"/>
    <mergeCell ref="A106:N106"/>
    <mergeCell ref="A70:N70"/>
    <mergeCell ref="C124:C126"/>
    <mergeCell ref="B127:B128"/>
    <mergeCell ref="C127:C12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2026-08-13T06:22:05Z</dcterms:modified>
</cp:coreProperties>
</file>