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7BC60DE4-A25A-4C38-AEC1-48EFAD5ACDFA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cigány-roma_nappali" sheetId="1" r:id="rId1"/>
  </sheets>
  <definedNames>
    <definedName name="_xlnm._FilterDatabase" localSheetId="0" hidden="1">'TAN_cigány-roma_nappali'!$A$2:$BE$104</definedName>
  </definedNames>
  <calcPr calcId="191029"/>
  <extLst>
    <ext uri="GoogleSheetsCustomDataVersion2">
      <go:sheetsCustomData xmlns:go="http://customooxmlschemas.google.com/" r:id="rId5" roundtripDataChecksum="Qa2VV9MjWiYDoID5P43tpKY4ihmaOM2HvJZ5lL8WyJA="/>
    </ext>
  </extLst>
</workbook>
</file>

<file path=xl/calcChain.xml><?xml version="1.0" encoding="utf-8"?>
<calcChain xmlns="http://schemas.openxmlformats.org/spreadsheetml/2006/main">
  <c r="AC102" i="1" l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AJ101" i="1"/>
  <c r="AH101" i="1"/>
  <c r="AG101" i="1"/>
  <c r="AI101" i="1" s="1"/>
  <c r="AJ100" i="1"/>
  <c r="AH100" i="1"/>
  <c r="AG100" i="1"/>
  <c r="AI100" i="1" s="1"/>
  <c r="AJ99" i="1"/>
  <c r="AH99" i="1"/>
  <c r="AG99" i="1"/>
  <c r="AI99" i="1" s="1"/>
  <c r="AJ98" i="1"/>
  <c r="AH98" i="1"/>
  <c r="AG98" i="1"/>
  <c r="AI98" i="1" s="1"/>
  <c r="AJ97" i="1"/>
  <c r="AH97" i="1"/>
  <c r="AI97" i="1" s="1"/>
  <c r="AJ96" i="1"/>
  <c r="AH96" i="1"/>
  <c r="AG96" i="1"/>
  <c r="AI96" i="1" s="1"/>
  <c r="AJ95" i="1"/>
  <c r="AH95" i="1"/>
  <c r="AG95" i="1"/>
  <c r="AI95" i="1" s="1"/>
  <c r="AJ94" i="1"/>
  <c r="AH94" i="1"/>
  <c r="AG94" i="1"/>
  <c r="AI94" i="1" s="1"/>
  <c r="AJ93" i="1"/>
  <c r="AH93" i="1"/>
  <c r="AG93" i="1"/>
  <c r="AI93" i="1" s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J91" i="1"/>
  <c r="AE91" i="1"/>
  <c r="AH91" i="1" s="1"/>
  <c r="AD91" i="1"/>
  <c r="AG91" i="1" s="1"/>
  <c r="AI91" i="1" s="1"/>
  <c r="AJ90" i="1"/>
  <c r="AE90" i="1"/>
  <c r="AH90" i="1" s="1"/>
  <c r="AD90" i="1"/>
  <c r="AG90" i="1" s="1"/>
  <c r="AI90" i="1" s="1"/>
  <c r="AJ89" i="1"/>
  <c r="AE89" i="1"/>
  <c r="AH89" i="1" s="1"/>
  <c r="AD89" i="1"/>
  <c r="AG89" i="1" s="1"/>
  <c r="AJ88" i="1"/>
  <c r="AG88" i="1"/>
  <c r="AE88" i="1"/>
  <c r="AH88" i="1" s="1"/>
  <c r="AD88" i="1"/>
  <c r="AJ87" i="1"/>
  <c r="AH87" i="1"/>
  <c r="AE87" i="1"/>
  <c r="AD87" i="1"/>
  <c r="AG87" i="1" s="1"/>
  <c r="AJ86" i="1"/>
  <c r="AG86" i="1"/>
  <c r="AE86" i="1"/>
  <c r="AH86" i="1" s="1"/>
  <c r="AD86" i="1"/>
  <c r="AJ85" i="1"/>
  <c r="AE85" i="1"/>
  <c r="AH85" i="1" s="1"/>
  <c r="AD85" i="1"/>
  <c r="AG85" i="1" s="1"/>
  <c r="AJ84" i="1"/>
  <c r="AH84" i="1"/>
  <c r="AE84" i="1"/>
  <c r="AD84" i="1"/>
  <c r="AG84" i="1" s="1"/>
  <c r="AI84" i="1" s="1"/>
  <c r="AJ83" i="1"/>
  <c r="AE83" i="1"/>
  <c r="AH83" i="1" s="1"/>
  <c r="AD83" i="1"/>
  <c r="AG83" i="1" s="1"/>
  <c r="AI83" i="1" s="1"/>
  <c r="AJ82" i="1"/>
  <c r="AG82" i="1"/>
  <c r="AE82" i="1"/>
  <c r="AH82" i="1" s="1"/>
  <c r="AD82" i="1"/>
  <c r="AJ81" i="1"/>
  <c r="AE81" i="1"/>
  <c r="AH81" i="1" s="1"/>
  <c r="AD81" i="1"/>
  <c r="AG81" i="1" s="1"/>
  <c r="AJ80" i="1"/>
  <c r="AE80" i="1"/>
  <c r="AH80" i="1" s="1"/>
  <c r="AD80" i="1"/>
  <c r="AG80" i="1" s="1"/>
  <c r="AJ79" i="1"/>
  <c r="AE79" i="1"/>
  <c r="AH79" i="1" s="1"/>
  <c r="AD79" i="1"/>
  <c r="AG79" i="1" s="1"/>
  <c r="AJ78" i="1"/>
  <c r="AH78" i="1"/>
  <c r="AG78" i="1"/>
  <c r="AI78" i="1" s="1"/>
  <c r="AE78" i="1"/>
  <c r="AD78" i="1"/>
  <c r="AJ77" i="1"/>
  <c r="AE77" i="1"/>
  <c r="AH77" i="1" s="1"/>
  <c r="AD77" i="1"/>
  <c r="AG77" i="1" s="1"/>
  <c r="AI77" i="1" s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AD74" i="1" s="1"/>
  <c r="H74" i="1"/>
  <c r="G74" i="1"/>
  <c r="F74" i="1"/>
  <c r="AJ73" i="1"/>
  <c r="AE73" i="1"/>
  <c r="AH73" i="1" s="1"/>
  <c r="AD73" i="1"/>
  <c r="AG73" i="1" s="1"/>
  <c r="AJ72" i="1"/>
  <c r="AH72" i="1"/>
  <c r="AE72" i="1"/>
  <c r="AD72" i="1"/>
  <c r="AG72" i="1" s="1"/>
  <c r="AI72" i="1" s="1"/>
  <c r="AJ71" i="1"/>
  <c r="AE71" i="1"/>
  <c r="AH71" i="1" s="1"/>
  <c r="AD71" i="1"/>
  <c r="AG71" i="1" s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J69" i="1"/>
  <c r="AE69" i="1"/>
  <c r="AH69" i="1" s="1"/>
  <c r="AH70" i="1" s="1"/>
  <c r="AD69" i="1"/>
  <c r="AG69" i="1" s="1"/>
  <c r="AJ68" i="1"/>
  <c r="AH68" i="1"/>
  <c r="AE68" i="1"/>
  <c r="AE70" i="1" s="1"/>
  <c r="AD68" i="1"/>
  <c r="AD70" i="1" s="1"/>
  <c r="AC67" i="1"/>
  <c r="AB67" i="1"/>
  <c r="AA67" i="1"/>
  <c r="AA75" i="1" s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AJ66" i="1"/>
  <c r="AH66" i="1"/>
  <c r="AG66" i="1"/>
  <c r="AI66" i="1" s="1"/>
  <c r="AE66" i="1"/>
  <c r="AD66" i="1"/>
  <c r="AJ65" i="1"/>
  <c r="AE65" i="1"/>
  <c r="AH65" i="1" s="1"/>
  <c r="AD65" i="1"/>
  <c r="AG65" i="1" s="1"/>
  <c r="AI65" i="1" s="1"/>
  <c r="AJ64" i="1"/>
  <c r="AE64" i="1"/>
  <c r="AH64" i="1" s="1"/>
  <c r="AD64" i="1"/>
  <c r="AG64" i="1" s="1"/>
  <c r="AI64" i="1" s="1"/>
  <c r="AJ63" i="1"/>
  <c r="AE63" i="1"/>
  <c r="AH63" i="1" s="1"/>
  <c r="AD63" i="1"/>
  <c r="AG63" i="1" s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Q75" i="1" s="1"/>
  <c r="P62" i="1"/>
  <c r="O62" i="1"/>
  <c r="N62" i="1"/>
  <c r="M62" i="1"/>
  <c r="L62" i="1"/>
  <c r="K62" i="1"/>
  <c r="J62" i="1"/>
  <c r="I62" i="1"/>
  <c r="H62" i="1"/>
  <c r="G62" i="1"/>
  <c r="F62" i="1"/>
  <c r="AJ61" i="1"/>
  <c r="AE61" i="1"/>
  <c r="AH61" i="1" s="1"/>
  <c r="AD61" i="1"/>
  <c r="AG61" i="1" s="1"/>
  <c r="AI61" i="1" s="1"/>
  <c r="AG60" i="1"/>
  <c r="AE60" i="1"/>
  <c r="AH60" i="1" s="1"/>
  <c r="AD60" i="1"/>
  <c r="AJ59" i="1"/>
  <c r="AE59" i="1"/>
  <c r="AH59" i="1" s="1"/>
  <c r="AD59" i="1"/>
  <c r="AG59" i="1" s="1"/>
  <c r="AJ58" i="1"/>
  <c r="AE58" i="1"/>
  <c r="AH58" i="1" s="1"/>
  <c r="AD58" i="1"/>
  <c r="AG58" i="1" s="1"/>
  <c r="AI58" i="1" s="1"/>
  <c r="AJ57" i="1"/>
  <c r="AE57" i="1"/>
  <c r="AH57" i="1" s="1"/>
  <c r="AD57" i="1"/>
  <c r="AG57" i="1" s="1"/>
  <c r="AJ56" i="1"/>
  <c r="AE56" i="1"/>
  <c r="AH56" i="1" s="1"/>
  <c r="AD56" i="1"/>
  <c r="AG56" i="1" s="1"/>
  <c r="AI56" i="1" s="1"/>
  <c r="AJ55" i="1"/>
  <c r="AG55" i="1"/>
  <c r="AE55" i="1"/>
  <c r="AH55" i="1" s="1"/>
  <c r="AD55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E54" i="1" s="1"/>
  <c r="AH54" i="1" s="1"/>
  <c r="F54" i="1"/>
  <c r="AJ53" i="1"/>
  <c r="AH53" i="1"/>
  <c r="AE53" i="1"/>
  <c r="AD53" i="1"/>
  <c r="AG53" i="1" s="1"/>
  <c r="AJ52" i="1"/>
  <c r="AE52" i="1"/>
  <c r="AH52" i="1" s="1"/>
  <c r="AD52" i="1"/>
  <c r="AG52" i="1" s="1"/>
  <c r="AJ51" i="1"/>
  <c r="AH51" i="1"/>
  <c r="AG51" i="1"/>
  <c r="AI51" i="1" s="1"/>
  <c r="AE51" i="1"/>
  <c r="AD51" i="1"/>
  <c r="AJ50" i="1"/>
  <c r="AG50" i="1"/>
  <c r="AE50" i="1"/>
  <c r="AH50" i="1" s="1"/>
  <c r="AD50" i="1"/>
  <c r="AJ49" i="1"/>
  <c r="AE49" i="1"/>
  <c r="AH49" i="1" s="1"/>
  <c r="AD49" i="1"/>
  <c r="AG49" i="1" s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J47" i="1"/>
  <c r="AH47" i="1"/>
  <c r="AE47" i="1"/>
  <c r="AD47" i="1"/>
  <c r="AG47" i="1" s="1"/>
  <c r="AI47" i="1" s="1"/>
  <c r="AJ46" i="1"/>
  <c r="AE46" i="1"/>
  <c r="AH46" i="1" s="1"/>
  <c r="AD46" i="1"/>
  <c r="AG46" i="1" s="1"/>
  <c r="AI46" i="1" s="1"/>
  <c r="AJ45" i="1"/>
  <c r="AH45" i="1"/>
  <c r="AE45" i="1"/>
  <c r="AD45" i="1"/>
  <c r="AG45" i="1" s="1"/>
  <c r="AJ44" i="1"/>
  <c r="AJ48" i="1" s="1"/>
  <c r="AE44" i="1"/>
  <c r="AH44" i="1" s="1"/>
  <c r="AD44" i="1"/>
  <c r="AG44" i="1" s="1"/>
  <c r="AJ43" i="1"/>
  <c r="AE43" i="1"/>
  <c r="AH43" i="1" s="1"/>
  <c r="AH48" i="1" s="1"/>
  <c r="AD43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J41" i="1"/>
  <c r="AH41" i="1"/>
  <c r="AE41" i="1"/>
  <c r="AD41" i="1"/>
  <c r="AG41" i="1" s="1"/>
  <c r="AJ40" i="1"/>
  <c r="AE40" i="1"/>
  <c r="AH40" i="1" s="1"/>
  <c r="AD40" i="1"/>
  <c r="AG40" i="1" s="1"/>
  <c r="AJ39" i="1"/>
  <c r="AE39" i="1"/>
  <c r="AH39" i="1" s="1"/>
  <c r="AD39" i="1"/>
  <c r="AG39" i="1" s="1"/>
  <c r="AJ38" i="1"/>
  <c r="AE38" i="1"/>
  <c r="AE42" i="1" s="1"/>
  <c r="AD38" i="1"/>
  <c r="AG38" i="1" s="1"/>
  <c r="AJ37" i="1"/>
  <c r="AH37" i="1"/>
  <c r="AE37" i="1"/>
  <c r="AD37" i="1"/>
  <c r="AG37" i="1" s="1"/>
  <c r="AJ36" i="1"/>
  <c r="AE36" i="1"/>
  <c r="AH36" i="1" s="1"/>
  <c r="AD36" i="1"/>
  <c r="AG36" i="1" s="1"/>
  <c r="AJ35" i="1"/>
  <c r="AH35" i="1"/>
  <c r="AG35" i="1"/>
  <c r="AI35" i="1" s="1"/>
  <c r="AE35" i="1"/>
  <c r="AD35" i="1"/>
  <c r="AJ34" i="1"/>
  <c r="AJ42" i="1" s="1"/>
  <c r="AE34" i="1"/>
  <c r="AH34" i="1" s="1"/>
  <c r="AD34" i="1"/>
  <c r="AG34" i="1" s="1"/>
  <c r="AI34" i="1" s="1"/>
  <c r="AJ33" i="1"/>
  <c r="AE33" i="1"/>
  <c r="AH33" i="1" s="1"/>
  <c r="AD33" i="1"/>
  <c r="AG33" i="1" s="1"/>
  <c r="AC31" i="1"/>
  <c r="AB31" i="1"/>
  <c r="AA31" i="1"/>
  <c r="Z31" i="1"/>
  <c r="Y31" i="1"/>
  <c r="X31" i="1"/>
  <c r="W31" i="1"/>
  <c r="V31" i="1"/>
  <c r="U31" i="1"/>
  <c r="T31" i="1"/>
  <c r="S31" i="1"/>
  <c r="S32" i="1" s="1"/>
  <c r="R31" i="1"/>
  <c r="R32" i="1" s="1"/>
  <c r="Q31" i="1"/>
  <c r="P31" i="1"/>
  <c r="O31" i="1"/>
  <c r="N31" i="1"/>
  <c r="M31" i="1"/>
  <c r="L31" i="1"/>
  <c r="K31" i="1"/>
  <c r="J31" i="1"/>
  <c r="I31" i="1"/>
  <c r="AD31" i="1" s="1"/>
  <c r="H31" i="1"/>
  <c r="G31" i="1"/>
  <c r="F31" i="1"/>
  <c r="AJ30" i="1"/>
  <c r="AE30" i="1"/>
  <c r="AH30" i="1" s="1"/>
  <c r="AD30" i="1"/>
  <c r="AG30" i="1" s="1"/>
  <c r="AJ29" i="1"/>
  <c r="AJ31" i="1" s="1"/>
  <c r="AH29" i="1"/>
  <c r="AE29" i="1"/>
  <c r="AD29" i="1"/>
  <c r="AG29" i="1" s="1"/>
  <c r="AC28" i="1"/>
  <c r="AB28" i="1"/>
  <c r="AA28" i="1"/>
  <c r="AA32" i="1" s="1"/>
  <c r="Z28" i="1"/>
  <c r="Y28" i="1"/>
  <c r="X28" i="1"/>
  <c r="W28" i="1"/>
  <c r="V28" i="1"/>
  <c r="U28" i="1"/>
  <c r="T28" i="1"/>
  <c r="T32" i="1" s="1"/>
  <c r="S28" i="1"/>
  <c r="R28" i="1"/>
  <c r="Q28" i="1"/>
  <c r="P28" i="1"/>
  <c r="O28" i="1"/>
  <c r="O32" i="1" s="1"/>
  <c r="N28" i="1"/>
  <c r="M28" i="1"/>
  <c r="L28" i="1"/>
  <c r="K28" i="1"/>
  <c r="K32" i="1" s="1"/>
  <c r="J28" i="1"/>
  <c r="I28" i="1"/>
  <c r="H28" i="1"/>
  <c r="G28" i="1"/>
  <c r="F28" i="1"/>
  <c r="AE27" i="1"/>
  <c r="AD27" i="1"/>
  <c r="AJ26" i="1"/>
  <c r="AE26" i="1"/>
  <c r="AH26" i="1" s="1"/>
  <c r="AD26" i="1"/>
  <c r="AG26" i="1" s="1"/>
  <c r="AJ25" i="1"/>
  <c r="AH25" i="1"/>
  <c r="AE25" i="1"/>
  <c r="AD25" i="1"/>
  <c r="AG25" i="1" s="1"/>
  <c r="AI25" i="1" s="1"/>
  <c r="AJ24" i="1"/>
  <c r="AE24" i="1"/>
  <c r="AH24" i="1" s="1"/>
  <c r="AD24" i="1"/>
  <c r="AG24" i="1" s="1"/>
  <c r="AI24" i="1" s="1"/>
  <c r="AJ23" i="1"/>
  <c r="AH23" i="1"/>
  <c r="AE23" i="1"/>
  <c r="AD23" i="1"/>
  <c r="AG23" i="1" s="1"/>
  <c r="AJ22" i="1"/>
  <c r="AE22" i="1"/>
  <c r="AH22" i="1" s="1"/>
  <c r="AD22" i="1"/>
  <c r="AG22" i="1" s="1"/>
  <c r="AJ21" i="1"/>
  <c r="AE21" i="1"/>
  <c r="AH21" i="1" s="1"/>
  <c r="AD21" i="1"/>
  <c r="AG21" i="1" s="1"/>
  <c r="AJ20" i="1"/>
  <c r="AE20" i="1"/>
  <c r="AH20" i="1" s="1"/>
  <c r="AD20" i="1"/>
  <c r="AG20" i="1" s="1"/>
  <c r="AJ19" i="1"/>
  <c r="AH19" i="1"/>
  <c r="AE19" i="1"/>
  <c r="AD19" i="1"/>
  <c r="AG19" i="1" s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D18" i="1" s="1"/>
  <c r="AJ17" i="1"/>
  <c r="AH17" i="1"/>
  <c r="AE17" i="1"/>
  <c r="AD17" i="1"/>
  <c r="AG17" i="1" s="1"/>
  <c r="AI17" i="1" s="1"/>
  <c r="AJ16" i="1"/>
  <c r="AE16" i="1"/>
  <c r="AH16" i="1" s="1"/>
  <c r="AD16" i="1"/>
  <c r="AG16" i="1" s="1"/>
  <c r="AJ15" i="1"/>
  <c r="AE15" i="1"/>
  <c r="AH15" i="1" s="1"/>
  <c r="AD15" i="1"/>
  <c r="AG15" i="1" s="1"/>
  <c r="AJ14" i="1"/>
  <c r="AG14" i="1"/>
  <c r="AE14" i="1"/>
  <c r="AH14" i="1" s="1"/>
  <c r="AD14" i="1"/>
  <c r="AJ13" i="1"/>
  <c r="AG13" i="1"/>
  <c r="AE13" i="1"/>
  <c r="AH13" i="1" s="1"/>
  <c r="AD13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AJ11" i="1"/>
  <c r="AH11" i="1"/>
  <c r="AE11" i="1"/>
  <c r="AD11" i="1"/>
  <c r="AG11" i="1" s="1"/>
  <c r="AJ10" i="1"/>
  <c r="AE10" i="1"/>
  <c r="AH10" i="1" s="1"/>
  <c r="AD10" i="1"/>
  <c r="AG10" i="1" s="1"/>
  <c r="AJ9" i="1"/>
  <c r="AG9" i="1"/>
  <c r="AE9" i="1"/>
  <c r="AH9" i="1" s="1"/>
  <c r="AD9" i="1"/>
  <c r="AJ8" i="1"/>
  <c r="AG8" i="1"/>
  <c r="AI8" i="1" s="1"/>
  <c r="AE8" i="1"/>
  <c r="AH8" i="1" s="1"/>
  <c r="AD8" i="1"/>
  <c r="AJ7" i="1"/>
  <c r="AH7" i="1"/>
  <c r="AD7" i="1"/>
  <c r="AG7" i="1" s="1"/>
  <c r="AI7" i="1" s="1"/>
  <c r="AJ6" i="1"/>
  <c r="AE6" i="1"/>
  <c r="AH6" i="1" s="1"/>
  <c r="AD6" i="1"/>
  <c r="AG6" i="1" s="1"/>
  <c r="AJ5" i="1"/>
  <c r="AH5" i="1"/>
  <c r="AG5" i="1"/>
  <c r="AI5" i="1" s="1"/>
  <c r="AE5" i="1"/>
  <c r="AD5" i="1"/>
  <c r="AJ4" i="1"/>
  <c r="AH4" i="1"/>
  <c r="AG4" i="1"/>
  <c r="AI4" i="1" s="1"/>
  <c r="AJ3" i="1"/>
  <c r="AE3" i="1"/>
  <c r="AH3" i="1" s="1"/>
  <c r="AD3" i="1"/>
  <c r="AG3" i="1" s="1"/>
  <c r="P32" i="1" l="1"/>
  <c r="P76" i="1" s="1"/>
  <c r="AI6" i="1"/>
  <c r="W32" i="1"/>
  <c r="V75" i="1"/>
  <c r="V76" i="1" s="1"/>
  <c r="AH67" i="1"/>
  <c r="AJ102" i="1"/>
  <c r="AI9" i="1"/>
  <c r="AJ12" i="1"/>
  <c r="AI21" i="1"/>
  <c r="AI39" i="1"/>
  <c r="U75" i="1"/>
  <c r="AJ18" i="1"/>
  <c r="AJ32" i="1" s="1"/>
  <c r="AE31" i="1"/>
  <c r="AE32" i="1" s="1"/>
  <c r="V32" i="1"/>
  <c r="AJ62" i="1"/>
  <c r="AG18" i="1"/>
  <c r="H32" i="1"/>
  <c r="T75" i="1"/>
  <c r="T76" i="1" s="1"/>
  <c r="AB32" i="1"/>
  <c r="AJ74" i="1"/>
  <c r="AD28" i="1"/>
  <c r="AI53" i="1"/>
  <c r="W75" i="1"/>
  <c r="AJ92" i="1"/>
  <c r="AI87" i="1"/>
  <c r="AH31" i="1"/>
  <c r="AE12" i="1"/>
  <c r="S75" i="1"/>
  <c r="S76" i="1" s="1"/>
  <c r="AI59" i="1"/>
  <c r="G75" i="1"/>
  <c r="G76" i="1" s="1"/>
  <c r="AJ54" i="1"/>
  <c r="AJ67" i="1"/>
  <c r="H75" i="1"/>
  <c r="AD92" i="1"/>
  <c r="AG92" i="1" s="1"/>
  <c r="AI86" i="1"/>
  <c r="U32" i="1"/>
  <c r="AD48" i="1"/>
  <c r="X32" i="1"/>
  <c r="AI57" i="1"/>
  <c r="AI60" i="1"/>
  <c r="AG68" i="1"/>
  <c r="AI68" i="1" s="1"/>
  <c r="L75" i="1"/>
  <c r="L76" i="1" s="1"/>
  <c r="X75" i="1"/>
  <c r="X76" i="1" s="1"/>
  <c r="AH102" i="1"/>
  <c r="Y32" i="1"/>
  <c r="M32" i="1"/>
  <c r="M75" i="1"/>
  <c r="Y75" i="1"/>
  <c r="Y76" i="1" s="1"/>
  <c r="AI11" i="1"/>
  <c r="AI22" i="1"/>
  <c r="N32" i="1"/>
  <c r="Z32" i="1"/>
  <c r="AI37" i="1"/>
  <c r="AI40" i="1"/>
  <c r="AI44" i="1"/>
  <c r="J75" i="1"/>
  <c r="AJ70" i="1"/>
  <c r="AJ75" i="1" s="1"/>
  <c r="AI15" i="1"/>
  <c r="G32" i="1"/>
  <c r="AE28" i="1"/>
  <c r="AD54" i="1"/>
  <c r="AG54" i="1" s="1"/>
  <c r="AI54" i="1" s="1"/>
  <c r="AD62" i="1"/>
  <c r="K75" i="1"/>
  <c r="O75" i="1"/>
  <c r="P75" i="1"/>
  <c r="AB75" i="1"/>
  <c r="AB76" i="1" s="1"/>
  <c r="AI79" i="1"/>
  <c r="AJ28" i="1"/>
  <c r="AI23" i="1"/>
  <c r="L32" i="1"/>
  <c r="Q32" i="1"/>
  <c r="Q76" i="1" s="1"/>
  <c r="AC32" i="1"/>
  <c r="AI41" i="1"/>
  <c r="AI45" i="1"/>
  <c r="AE62" i="1"/>
  <c r="AC75" i="1"/>
  <c r="AD12" i="1"/>
  <c r="AE18" i="1"/>
  <c r="AI26" i="1"/>
  <c r="F32" i="1"/>
  <c r="R75" i="1"/>
  <c r="R76" i="1" s="1"/>
  <c r="R104" i="1" s="1"/>
  <c r="AI49" i="1"/>
  <c r="N75" i="1"/>
  <c r="Z75" i="1"/>
  <c r="Z76" i="1" s="1"/>
  <c r="Z104" i="1" s="1"/>
  <c r="AE74" i="1"/>
  <c r="AI10" i="1"/>
  <c r="AI73" i="1"/>
  <c r="T103" i="1"/>
  <c r="T104" i="1"/>
  <c r="AH18" i="1"/>
  <c r="AI82" i="1"/>
  <c r="AG12" i="1"/>
  <c r="AI3" i="1"/>
  <c r="AI29" i="1"/>
  <c r="AI31" i="1" s="1"/>
  <c r="AG31" i="1"/>
  <c r="AG32" i="1" s="1"/>
  <c r="S104" i="1"/>
  <c r="S103" i="1"/>
  <c r="V103" i="1"/>
  <c r="V104" i="1"/>
  <c r="K76" i="1"/>
  <c r="AA76" i="1"/>
  <c r="W76" i="1"/>
  <c r="AH12" i="1"/>
  <c r="AI36" i="1"/>
  <c r="AI50" i="1"/>
  <c r="H76" i="1"/>
  <c r="AI14" i="1"/>
  <c r="AG42" i="1"/>
  <c r="AI33" i="1"/>
  <c r="Z103" i="1"/>
  <c r="N76" i="1"/>
  <c r="AI30" i="1"/>
  <c r="AG74" i="1"/>
  <c r="AI71" i="1"/>
  <c r="AH74" i="1"/>
  <c r="M76" i="1"/>
  <c r="AC76" i="1"/>
  <c r="AI88" i="1"/>
  <c r="AI19" i="1"/>
  <c r="AG28" i="1"/>
  <c r="AI80" i="1"/>
  <c r="AI16" i="1"/>
  <c r="AG70" i="1"/>
  <c r="AI69" i="1"/>
  <c r="O76" i="1"/>
  <c r="AI85" i="1"/>
  <c r="AI89" i="1"/>
  <c r="AH28" i="1"/>
  <c r="AH32" i="1" s="1"/>
  <c r="AI81" i="1"/>
  <c r="AD32" i="1"/>
  <c r="AI52" i="1"/>
  <c r="AG62" i="1"/>
  <c r="U76" i="1"/>
  <c r="AI102" i="1"/>
  <c r="AI20" i="1"/>
  <c r="AH62" i="1"/>
  <c r="AI63" i="1"/>
  <c r="AI67" i="1" s="1"/>
  <c r="AG67" i="1"/>
  <c r="AI55" i="1"/>
  <c r="AI62" i="1" s="1"/>
  <c r="AH38" i="1"/>
  <c r="AH42" i="1" s="1"/>
  <c r="AE92" i="1"/>
  <c r="AH92" i="1" s="1"/>
  <c r="AI92" i="1" s="1"/>
  <c r="AG102" i="1"/>
  <c r="AD67" i="1"/>
  <c r="F75" i="1"/>
  <c r="F76" i="1" s="1"/>
  <c r="AI13" i="1"/>
  <c r="AE67" i="1"/>
  <c r="I32" i="1"/>
  <c r="J32" i="1"/>
  <c r="J76" i="1" s="1"/>
  <c r="AG43" i="1"/>
  <c r="I75" i="1"/>
  <c r="I76" i="1" s="1"/>
  <c r="AD42" i="1"/>
  <c r="AE48" i="1"/>
  <c r="AJ76" i="1" l="1"/>
  <c r="AJ104" i="1" s="1"/>
  <c r="AD75" i="1"/>
  <c r="AD76" i="1" s="1"/>
  <c r="AI12" i="1"/>
  <c r="AE75" i="1"/>
  <c r="AE76" i="1" s="1"/>
  <c r="AI28" i="1"/>
  <c r="R103" i="1"/>
  <c r="AI70" i="1"/>
  <c r="J103" i="1"/>
  <c r="J104" i="1"/>
  <c r="P104" i="1"/>
  <c r="P103" i="1"/>
  <c r="F103" i="1"/>
  <c r="F104" i="1"/>
  <c r="Y103" i="1"/>
  <c r="Y104" i="1"/>
  <c r="Q104" i="1"/>
  <c r="Q103" i="1"/>
  <c r="O104" i="1"/>
  <c r="O103" i="1"/>
  <c r="AB103" i="1"/>
  <c r="AB104" i="1"/>
  <c r="L103" i="1"/>
  <c r="L104" i="1"/>
  <c r="X103" i="1"/>
  <c r="X104" i="1"/>
  <c r="AC103" i="1"/>
  <c r="AC104" i="1"/>
  <c r="AH75" i="1"/>
  <c r="H103" i="1"/>
  <c r="H104" i="1"/>
  <c r="I103" i="1"/>
  <c r="I104" i="1"/>
  <c r="M103" i="1"/>
  <c r="M104" i="1"/>
  <c r="AG48" i="1"/>
  <c r="AG75" i="1" s="1"/>
  <c r="AG76" i="1" s="1"/>
  <c r="AI43" i="1"/>
  <c r="AI48" i="1" s="1"/>
  <c r="AI74" i="1"/>
  <c r="U103" i="1"/>
  <c r="U104" i="1"/>
  <c r="W103" i="1"/>
  <c r="W104" i="1"/>
  <c r="AI38" i="1"/>
  <c r="AI42" i="1" s="1"/>
  <c r="G103" i="1"/>
  <c r="G104" i="1"/>
  <c r="N104" i="1"/>
  <c r="N103" i="1"/>
  <c r="AA103" i="1"/>
  <c r="AA104" i="1"/>
  <c r="AI18" i="1"/>
  <c r="K103" i="1"/>
  <c r="K104" i="1"/>
  <c r="AI32" i="1" l="1"/>
  <c r="AJ103" i="1"/>
  <c r="AG104" i="1"/>
  <c r="AG103" i="1"/>
  <c r="AH76" i="1"/>
  <c r="AI75" i="1"/>
  <c r="AI76" i="1" l="1"/>
  <c r="AH104" i="1"/>
  <c r="AH103" i="1"/>
  <c r="AI103" i="1" s="1"/>
  <c r="AI104" i="1"/>
</calcChain>
</file>

<file path=xl/sharedStrings.xml><?xml version="1.0" encoding="utf-8"?>
<sst xmlns="http://schemas.openxmlformats.org/spreadsheetml/2006/main" count="563" uniqueCount="285">
  <si>
    <t>Évfolyam</t>
  </si>
  <si>
    <t>Félév</t>
  </si>
  <si>
    <t>Tárgykód</t>
  </si>
  <si>
    <t>Ismeretkör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</si>
  <si>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</si>
  <si>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</si>
  <si>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</si>
  <si>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</si>
  <si>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</si>
  <si>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</si>
  <si>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</si>
  <si>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</si>
  <si>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</si>
  <si>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</si>
  <si>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</si>
  <si>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</si>
  <si>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</si>
  <si>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</si>
  <si>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</si>
  <si>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</si>
  <si>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</si>
  <si>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</si>
  <si>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</si>
  <si>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</si>
  <si>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</si>
  <si>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</si>
  <si>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</si>
  <si>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</si>
  <si>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</si>
  <si>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</si>
  <si>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</si>
  <si>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</si>
  <si>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</si>
  <si>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</si>
  <si>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</si>
  <si>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</si>
  <si>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</si>
  <si>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</si>
  <si>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</si>
  <si>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</si>
  <si>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</si>
  <si>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NKOZOS1001</t>
  </si>
  <si>
    <t>Kereszténység és társadalom 8 kr.</t>
  </si>
  <si>
    <t>Társadalmi alapismeretek</t>
  </si>
  <si>
    <t>gyj</t>
  </si>
  <si>
    <t>I.</t>
  </si>
  <si>
    <t>1.</t>
  </si>
  <si>
    <t>HFALTANB092</t>
  </si>
  <si>
    <t>Bevezetés a kereszténységbe</t>
  </si>
  <si>
    <t>v</t>
  </si>
  <si>
    <t>BNALTS1002</t>
  </si>
  <si>
    <t>Bevezetés az etikába</t>
  </si>
  <si>
    <t>NKOZOS1026</t>
  </si>
  <si>
    <t>Teremtésvédelem</t>
  </si>
  <si>
    <t>BNTANI1002</t>
  </si>
  <si>
    <t>Kultúrtörténet 4kr</t>
  </si>
  <si>
    <t>Hon- és népismeret</t>
  </si>
  <si>
    <t>III.</t>
  </si>
  <si>
    <t>6.</t>
  </si>
  <si>
    <t>TANANB2001</t>
  </si>
  <si>
    <t xml:space="preserve">Keresztény ünnepek és szimbólumok </t>
  </si>
  <si>
    <t>5.</t>
  </si>
  <si>
    <t>BNTANI1003</t>
  </si>
  <si>
    <t>Alkalmazott társadalom-tudomány 6 kr</t>
  </si>
  <si>
    <t>Nevelés- és művelődéstörténet 1.</t>
  </si>
  <si>
    <t>BNTANI2001</t>
  </si>
  <si>
    <t>Nevelés- és művelődéstörténet 2.</t>
  </si>
  <si>
    <t>2.</t>
  </si>
  <si>
    <t>NKOZOS2002</t>
  </si>
  <si>
    <t>Kisebbségtudományi alapismeretek és romológia</t>
  </si>
  <si>
    <t xml:space="preserve">Társadalomtudomány– összesen </t>
  </si>
  <si>
    <t>NKOZOS1024</t>
  </si>
  <si>
    <t>Pszichológia 12 kr</t>
  </si>
  <si>
    <t>Általános és fejlődéslélektan 1.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</si>
  <si>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</si>
  <si>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</si>
  <si>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</si>
  <si>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</si>
  <si>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</si>
  <si>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</si>
  <si>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</si>
  <si>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</si>
  <si>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</si>
  <si>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TANANB1035</t>
  </si>
  <si>
    <t>Pszichológiai önismeret és szakmai készségfejlesztés</t>
  </si>
  <si>
    <t>Pszichológia – összesen</t>
  </si>
  <si>
    <t>TANANB1002</t>
  </si>
  <si>
    <t>Iskolapedagógia ismeretkör 8kr.</t>
  </si>
  <si>
    <t>Az iskoláskor pedagógiája</t>
  </si>
  <si>
    <t>TANANB2029</t>
  </si>
  <si>
    <t xml:space="preserve">Az iskola világa </t>
  </si>
  <si>
    <t>TANANB1033</t>
  </si>
  <si>
    <t xml:space="preserve">Pedagógusmesterség 1. </t>
  </si>
  <si>
    <t>8.</t>
  </si>
  <si>
    <t>TANANB2035</t>
  </si>
  <si>
    <t xml:space="preserve">Pedagógusmesterség 2. </t>
  </si>
  <si>
    <t>NKOZOS1027</t>
  </si>
  <si>
    <t>Pedagógia ismeretkör  7 kr.</t>
  </si>
  <si>
    <t>Bevezetés a pedagógiába</t>
  </si>
  <si>
    <t>TANANB2032</t>
  </si>
  <si>
    <t>A nevelés-oktatás tudományos alapjai</t>
  </si>
  <si>
    <t>NKOZOS2006</t>
  </si>
  <si>
    <t xml:space="preserve">A pedagógiai kutatás módszertana 
</t>
  </si>
  <si>
    <t>NKOZOS2007</t>
  </si>
  <si>
    <t>Családpedagógia, érzelmi intelligencia fejlesztése</t>
  </si>
  <si>
    <t>TANANB1037</t>
  </si>
  <si>
    <t xml:space="preserve"> Komplex pedagógiai-pszichológiai szigorlat</t>
  </si>
  <si>
    <t>sz</t>
  </si>
  <si>
    <t>Pedagógia – összesen</t>
  </si>
  <si>
    <t>BTA1O0003N</t>
  </si>
  <si>
    <t>Informatika 4 kr</t>
  </si>
  <si>
    <t>Informatika 1.</t>
  </si>
  <si>
    <t>BTA2O0003N</t>
  </si>
  <si>
    <t>Informatika 2.</t>
  </si>
  <si>
    <t>Informatika – összesen</t>
  </si>
  <si>
    <t>Szakképzettséghez vezető alapozó ismeretkörök (44-55 kredit)</t>
  </si>
  <si>
    <t>TANANB1030</t>
  </si>
  <si>
    <t>Nyelvészet 12 kr</t>
  </si>
  <si>
    <t>Bemeneti kompetenciák fejlesztése (nyelvi-kommunikációs)</t>
  </si>
  <si>
    <t>BNTANI1007</t>
  </si>
  <si>
    <t>Nyelv- és beszédművelés 1.</t>
  </si>
  <si>
    <t>TANANB2030</t>
  </si>
  <si>
    <t xml:space="preserve">Magyar nyelv 1. </t>
  </si>
  <si>
    <t>BNTANI2005</t>
  </si>
  <si>
    <t>Nyelv- és beszédművelés 2.</t>
  </si>
  <si>
    <t xml:space="preserve">Magyar nyelv 2. </t>
  </si>
  <si>
    <t>TANANB2003</t>
  </si>
  <si>
    <t>Magyar nyelv 1.</t>
  </si>
  <si>
    <t>Anyanyelvi tantárgy-pedagógia 6 kr</t>
  </si>
  <si>
    <t>Anyanyelvi tantárgy-pedagógia 1.</t>
  </si>
  <si>
    <t>Anyanyelvi tantárgy-pedagógia 2.</t>
  </si>
  <si>
    <t>BNTANI2007</t>
  </si>
  <si>
    <t>Irodalom 5 kr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</si>
  <si>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</si>
  <si>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</si>
  <si>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</si>
  <si>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</si>
  <si>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</si>
  <si>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</si>
  <si>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9 kr</t>
  </si>
  <si>
    <t>Matematika 1.</t>
  </si>
  <si>
    <t>BTA2O0004N</t>
  </si>
  <si>
    <t>Matematika 2.</t>
  </si>
  <si>
    <t>TANANB1006</t>
  </si>
  <si>
    <t>Elemi matematika</t>
  </si>
  <si>
    <t>BTA1O0004N
BTA2O0004N
BTA1O0005N
BTA2O0005N</t>
  </si>
  <si>
    <t>Matematika 1., Matematika 2., Matematikai tantárgy-pedagógia 1., Matematikai tantárgy-pedagógia 2.</t>
  </si>
  <si>
    <t>Matematikai tantárgy-pedagógia 6 kr</t>
  </si>
  <si>
    <t>Matematikai tantárgy-pedagógia 1.</t>
  </si>
  <si>
    <t>BTA1O0004N, BTA2O0004N</t>
  </si>
  <si>
    <t>Matematika 1., Matematika 2.,</t>
  </si>
  <si>
    <t xml:space="preserve">Matematikai tantárgy-pedagógia 2. </t>
  </si>
  <si>
    <t>Matematika és tantárgy-pedagógiája – összesen</t>
  </si>
  <si>
    <t>TANANB2031</t>
  </si>
  <si>
    <t>Természet-ismeret 12 kr</t>
  </si>
  <si>
    <t>Bemeneti kompetenciák fejlesztése (matematikai és természettudományos gondolkodás)</t>
  </si>
  <si>
    <t>TANANB1031</t>
  </si>
  <si>
    <t>Természetismeret és környezetvédelem 1.</t>
  </si>
  <si>
    <t>BTA2O0006N</t>
  </si>
  <si>
    <t xml:space="preserve">Természetismeret és környezetvédelem 2. </t>
  </si>
  <si>
    <t>BTA1O0009N</t>
  </si>
  <si>
    <t xml:space="preserve">Egészségnevelés </t>
  </si>
  <si>
    <t>TANANB2026</t>
  </si>
  <si>
    <t>Természetismeret tantárgy-pedagógiája 1.</t>
  </si>
  <si>
    <t>TANANB1031, BTA2O0006N</t>
  </si>
  <si>
    <t>Természetismeret és környezetvédelem 1., Természetismeret és környezetvédelem 2.</t>
  </si>
  <si>
    <t>Természetismeret és tantárgy-pedagógiája – összesen</t>
  </si>
  <si>
    <t>TANANB1032</t>
  </si>
  <si>
    <t>Ének-zenei nevelés 10 kr</t>
  </si>
  <si>
    <t>Bemeneti kompetenciák fejlesztése (ének-zenei)</t>
  </si>
  <si>
    <t>BTA1O0008N</t>
  </si>
  <si>
    <t>Ének-zene 1.</t>
  </si>
  <si>
    <t>BTA2O0008N</t>
  </si>
  <si>
    <t>Ének-zene 2.</t>
  </si>
  <si>
    <t>TANANB1034</t>
  </si>
  <si>
    <t>Ének-zene 3.</t>
  </si>
  <si>
    <t>TANANB2034</t>
  </si>
  <si>
    <t xml:space="preserve">Ének-zene 4. </t>
  </si>
  <si>
    <t>TANANB1007</t>
  </si>
  <si>
    <t>TANANB1036</t>
  </si>
  <si>
    <t>Ének-zene tantárgy-pedagógia 1.</t>
  </si>
  <si>
    <t>TANANB2008</t>
  </si>
  <si>
    <t>Ének-zene 4.</t>
  </si>
  <si>
    <t>TANANB2028</t>
  </si>
  <si>
    <t xml:space="preserve">Ének-zene tantárgy-pedagógia 2. </t>
  </si>
  <si>
    <t>TANANB1027</t>
  </si>
  <si>
    <t>Ének-zene tantárgypedagógia 1.</t>
  </si>
  <si>
    <t>Ének-zene és tantárgy-pedagógiája – összesen</t>
  </si>
  <si>
    <t>-</t>
  </si>
  <si>
    <t>BTA1O0012N</t>
  </si>
  <si>
    <t>Vizuális kultúra 10 kr</t>
  </si>
  <si>
    <t>Vizuális kultúra és kommunikáció 1.</t>
  </si>
  <si>
    <t>BTA2O0012N</t>
  </si>
  <si>
    <t>Vizuális kultúra és kommunikáció 2.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</si>
  <si>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</si>
  <si>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</si>
  <si>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</si>
  <si>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</si>
  <si>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</si>
  <si>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TANANB2009</t>
  </si>
  <si>
    <t>Technika 7 kr</t>
  </si>
  <si>
    <t>Technika, életvitel és gyakorlat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</si>
  <si>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</si>
  <si>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</si>
  <si>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</si>
  <si>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</si>
  <si>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 10 kr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</si>
  <si>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</si>
  <si>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</si>
  <si>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</si>
  <si>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</si>
  <si>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</si>
  <si>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</si>
  <si>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</si>
  <si>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BNTANI2081</t>
  </si>
  <si>
    <t>Szakdolgozat</t>
  </si>
  <si>
    <t>aí</t>
  </si>
  <si>
    <t>Szabadon választhatók (12 kredit)</t>
  </si>
  <si>
    <t>Tanító cigány-roma nemzetiségi szakirány 36kr.</t>
  </si>
  <si>
    <t>TCRANB1004</t>
  </si>
  <si>
    <t>Nemzetiségi nyelv 12kr</t>
  </si>
  <si>
    <t>Nemzetiségi nyelv 1.</t>
  </si>
  <si>
    <t>TCRANB2002</t>
  </si>
  <si>
    <t>Nemzetiségi nyelv 2.</t>
  </si>
  <si>
    <t>BNTANI1081</t>
  </si>
  <si>
    <t>Nemzetiségi nyelv 3.</t>
  </si>
  <si>
    <t>TCRANB1004, TCRANB2002</t>
  </si>
  <si>
    <t xml:space="preserve">Nemzetiségi nyelv 1., Nemzetiségi nyelv 2. </t>
  </si>
  <si>
    <t>BNTANI2075</t>
  </si>
  <si>
    <t>Nyelvészet és tanulásmódszertana 12 kr</t>
  </si>
  <si>
    <t>Nemzetiségi nyelv 4.</t>
  </si>
  <si>
    <t>BNTANI1082</t>
  </si>
  <si>
    <t>Rendszerező / leíró nyelvtan 1. (cigány–roma)</t>
  </si>
  <si>
    <t>BNTANI2076</t>
  </si>
  <si>
    <t>Rendszerező / leíró nyelvtan 2. (cigány–roma)</t>
  </si>
  <si>
    <t>BNTANI1083</t>
  </si>
  <si>
    <t>Cigány-roma nemzetiségi nyelv és tanulásmódszertana</t>
  </si>
  <si>
    <t>BNTANI2075, BNTANI2076</t>
  </si>
  <si>
    <t xml:space="preserve">Nemzetiségi nyelv 4., Rendszerező/ leíró nyelvtan 2, </t>
  </si>
  <si>
    <t>TCRANB1003</t>
  </si>
  <si>
    <t>Cigány kultúra és társadalom 6kr</t>
  </si>
  <si>
    <t>Bevezetés a romológiába</t>
  </si>
  <si>
    <t>BNTANI2078</t>
  </si>
  <si>
    <t>Cigány irodalom</t>
  </si>
  <si>
    <t>TCRANB2001</t>
  </si>
  <si>
    <t>Pedagógia 6kr.</t>
  </si>
  <si>
    <t>Cigány népismeret és tantárgypedagógiája 1.</t>
  </si>
  <si>
    <t>TCRANB1002</t>
  </si>
  <si>
    <t>Cigány népismeret és tantárgypedagógiája 2.</t>
  </si>
  <si>
    <t>BNTANI1086</t>
  </si>
  <si>
    <t>Komplex cigány–roma nemzetiségi szigorlat</t>
  </si>
  <si>
    <t>s</t>
  </si>
  <si>
    <t>Tanító cigány–roma nemzetiségi szakirány – összesen</t>
  </si>
  <si>
    <t>TANANB2011</t>
  </si>
  <si>
    <t xml:space="preserve">Egyéni iskolai gyakorlat 1. </t>
  </si>
  <si>
    <t>TANANB1012</t>
  </si>
  <si>
    <t xml:space="preserve">Csoport előtti tanítási gyakorlat 1. Magyar nyelv és irodalom, matematika  
</t>
  </si>
  <si>
    <t>TANANB2013</t>
  </si>
  <si>
    <t xml:space="preserve">Egyéni iskolai gyakorlat 2. 
</t>
  </si>
  <si>
    <t>TANANB1014</t>
  </si>
  <si>
    <t xml:space="preserve">Csoport előtti tanítási gyakorlat 2. Környezetismeret, testnevelés és sport, magyar és VMT </t>
  </si>
  <si>
    <t>TANANB2015</t>
  </si>
  <si>
    <t xml:space="preserve">Egyéni iskolai gyakorlat 3. </t>
  </si>
  <si>
    <t>TANANB1016</t>
  </si>
  <si>
    <t xml:space="preserve">Csoport előtti tanítási gyakorlat 3. Rajz és vizuális kultúra, életvitel (technika), ének-zene, matematika és VMT 
</t>
  </si>
  <si>
    <t>TANANB2017</t>
  </si>
  <si>
    <t xml:space="preserve">Összefüggő szakmai gyakorlat </t>
  </si>
  <si>
    <t>TANANB2036</t>
  </si>
  <si>
    <t xml:space="preserve">Zárótanítás 1. </t>
  </si>
  <si>
    <t>TANANB2037</t>
  </si>
  <si>
    <t xml:space="preserve">Zárótanítás 2. (VMT/Nemzetiségi) 
</t>
  </si>
  <si>
    <t xml:space="preserve">Gyakorlati képzés </t>
  </si>
  <si>
    <t>Összes (szakmai gyak. nélkül)</t>
  </si>
  <si>
    <t>Tanító cigány-roma nemzetiségi szakirány szakmai gyakorlattal– összesen</t>
  </si>
  <si>
    <t>TANANB1061</t>
  </si>
  <si>
    <t>TANANB2063</t>
  </si>
  <si>
    <t>TANANB1062</t>
  </si>
  <si>
    <t>TANANB2064</t>
  </si>
  <si>
    <r>
      <rPr>
        <b/>
        <sz val="28"/>
        <rFont val="Times New Roman"/>
        <family val="1"/>
        <charset val="238"/>
      </rPr>
      <t xml:space="preserve">Tanító alapképzési BA szak </t>
    </r>
    <r>
      <rPr>
        <b/>
        <sz val="22"/>
        <rFont val="Times New Roman"/>
        <family val="1"/>
        <charset val="238"/>
      </rPr>
      <t>cigány-roma nemzetiségi szakirány- 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érvényes: </t>
    </r>
    <r>
      <rPr>
        <b/>
        <sz val="14"/>
        <rFont val="Times New Roman"/>
        <family val="1"/>
        <charset val="238"/>
      </rPr>
      <t>2026.</t>
    </r>
    <r>
      <rPr>
        <b/>
        <sz val="10"/>
        <rFont val="Times New Roman"/>
        <family val="1"/>
        <charset val="238"/>
      </rPr>
      <t xml:space="preserve"> szeptember 1-től</t>
    </r>
  </si>
  <si>
    <t>NKOZOS1024, RTALTANB007,RTALTANB014,RTALTANB015</t>
  </si>
  <si>
    <t>Általános és fejlődéslélektan 1., Általános és fejlődéslélektan 2., Pedagógiai szociálpszichológia, A személyiségfejlődés zavarai</t>
  </si>
  <si>
    <t>NKOZOS1024, RTALTANB007. RTALTANB014, RTALTANB015, NKOZOS1027, TANANB1002, TANANB2029, TANANB1033, TANANB2032</t>
  </si>
  <si>
    <t>Általános és fejlődéslélektan 1., 2.., Pedagógiai szociálpszichológia, A személyiségfejlődés zavarai, Bevezetés a pedagógiába, Az iskoláskor pedagógiája, Az iskola világa, Pedagógusmesterség 1. A nevelés-oktatás tudományos alapjai</t>
  </si>
  <si>
    <t>TANANB1004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</si>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</sst>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2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6" fillId="3" borderId="4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90" shrinkToFi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/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10" fillId="0" borderId="16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wrapText="1"/>
    </xf>
    <xf numFmtId="0" fontId="10" fillId="0" borderId="4" xfId="0" applyFont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0" borderId="4" xfId="0" applyFont="1" applyBorder="1" applyAlignment="1">
      <alignment wrapText="1"/>
    </xf>
    <xf numFmtId="0" fontId="10" fillId="2" borderId="10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22" xfId="0" applyFont="1" applyBorder="1" applyAlignment="1">
      <alignment horizontal="left"/>
    </xf>
    <xf numFmtId="0" fontId="8" fillId="0" borderId="0" xfId="0" applyFont="1" applyAlignment="1">
      <alignment horizontal="center" shrinkToFit="1"/>
    </xf>
    <xf numFmtId="0" fontId="8" fillId="0" borderId="22" xfId="0" applyFont="1" applyBorder="1" applyAlignment="1">
      <alignment horizontal="center" shrinkToFit="1"/>
    </xf>
    <xf numFmtId="0" fontId="10" fillId="0" borderId="22" xfId="0" applyFont="1" applyBorder="1" applyAlignment="1">
      <alignment horizontal="center" vertical="center" shrinkToFi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 shrinkToFit="1"/>
    </xf>
    <xf numFmtId="0" fontId="1" fillId="0" borderId="0" xfId="0" applyFont="1"/>
    <xf numFmtId="0" fontId="11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E1002"/>
  <sheetViews>
    <sheetView tabSelected="1" workbookViewId="0">
      <selection sqref="A1:AM1"/>
    </sheetView>
  </sheetViews>
  <sheetFormatPr defaultColWidth="14.42578125" defaultRowHeight="15" customHeight="1" outlineLevelCol="1" x14ac:dyDescent="0.2"/>
  <cols>
    <col min="1" max="1" width="3.7109375" style="7" customWidth="1"/>
    <col min="2" max="2" width="3.28515625" style="7" customWidth="1"/>
    <col min="3" max="3" width="13" style="7" customWidth="1"/>
    <col min="4" max="4" width="14.5703125" style="7" customWidth="1"/>
    <col min="5" max="5" width="25.85546875" style="7" customWidth="1"/>
    <col min="6" max="6" width="3.7109375" style="7" customWidth="1" outlineLevel="1"/>
    <col min="7" max="27" width="3.28515625" style="7" customWidth="1" outlineLevel="1"/>
    <col min="28" max="28" width="4.28515625" style="7" customWidth="1" outlineLevel="1"/>
    <col min="29" max="29" width="3.28515625" style="7" customWidth="1" outlineLevel="1"/>
    <col min="30" max="30" width="5.42578125" style="7" customWidth="1" outlineLevel="1"/>
    <col min="31" max="35" width="6" style="7" customWidth="1" outlineLevel="1"/>
    <col min="36" max="37" width="6" style="7" customWidth="1"/>
    <col min="38" max="38" width="15" style="7" customWidth="1"/>
    <col min="39" max="39" width="22.42578125" style="7" customWidth="1"/>
    <col min="40" max="57" width="9.28515625" style="7" customWidth="1"/>
    <col min="58" max="16384" width="14.42578125" style="7"/>
  </cols>
  <sheetData>
    <row r="1" spans="1:57" ht="69.75" customHeight="1" x14ac:dyDescent="0.2">
      <c r="A1" s="5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ht="34.5" customHeight="1" x14ac:dyDescent="0.2">
      <c r="A2" s="8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1" t="s">
        <v>37</v>
      </c>
      <c r="AM2" s="11" t="s">
        <v>38</v>
      </c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</row>
    <row r="3" spans="1:57" ht="25.5" x14ac:dyDescent="0.2">
      <c r="A3" s="13" t="s">
        <v>39</v>
      </c>
      <c r="B3" s="13" t="s">
        <v>40</v>
      </c>
      <c r="C3" s="13" t="s">
        <v>41</v>
      </c>
      <c r="D3" s="14" t="s">
        <v>42</v>
      </c>
      <c r="E3" s="15" t="s">
        <v>43</v>
      </c>
      <c r="F3" s="16"/>
      <c r="G3" s="16"/>
      <c r="H3" s="16"/>
      <c r="I3" s="16"/>
      <c r="J3" s="16"/>
      <c r="K3" s="16"/>
      <c r="L3" s="17"/>
      <c r="M3" s="18"/>
      <c r="N3" s="16"/>
      <c r="O3" s="16"/>
      <c r="P3" s="16"/>
      <c r="Q3" s="16"/>
      <c r="R3" s="16"/>
      <c r="S3" s="16"/>
      <c r="T3" s="16"/>
      <c r="U3" s="16"/>
      <c r="V3" s="16"/>
      <c r="W3" s="16"/>
      <c r="X3" s="16">
        <v>2</v>
      </c>
      <c r="Y3" s="16">
        <v>1</v>
      </c>
      <c r="Z3" s="16">
        <v>3</v>
      </c>
      <c r="AA3" s="16"/>
      <c r="AB3" s="16"/>
      <c r="AC3" s="16"/>
      <c r="AD3" s="16">
        <f t="shared" ref="AD3:AE3" si="0">F3+I3+L3+O3+R3+U3+X3+AA3</f>
        <v>2</v>
      </c>
      <c r="AE3" s="16">
        <f t="shared" si="0"/>
        <v>1</v>
      </c>
      <c r="AF3" s="16">
        <v>15</v>
      </c>
      <c r="AG3" s="16">
        <f t="shared" ref="AG3:AG11" si="1">AD3*AF3</f>
        <v>30</v>
      </c>
      <c r="AH3" s="16">
        <f t="shared" ref="AH3:AH11" si="2">AE3*AF3</f>
        <v>15</v>
      </c>
      <c r="AI3" s="16">
        <f t="shared" ref="AI3:AI11" si="3">SUM(AG3:AH3)</f>
        <v>45</v>
      </c>
      <c r="AJ3" s="16">
        <f t="shared" ref="AJ3:AJ11" si="4">AC3+Z3+W3+T3+Q3+N3+K3+H3</f>
        <v>3</v>
      </c>
      <c r="AK3" s="16" t="s">
        <v>44</v>
      </c>
      <c r="AL3" s="13"/>
      <c r="AM3" s="19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57" ht="25.5" x14ac:dyDescent="0.2">
      <c r="A4" s="13" t="s">
        <v>45</v>
      </c>
      <c r="B4" s="13" t="s">
        <v>46</v>
      </c>
      <c r="C4" s="13" t="s">
        <v>47</v>
      </c>
      <c r="D4" s="21"/>
      <c r="E4" s="15" t="s">
        <v>48</v>
      </c>
      <c r="F4" s="16">
        <v>2</v>
      </c>
      <c r="G4" s="16">
        <v>0</v>
      </c>
      <c r="H4" s="16">
        <v>2</v>
      </c>
      <c r="I4" s="16"/>
      <c r="J4" s="16"/>
      <c r="K4" s="16"/>
      <c r="L4" s="17"/>
      <c r="M4" s="18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>
        <v>2</v>
      </c>
      <c r="AE4" s="16">
        <v>0</v>
      </c>
      <c r="AF4" s="16">
        <v>15</v>
      </c>
      <c r="AG4" s="16">
        <f t="shared" si="1"/>
        <v>30</v>
      </c>
      <c r="AH4" s="16">
        <f t="shared" si="2"/>
        <v>0</v>
      </c>
      <c r="AI4" s="16">
        <f t="shared" si="3"/>
        <v>30</v>
      </c>
      <c r="AJ4" s="16">
        <f t="shared" si="4"/>
        <v>2</v>
      </c>
      <c r="AK4" s="16" t="s">
        <v>49</v>
      </c>
      <c r="AL4" s="13"/>
      <c r="AM4" s="19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57" ht="12.75" x14ac:dyDescent="0.2">
      <c r="A5" s="13" t="s">
        <v>39</v>
      </c>
      <c r="B5" s="13" t="s">
        <v>40</v>
      </c>
      <c r="C5" s="13" t="s">
        <v>50</v>
      </c>
      <c r="D5" s="21"/>
      <c r="E5" s="15" t="s">
        <v>51</v>
      </c>
      <c r="F5" s="16"/>
      <c r="G5" s="16"/>
      <c r="H5" s="16"/>
      <c r="I5" s="16"/>
      <c r="J5" s="16"/>
      <c r="K5" s="16"/>
      <c r="L5" s="17"/>
      <c r="M5" s="18"/>
      <c r="N5" s="16"/>
      <c r="O5" s="16"/>
      <c r="P5" s="16"/>
      <c r="Q5" s="16"/>
      <c r="R5" s="16"/>
      <c r="S5" s="16"/>
      <c r="T5" s="16"/>
      <c r="U5" s="16"/>
      <c r="V5" s="16"/>
      <c r="W5" s="16"/>
      <c r="X5" s="16">
        <v>2</v>
      </c>
      <c r="Y5" s="16">
        <v>0</v>
      </c>
      <c r="Z5" s="16">
        <v>2</v>
      </c>
      <c r="AA5" s="16"/>
      <c r="AB5" s="16"/>
      <c r="AC5" s="16"/>
      <c r="AD5" s="16">
        <f t="shared" ref="AD5:AE5" si="5">F5+I5+L5+O5+R5+U5+X5+AA5</f>
        <v>2</v>
      </c>
      <c r="AE5" s="16">
        <f t="shared" si="5"/>
        <v>0</v>
      </c>
      <c r="AF5" s="16">
        <v>15</v>
      </c>
      <c r="AG5" s="16">
        <f t="shared" si="1"/>
        <v>30</v>
      </c>
      <c r="AH5" s="16">
        <f t="shared" si="2"/>
        <v>0</v>
      </c>
      <c r="AI5" s="16">
        <f t="shared" si="3"/>
        <v>30</v>
      </c>
      <c r="AJ5" s="16">
        <f t="shared" si="4"/>
        <v>2</v>
      </c>
      <c r="AK5" s="16" t="s">
        <v>49</v>
      </c>
      <c r="AL5" s="13"/>
      <c r="AM5" s="19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ht="12.75" x14ac:dyDescent="0.2">
      <c r="A6" s="13" t="s">
        <v>45</v>
      </c>
      <c r="B6" s="13" t="s">
        <v>46</v>
      </c>
      <c r="C6" s="13" t="s">
        <v>52</v>
      </c>
      <c r="D6" s="22"/>
      <c r="E6" s="15" t="s">
        <v>53</v>
      </c>
      <c r="F6" s="16">
        <v>1</v>
      </c>
      <c r="G6" s="16">
        <v>0</v>
      </c>
      <c r="H6" s="16">
        <v>1</v>
      </c>
      <c r="I6" s="16"/>
      <c r="J6" s="16"/>
      <c r="K6" s="16"/>
      <c r="L6" s="17"/>
      <c r="M6" s="1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>
        <f t="shared" ref="AD6:AE6" si="6">F6+I6+L6+O6+R6+U6+X6+AA6</f>
        <v>1</v>
      </c>
      <c r="AE6" s="16">
        <f t="shared" si="6"/>
        <v>0</v>
      </c>
      <c r="AF6" s="16">
        <v>15</v>
      </c>
      <c r="AG6" s="16">
        <f t="shared" si="1"/>
        <v>15</v>
      </c>
      <c r="AH6" s="16">
        <f t="shared" si="2"/>
        <v>0</v>
      </c>
      <c r="AI6" s="16">
        <f t="shared" si="3"/>
        <v>15</v>
      </c>
      <c r="AJ6" s="16">
        <f t="shared" si="4"/>
        <v>1</v>
      </c>
      <c r="AK6" s="16" t="s">
        <v>49</v>
      </c>
      <c r="AL6" s="13"/>
      <c r="AM6" s="19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ht="25.5" x14ac:dyDescent="0.2">
      <c r="A7" s="13" t="s">
        <v>45</v>
      </c>
      <c r="B7" s="13" t="s">
        <v>46</v>
      </c>
      <c r="C7" s="13" t="s">
        <v>54</v>
      </c>
      <c r="D7" s="23" t="s">
        <v>55</v>
      </c>
      <c r="E7" s="15" t="s">
        <v>56</v>
      </c>
      <c r="F7" s="16">
        <v>0</v>
      </c>
      <c r="G7" s="16">
        <v>2</v>
      </c>
      <c r="H7" s="16">
        <v>2</v>
      </c>
      <c r="I7" s="16"/>
      <c r="J7" s="16"/>
      <c r="K7" s="16"/>
      <c r="L7" s="17"/>
      <c r="M7" s="18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>
        <f t="shared" ref="AD7:AD31" si="7">F7+I7+L7+O7+R7+U7+X7+AA7</f>
        <v>0</v>
      </c>
      <c r="AE7" s="16">
        <v>2</v>
      </c>
      <c r="AF7" s="16">
        <v>15</v>
      </c>
      <c r="AG7" s="16">
        <f t="shared" si="1"/>
        <v>0</v>
      </c>
      <c r="AH7" s="16">
        <f t="shared" si="2"/>
        <v>30</v>
      </c>
      <c r="AI7" s="16">
        <f t="shared" si="3"/>
        <v>30</v>
      </c>
      <c r="AJ7" s="16">
        <f t="shared" si="4"/>
        <v>2</v>
      </c>
      <c r="AK7" s="16" t="s">
        <v>44</v>
      </c>
      <c r="AL7" s="13"/>
      <c r="AM7" s="19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ht="25.5" x14ac:dyDescent="0.2">
      <c r="A8" s="13" t="s">
        <v>57</v>
      </c>
      <c r="B8" s="13" t="s">
        <v>58</v>
      </c>
      <c r="C8" s="13" t="s">
        <v>59</v>
      </c>
      <c r="D8" s="24"/>
      <c r="E8" s="15" t="s">
        <v>60</v>
      </c>
      <c r="F8" s="16"/>
      <c r="G8" s="16"/>
      <c r="H8" s="16"/>
      <c r="I8" s="16"/>
      <c r="J8" s="16"/>
      <c r="K8" s="16"/>
      <c r="L8" s="17"/>
      <c r="M8" s="18"/>
      <c r="N8" s="16"/>
      <c r="O8" s="16"/>
      <c r="P8" s="16"/>
      <c r="Q8" s="16"/>
      <c r="R8" s="16"/>
      <c r="S8" s="16"/>
      <c r="T8" s="16"/>
      <c r="U8" s="16">
        <v>2</v>
      </c>
      <c r="V8" s="16">
        <v>0</v>
      </c>
      <c r="W8" s="16">
        <v>2</v>
      </c>
      <c r="X8" s="16"/>
      <c r="Y8" s="16"/>
      <c r="Z8" s="16"/>
      <c r="AA8" s="16"/>
      <c r="AB8" s="16"/>
      <c r="AC8" s="16"/>
      <c r="AD8" s="16">
        <f t="shared" si="7"/>
        <v>2</v>
      </c>
      <c r="AE8" s="16">
        <f t="shared" ref="AE8:AE31" si="8">G8+J8+M8+P8+S8+V8+Y8+AB8</f>
        <v>0</v>
      </c>
      <c r="AF8" s="16">
        <v>15</v>
      </c>
      <c r="AG8" s="16">
        <f t="shared" si="1"/>
        <v>30</v>
      </c>
      <c r="AH8" s="16">
        <f t="shared" si="2"/>
        <v>0</v>
      </c>
      <c r="AI8" s="16">
        <f t="shared" si="3"/>
        <v>30</v>
      </c>
      <c r="AJ8" s="16">
        <f t="shared" si="4"/>
        <v>2</v>
      </c>
      <c r="AK8" s="16" t="s">
        <v>49</v>
      </c>
      <c r="AL8" s="13"/>
      <c r="AM8" s="19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ht="38.25" x14ac:dyDescent="0.2">
      <c r="A9" s="13" t="s">
        <v>57</v>
      </c>
      <c r="B9" s="13" t="s">
        <v>61</v>
      </c>
      <c r="C9" s="13" t="s">
        <v>62</v>
      </c>
      <c r="D9" s="14" t="s">
        <v>63</v>
      </c>
      <c r="E9" s="15" t="s">
        <v>64</v>
      </c>
      <c r="F9" s="16"/>
      <c r="G9" s="16"/>
      <c r="H9" s="16"/>
      <c r="I9" s="16"/>
      <c r="J9" s="16"/>
      <c r="K9" s="16"/>
      <c r="L9" s="17"/>
      <c r="M9" s="18"/>
      <c r="N9" s="16"/>
      <c r="O9" s="16"/>
      <c r="P9" s="16"/>
      <c r="Q9" s="16"/>
      <c r="R9" s="16">
        <v>2</v>
      </c>
      <c r="S9" s="16">
        <v>0</v>
      </c>
      <c r="T9" s="16">
        <v>2</v>
      </c>
      <c r="U9" s="16"/>
      <c r="V9" s="16"/>
      <c r="W9" s="16"/>
      <c r="X9" s="16"/>
      <c r="Y9" s="16"/>
      <c r="Z9" s="16"/>
      <c r="AA9" s="16"/>
      <c r="AB9" s="16"/>
      <c r="AC9" s="16"/>
      <c r="AD9" s="16">
        <f t="shared" si="7"/>
        <v>2</v>
      </c>
      <c r="AE9" s="16">
        <f t="shared" si="8"/>
        <v>0</v>
      </c>
      <c r="AF9" s="16">
        <v>15</v>
      </c>
      <c r="AG9" s="16">
        <f t="shared" si="1"/>
        <v>30</v>
      </c>
      <c r="AH9" s="16">
        <f t="shared" si="2"/>
        <v>0</v>
      </c>
      <c r="AI9" s="16">
        <f t="shared" si="3"/>
        <v>30</v>
      </c>
      <c r="AJ9" s="16">
        <f t="shared" si="4"/>
        <v>2</v>
      </c>
      <c r="AK9" s="16" t="s">
        <v>49</v>
      </c>
      <c r="AL9" s="13"/>
      <c r="AM9" s="19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ht="25.5" x14ac:dyDescent="0.2">
      <c r="A10" s="13" t="s">
        <v>57</v>
      </c>
      <c r="B10" s="13" t="s">
        <v>58</v>
      </c>
      <c r="C10" s="13" t="s">
        <v>65</v>
      </c>
      <c r="D10" s="21"/>
      <c r="E10" s="15" t="s">
        <v>66</v>
      </c>
      <c r="F10" s="16"/>
      <c r="G10" s="16"/>
      <c r="H10" s="16"/>
      <c r="I10" s="16"/>
      <c r="J10" s="16"/>
      <c r="K10" s="16"/>
      <c r="L10" s="17"/>
      <c r="M10" s="18"/>
      <c r="N10" s="16"/>
      <c r="O10" s="16"/>
      <c r="P10" s="16"/>
      <c r="Q10" s="16"/>
      <c r="R10" s="16"/>
      <c r="S10" s="16"/>
      <c r="T10" s="16"/>
      <c r="U10" s="16">
        <v>2</v>
      </c>
      <c r="V10" s="16">
        <v>0</v>
      </c>
      <c r="W10" s="16">
        <v>2</v>
      </c>
      <c r="X10" s="16"/>
      <c r="Y10" s="16"/>
      <c r="Z10" s="16"/>
      <c r="AA10" s="16"/>
      <c r="AB10" s="16"/>
      <c r="AC10" s="16"/>
      <c r="AD10" s="16">
        <f t="shared" si="7"/>
        <v>2</v>
      </c>
      <c r="AE10" s="16">
        <f t="shared" si="8"/>
        <v>0</v>
      </c>
      <c r="AF10" s="16">
        <v>15</v>
      </c>
      <c r="AG10" s="16">
        <f t="shared" si="1"/>
        <v>30</v>
      </c>
      <c r="AH10" s="16">
        <f t="shared" si="2"/>
        <v>0</v>
      </c>
      <c r="AI10" s="16">
        <f t="shared" si="3"/>
        <v>30</v>
      </c>
      <c r="AJ10" s="16">
        <f t="shared" si="4"/>
        <v>2</v>
      </c>
      <c r="AK10" s="16" t="s">
        <v>49</v>
      </c>
      <c r="AL10" s="13" t="s">
        <v>62</v>
      </c>
      <c r="AM10" s="19" t="s">
        <v>64</v>
      </c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ht="12.75" x14ac:dyDescent="0.2">
      <c r="A11" s="13" t="s">
        <v>45</v>
      </c>
      <c r="B11" s="13" t="s">
        <v>67</v>
      </c>
      <c r="C11" s="13" t="s">
        <v>68</v>
      </c>
      <c r="D11" s="22"/>
      <c r="E11" s="25" t="s">
        <v>69</v>
      </c>
      <c r="F11" s="16"/>
      <c r="G11" s="16"/>
      <c r="H11" s="16"/>
      <c r="I11" s="16">
        <v>2</v>
      </c>
      <c r="J11" s="16">
        <v>0</v>
      </c>
      <c r="K11" s="16">
        <v>2</v>
      </c>
      <c r="L11" s="17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>
        <f t="shared" si="7"/>
        <v>2</v>
      </c>
      <c r="AE11" s="16">
        <f t="shared" si="8"/>
        <v>0</v>
      </c>
      <c r="AF11" s="16">
        <v>15</v>
      </c>
      <c r="AG11" s="16">
        <f t="shared" si="1"/>
        <v>30</v>
      </c>
      <c r="AH11" s="16">
        <f t="shared" si="2"/>
        <v>0</v>
      </c>
      <c r="AI11" s="16">
        <f t="shared" si="3"/>
        <v>30</v>
      </c>
      <c r="AJ11" s="16">
        <f t="shared" si="4"/>
        <v>2</v>
      </c>
      <c r="AK11" s="16" t="s">
        <v>49</v>
      </c>
      <c r="AL11" s="13"/>
      <c r="AM11" s="19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ht="25.5" x14ac:dyDescent="0.2">
      <c r="A12" s="13"/>
      <c r="B12" s="13"/>
      <c r="C12" s="13"/>
      <c r="D12" s="13"/>
      <c r="E12" s="26" t="s">
        <v>70</v>
      </c>
      <c r="F12" s="27">
        <f t="shared" ref="F12:AC12" si="9">SUM(F3:F11)</f>
        <v>3</v>
      </c>
      <c r="G12" s="27">
        <f t="shared" si="9"/>
        <v>2</v>
      </c>
      <c r="H12" s="27">
        <f t="shared" si="9"/>
        <v>5</v>
      </c>
      <c r="I12" s="27">
        <f t="shared" si="9"/>
        <v>2</v>
      </c>
      <c r="J12" s="27">
        <f t="shared" si="9"/>
        <v>0</v>
      </c>
      <c r="K12" s="27">
        <f t="shared" si="9"/>
        <v>2</v>
      </c>
      <c r="L12" s="28">
        <f t="shared" si="9"/>
        <v>0</v>
      </c>
      <c r="M12" s="29">
        <f t="shared" si="9"/>
        <v>0</v>
      </c>
      <c r="N12" s="27">
        <f t="shared" si="9"/>
        <v>0</v>
      </c>
      <c r="O12" s="27">
        <f t="shared" si="9"/>
        <v>0</v>
      </c>
      <c r="P12" s="27">
        <f t="shared" si="9"/>
        <v>0</v>
      </c>
      <c r="Q12" s="27">
        <f t="shared" si="9"/>
        <v>0</v>
      </c>
      <c r="R12" s="27">
        <f t="shared" si="9"/>
        <v>2</v>
      </c>
      <c r="S12" s="27">
        <f t="shared" si="9"/>
        <v>0</v>
      </c>
      <c r="T12" s="27">
        <f t="shared" si="9"/>
        <v>2</v>
      </c>
      <c r="U12" s="27">
        <f t="shared" si="9"/>
        <v>4</v>
      </c>
      <c r="V12" s="27">
        <f t="shared" si="9"/>
        <v>0</v>
      </c>
      <c r="W12" s="27">
        <f t="shared" si="9"/>
        <v>4</v>
      </c>
      <c r="X12" s="27">
        <f t="shared" si="9"/>
        <v>4</v>
      </c>
      <c r="Y12" s="27">
        <f t="shared" si="9"/>
        <v>1</v>
      </c>
      <c r="Z12" s="27">
        <f t="shared" si="9"/>
        <v>5</v>
      </c>
      <c r="AA12" s="27">
        <f t="shared" si="9"/>
        <v>0</v>
      </c>
      <c r="AB12" s="27">
        <f t="shared" si="9"/>
        <v>0</v>
      </c>
      <c r="AC12" s="27">
        <f t="shared" si="9"/>
        <v>0</v>
      </c>
      <c r="AD12" s="27">
        <f t="shared" si="7"/>
        <v>15</v>
      </c>
      <c r="AE12" s="27">
        <f t="shared" si="8"/>
        <v>3</v>
      </c>
      <c r="AF12" s="16">
        <v>15</v>
      </c>
      <c r="AG12" s="27">
        <f t="shared" ref="AG12:AJ12" si="10">SUM(AG3:AG11)</f>
        <v>225</v>
      </c>
      <c r="AH12" s="27">
        <f t="shared" si="10"/>
        <v>45</v>
      </c>
      <c r="AI12" s="27">
        <f t="shared" si="10"/>
        <v>270</v>
      </c>
      <c r="AJ12" s="27">
        <f t="shared" si="10"/>
        <v>18</v>
      </c>
      <c r="AK12" s="27"/>
      <c r="AL12" s="13"/>
      <c r="AM12" s="19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ht="25.5" x14ac:dyDescent="0.2">
      <c r="A13" s="13" t="s">
        <v>45</v>
      </c>
      <c r="B13" s="13" t="s">
        <v>46</v>
      </c>
      <c r="C13" s="30" t="s">
        <v>71</v>
      </c>
      <c r="D13" s="14" t="s">
        <v>72</v>
      </c>
      <c r="E13" s="15" t="s">
        <v>73</v>
      </c>
      <c r="F13" s="16">
        <v>1</v>
      </c>
      <c r="G13" s="16">
        <v>1</v>
      </c>
      <c r="H13" s="16">
        <v>2</v>
      </c>
      <c r="I13" s="16"/>
      <c r="J13" s="16"/>
      <c r="K13" s="16"/>
      <c r="L13" s="17"/>
      <c r="M13" s="18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>
        <f t="shared" si="7"/>
        <v>1</v>
      </c>
      <c r="AE13" s="16">
        <f t="shared" si="8"/>
        <v>1</v>
      </c>
      <c r="AF13" s="16">
        <v>15</v>
      </c>
      <c r="AG13" s="16">
        <f t="shared" ref="AG13:AG17" si="11">AD13*AF13</f>
        <v>15</v>
      </c>
      <c r="AH13" s="16">
        <f t="shared" ref="AH13:AH17" si="12">AE13*AF13</f>
        <v>15</v>
      </c>
      <c r="AI13" s="16">
        <f t="shared" ref="AI13:AI17" si="13">SUM(AG13:AH13)</f>
        <v>30</v>
      </c>
      <c r="AJ13" s="16">
        <f t="shared" ref="AJ13:AJ17" si="14">AC13+Z13+W13+T13+Q13+N13+K13+H13</f>
        <v>2</v>
      </c>
      <c r="AK13" s="16" t="s">
        <v>49</v>
      </c>
      <c r="AL13" s="13"/>
      <c r="AM13" s="19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ht="25.5" x14ac:dyDescent="0.2">
      <c r="A14" s="13" t="s">
        <v>45</v>
      </c>
      <c r="B14" s="13" t="s">
        <v>67</v>
      </c>
      <c r="C14" s="13" t="s">
        <v>74</v>
      </c>
      <c r="D14" s="21"/>
      <c r="E14" s="15" t="s">
        <v>75</v>
      </c>
      <c r="F14" s="16"/>
      <c r="G14" s="16"/>
      <c r="H14" s="16"/>
      <c r="I14" s="16">
        <v>2</v>
      </c>
      <c r="J14" s="16">
        <v>1</v>
      </c>
      <c r="K14" s="16">
        <v>3</v>
      </c>
      <c r="L14" s="17"/>
      <c r="M14" s="18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>
        <f t="shared" si="7"/>
        <v>2</v>
      </c>
      <c r="AE14" s="16">
        <f t="shared" si="8"/>
        <v>1</v>
      </c>
      <c r="AF14" s="16">
        <v>15</v>
      </c>
      <c r="AG14" s="16">
        <f t="shared" si="11"/>
        <v>30</v>
      </c>
      <c r="AH14" s="16">
        <f t="shared" si="12"/>
        <v>15</v>
      </c>
      <c r="AI14" s="16">
        <f t="shared" si="13"/>
        <v>45</v>
      </c>
      <c r="AJ14" s="16">
        <f t="shared" si="14"/>
        <v>3</v>
      </c>
      <c r="AK14" s="16" t="s">
        <v>49</v>
      </c>
      <c r="AL14" s="13" t="s">
        <v>71</v>
      </c>
      <c r="AM14" s="15" t="s">
        <v>73</v>
      </c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ht="25.5" x14ac:dyDescent="0.2">
      <c r="A15" s="31" t="s">
        <v>76</v>
      </c>
      <c r="B15" s="31" t="s">
        <v>77</v>
      </c>
      <c r="C15" s="31" t="s">
        <v>78</v>
      </c>
      <c r="D15" s="32"/>
      <c r="E15" s="33" t="s">
        <v>79</v>
      </c>
      <c r="F15" s="16"/>
      <c r="G15" s="16"/>
      <c r="H15" s="16"/>
      <c r="I15" s="16"/>
      <c r="J15" s="16"/>
      <c r="K15" s="16"/>
      <c r="L15" s="17">
        <v>2</v>
      </c>
      <c r="M15" s="18">
        <v>1</v>
      </c>
      <c r="N15" s="16">
        <v>3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>
        <f t="shared" si="7"/>
        <v>2</v>
      </c>
      <c r="AE15" s="16">
        <f t="shared" si="8"/>
        <v>1</v>
      </c>
      <c r="AF15" s="16">
        <v>15</v>
      </c>
      <c r="AG15" s="16">
        <f t="shared" si="11"/>
        <v>30</v>
      </c>
      <c r="AH15" s="16">
        <f t="shared" si="12"/>
        <v>15</v>
      </c>
      <c r="AI15" s="16">
        <f t="shared" si="13"/>
        <v>45</v>
      </c>
      <c r="AJ15" s="16">
        <f t="shared" si="14"/>
        <v>3</v>
      </c>
      <c r="AK15" s="16" t="s">
        <v>49</v>
      </c>
      <c r="AL15" s="34" t="s">
        <v>71</v>
      </c>
      <c r="AM15" s="33" t="s">
        <v>73</v>
      </c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ht="25.5" x14ac:dyDescent="0.2">
      <c r="A16" s="31" t="s">
        <v>76</v>
      </c>
      <c r="B16" s="31" t="s">
        <v>80</v>
      </c>
      <c r="C16" s="31" t="s">
        <v>81</v>
      </c>
      <c r="D16" s="32"/>
      <c r="E16" s="33" t="s">
        <v>82</v>
      </c>
      <c r="F16" s="16"/>
      <c r="G16" s="16"/>
      <c r="H16" s="16"/>
      <c r="I16" s="16"/>
      <c r="J16" s="16"/>
      <c r="K16" s="16"/>
      <c r="L16" s="17"/>
      <c r="M16" s="18"/>
      <c r="N16" s="16"/>
      <c r="O16" s="16">
        <v>0</v>
      </c>
      <c r="P16" s="16">
        <v>2</v>
      </c>
      <c r="Q16" s="16">
        <v>2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>
        <f t="shared" si="7"/>
        <v>0</v>
      </c>
      <c r="AE16" s="16">
        <f t="shared" si="8"/>
        <v>2</v>
      </c>
      <c r="AF16" s="16">
        <v>15</v>
      </c>
      <c r="AG16" s="16">
        <f t="shared" si="11"/>
        <v>0</v>
      </c>
      <c r="AH16" s="16">
        <f t="shared" si="12"/>
        <v>30</v>
      </c>
      <c r="AI16" s="16">
        <f t="shared" si="13"/>
        <v>30</v>
      </c>
      <c r="AJ16" s="16">
        <f t="shared" si="14"/>
        <v>2</v>
      </c>
      <c r="AK16" s="16" t="s">
        <v>44</v>
      </c>
      <c r="AL16" s="31" t="s">
        <v>74</v>
      </c>
      <c r="AM16" s="33" t="s">
        <v>75</v>
      </c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ht="89.25" x14ac:dyDescent="0.2">
      <c r="A17" s="31" t="s">
        <v>57</v>
      </c>
      <c r="B17" s="31" t="s">
        <v>61</v>
      </c>
      <c r="C17" s="31" t="s">
        <v>83</v>
      </c>
      <c r="D17" s="35"/>
      <c r="E17" s="33" t="s">
        <v>84</v>
      </c>
      <c r="F17" s="16"/>
      <c r="G17" s="16"/>
      <c r="H17" s="16"/>
      <c r="I17" s="16"/>
      <c r="J17" s="16"/>
      <c r="K17" s="16"/>
      <c r="L17" s="17"/>
      <c r="M17" s="18"/>
      <c r="N17" s="16"/>
      <c r="O17" s="16"/>
      <c r="P17" s="16"/>
      <c r="Q17" s="16"/>
      <c r="R17" s="16">
        <v>0</v>
      </c>
      <c r="S17" s="16">
        <v>2</v>
      </c>
      <c r="T17" s="16">
        <v>2</v>
      </c>
      <c r="U17" s="16"/>
      <c r="V17" s="16"/>
      <c r="W17" s="16"/>
      <c r="X17" s="16"/>
      <c r="Y17" s="16"/>
      <c r="Z17" s="16"/>
      <c r="AA17" s="16"/>
      <c r="AB17" s="16"/>
      <c r="AC17" s="16"/>
      <c r="AD17" s="16">
        <f t="shared" si="7"/>
        <v>0</v>
      </c>
      <c r="AE17" s="16">
        <f t="shared" si="8"/>
        <v>2</v>
      </c>
      <c r="AF17" s="16">
        <v>15</v>
      </c>
      <c r="AG17" s="16">
        <f t="shared" si="11"/>
        <v>0</v>
      </c>
      <c r="AH17" s="16">
        <f t="shared" si="12"/>
        <v>30</v>
      </c>
      <c r="AI17" s="16">
        <f t="shared" si="13"/>
        <v>30</v>
      </c>
      <c r="AJ17" s="16">
        <f t="shared" si="14"/>
        <v>2</v>
      </c>
      <c r="AK17" s="16" t="s">
        <v>44</v>
      </c>
      <c r="AL17" s="31" t="s">
        <v>279</v>
      </c>
      <c r="AM17" s="36" t="s">
        <v>280</v>
      </c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ht="12.75" x14ac:dyDescent="0.2">
      <c r="A18" s="13"/>
      <c r="B18" s="13"/>
      <c r="C18" s="13"/>
      <c r="D18" s="13"/>
      <c r="E18" s="26" t="s">
        <v>85</v>
      </c>
      <c r="F18" s="27">
        <f t="shared" ref="F18:AC18" si="15">SUM(F13:F17)</f>
        <v>1</v>
      </c>
      <c r="G18" s="27">
        <f t="shared" si="15"/>
        <v>1</v>
      </c>
      <c r="H18" s="27">
        <f t="shared" si="15"/>
        <v>2</v>
      </c>
      <c r="I18" s="27">
        <f t="shared" si="15"/>
        <v>2</v>
      </c>
      <c r="J18" s="27">
        <f t="shared" si="15"/>
        <v>1</v>
      </c>
      <c r="K18" s="27">
        <f t="shared" si="15"/>
        <v>3</v>
      </c>
      <c r="L18" s="27">
        <f t="shared" si="15"/>
        <v>2</v>
      </c>
      <c r="M18" s="27">
        <f t="shared" si="15"/>
        <v>1</v>
      </c>
      <c r="N18" s="27">
        <f t="shared" si="15"/>
        <v>3</v>
      </c>
      <c r="O18" s="27">
        <f t="shared" si="15"/>
        <v>0</v>
      </c>
      <c r="P18" s="27">
        <f t="shared" si="15"/>
        <v>2</v>
      </c>
      <c r="Q18" s="27">
        <f t="shared" si="15"/>
        <v>2</v>
      </c>
      <c r="R18" s="27">
        <f t="shared" si="15"/>
        <v>0</v>
      </c>
      <c r="S18" s="27">
        <f t="shared" si="15"/>
        <v>2</v>
      </c>
      <c r="T18" s="27">
        <f t="shared" si="15"/>
        <v>2</v>
      </c>
      <c r="U18" s="27">
        <f t="shared" si="15"/>
        <v>0</v>
      </c>
      <c r="V18" s="27">
        <f t="shared" si="15"/>
        <v>0</v>
      </c>
      <c r="W18" s="27">
        <f t="shared" si="15"/>
        <v>0</v>
      </c>
      <c r="X18" s="27">
        <f t="shared" si="15"/>
        <v>0</v>
      </c>
      <c r="Y18" s="27">
        <f t="shared" si="15"/>
        <v>0</v>
      </c>
      <c r="Z18" s="27">
        <f t="shared" si="15"/>
        <v>0</v>
      </c>
      <c r="AA18" s="27">
        <f t="shared" si="15"/>
        <v>0</v>
      </c>
      <c r="AB18" s="27">
        <f t="shared" si="15"/>
        <v>0</v>
      </c>
      <c r="AC18" s="27">
        <f t="shared" si="15"/>
        <v>0</v>
      </c>
      <c r="AD18" s="27">
        <f t="shared" si="7"/>
        <v>5</v>
      </c>
      <c r="AE18" s="27">
        <f t="shared" si="8"/>
        <v>7</v>
      </c>
      <c r="AF18" s="16">
        <v>15</v>
      </c>
      <c r="AG18" s="27">
        <f t="shared" ref="AG18:AJ18" si="16">SUM(AG13:AG17)</f>
        <v>75</v>
      </c>
      <c r="AH18" s="27">
        <f t="shared" si="16"/>
        <v>105</v>
      </c>
      <c r="AI18" s="27">
        <f t="shared" si="16"/>
        <v>180</v>
      </c>
      <c r="AJ18" s="27">
        <f t="shared" si="16"/>
        <v>12</v>
      </c>
      <c r="AK18" s="16"/>
      <c r="AL18" s="13"/>
      <c r="AM18" s="19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ht="25.5" x14ac:dyDescent="0.2">
      <c r="A19" s="13" t="s">
        <v>45</v>
      </c>
      <c r="B19" s="13" t="s">
        <v>46</v>
      </c>
      <c r="C19" s="13" t="s">
        <v>86</v>
      </c>
      <c r="D19" s="37" t="s">
        <v>87</v>
      </c>
      <c r="E19" s="15" t="s">
        <v>88</v>
      </c>
      <c r="F19" s="16">
        <v>1</v>
      </c>
      <c r="G19" s="16">
        <v>1</v>
      </c>
      <c r="H19" s="16">
        <v>2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>
        <f t="shared" si="7"/>
        <v>1</v>
      </c>
      <c r="AE19" s="16">
        <f t="shared" si="8"/>
        <v>1</v>
      </c>
      <c r="AF19" s="16">
        <v>15</v>
      </c>
      <c r="AG19" s="16">
        <f t="shared" ref="AG19:AG26" si="17">AD19*AF19</f>
        <v>15</v>
      </c>
      <c r="AH19" s="16">
        <f t="shared" ref="AH19:AH26" si="18">AE19*AF19</f>
        <v>15</v>
      </c>
      <c r="AI19" s="16">
        <f t="shared" ref="AI19:AI26" si="19">SUM(AG19:AH19)</f>
        <v>30</v>
      </c>
      <c r="AJ19" s="16">
        <f t="shared" ref="AJ19:AJ20" si="20">H19+K19+N19+Q19+T19+W19+Z19+AC19</f>
        <v>2</v>
      </c>
      <c r="AK19" s="16" t="s">
        <v>49</v>
      </c>
      <c r="AL19" s="13"/>
      <c r="AM19" s="19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ht="12.75" x14ac:dyDescent="0.2">
      <c r="A20" s="13" t="s">
        <v>45</v>
      </c>
      <c r="B20" s="13" t="s">
        <v>67</v>
      </c>
      <c r="C20" s="13" t="s">
        <v>89</v>
      </c>
      <c r="D20" s="32"/>
      <c r="E20" s="15" t="s">
        <v>90</v>
      </c>
      <c r="F20" s="16"/>
      <c r="G20" s="16"/>
      <c r="H20" s="16"/>
      <c r="I20" s="16">
        <v>2</v>
      </c>
      <c r="J20" s="16">
        <v>0</v>
      </c>
      <c r="K20" s="16">
        <v>2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>
        <f t="shared" si="7"/>
        <v>2</v>
      </c>
      <c r="AE20" s="16">
        <f t="shared" si="8"/>
        <v>0</v>
      </c>
      <c r="AF20" s="16">
        <v>15</v>
      </c>
      <c r="AG20" s="30">
        <f t="shared" si="17"/>
        <v>30</v>
      </c>
      <c r="AH20" s="30">
        <f t="shared" si="18"/>
        <v>0</v>
      </c>
      <c r="AI20" s="16">
        <f t="shared" si="19"/>
        <v>30</v>
      </c>
      <c r="AJ20" s="16">
        <f t="shared" si="20"/>
        <v>2</v>
      </c>
      <c r="AK20" s="13" t="s">
        <v>44</v>
      </c>
      <c r="AL20" s="38"/>
      <c r="AM20" s="15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2.75" x14ac:dyDescent="0.2">
      <c r="A21" s="31" t="s">
        <v>76</v>
      </c>
      <c r="B21" s="31" t="s">
        <v>77</v>
      </c>
      <c r="C21" s="31" t="s">
        <v>91</v>
      </c>
      <c r="D21" s="32"/>
      <c r="E21" s="33" t="s">
        <v>92</v>
      </c>
      <c r="F21" s="16"/>
      <c r="G21" s="16"/>
      <c r="H21" s="16"/>
      <c r="I21" s="16"/>
      <c r="J21" s="16"/>
      <c r="K21" s="16"/>
      <c r="L21" s="16">
        <v>1</v>
      </c>
      <c r="M21" s="16">
        <v>1</v>
      </c>
      <c r="N21" s="16">
        <v>2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>
        <f t="shared" si="7"/>
        <v>1</v>
      </c>
      <c r="AE21" s="16">
        <f t="shared" si="8"/>
        <v>1</v>
      </c>
      <c r="AF21" s="16">
        <v>15</v>
      </c>
      <c r="AG21" s="16">
        <f t="shared" si="17"/>
        <v>15</v>
      </c>
      <c r="AH21" s="16">
        <f t="shared" si="18"/>
        <v>15</v>
      </c>
      <c r="AI21" s="16">
        <f t="shared" si="19"/>
        <v>30</v>
      </c>
      <c r="AJ21" s="16">
        <f t="shared" ref="AJ21:AJ22" si="21">AC21+Z21+W21+T21+Q21+N21+K21+H21</f>
        <v>2</v>
      </c>
      <c r="AK21" s="13" t="s">
        <v>44</v>
      </c>
      <c r="AL21" s="38"/>
      <c r="AM21" s="15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2.75" x14ac:dyDescent="0.2">
      <c r="A22" s="31" t="s">
        <v>39</v>
      </c>
      <c r="B22" s="31" t="s">
        <v>93</v>
      </c>
      <c r="C22" s="31" t="s">
        <v>94</v>
      </c>
      <c r="D22" s="35"/>
      <c r="E22" s="33" t="s">
        <v>95</v>
      </c>
      <c r="F22" s="16"/>
      <c r="G22" s="16"/>
      <c r="H22" s="16"/>
      <c r="I22" s="39"/>
      <c r="J22" s="39"/>
      <c r="K22" s="39"/>
      <c r="L22" s="16"/>
      <c r="M22" s="16"/>
      <c r="N22" s="16"/>
      <c r="O22" s="16"/>
      <c r="P22" s="16"/>
      <c r="Q22" s="16"/>
      <c r="R22" s="16"/>
      <c r="S22" s="16"/>
      <c r="T22" s="16"/>
      <c r="U22" s="39"/>
      <c r="V22" s="39"/>
      <c r="W22" s="39"/>
      <c r="X22" s="16"/>
      <c r="Y22" s="16"/>
      <c r="Z22" s="16"/>
      <c r="AA22" s="16">
        <v>0</v>
      </c>
      <c r="AB22" s="16">
        <v>2</v>
      </c>
      <c r="AC22" s="16">
        <v>2</v>
      </c>
      <c r="AD22" s="16">
        <f t="shared" si="7"/>
        <v>0</v>
      </c>
      <c r="AE22" s="16">
        <f t="shared" si="8"/>
        <v>2</v>
      </c>
      <c r="AF22" s="16">
        <v>15</v>
      </c>
      <c r="AG22" s="16">
        <f t="shared" si="17"/>
        <v>0</v>
      </c>
      <c r="AH22" s="16">
        <f t="shared" si="18"/>
        <v>30</v>
      </c>
      <c r="AI22" s="16">
        <f t="shared" si="19"/>
        <v>30</v>
      </c>
      <c r="AJ22" s="16">
        <f t="shared" si="21"/>
        <v>2</v>
      </c>
      <c r="AK22" s="16" t="s">
        <v>44</v>
      </c>
      <c r="AL22" s="31" t="s">
        <v>91</v>
      </c>
      <c r="AM22" s="33" t="s">
        <v>92</v>
      </c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25.5" x14ac:dyDescent="0.2">
      <c r="A23" s="13" t="s">
        <v>45</v>
      </c>
      <c r="B23" s="13" t="s">
        <v>46</v>
      </c>
      <c r="C23" s="13" t="s">
        <v>96</v>
      </c>
      <c r="D23" s="14" t="s">
        <v>97</v>
      </c>
      <c r="E23" s="15" t="s">
        <v>98</v>
      </c>
      <c r="F23" s="16">
        <v>2</v>
      </c>
      <c r="G23" s="16">
        <v>0</v>
      </c>
      <c r="H23" s="16">
        <v>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>
        <f t="shared" si="7"/>
        <v>2</v>
      </c>
      <c r="AE23" s="16">
        <f t="shared" si="8"/>
        <v>0</v>
      </c>
      <c r="AF23" s="16">
        <v>15</v>
      </c>
      <c r="AG23" s="40">
        <f t="shared" si="17"/>
        <v>30</v>
      </c>
      <c r="AH23" s="40">
        <f t="shared" si="18"/>
        <v>0</v>
      </c>
      <c r="AI23" s="16">
        <f t="shared" si="19"/>
        <v>30</v>
      </c>
      <c r="AJ23" s="16">
        <f>H23+K23+N23+Q23+T23+W23+Z23+AC23</f>
        <v>1</v>
      </c>
      <c r="AK23" s="16" t="s">
        <v>49</v>
      </c>
      <c r="AL23" s="13"/>
      <c r="AM23" s="19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25.5" x14ac:dyDescent="0.2">
      <c r="A24" s="13" t="s">
        <v>76</v>
      </c>
      <c r="B24" s="13" t="s">
        <v>80</v>
      </c>
      <c r="C24" s="13" t="s">
        <v>99</v>
      </c>
      <c r="D24" s="21"/>
      <c r="E24" s="15" t="s">
        <v>100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2</v>
      </c>
      <c r="P24" s="16">
        <v>0</v>
      </c>
      <c r="Q24" s="16">
        <v>2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>
        <f t="shared" si="7"/>
        <v>2</v>
      </c>
      <c r="AE24" s="16">
        <f t="shared" si="8"/>
        <v>0</v>
      </c>
      <c r="AF24" s="16">
        <v>15</v>
      </c>
      <c r="AG24" s="16">
        <f t="shared" si="17"/>
        <v>30</v>
      </c>
      <c r="AH24" s="16">
        <f t="shared" si="18"/>
        <v>0</v>
      </c>
      <c r="AI24" s="16">
        <f t="shared" si="19"/>
        <v>30</v>
      </c>
      <c r="AJ24" s="16">
        <f t="shared" ref="AJ24:AJ26" si="22">AC24+Z24+W24+T24+Q24+N24+K24+H24</f>
        <v>2</v>
      </c>
      <c r="AK24" s="16" t="s">
        <v>49</v>
      </c>
      <c r="AL24" s="13"/>
      <c r="AM24" s="15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38.25" x14ac:dyDescent="0.2">
      <c r="A25" s="13" t="s">
        <v>57</v>
      </c>
      <c r="B25" s="13" t="s">
        <v>61</v>
      </c>
      <c r="C25" s="13" t="s">
        <v>101</v>
      </c>
      <c r="D25" s="21"/>
      <c r="E25" s="15" t="s">
        <v>102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>
        <v>0</v>
      </c>
      <c r="S25" s="16">
        <v>1</v>
      </c>
      <c r="T25" s="16">
        <v>2</v>
      </c>
      <c r="U25" s="16"/>
      <c r="V25" s="16"/>
      <c r="W25" s="16"/>
      <c r="X25" s="16"/>
      <c r="Y25" s="16"/>
      <c r="Z25" s="16"/>
      <c r="AA25" s="16"/>
      <c r="AB25" s="16"/>
      <c r="AC25" s="16"/>
      <c r="AD25" s="16">
        <f t="shared" si="7"/>
        <v>0</v>
      </c>
      <c r="AE25" s="16">
        <f t="shared" si="8"/>
        <v>1</v>
      </c>
      <c r="AF25" s="16">
        <v>15</v>
      </c>
      <c r="AG25" s="16">
        <f t="shared" si="17"/>
        <v>0</v>
      </c>
      <c r="AH25" s="16">
        <f t="shared" si="18"/>
        <v>15</v>
      </c>
      <c r="AI25" s="16">
        <f t="shared" si="19"/>
        <v>15</v>
      </c>
      <c r="AJ25" s="16">
        <f t="shared" si="22"/>
        <v>2</v>
      </c>
      <c r="AK25" s="16" t="s">
        <v>44</v>
      </c>
      <c r="AL25" s="13"/>
      <c r="AM25" s="15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25.5" x14ac:dyDescent="0.2">
      <c r="A26" s="13" t="s">
        <v>57</v>
      </c>
      <c r="B26" s="13" t="s">
        <v>58</v>
      </c>
      <c r="C26" s="13" t="s">
        <v>103</v>
      </c>
      <c r="D26" s="22"/>
      <c r="E26" s="15" t="s">
        <v>104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v>2</v>
      </c>
      <c r="V26" s="16">
        <v>1</v>
      </c>
      <c r="W26" s="16">
        <v>2</v>
      </c>
      <c r="X26" s="16"/>
      <c r="Y26" s="16"/>
      <c r="Z26" s="16"/>
      <c r="AA26" s="16"/>
      <c r="AB26" s="16"/>
      <c r="AC26" s="16"/>
      <c r="AD26" s="16">
        <f t="shared" si="7"/>
        <v>2</v>
      </c>
      <c r="AE26" s="16">
        <f t="shared" si="8"/>
        <v>1</v>
      </c>
      <c r="AF26" s="16">
        <v>15</v>
      </c>
      <c r="AG26" s="16">
        <f t="shared" si="17"/>
        <v>30</v>
      </c>
      <c r="AH26" s="16">
        <f t="shared" si="18"/>
        <v>15</v>
      </c>
      <c r="AI26" s="16">
        <f t="shared" si="19"/>
        <v>45</v>
      </c>
      <c r="AJ26" s="16">
        <f t="shared" si="22"/>
        <v>2</v>
      </c>
      <c r="AK26" s="16" t="s">
        <v>49</v>
      </c>
      <c r="AL26" s="86"/>
      <c r="AM26" s="87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53" x14ac:dyDescent="0.2">
      <c r="A27" s="31" t="s">
        <v>57</v>
      </c>
      <c r="B27" s="31" t="s">
        <v>61</v>
      </c>
      <c r="C27" s="31" t="s">
        <v>105</v>
      </c>
      <c r="D27" s="31"/>
      <c r="E27" s="33" t="s">
        <v>106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0</v>
      </c>
      <c r="S27" s="16">
        <v>0</v>
      </c>
      <c r="T27" s="16">
        <v>0</v>
      </c>
      <c r="U27" s="16"/>
      <c r="V27" s="16"/>
      <c r="W27" s="16"/>
      <c r="X27" s="16"/>
      <c r="Y27" s="16"/>
      <c r="Z27" s="16"/>
      <c r="AA27" s="16"/>
      <c r="AB27" s="16"/>
      <c r="AC27" s="16"/>
      <c r="AD27" s="16">
        <f t="shared" si="7"/>
        <v>0</v>
      </c>
      <c r="AE27" s="16">
        <f t="shared" si="8"/>
        <v>0</v>
      </c>
      <c r="AF27" s="16">
        <v>15</v>
      </c>
      <c r="AG27" s="16">
        <v>0</v>
      </c>
      <c r="AH27" s="16">
        <v>0</v>
      </c>
      <c r="AI27" s="16">
        <v>0</v>
      </c>
      <c r="AJ27" s="16">
        <v>0</v>
      </c>
      <c r="AK27" s="17" t="s">
        <v>107</v>
      </c>
      <c r="AL27" s="90" t="s">
        <v>281</v>
      </c>
      <c r="AM27" s="91" t="s">
        <v>282</v>
      </c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ht="12.75" x14ac:dyDescent="0.2">
      <c r="A28" s="13"/>
      <c r="B28" s="13"/>
      <c r="C28" s="13"/>
      <c r="D28" s="13"/>
      <c r="E28" s="26" t="s">
        <v>108</v>
      </c>
      <c r="F28" s="27">
        <f t="shared" ref="F28:AC28" si="23">SUM(F19:F27)</f>
        <v>3</v>
      </c>
      <c r="G28" s="27">
        <f t="shared" si="23"/>
        <v>1</v>
      </c>
      <c r="H28" s="27">
        <f t="shared" si="23"/>
        <v>3</v>
      </c>
      <c r="I28" s="27">
        <f t="shared" si="23"/>
        <v>2</v>
      </c>
      <c r="J28" s="27">
        <f t="shared" si="23"/>
        <v>0</v>
      </c>
      <c r="K28" s="27">
        <f t="shared" si="23"/>
        <v>2</v>
      </c>
      <c r="L28" s="27">
        <f t="shared" si="23"/>
        <v>1</v>
      </c>
      <c r="M28" s="27">
        <f t="shared" si="23"/>
        <v>1</v>
      </c>
      <c r="N28" s="27">
        <f t="shared" si="23"/>
        <v>2</v>
      </c>
      <c r="O28" s="27">
        <f t="shared" si="23"/>
        <v>2</v>
      </c>
      <c r="P28" s="27">
        <f t="shared" si="23"/>
        <v>0</v>
      </c>
      <c r="Q28" s="27">
        <f t="shared" si="23"/>
        <v>2</v>
      </c>
      <c r="R28" s="27">
        <f t="shared" si="23"/>
        <v>0</v>
      </c>
      <c r="S28" s="27">
        <f t="shared" si="23"/>
        <v>1</v>
      </c>
      <c r="T28" s="27">
        <f t="shared" si="23"/>
        <v>2</v>
      </c>
      <c r="U28" s="27">
        <f t="shared" si="23"/>
        <v>2</v>
      </c>
      <c r="V28" s="27">
        <f t="shared" si="23"/>
        <v>1</v>
      </c>
      <c r="W28" s="27">
        <f t="shared" si="23"/>
        <v>2</v>
      </c>
      <c r="X28" s="27">
        <f t="shared" si="23"/>
        <v>0</v>
      </c>
      <c r="Y28" s="27">
        <f t="shared" si="23"/>
        <v>0</v>
      </c>
      <c r="Z28" s="27">
        <f t="shared" si="23"/>
        <v>0</v>
      </c>
      <c r="AA28" s="27">
        <f t="shared" si="23"/>
        <v>0</v>
      </c>
      <c r="AB28" s="27">
        <f t="shared" si="23"/>
        <v>2</v>
      </c>
      <c r="AC28" s="27">
        <f t="shared" si="23"/>
        <v>2</v>
      </c>
      <c r="AD28" s="27">
        <f t="shared" si="7"/>
        <v>10</v>
      </c>
      <c r="AE28" s="27">
        <f t="shared" si="8"/>
        <v>6</v>
      </c>
      <c r="AF28" s="16">
        <v>15</v>
      </c>
      <c r="AG28" s="27">
        <f t="shared" ref="AG28:AJ28" si="24">SUM(AG19:AG27)</f>
        <v>150</v>
      </c>
      <c r="AH28" s="27">
        <f t="shared" si="24"/>
        <v>90</v>
      </c>
      <c r="AI28" s="27">
        <f t="shared" si="24"/>
        <v>240</v>
      </c>
      <c r="AJ28" s="27">
        <f t="shared" si="24"/>
        <v>15</v>
      </c>
      <c r="AK28" s="16"/>
      <c r="AL28" s="88"/>
      <c r="AM28" s="89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ht="12.75" x14ac:dyDescent="0.2">
      <c r="A29" s="13" t="s">
        <v>45</v>
      </c>
      <c r="B29" s="13" t="s">
        <v>46</v>
      </c>
      <c r="C29" s="13" t="s">
        <v>109</v>
      </c>
      <c r="D29" s="23" t="s">
        <v>110</v>
      </c>
      <c r="E29" s="15" t="s">
        <v>111</v>
      </c>
      <c r="F29" s="16">
        <v>0</v>
      </c>
      <c r="G29" s="16">
        <v>2</v>
      </c>
      <c r="H29" s="16">
        <v>2</v>
      </c>
      <c r="I29" s="16"/>
      <c r="J29" s="16"/>
      <c r="K29" s="16"/>
      <c r="L29" s="16"/>
      <c r="M29" s="16"/>
      <c r="N29" s="16"/>
      <c r="O29" s="16"/>
      <c r="P29" s="16"/>
      <c r="Q29" s="16"/>
      <c r="R29" s="19"/>
      <c r="S29" s="19"/>
      <c r="T29" s="19"/>
      <c r="U29" s="16"/>
      <c r="V29" s="16"/>
      <c r="W29" s="16"/>
      <c r="X29" s="16"/>
      <c r="Y29" s="16"/>
      <c r="Z29" s="16"/>
      <c r="AA29" s="16"/>
      <c r="AB29" s="16"/>
      <c r="AC29" s="16"/>
      <c r="AD29" s="16">
        <f t="shared" si="7"/>
        <v>0</v>
      </c>
      <c r="AE29" s="16">
        <f t="shared" si="8"/>
        <v>2</v>
      </c>
      <c r="AF29" s="16">
        <v>15</v>
      </c>
      <c r="AG29" s="16">
        <f t="shared" ref="AG29:AG30" si="25">AD29*AF29</f>
        <v>0</v>
      </c>
      <c r="AH29" s="16">
        <f t="shared" ref="AH29:AH30" si="26">AE29*AF29</f>
        <v>30</v>
      </c>
      <c r="AI29" s="16">
        <f t="shared" ref="AI29:AI30" si="27">SUM(AG29:AH29)</f>
        <v>30</v>
      </c>
      <c r="AJ29" s="16">
        <f t="shared" ref="AJ29:AJ30" si="28">AC29+Z29+W29+T29+Q29+N29+K29+H29</f>
        <v>2</v>
      </c>
      <c r="AK29" s="16" t="s">
        <v>44</v>
      </c>
      <c r="AL29" s="13"/>
      <c r="AM29" s="19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ht="12.75" x14ac:dyDescent="0.2">
      <c r="A30" s="13" t="s">
        <v>45</v>
      </c>
      <c r="B30" s="13" t="s">
        <v>67</v>
      </c>
      <c r="C30" s="13" t="s">
        <v>112</v>
      </c>
      <c r="D30" s="24"/>
      <c r="E30" s="15" t="s">
        <v>113</v>
      </c>
      <c r="F30" s="16"/>
      <c r="G30" s="16"/>
      <c r="H30" s="16"/>
      <c r="I30" s="16">
        <v>0</v>
      </c>
      <c r="J30" s="16">
        <v>2</v>
      </c>
      <c r="K30" s="16">
        <v>2</v>
      </c>
      <c r="L30" s="16"/>
      <c r="M30" s="16"/>
      <c r="N30" s="16"/>
      <c r="O30" s="16"/>
      <c r="P30" s="16"/>
      <c r="Q30" s="16"/>
      <c r="R30" s="16"/>
      <c r="S30" s="16"/>
      <c r="T30" s="16"/>
      <c r="U30" s="19"/>
      <c r="V30" s="19"/>
      <c r="W30" s="19"/>
      <c r="X30" s="16"/>
      <c r="Y30" s="16"/>
      <c r="Z30" s="16"/>
      <c r="AA30" s="16"/>
      <c r="AB30" s="16"/>
      <c r="AC30" s="16"/>
      <c r="AD30" s="16">
        <f t="shared" si="7"/>
        <v>0</v>
      </c>
      <c r="AE30" s="16">
        <f t="shared" si="8"/>
        <v>2</v>
      </c>
      <c r="AF30" s="16">
        <v>15</v>
      </c>
      <c r="AG30" s="16">
        <f t="shared" si="25"/>
        <v>0</v>
      </c>
      <c r="AH30" s="16">
        <f t="shared" si="26"/>
        <v>30</v>
      </c>
      <c r="AI30" s="16">
        <f t="shared" si="27"/>
        <v>30</v>
      </c>
      <c r="AJ30" s="16">
        <f t="shared" si="28"/>
        <v>2</v>
      </c>
      <c r="AK30" s="16" t="s">
        <v>44</v>
      </c>
      <c r="AL30" s="13" t="s">
        <v>109</v>
      </c>
      <c r="AM30" s="19" t="s">
        <v>111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57" ht="12.75" x14ac:dyDescent="0.2">
      <c r="A31" s="13"/>
      <c r="B31" s="13"/>
      <c r="C31" s="13"/>
      <c r="D31" s="13"/>
      <c r="E31" s="26" t="s">
        <v>114</v>
      </c>
      <c r="F31" s="16">
        <f t="shared" ref="F31:AC31" si="29">SUM(F29:F30)</f>
        <v>0</v>
      </c>
      <c r="G31" s="16">
        <f t="shared" si="29"/>
        <v>2</v>
      </c>
      <c r="H31" s="16">
        <f t="shared" si="29"/>
        <v>2</v>
      </c>
      <c r="I31" s="16">
        <f t="shared" si="29"/>
        <v>0</v>
      </c>
      <c r="J31" s="16">
        <f t="shared" si="29"/>
        <v>2</v>
      </c>
      <c r="K31" s="16">
        <f t="shared" si="29"/>
        <v>2</v>
      </c>
      <c r="L31" s="16">
        <f t="shared" si="29"/>
        <v>0</v>
      </c>
      <c r="M31" s="16">
        <f t="shared" si="29"/>
        <v>0</v>
      </c>
      <c r="N31" s="16">
        <f t="shared" si="29"/>
        <v>0</v>
      </c>
      <c r="O31" s="16">
        <f t="shared" si="29"/>
        <v>0</v>
      </c>
      <c r="P31" s="16">
        <f t="shared" si="29"/>
        <v>0</v>
      </c>
      <c r="Q31" s="16">
        <f t="shared" si="29"/>
        <v>0</v>
      </c>
      <c r="R31" s="16">
        <f t="shared" si="29"/>
        <v>0</v>
      </c>
      <c r="S31" s="16">
        <f t="shared" si="29"/>
        <v>0</v>
      </c>
      <c r="T31" s="16">
        <f t="shared" si="29"/>
        <v>0</v>
      </c>
      <c r="U31" s="16">
        <f t="shared" si="29"/>
        <v>0</v>
      </c>
      <c r="V31" s="16">
        <f t="shared" si="29"/>
        <v>0</v>
      </c>
      <c r="W31" s="16">
        <f t="shared" si="29"/>
        <v>0</v>
      </c>
      <c r="X31" s="16">
        <f t="shared" si="29"/>
        <v>0</v>
      </c>
      <c r="Y31" s="16">
        <f t="shared" si="29"/>
        <v>0</v>
      </c>
      <c r="Z31" s="16">
        <f t="shared" si="29"/>
        <v>0</v>
      </c>
      <c r="AA31" s="16">
        <f t="shared" si="29"/>
        <v>0</v>
      </c>
      <c r="AB31" s="16">
        <f t="shared" si="29"/>
        <v>0</v>
      </c>
      <c r="AC31" s="16">
        <f t="shared" si="29"/>
        <v>0</v>
      </c>
      <c r="AD31" s="27">
        <f t="shared" si="7"/>
        <v>0</v>
      </c>
      <c r="AE31" s="27">
        <f t="shared" si="8"/>
        <v>4</v>
      </c>
      <c r="AF31" s="16">
        <v>15</v>
      </c>
      <c r="AG31" s="27">
        <f t="shared" ref="AG31:AJ31" si="30">SUM(AG29:AG30)</f>
        <v>0</v>
      </c>
      <c r="AH31" s="27">
        <f t="shared" si="30"/>
        <v>60</v>
      </c>
      <c r="AI31" s="27">
        <f t="shared" si="30"/>
        <v>60</v>
      </c>
      <c r="AJ31" s="27">
        <f t="shared" si="30"/>
        <v>4</v>
      </c>
      <c r="AK31" s="16"/>
      <c r="AL31" s="13"/>
      <c r="AM31" s="19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1:57" ht="12.75" x14ac:dyDescent="0.2">
      <c r="A32" s="42" t="s">
        <v>115</v>
      </c>
      <c r="B32" s="1"/>
      <c r="C32" s="1"/>
      <c r="D32" s="1"/>
      <c r="E32" s="2"/>
      <c r="F32" s="16">
        <f t="shared" ref="F32:AE32" si="31">SUM(F31,F28,F18,F12)</f>
        <v>7</v>
      </c>
      <c r="G32" s="16">
        <f t="shared" si="31"/>
        <v>6</v>
      </c>
      <c r="H32" s="16">
        <f t="shared" si="31"/>
        <v>12</v>
      </c>
      <c r="I32" s="16">
        <f t="shared" si="31"/>
        <v>6</v>
      </c>
      <c r="J32" s="16">
        <f t="shared" si="31"/>
        <v>3</v>
      </c>
      <c r="K32" s="16">
        <f t="shared" si="31"/>
        <v>9</v>
      </c>
      <c r="L32" s="16">
        <f t="shared" si="31"/>
        <v>3</v>
      </c>
      <c r="M32" s="16">
        <f t="shared" si="31"/>
        <v>2</v>
      </c>
      <c r="N32" s="16">
        <f t="shared" si="31"/>
        <v>5</v>
      </c>
      <c r="O32" s="16">
        <f t="shared" si="31"/>
        <v>2</v>
      </c>
      <c r="P32" s="16">
        <f t="shared" si="31"/>
        <v>2</v>
      </c>
      <c r="Q32" s="16">
        <f t="shared" si="31"/>
        <v>4</v>
      </c>
      <c r="R32" s="16">
        <f t="shared" si="31"/>
        <v>2</v>
      </c>
      <c r="S32" s="16">
        <f t="shared" si="31"/>
        <v>3</v>
      </c>
      <c r="T32" s="16">
        <f t="shared" si="31"/>
        <v>6</v>
      </c>
      <c r="U32" s="16">
        <f t="shared" si="31"/>
        <v>6</v>
      </c>
      <c r="V32" s="16">
        <f t="shared" si="31"/>
        <v>1</v>
      </c>
      <c r="W32" s="16">
        <f t="shared" si="31"/>
        <v>6</v>
      </c>
      <c r="X32" s="16">
        <f t="shared" si="31"/>
        <v>4</v>
      </c>
      <c r="Y32" s="16">
        <f t="shared" si="31"/>
        <v>1</v>
      </c>
      <c r="Z32" s="16">
        <f t="shared" si="31"/>
        <v>5</v>
      </c>
      <c r="AA32" s="16">
        <f t="shared" si="31"/>
        <v>0</v>
      </c>
      <c r="AB32" s="16">
        <f t="shared" si="31"/>
        <v>2</v>
      </c>
      <c r="AC32" s="16">
        <f t="shared" si="31"/>
        <v>2</v>
      </c>
      <c r="AD32" s="27">
        <f t="shared" si="31"/>
        <v>30</v>
      </c>
      <c r="AE32" s="27">
        <f t="shared" si="31"/>
        <v>20</v>
      </c>
      <c r="AF32" s="27">
        <v>15</v>
      </c>
      <c r="AG32" s="27">
        <f t="shared" ref="AG32:AJ32" si="32">SUM(AG31,AG28,AG18,AG12)</f>
        <v>450</v>
      </c>
      <c r="AH32" s="27">
        <f t="shared" si="32"/>
        <v>300</v>
      </c>
      <c r="AI32" s="27">
        <f t="shared" si="32"/>
        <v>750</v>
      </c>
      <c r="AJ32" s="27">
        <f t="shared" si="32"/>
        <v>49</v>
      </c>
      <c r="AK32" s="27"/>
      <c r="AL32" s="13"/>
      <c r="AM32" s="19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</row>
    <row r="33" spans="1:57" ht="38.25" x14ac:dyDescent="0.2">
      <c r="A33" s="13" t="s">
        <v>45</v>
      </c>
      <c r="B33" s="13" t="s">
        <v>46</v>
      </c>
      <c r="C33" s="13" t="s">
        <v>116</v>
      </c>
      <c r="D33" s="14" t="s">
        <v>117</v>
      </c>
      <c r="E33" s="15" t="s">
        <v>118</v>
      </c>
      <c r="F33" s="16">
        <v>0</v>
      </c>
      <c r="G33" s="16">
        <v>2</v>
      </c>
      <c r="H33" s="16">
        <v>1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>
        <f t="shared" ref="AD33:AE33" si="33">F33+I33+L33+O33+R33+U33+X33+AA33</f>
        <v>0</v>
      </c>
      <c r="AE33" s="16">
        <f t="shared" si="33"/>
        <v>2</v>
      </c>
      <c r="AF33" s="16">
        <v>15</v>
      </c>
      <c r="AG33" s="16">
        <f t="shared" ref="AG33:AG41" si="34">AD33*AF33</f>
        <v>0</v>
      </c>
      <c r="AH33" s="16">
        <f t="shared" ref="AH33:AH41" si="35">AE33*AF33</f>
        <v>30</v>
      </c>
      <c r="AI33" s="16">
        <f t="shared" ref="AI33:AI41" si="36">SUM(AG33:AH33)</f>
        <v>30</v>
      </c>
      <c r="AJ33" s="16">
        <f t="shared" ref="AJ33:AJ41" si="37">AC33+Z33+W33+T33+Q33+N33+K33+H33</f>
        <v>1</v>
      </c>
      <c r="AK33" s="16" t="s">
        <v>44</v>
      </c>
      <c r="AL33" s="13"/>
      <c r="AM33" s="19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1:57" ht="12.75" x14ac:dyDescent="0.2">
      <c r="A34" s="13" t="s">
        <v>45</v>
      </c>
      <c r="B34" s="13" t="s">
        <v>46</v>
      </c>
      <c r="C34" s="13" t="s">
        <v>119</v>
      </c>
      <c r="D34" s="21"/>
      <c r="E34" s="15" t="s">
        <v>120</v>
      </c>
      <c r="F34" s="16">
        <v>0</v>
      </c>
      <c r="G34" s="16">
        <v>2</v>
      </c>
      <c r="H34" s="16">
        <v>2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>
        <f t="shared" ref="AD34:AE34" si="38">F34+I34+L34+O34+R34+U34+X34+AA34</f>
        <v>0</v>
      </c>
      <c r="AE34" s="16">
        <f t="shared" si="38"/>
        <v>2</v>
      </c>
      <c r="AF34" s="16">
        <v>15</v>
      </c>
      <c r="AG34" s="16">
        <f t="shared" si="34"/>
        <v>0</v>
      </c>
      <c r="AH34" s="16">
        <f t="shared" si="35"/>
        <v>30</v>
      </c>
      <c r="AI34" s="16">
        <f t="shared" si="36"/>
        <v>30</v>
      </c>
      <c r="AJ34" s="16">
        <f t="shared" si="37"/>
        <v>2</v>
      </c>
      <c r="AK34" s="16" t="s">
        <v>44</v>
      </c>
      <c r="AL34" s="13"/>
      <c r="AM34" s="19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7" ht="12.75" x14ac:dyDescent="0.2">
      <c r="A35" s="13" t="s">
        <v>45</v>
      </c>
      <c r="B35" s="13" t="s">
        <v>67</v>
      </c>
      <c r="C35" s="13" t="s">
        <v>121</v>
      </c>
      <c r="D35" s="21"/>
      <c r="E35" s="15" t="s">
        <v>122</v>
      </c>
      <c r="F35" s="16"/>
      <c r="G35" s="16"/>
      <c r="H35" s="16"/>
      <c r="I35" s="16">
        <v>2</v>
      </c>
      <c r="J35" s="16">
        <v>2</v>
      </c>
      <c r="K35" s="16">
        <v>3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>
        <f t="shared" ref="AD35:AE35" si="39">F35+I35+L35+O35+R35+U35+X35+AA35</f>
        <v>2</v>
      </c>
      <c r="AE35" s="16">
        <f t="shared" si="39"/>
        <v>2</v>
      </c>
      <c r="AF35" s="16">
        <v>15</v>
      </c>
      <c r="AG35" s="16">
        <f t="shared" si="34"/>
        <v>30</v>
      </c>
      <c r="AH35" s="16">
        <f t="shared" si="35"/>
        <v>30</v>
      </c>
      <c r="AI35" s="16">
        <f t="shared" si="36"/>
        <v>60</v>
      </c>
      <c r="AJ35" s="16">
        <f t="shared" si="37"/>
        <v>3</v>
      </c>
      <c r="AK35" s="16" t="s">
        <v>49</v>
      </c>
      <c r="AL35" s="13"/>
      <c r="AM35" s="19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</row>
    <row r="36" spans="1:57" ht="12.75" x14ac:dyDescent="0.2">
      <c r="A36" s="13" t="s">
        <v>45</v>
      </c>
      <c r="B36" s="13" t="s">
        <v>67</v>
      </c>
      <c r="C36" s="13" t="s">
        <v>123</v>
      </c>
      <c r="D36" s="21"/>
      <c r="E36" s="15" t="s">
        <v>124</v>
      </c>
      <c r="F36" s="16"/>
      <c r="G36" s="16"/>
      <c r="H36" s="16"/>
      <c r="I36" s="16">
        <v>0</v>
      </c>
      <c r="J36" s="16">
        <v>2</v>
      </c>
      <c r="K36" s="16">
        <v>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>
        <f t="shared" ref="AD36:AE36" si="40">F36+I36+L36+O36+R36+U36+X36+AA36</f>
        <v>0</v>
      </c>
      <c r="AE36" s="16">
        <f t="shared" si="40"/>
        <v>2</v>
      </c>
      <c r="AF36" s="16">
        <v>15</v>
      </c>
      <c r="AG36" s="16">
        <f t="shared" si="34"/>
        <v>0</v>
      </c>
      <c r="AH36" s="16">
        <f t="shared" si="35"/>
        <v>30</v>
      </c>
      <c r="AI36" s="16">
        <f t="shared" si="36"/>
        <v>30</v>
      </c>
      <c r="AJ36" s="16">
        <f t="shared" si="37"/>
        <v>2</v>
      </c>
      <c r="AK36" s="16" t="s">
        <v>44</v>
      </c>
      <c r="AL36" s="13" t="s">
        <v>119</v>
      </c>
      <c r="AM36" s="15" t="s">
        <v>120</v>
      </c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</row>
    <row r="37" spans="1:57" ht="12.75" x14ac:dyDescent="0.2">
      <c r="A37" s="13" t="s">
        <v>76</v>
      </c>
      <c r="B37" s="13" t="s">
        <v>77</v>
      </c>
      <c r="C37" s="13" t="s">
        <v>283</v>
      </c>
      <c r="D37" s="22"/>
      <c r="E37" s="15" t="s">
        <v>125</v>
      </c>
      <c r="F37" s="16"/>
      <c r="G37" s="16"/>
      <c r="H37" s="16"/>
      <c r="I37" s="16"/>
      <c r="J37" s="16"/>
      <c r="K37" s="16"/>
      <c r="L37" s="16">
        <v>2</v>
      </c>
      <c r="M37" s="16">
        <v>2</v>
      </c>
      <c r="N37" s="16">
        <v>4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>
        <f t="shared" ref="AD37:AE37" si="41">F37+I37+L37+O37+R37+U37+X37+AA37</f>
        <v>2</v>
      </c>
      <c r="AE37" s="16">
        <f t="shared" si="41"/>
        <v>2</v>
      </c>
      <c r="AF37" s="16">
        <v>15</v>
      </c>
      <c r="AG37" s="16">
        <f t="shared" si="34"/>
        <v>30</v>
      </c>
      <c r="AH37" s="16">
        <f t="shared" si="35"/>
        <v>30</v>
      </c>
      <c r="AI37" s="16">
        <f t="shared" si="36"/>
        <v>60</v>
      </c>
      <c r="AJ37" s="16">
        <f t="shared" si="37"/>
        <v>4</v>
      </c>
      <c r="AK37" s="16" t="s">
        <v>49</v>
      </c>
      <c r="AL37" s="13" t="s">
        <v>126</v>
      </c>
      <c r="AM37" s="15" t="s">
        <v>127</v>
      </c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</row>
    <row r="38" spans="1:57" ht="38.25" x14ac:dyDescent="0.2">
      <c r="A38" s="13" t="s">
        <v>76</v>
      </c>
      <c r="B38" s="13" t="s">
        <v>77</v>
      </c>
      <c r="C38" s="13" t="s">
        <v>274</v>
      </c>
      <c r="D38" s="14" t="s">
        <v>128</v>
      </c>
      <c r="E38" s="15" t="s">
        <v>129</v>
      </c>
      <c r="F38" s="16"/>
      <c r="G38" s="16"/>
      <c r="H38" s="16"/>
      <c r="I38" s="16"/>
      <c r="J38" s="16"/>
      <c r="K38" s="16"/>
      <c r="L38" s="16">
        <v>1</v>
      </c>
      <c r="M38" s="16">
        <v>3</v>
      </c>
      <c r="N38" s="16">
        <v>3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>
        <f t="shared" ref="AD38:AE38" si="42">F38+I38+L38+O38+R38+U38+X38+AA38</f>
        <v>1</v>
      </c>
      <c r="AE38" s="16">
        <f t="shared" si="42"/>
        <v>3</v>
      </c>
      <c r="AF38" s="16">
        <v>15</v>
      </c>
      <c r="AG38" s="16">
        <f t="shared" si="34"/>
        <v>15</v>
      </c>
      <c r="AH38" s="16">
        <f t="shared" si="35"/>
        <v>45</v>
      </c>
      <c r="AI38" s="16">
        <f t="shared" si="36"/>
        <v>60</v>
      </c>
      <c r="AJ38" s="16">
        <f t="shared" si="37"/>
        <v>3</v>
      </c>
      <c r="AK38" s="16" t="s">
        <v>44</v>
      </c>
      <c r="AL38" s="13"/>
      <c r="AM38" s="19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</row>
    <row r="39" spans="1:57" ht="25.5" x14ac:dyDescent="0.2">
      <c r="A39" s="13" t="s">
        <v>76</v>
      </c>
      <c r="B39" s="13" t="s">
        <v>80</v>
      </c>
      <c r="C39" s="13" t="s">
        <v>275</v>
      </c>
      <c r="D39" s="22"/>
      <c r="E39" s="15" t="s">
        <v>130</v>
      </c>
      <c r="F39" s="16"/>
      <c r="G39" s="16"/>
      <c r="H39" s="16"/>
      <c r="I39" s="16"/>
      <c r="J39" s="16"/>
      <c r="K39" s="16"/>
      <c r="L39" s="16"/>
      <c r="M39" s="16"/>
      <c r="N39" s="16"/>
      <c r="O39" s="16">
        <v>1</v>
      </c>
      <c r="P39" s="16">
        <v>3</v>
      </c>
      <c r="Q39" s="16">
        <v>3</v>
      </c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>
        <f t="shared" ref="AD39:AE39" si="43">F39+I39+L39+O39+R39+U39+X39+AA39</f>
        <v>1</v>
      </c>
      <c r="AE39" s="16">
        <f t="shared" si="43"/>
        <v>3</v>
      </c>
      <c r="AF39" s="16">
        <v>15</v>
      </c>
      <c r="AG39" s="16">
        <f t="shared" si="34"/>
        <v>15</v>
      </c>
      <c r="AH39" s="16">
        <f t="shared" si="35"/>
        <v>45</v>
      </c>
      <c r="AI39" s="16">
        <f t="shared" si="36"/>
        <v>60</v>
      </c>
      <c r="AJ39" s="16">
        <f t="shared" si="37"/>
        <v>3</v>
      </c>
      <c r="AK39" s="16" t="s">
        <v>44</v>
      </c>
      <c r="AL39" s="13" t="s">
        <v>274</v>
      </c>
      <c r="AM39" s="15" t="s">
        <v>129</v>
      </c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ht="12.75" x14ac:dyDescent="0.2">
      <c r="A40" s="13" t="s">
        <v>57</v>
      </c>
      <c r="B40" s="13" t="s">
        <v>58</v>
      </c>
      <c r="C40" s="13" t="s">
        <v>131</v>
      </c>
      <c r="D40" s="14" t="s">
        <v>132</v>
      </c>
      <c r="E40" s="15" t="s">
        <v>133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v>1</v>
      </c>
      <c r="V40" s="16">
        <v>2</v>
      </c>
      <c r="W40" s="16">
        <v>3</v>
      </c>
      <c r="X40" s="16"/>
      <c r="Y40" s="16"/>
      <c r="Z40" s="16"/>
      <c r="AA40" s="16"/>
      <c r="AB40" s="16"/>
      <c r="AC40" s="16"/>
      <c r="AD40" s="16">
        <f t="shared" ref="AD40:AE40" si="44">F40+I40+L40+O40+R40+U40+X40+AA40</f>
        <v>1</v>
      </c>
      <c r="AE40" s="16">
        <f t="shared" si="44"/>
        <v>2</v>
      </c>
      <c r="AF40" s="16">
        <v>15</v>
      </c>
      <c r="AG40" s="16">
        <f t="shared" si="34"/>
        <v>15</v>
      </c>
      <c r="AH40" s="16">
        <f t="shared" si="35"/>
        <v>30</v>
      </c>
      <c r="AI40" s="16">
        <f t="shared" si="36"/>
        <v>45</v>
      </c>
      <c r="AJ40" s="16">
        <f t="shared" si="37"/>
        <v>3</v>
      </c>
      <c r="AK40" s="16" t="s">
        <v>44</v>
      </c>
      <c r="AL40" s="13"/>
      <c r="AM40" s="19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ht="12.75" x14ac:dyDescent="0.2">
      <c r="A41" s="13" t="s">
        <v>39</v>
      </c>
      <c r="B41" s="13" t="s">
        <v>40</v>
      </c>
      <c r="C41" s="13" t="s">
        <v>134</v>
      </c>
      <c r="D41" s="22"/>
      <c r="E41" s="15" t="s">
        <v>135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44"/>
      <c r="V41" s="44"/>
      <c r="W41" s="44"/>
      <c r="X41" s="16">
        <v>0</v>
      </c>
      <c r="Y41" s="16">
        <v>2</v>
      </c>
      <c r="Z41" s="16">
        <v>2</v>
      </c>
      <c r="AA41" s="16"/>
      <c r="AB41" s="16"/>
      <c r="AC41" s="16"/>
      <c r="AD41" s="16">
        <f t="shared" ref="AD41:AE41" si="45">F41+I41+L41+O41+R41+U41+X41+AA41</f>
        <v>0</v>
      </c>
      <c r="AE41" s="16">
        <f t="shared" si="45"/>
        <v>2</v>
      </c>
      <c r="AF41" s="16">
        <v>15</v>
      </c>
      <c r="AG41" s="16">
        <f t="shared" si="34"/>
        <v>0</v>
      </c>
      <c r="AH41" s="16">
        <f t="shared" si="35"/>
        <v>30</v>
      </c>
      <c r="AI41" s="16">
        <f t="shared" si="36"/>
        <v>30</v>
      </c>
      <c r="AJ41" s="16">
        <f t="shared" si="37"/>
        <v>2</v>
      </c>
      <c r="AK41" s="16" t="s">
        <v>44</v>
      </c>
      <c r="AL41" s="13"/>
      <c r="AM41" s="19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ht="38.25" x14ac:dyDescent="0.2">
      <c r="A42" s="13"/>
      <c r="B42" s="13"/>
      <c r="C42" s="13"/>
      <c r="D42" s="13"/>
      <c r="E42" s="26" t="s">
        <v>136</v>
      </c>
      <c r="F42" s="16">
        <f t="shared" ref="F42:AE42" si="46">SUM(F33:F41)</f>
        <v>0</v>
      </c>
      <c r="G42" s="16">
        <f t="shared" si="46"/>
        <v>4</v>
      </c>
      <c r="H42" s="16">
        <f t="shared" si="46"/>
        <v>3</v>
      </c>
      <c r="I42" s="16">
        <f t="shared" si="46"/>
        <v>2</v>
      </c>
      <c r="J42" s="16">
        <f t="shared" si="46"/>
        <v>4</v>
      </c>
      <c r="K42" s="16">
        <f t="shared" si="46"/>
        <v>5</v>
      </c>
      <c r="L42" s="16">
        <f t="shared" si="46"/>
        <v>3</v>
      </c>
      <c r="M42" s="16">
        <f t="shared" si="46"/>
        <v>5</v>
      </c>
      <c r="N42" s="16">
        <f t="shared" si="46"/>
        <v>7</v>
      </c>
      <c r="O42" s="16">
        <f t="shared" si="46"/>
        <v>1</v>
      </c>
      <c r="P42" s="16">
        <f t="shared" si="46"/>
        <v>3</v>
      </c>
      <c r="Q42" s="16">
        <f t="shared" si="46"/>
        <v>3</v>
      </c>
      <c r="R42" s="16">
        <f t="shared" si="46"/>
        <v>0</v>
      </c>
      <c r="S42" s="16">
        <f t="shared" si="46"/>
        <v>0</v>
      </c>
      <c r="T42" s="16">
        <f t="shared" si="46"/>
        <v>0</v>
      </c>
      <c r="U42" s="16">
        <f t="shared" si="46"/>
        <v>1</v>
      </c>
      <c r="V42" s="16">
        <f t="shared" si="46"/>
        <v>2</v>
      </c>
      <c r="W42" s="16">
        <f t="shared" si="46"/>
        <v>3</v>
      </c>
      <c r="X42" s="16">
        <f t="shared" si="46"/>
        <v>0</v>
      </c>
      <c r="Y42" s="16">
        <f t="shared" si="46"/>
        <v>2</v>
      </c>
      <c r="Z42" s="16">
        <f t="shared" si="46"/>
        <v>2</v>
      </c>
      <c r="AA42" s="16">
        <f t="shared" si="46"/>
        <v>0</v>
      </c>
      <c r="AB42" s="16">
        <f t="shared" si="46"/>
        <v>0</v>
      </c>
      <c r="AC42" s="16">
        <f t="shared" si="46"/>
        <v>0</v>
      </c>
      <c r="AD42" s="16">
        <f t="shared" si="46"/>
        <v>7</v>
      </c>
      <c r="AE42" s="16">
        <f t="shared" si="46"/>
        <v>20</v>
      </c>
      <c r="AF42" s="16" t="s">
        <v>137</v>
      </c>
      <c r="AG42" s="16">
        <f>SUM(AG33:AG41)</f>
        <v>105</v>
      </c>
      <c r="AH42" s="16">
        <f>SUM(AH34:AH41)</f>
        <v>270</v>
      </c>
      <c r="AI42" s="16">
        <f t="shared" ref="AI42:AJ42" si="47">SUM(AI33:AI41)</f>
        <v>405</v>
      </c>
      <c r="AJ42" s="16">
        <f t="shared" si="47"/>
        <v>23</v>
      </c>
      <c r="AK42" s="16"/>
      <c r="AL42" s="13"/>
      <c r="AM42" s="19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ht="12.75" x14ac:dyDescent="0.2">
      <c r="A43" s="13" t="s">
        <v>45</v>
      </c>
      <c r="B43" s="13" t="s">
        <v>46</v>
      </c>
      <c r="C43" s="13" t="s">
        <v>138</v>
      </c>
      <c r="D43" s="14" t="s">
        <v>139</v>
      </c>
      <c r="E43" s="15" t="s">
        <v>140</v>
      </c>
      <c r="F43" s="16">
        <v>2</v>
      </c>
      <c r="G43" s="16">
        <v>2</v>
      </c>
      <c r="H43" s="16">
        <v>4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>
        <f t="shared" ref="AD43:AE43" si="48">F43+I43+L43+O43+R43+U43+X43+AA43</f>
        <v>2</v>
      </c>
      <c r="AE43" s="16">
        <f t="shared" si="48"/>
        <v>2</v>
      </c>
      <c r="AF43" s="16">
        <v>15</v>
      </c>
      <c r="AG43" s="16">
        <f t="shared" ref="AG43:AG47" si="49">AD43*AF43</f>
        <v>30</v>
      </c>
      <c r="AH43" s="16">
        <f t="shared" ref="AH43:AH47" si="50">AE43*AF43</f>
        <v>30</v>
      </c>
      <c r="AI43" s="16">
        <f t="shared" ref="AI43:AI47" si="51">SUM(AG43:AH43)</f>
        <v>60</v>
      </c>
      <c r="AJ43" s="16">
        <f t="shared" ref="AJ43:AJ47" si="52">AC43+Z43+W43+T43+Q43+N43+K43+H43</f>
        <v>4</v>
      </c>
      <c r="AK43" s="16" t="s">
        <v>49</v>
      </c>
      <c r="AL43" s="13"/>
      <c r="AM43" s="19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:57" ht="12.75" x14ac:dyDescent="0.2">
      <c r="A44" s="31" t="s">
        <v>45</v>
      </c>
      <c r="B44" s="31" t="s">
        <v>67</v>
      </c>
      <c r="C44" s="31" t="s">
        <v>141</v>
      </c>
      <c r="D44" s="32"/>
      <c r="E44" s="33" t="s">
        <v>142</v>
      </c>
      <c r="F44" s="16"/>
      <c r="G44" s="16"/>
      <c r="H44" s="16"/>
      <c r="I44" s="16">
        <v>1</v>
      </c>
      <c r="J44" s="16">
        <v>2</v>
      </c>
      <c r="K44" s="16">
        <v>3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>
        <f t="shared" ref="AD44:AE44" si="53">F44+I44+L44+O44+R44+U44+X44+AA44</f>
        <v>1</v>
      </c>
      <c r="AE44" s="16">
        <f t="shared" si="53"/>
        <v>2</v>
      </c>
      <c r="AF44" s="16">
        <v>15</v>
      </c>
      <c r="AG44" s="16">
        <f t="shared" si="49"/>
        <v>15</v>
      </c>
      <c r="AH44" s="16">
        <f t="shared" si="50"/>
        <v>30</v>
      </c>
      <c r="AI44" s="16">
        <f t="shared" si="51"/>
        <v>45</v>
      </c>
      <c r="AJ44" s="16">
        <f t="shared" si="52"/>
        <v>3</v>
      </c>
      <c r="AK44" s="16" t="s">
        <v>49</v>
      </c>
      <c r="AL44" s="31" t="s">
        <v>138</v>
      </c>
      <c r="AM44" s="33" t="s">
        <v>140</v>
      </c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:57" ht="51" x14ac:dyDescent="0.2">
      <c r="A45" s="13" t="s">
        <v>39</v>
      </c>
      <c r="B45" s="13" t="s">
        <v>40</v>
      </c>
      <c r="C45" s="13" t="s">
        <v>143</v>
      </c>
      <c r="D45" s="22"/>
      <c r="E45" s="15" t="s">
        <v>144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>
        <v>1</v>
      </c>
      <c r="Y45" s="16">
        <v>1</v>
      </c>
      <c r="Z45" s="16">
        <v>2</v>
      </c>
      <c r="AA45" s="16"/>
      <c r="AB45" s="16"/>
      <c r="AC45" s="16"/>
      <c r="AD45" s="16">
        <f t="shared" ref="AD45:AE45" si="54">F45+I45+L45+O45+R45+U45+X45+AA45</f>
        <v>1</v>
      </c>
      <c r="AE45" s="16">
        <f t="shared" si="54"/>
        <v>1</v>
      </c>
      <c r="AF45" s="16">
        <v>15</v>
      </c>
      <c r="AG45" s="16">
        <f t="shared" si="49"/>
        <v>15</v>
      </c>
      <c r="AH45" s="16">
        <f t="shared" si="50"/>
        <v>15</v>
      </c>
      <c r="AI45" s="16">
        <f t="shared" si="51"/>
        <v>30</v>
      </c>
      <c r="AJ45" s="16">
        <f t="shared" si="52"/>
        <v>2</v>
      </c>
      <c r="AK45" s="16" t="s">
        <v>44</v>
      </c>
      <c r="AL45" s="13" t="s">
        <v>145</v>
      </c>
      <c r="AM45" s="19" t="s">
        <v>146</v>
      </c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ht="38.25" x14ac:dyDescent="0.2">
      <c r="A46" s="13" t="s">
        <v>76</v>
      </c>
      <c r="B46" s="13" t="s">
        <v>77</v>
      </c>
      <c r="C46" s="13" t="s">
        <v>276</v>
      </c>
      <c r="D46" s="14" t="s">
        <v>147</v>
      </c>
      <c r="E46" s="15" t="s">
        <v>148</v>
      </c>
      <c r="F46" s="16"/>
      <c r="G46" s="16"/>
      <c r="H46" s="16"/>
      <c r="I46" s="16"/>
      <c r="J46" s="16"/>
      <c r="K46" s="16"/>
      <c r="L46" s="16">
        <v>0</v>
      </c>
      <c r="M46" s="16">
        <v>4</v>
      </c>
      <c r="N46" s="16">
        <v>3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>
        <f t="shared" ref="AD46:AE46" si="55">F46+I46+L46+O46+R46+U46+X46+AA46</f>
        <v>0</v>
      </c>
      <c r="AE46" s="16">
        <f t="shared" si="55"/>
        <v>4</v>
      </c>
      <c r="AF46" s="16">
        <v>15</v>
      </c>
      <c r="AG46" s="16">
        <f t="shared" si="49"/>
        <v>0</v>
      </c>
      <c r="AH46" s="16">
        <f t="shared" si="50"/>
        <v>60</v>
      </c>
      <c r="AI46" s="16">
        <f t="shared" si="51"/>
        <v>60</v>
      </c>
      <c r="AJ46" s="16">
        <f t="shared" si="52"/>
        <v>3</v>
      </c>
      <c r="AK46" s="16" t="s">
        <v>44</v>
      </c>
      <c r="AL46" s="13" t="s">
        <v>149</v>
      </c>
      <c r="AM46" s="19" t="s">
        <v>150</v>
      </c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ht="25.5" x14ac:dyDescent="0.2">
      <c r="A47" s="13" t="s">
        <v>76</v>
      </c>
      <c r="B47" s="13" t="s">
        <v>80</v>
      </c>
      <c r="C47" s="13" t="s">
        <v>277</v>
      </c>
      <c r="D47" s="21"/>
      <c r="E47" s="15" t="s">
        <v>151</v>
      </c>
      <c r="F47" s="16"/>
      <c r="G47" s="16"/>
      <c r="H47" s="16"/>
      <c r="I47" s="16"/>
      <c r="J47" s="16"/>
      <c r="K47" s="16"/>
      <c r="L47" s="16"/>
      <c r="M47" s="16"/>
      <c r="N47" s="16"/>
      <c r="O47" s="16">
        <v>0</v>
      </c>
      <c r="P47" s="16">
        <v>4</v>
      </c>
      <c r="Q47" s="16">
        <v>3</v>
      </c>
      <c r="R47" s="44"/>
      <c r="S47" s="44"/>
      <c r="T47" s="44"/>
      <c r="U47" s="16"/>
      <c r="V47" s="16"/>
      <c r="W47" s="16"/>
      <c r="X47" s="16"/>
      <c r="Y47" s="16"/>
      <c r="Z47" s="16"/>
      <c r="AA47" s="16"/>
      <c r="AB47" s="16"/>
      <c r="AC47" s="16"/>
      <c r="AD47" s="16">
        <f t="shared" ref="AD47:AE47" si="56">F47+I47+L47+O47+R47+U47+X47+AA47</f>
        <v>0</v>
      </c>
      <c r="AE47" s="16">
        <f t="shared" si="56"/>
        <v>4</v>
      </c>
      <c r="AF47" s="16">
        <v>15</v>
      </c>
      <c r="AG47" s="16">
        <f t="shared" si="49"/>
        <v>0</v>
      </c>
      <c r="AH47" s="16">
        <f t="shared" si="50"/>
        <v>60</v>
      </c>
      <c r="AI47" s="16">
        <f t="shared" si="51"/>
        <v>60</v>
      </c>
      <c r="AJ47" s="16">
        <f t="shared" si="52"/>
        <v>3</v>
      </c>
      <c r="AK47" s="16" t="s">
        <v>44</v>
      </c>
      <c r="AL47" s="13" t="s">
        <v>276</v>
      </c>
      <c r="AM47" s="15" t="s">
        <v>148</v>
      </c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ht="25.5" x14ac:dyDescent="0.2">
      <c r="A48" s="13"/>
      <c r="B48" s="13"/>
      <c r="C48" s="13"/>
      <c r="D48" s="13"/>
      <c r="E48" s="26" t="s">
        <v>152</v>
      </c>
      <c r="F48" s="16">
        <f t="shared" ref="F48:AE48" si="57">SUM(F43:F47)</f>
        <v>2</v>
      </c>
      <c r="G48" s="16">
        <f t="shared" si="57"/>
        <v>2</v>
      </c>
      <c r="H48" s="16">
        <f t="shared" si="57"/>
        <v>4</v>
      </c>
      <c r="I48" s="16">
        <f t="shared" si="57"/>
        <v>1</v>
      </c>
      <c r="J48" s="16">
        <f t="shared" si="57"/>
        <v>2</v>
      </c>
      <c r="K48" s="16">
        <f t="shared" si="57"/>
        <v>3</v>
      </c>
      <c r="L48" s="16">
        <f t="shared" si="57"/>
        <v>0</v>
      </c>
      <c r="M48" s="16">
        <f t="shared" si="57"/>
        <v>4</v>
      </c>
      <c r="N48" s="16">
        <f t="shared" si="57"/>
        <v>3</v>
      </c>
      <c r="O48" s="16">
        <f t="shared" si="57"/>
        <v>0</v>
      </c>
      <c r="P48" s="16">
        <f t="shared" si="57"/>
        <v>4</v>
      </c>
      <c r="Q48" s="16">
        <f t="shared" si="57"/>
        <v>3</v>
      </c>
      <c r="R48" s="16">
        <f t="shared" si="57"/>
        <v>0</v>
      </c>
      <c r="S48" s="16">
        <f t="shared" si="57"/>
        <v>0</v>
      </c>
      <c r="T48" s="16">
        <f t="shared" si="57"/>
        <v>0</v>
      </c>
      <c r="U48" s="16">
        <f t="shared" si="57"/>
        <v>0</v>
      </c>
      <c r="V48" s="16">
        <f t="shared" si="57"/>
        <v>0</v>
      </c>
      <c r="W48" s="16">
        <f t="shared" si="57"/>
        <v>0</v>
      </c>
      <c r="X48" s="16">
        <f t="shared" si="57"/>
        <v>1</v>
      </c>
      <c r="Y48" s="16">
        <f t="shared" si="57"/>
        <v>1</v>
      </c>
      <c r="Z48" s="16">
        <f t="shared" si="57"/>
        <v>2</v>
      </c>
      <c r="AA48" s="16">
        <f t="shared" si="57"/>
        <v>0</v>
      </c>
      <c r="AB48" s="16">
        <f t="shared" si="57"/>
        <v>0</v>
      </c>
      <c r="AC48" s="16">
        <f t="shared" si="57"/>
        <v>0</v>
      </c>
      <c r="AD48" s="27">
        <f t="shared" si="57"/>
        <v>4</v>
      </c>
      <c r="AE48" s="16">
        <f t="shared" si="57"/>
        <v>13</v>
      </c>
      <c r="AF48" s="16" t="s">
        <v>137</v>
      </c>
      <c r="AG48" s="16">
        <f t="shared" ref="AG48:AJ48" si="58">SUM(AG43:AG47)</f>
        <v>60</v>
      </c>
      <c r="AH48" s="16">
        <f t="shared" si="58"/>
        <v>195</v>
      </c>
      <c r="AI48" s="16">
        <f t="shared" si="58"/>
        <v>255</v>
      </c>
      <c r="AJ48" s="16">
        <f t="shared" si="58"/>
        <v>15</v>
      </c>
      <c r="AK48" s="16"/>
      <c r="AL48" s="13"/>
      <c r="AM48" s="19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</row>
    <row r="49" spans="1:57" ht="51" x14ac:dyDescent="0.2">
      <c r="A49" s="13" t="s">
        <v>45</v>
      </c>
      <c r="B49" s="13" t="s">
        <v>67</v>
      </c>
      <c r="C49" s="13" t="s">
        <v>153</v>
      </c>
      <c r="D49" s="14" t="s">
        <v>154</v>
      </c>
      <c r="E49" s="15" t="s">
        <v>155</v>
      </c>
      <c r="F49" s="16"/>
      <c r="G49" s="16"/>
      <c r="H49" s="16"/>
      <c r="I49" s="16">
        <v>0</v>
      </c>
      <c r="J49" s="16">
        <v>2</v>
      </c>
      <c r="K49" s="16">
        <v>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>
        <f t="shared" ref="AD49:AE49" si="59">F49+I49+L49+O49+R49+U49+X49+AA49</f>
        <v>0</v>
      </c>
      <c r="AE49" s="16">
        <f t="shared" si="59"/>
        <v>2</v>
      </c>
      <c r="AF49" s="16">
        <v>15</v>
      </c>
      <c r="AG49" s="16">
        <f t="shared" ref="AG49:AG61" si="60">AD49*AF49</f>
        <v>0</v>
      </c>
      <c r="AH49" s="16">
        <f t="shared" ref="AH49:AH61" si="61">AE49*AF49</f>
        <v>30</v>
      </c>
      <c r="AI49" s="16">
        <f t="shared" ref="AI49:AI61" si="62">SUM(AG49:AH49)</f>
        <v>30</v>
      </c>
      <c r="AJ49" s="16">
        <f t="shared" ref="AJ49:AJ59" si="63">AC49+Z49+W49+T49+Q49+N49+K49+H49</f>
        <v>1</v>
      </c>
      <c r="AK49" s="16" t="s">
        <v>44</v>
      </c>
      <c r="AL49" s="13"/>
      <c r="AM49" s="19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</row>
    <row r="50" spans="1:57" ht="25.5" x14ac:dyDescent="0.2">
      <c r="A50" s="13" t="s">
        <v>45</v>
      </c>
      <c r="B50" s="13" t="s">
        <v>46</v>
      </c>
      <c r="C50" s="13" t="s">
        <v>156</v>
      </c>
      <c r="D50" s="21"/>
      <c r="E50" s="15" t="s">
        <v>157</v>
      </c>
      <c r="F50" s="16">
        <v>2</v>
      </c>
      <c r="G50" s="16">
        <v>2</v>
      </c>
      <c r="H50" s="16">
        <v>3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>
        <f t="shared" ref="AD50:AE50" si="64">F50+I50+L50+O50+R50+U50+X50+AA50</f>
        <v>2</v>
      </c>
      <c r="AE50" s="16">
        <f t="shared" si="64"/>
        <v>2</v>
      </c>
      <c r="AF50" s="16">
        <v>15</v>
      </c>
      <c r="AG50" s="16">
        <f t="shared" si="60"/>
        <v>30</v>
      </c>
      <c r="AH50" s="16">
        <f t="shared" si="61"/>
        <v>30</v>
      </c>
      <c r="AI50" s="16">
        <f t="shared" si="62"/>
        <v>60</v>
      </c>
      <c r="AJ50" s="16">
        <f t="shared" si="63"/>
        <v>3</v>
      </c>
      <c r="AK50" s="16" t="s">
        <v>49</v>
      </c>
      <c r="AL50" s="13"/>
      <c r="AM50" s="19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</row>
    <row r="51" spans="1:57" ht="25.5" x14ac:dyDescent="0.2">
      <c r="A51" s="13" t="s">
        <v>45</v>
      </c>
      <c r="B51" s="13" t="s">
        <v>67</v>
      </c>
      <c r="C51" s="13" t="s">
        <v>158</v>
      </c>
      <c r="D51" s="21"/>
      <c r="E51" s="15" t="s">
        <v>159</v>
      </c>
      <c r="F51" s="16"/>
      <c r="G51" s="16"/>
      <c r="H51" s="16"/>
      <c r="I51" s="16">
        <v>0</v>
      </c>
      <c r="J51" s="16">
        <v>2</v>
      </c>
      <c r="K51" s="16">
        <v>2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>
        <f t="shared" ref="AD51:AE51" si="65">F51+I51+L51+O51+R51+U51+X51+AA51</f>
        <v>0</v>
      </c>
      <c r="AE51" s="16">
        <f t="shared" si="65"/>
        <v>2</v>
      </c>
      <c r="AF51" s="16">
        <v>15</v>
      </c>
      <c r="AG51" s="16">
        <f t="shared" si="60"/>
        <v>0</v>
      </c>
      <c r="AH51" s="16">
        <f t="shared" si="61"/>
        <v>30</v>
      </c>
      <c r="AI51" s="16">
        <f t="shared" si="62"/>
        <v>30</v>
      </c>
      <c r="AJ51" s="16">
        <f t="shared" si="63"/>
        <v>2</v>
      </c>
      <c r="AK51" s="16" t="s">
        <v>44</v>
      </c>
      <c r="AL51" s="13"/>
      <c r="AM51" s="15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</row>
    <row r="52" spans="1:57" ht="12.75" x14ac:dyDescent="0.2">
      <c r="A52" s="13" t="s">
        <v>76</v>
      </c>
      <c r="B52" s="13" t="s">
        <v>77</v>
      </c>
      <c r="C52" s="13" t="s">
        <v>160</v>
      </c>
      <c r="D52" s="21"/>
      <c r="E52" s="15" t="s">
        <v>161</v>
      </c>
      <c r="F52" s="16"/>
      <c r="G52" s="16"/>
      <c r="H52" s="16"/>
      <c r="I52" s="16"/>
      <c r="J52" s="16"/>
      <c r="K52" s="16"/>
      <c r="L52" s="16">
        <v>1</v>
      </c>
      <c r="M52" s="16">
        <v>1</v>
      </c>
      <c r="N52" s="16">
        <v>2</v>
      </c>
      <c r="O52" s="16"/>
      <c r="P52" s="16"/>
      <c r="Q52" s="16"/>
      <c r="R52" s="16"/>
      <c r="S52" s="16"/>
      <c r="T52" s="16"/>
      <c r="U52" s="16"/>
      <c r="V52" s="16"/>
      <c r="W52" s="16"/>
      <c r="X52" s="19"/>
      <c r="Y52" s="19"/>
      <c r="Z52" s="19"/>
      <c r="AA52" s="16"/>
      <c r="AB52" s="16"/>
      <c r="AC52" s="16"/>
      <c r="AD52" s="16">
        <f t="shared" ref="AD52:AE52" si="66">F52+I52+L52+O52+R52+U52+X52+AA52</f>
        <v>1</v>
      </c>
      <c r="AE52" s="16">
        <f t="shared" si="66"/>
        <v>1</v>
      </c>
      <c r="AF52" s="16">
        <v>15</v>
      </c>
      <c r="AG52" s="16">
        <f t="shared" si="60"/>
        <v>15</v>
      </c>
      <c r="AH52" s="16">
        <f t="shared" si="61"/>
        <v>15</v>
      </c>
      <c r="AI52" s="16">
        <f t="shared" si="62"/>
        <v>30</v>
      </c>
      <c r="AJ52" s="16">
        <f t="shared" si="63"/>
        <v>2</v>
      </c>
      <c r="AK52" s="16" t="s">
        <v>49</v>
      </c>
      <c r="AL52" s="13"/>
      <c r="AM52" s="19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</row>
    <row r="53" spans="1:57" ht="51" x14ac:dyDescent="0.2">
      <c r="A53" s="31" t="s">
        <v>76</v>
      </c>
      <c r="B53" s="31" t="s">
        <v>80</v>
      </c>
      <c r="C53" s="31" t="s">
        <v>162</v>
      </c>
      <c r="D53" s="35"/>
      <c r="E53" s="33" t="s">
        <v>163</v>
      </c>
      <c r="F53" s="27"/>
      <c r="G53" s="27"/>
      <c r="H53" s="27"/>
      <c r="I53" s="27"/>
      <c r="J53" s="27"/>
      <c r="K53" s="27"/>
      <c r="L53" s="45"/>
      <c r="M53" s="45"/>
      <c r="N53" s="45"/>
      <c r="O53" s="16">
        <v>2</v>
      </c>
      <c r="P53" s="16">
        <v>2</v>
      </c>
      <c r="Q53" s="16">
        <v>4</v>
      </c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>
        <f t="shared" ref="AD53:AE53" si="67">F53+I53+L53+O53+R53+U53+X53+AA53</f>
        <v>2</v>
      </c>
      <c r="AE53" s="16">
        <f t="shared" si="67"/>
        <v>2</v>
      </c>
      <c r="AF53" s="16">
        <v>15</v>
      </c>
      <c r="AG53" s="16">
        <f t="shared" si="60"/>
        <v>30</v>
      </c>
      <c r="AH53" s="16">
        <f t="shared" si="61"/>
        <v>30</v>
      </c>
      <c r="AI53" s="16">
        <f t="shared" si="62"/>
        <v>60</v>
      </c>
      <c r="AJ53" s="16">
        <f t="shared" si="63"/>
        <v>4</v>
      </c>
      <c r="AK53" s="16" t="s">
        <v>44</v>
      </c>
      <c r="AL53" s="31" t="s">
        <v>164</v>
      </c>
      <c r="AM53" s="33" t="s">
        <v>165</v>
      </c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</row>
    <row r="54" spans="1:57" ht="25.5" x14ac:dyDescent="0.2">
      <c r="A54" s="13"/>
      <c r="B54" s="13"/>
      <c r="C54" s="13"/>
      <c r="D54" s="13"/>
      <c r="E54" s="26" t="s">
        <v>166</v>
      </c>
      <c r="F54" s="16">
        <f t="shared" ref="F54:AC54" si="68">SUM(F49:F53)</f>
        <v>2</v>
      </c>
      <c r="G54" s="16">
        <f t="shared" si="68"/>
        <v>2</v>
      </c>
      <c r="H54" s="16">
        <f t="shared" si="68"/>
        <v>3</v>
      </c>
      <c r="I54" s="16">
        <f t="shared" si="68"/>
        <v>0</v>
      </c>
      <c r="J54" s="16">
        <f t="shared" si="68"/>
        <v>4</v>
      </c>
      <c r="K54" s="16">
        <f t="shared" si="68"/>
        <v>3</v>
      </c>
      <c r="L54" s="16">
        <f t="shared" si="68"/>
        <v>1</v>
      </c>
      <c r="M54" s="16">
        <f t="shared" si="68"/>
        <v>1</v>
      </c>
      <c r="N54" s="16">
        <f t="shared" si="68"/>
        <v>2</v>
      </c>
      <c r="O54" s="16">
        <f t="shared" si="68"/>
        <v>2</v>
      </c>
      <c r="P54" s="16">
        <f t="shared" si="68"/>
        <v>2</v>
      </c>
      <c r="Q54" s="16">
        <f t="shared" si="68"/>
        <v>4</v>
      </c>
      <c r="R54" s="16">
        <f t="shared" si="68"/>
        <v>0</v>
      </c>
      <c r="S54" s="16">
        <f t="shared" si="68"/>
        <v>0</v>
      </c>
      <c r="T54" s="16">
        <f t="shared" si="68"/>
        <v>0</v>
      </c>
      <c r="U54" s="16">
        <f t="shared" si="68"/>
        <v>0</v>
      </c>
      <c r="V54" s="16">
        <f t="shared" si="68"/>
        <v>0</v>
      </c>
      <c r="W54" s="16">
        <f t="shared" si="68"/>
        <v>0</v>
      </c>
      <c r="X54" s="16">
        <f t="shared" si="68"/>
        <v>0</v>
      </c>
      <c r="Y54" s="16">
        <f t="shared" si="68"/>
        <v>0</v>
      </c>
      <c r="Z54" s="16">
        <f t="shared" si="68"/>
        <v>0</v>
      </c>
      <c r="AA54" s="16">
        <f t="shared" si="68"/>
        <v>0</v>
      </c>
      <c r="AB54" s="16">
        <f t="shared" si="68"/>
        <v>0</v>
      </c>
      <c r="AC54" s="16">
        <f t="shared" si="68"/>
        <v>0</v>
      </c>
      <c r="AD54" s="27">
        <f t="shared" ref="AD54:AE54" si="69">F54+I54+L54+O54+R54+U54+X54+AA54</f>
        <v>5</v>
      </c>
      <c r="AE54" s="16">
        <f t="shared" si="69"/>
        <v>9</v>
      </c>
      <c r="AF54" s="16">
        <v>15</v>
      </c>
      <c r="AG54" s="16">
        <f t="shared" si="60"/>
        <v>75</v>
      </c>
      <c r="AH54" s="16">
        <f t="shared" si="61"/>
        <v>135</v>
      </c>
      <c r="AI54" s="16">
        <f t="shared" si="62"/>
        <v>210</v>
      </c>
      <c r="AJ54" s="16">
        <f t="shared" si="63"/>
        <v>12</v>
      </c>
      <c r="AK54" s="16"/>
      <c r="AL54" s="13"/>
      <c r="AM54" s="19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1:57" ht="25.5" x14ac:dyDescent="0.2">
      <c r="A55" s="13" t="s">
        <v>45</v>
      </c>
      <c r="B55" s="13" t="s">
        <v>46</v>
      </c>
      <c r="C55" s="13" t="s">
        <v>167</v>
      </c>
      <c r="D55" s="14" t="s">
        <v>168</v>
      </c>
      <c r="E55" s="15" t="s">
        <v>169</v>
      </c>
      <c r="F55" s="16">
        <v>0</v>
      </c>
      <c r="G55" s="16">
        <v>2</v>
      </c>
      <c r="H55" s="16">
        <v>1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>
        <f t="shared" ref="AD55:AE55" si="70">F55+I55+L55+O55+R55+U55+X55+AA55</f>
        <v>0</v>
      </c>
      <c r="AE55" s="16">
        <f t="shared" si="70"/>
        <v>2</v>
      </c>
      <c r="AF55" s="16">
        <v>15</v>
      </c>
      <c r="AG55" s="16">
        <f t="shared" si="60"/>
        <v>0</v>
      </c>
      <c r="AH55" s="16">
        <f t="shared" si="61"/>
        <v>30</v>
      </c>
      <c r="AI55" s="16">
        <f t="shared" si="62"/>
        <v>30</v>
      </c>
      <c r="AJ55" s="16">
        <f t="shared" si="63"/>
        <v>1</v>
      </c>
      <c r="AK55" s="16" t="s">
        <v>44</v>
      </c>
      <c r="AL55" s="13"/>
      <c r="AM55" s="19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ht="12.75" x14ac:dyDescent="0.2">
      <c r="A56" s="13" t="s">
        <v>45</v>
      </c>
      <c r="B56" s="13" t="s">
        <v>46</v>
      </c>
      <c r="C56" s="13" t="s">
        <v>170</v>
      </c>
      <c r="D56" s="21"/>
      <c r="E56" s="15" t="s">
        <v>171</v>
      </c>
      <c r="F56" s="16">
        <v>0</v>
      </c>
      <c r="G56" s="16">
        <v>2</v>
      </c>
      <c r="H56" s="16">
        <v>2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>
        <f t="shared" ref="AD56:AE56" si="71">F56+I56+L56+O56+R56+U56+X56+AA56</f>
        <v>0</v>
      </c>
      <c r="AE56" s="16">
        <f t="shared" si="71"/>
        <v>2</v>
      </c>
      <c r="AF56" s="16">
        <v>15</v>
      </c>
      <c r="AG56" s="16">
        <f t="shared" si="60"/>
        <v>0</v>
      </c>
      <c r="AH56" s="16">
        <f t="shared" si="61"/>
        <v>30</v>
      </c>
      <c r="AI56" s="16">
        <f t="shared" si="62"/>
        <v>30</v>
      </c>
      <c r="AJ56" s="16">
        <f t="shared" si="63"/>
        <v>2</v>
      </c>
      <c r="AK56" s="16" t="s">
        <v>49</v>
      </c>
      <c r="AL56" s="13"/>
      <c r="AM56" s="19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ht="12.75" x14ac:dyDescent="0.2">
      <c r="A57" s="13" t="s">
        <v>45</v>
      </c>
      <c r="B57" s="13" t="s">
        <v>67</v>
      </c>
      <c r="C57" s="13" t="s">
        <v>172</v>
      </c>
      <c r="D57" s="21"/>
      <c r="E57" s="15" t="s">
        <v>173</v>
      </c>
      <c r="F57" s="16"/>
      <c r="G57" s="16"/>
      <c r="H57" s="16"/>
      <c r="I57" s="16">
        <v>0</v>
      </c>
      <c r="J57" s="16">
        <v>1</v>
      </c>
      <c r="K57" s="16">
        <v>1</v>
      </c>
      <c r="L57" s="44"/>
      <c r="M57" s="44"/>
      <c r="N57" s="44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>
        <f t="shared" ref="AD57:AE57" si="72">F57+I57+L57+O57+R57+U57+X57+AA57</f>
        <v>0</v>
      </c>
      <c r="AE57" s="16">
        <f t="shared" si="72"/>
        <v>1</v>
      </c>
      <c r="AF57" s="16">
        <v>15</v>
      </c>
      <c r="AG57" s="16">
        <f t="shared" si="60"/>
        <v>0</v>
      </c>
      <c r="AH57" s="16">
        <f t="shared" si="61"/>
        <v>15</v>
      </c>
      <c r="AI57" s="16">
        <f t="shared" si="62"/>
        <v>15</v>
      </c>
      <c r="AJ57" s="16">
        <f t="shared" si="63"/>
        <v>1</v>
      </c>
      <c r="AK57" s="16" t="s">
        <v>44</v>
      </c>
      <c r="AL57" s="13" t="s">
        <v>170</v>
      </c>
      <c r="AM57" s="15" t="s">
        <v>171</v>
      </c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ht="12.75" x14ac:dyDescent="0.2">
      <c r="A58" s="13" t="s">
        <v>76</v>
      </c>
      <c r="B58" s="13" t="s">
        <v>77</v>
      </c>
      <c r="C58" s="13" t="s">
        <v>174</v>
      </c>
      <c r="D58" s="21"/>
      <c r="E58" s="15" t="s">
        <v>175</v>
      </c>
      <c r="F58" s="16"/>
      <c r="G58" s="16"/>
      <c r="H58" s="16"/>
      <c r="I58" s="16"/>
      <c r="J58" s="16"/>
      <c r="K58" s="16"/>
      <c r="L58" s="16">
        <v>0</v>
      </c>
      <c r="M58" s="16">
        <v>1</v>
      </c>
      <c r="N58" s="16">
        <v>1</v>
      </c>
      <c r="O58" s="16"/>
      <c r="P58" s="16"/>
      <c r="Q58" s="16"/>
      <c r="R58" s="44"/>
      <c r="S58" s="44"/>
      <c r="T58" s="44"/>
      <c r="U58" s="16"/>
      <c r="V58" s="16"/>
      <c r="W58" s="16"/>
      <c r="X58" s="16"/>
      <c r="Y58" s="16"/>
      <c r="Z58" s="16"/>
      <c r="AA58" s="16"/>
      <c r="AB58" s="16"/>
      <c r="AC58" s="16"/>
      <c r="AD58" s="16">
        <f t="shared" ref="AD58:AE58" si="73">F58+I58+L58+O58+R58+U58+X58+AA58</f>
        <v>0</v>
      </c>
      <c r="AE58" s="16">
        <f t="shared" si="73"/>
        <v>1</v>
      </c>
      <c r="AF58" s="16">
        <v>15</v>
      </c>
      <c r="AG58" s="16">
        <f t="shared" si="60"/>
        <v>0</v>
      </c>
      <c r="AH58" s="16">
        <f t="shared" si="61"/>
        <v>15</v>
      </c>
      <c r="AI58" s="16">
        <f t="shared" si="62"/>
        <v>15</v>
      </c>
      <c r="AJ58" s="16">
        <f t="shared" si="63"/>
        <v>1</v>
      </c>
      <c r="AK58" s="16" t="s">
        <v>44</v>
      </c>
      <c r="AL58" s="13" t="s">
        <v>172</v>
      </c>
      <c r="AM58" s="15" t="s">
        <v>173</v>
      </c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</row>
    <row r="59" spans="1:57" ht="12.75" x14ac:dyDescent="0.2">
      <c r="A59" s="13" t="s">
        <v>76</v>
      </c>
      <c r="B59" s="13" t="s">
        <v>80</v>
      </c>
      <c r="C59" s="13" t="s">
        <v>176</v>
      </c>
      <c r="D59" s="21"/>
      <c r="E59" s="15" t="s">
        <v>177</v>
      </c>
      <c r="F59" s="16"/>
      <c r="G59" s="16"/>
      <c r="H59" s="16"/>
      <c r="I59" s="16"/>
      <c r="J59" s="16"/>
      <c r="K59" s="16"/>
      <c r="L59" s="19"/>
      <c r="M59" s="19"/>
      <c r="N59" s="19"/>
      <c r="O59" s="16">
        <v>1</v>
      </c>
      <c r="P59" s="16">
        <v>1</v>
      </c>
      <c r="Q59" s="16">
        <v>2</v>
      </c>
      <c r="R59" s="44"/>
      <c r="S59" s="44"/>
      <c r="T59" s="44"/>
      <c r="U59" s="16"/>
      <c r="V59" s="16"/>
      <c r="W59" s="16"/>
      <c r="X59" s="16"/>
      <c r="Y59" s="16"/>
      <c r="Z59" s="16"/>
      <c r="AA59" s="16"/>
      <c r="AB59" s="16"/>
      <c r="AC59" s="16"/>
      <c r="AD59" s="16">
        <f t="shared" ref="AD59:AE59" si="74">F59+I59+L59+O59+R59+U59+X59+AA59</f>
        <v>1</v>
      </c>
      <c r="AE59" s="16">
        <f t="shared" si="74"/>
        <v>1</v>
      </c>
      <c r="AF59" s="16">
        <v>15</v>
      </c>
      <c r="AG59" s="16">
        <f t="shared" si="60"/>
        <v>15</v>
      </c>
      <c r="AH59" s="16">
        <f t="shared" si="61"/>
        <v>15</v>
      </c>
      <c r="AI59" s="16">
        <f t="shared" si="62"/>
        <v>30</v>
      </c>
      <c r="AJ59" s="16">
        <f t="shared" si="63"/>
        <v>2</v>
      </c>
      <c r="AK59" s="16" t="s">
        <v>49</v>
      </c>
      <c r="AL59" s="13" t="s">
        <v>178</v>
      </c>
      <c r="AM59" s="15" t="s">
        <v>175</v>
      </c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</row>
    <row r="60" spans="1:57" ht="25.5" x14ac:dyDescent="0.2">
      <c r="A60" s="13" t="s">
        <v>57</v>
      </c>
      <c r="B60" s="13" t="s">
        <v>61</v>
      </c>
      <c r="C60" s="13" t="s">
        <v>179</v>
      </c>
      <c r="D60" s="21"/>
      <c r="E60" s="15" t="s">
        <v>180</v>
      </c>
      <c r="F60" s="27"/>
      <c r="G60" s="27"/>
      <c r="H60" s="27"/>
      <c r="I60" s="27"/>
      <c r="J60" s="27"/>
      <c r="K60" s="27"/>
      <c r="L60" s="45"/>
      <c r="M60" s="45"/>
      <c r="N60" s="45"/>
      <c r="O60" s="27"/>
      <c r="P60" s="27"/>
      <c r="Q60" s="27"/>
      <c r="R60" s="16">
        <v>0</v>
      </c>
      <c r="S60" s="16">
        <v>2</v>
      </c>
      <c r="T60" s="16">
        <v>1</v>
      </c>
      <c r="U60" s="16"/>
      <c r="V60" s="16"/>
      <c r="W60" s="16"/>
      <c r="X60" s="16"/>
      <c r="Y60" s="16"/>
      <c r="Z60" s="16"/>
      <c r="AA60" s="16"/>
      <c r="AB60" s="16"/>
      <c r="AC60" s="16"/>
      <c r="AD60" s="16">
        <f t="shared" ref="AD60:AE60" si="75">F60+I60+L60+O60+R60+U60+X60+AA60</f>
        <v>0</v>
      </c>
      <c r="AE60" s="16">
        <f t="shared" si="75"/>
        <v>2</v>
      </c>
      <c r="AF60" s="16">
        <v>15</v>
      </c>
      <c r="AG60" s="16">
        <f t="shared" si="60"/>
        <v>0</v>
      </c>
      <c r="AH60" s="16">
        <f t="shared" si="61"/>
        <v>30</v>
      </c>
      <c r="AI60" s="16">
        <f t="shared" si="62"/>
        <v>30</v>
      </c>
      <c r="AJ60" s="16">
        <v>1</v>
      </c>
      <c r="AK60" s="16" t="s">
        <v>44</v>
      </c>
      <c r="AL60" s="13" t="s">
        <v>181</v>
      </c>
      <c r="AM60" s="15" t="s">
        <v>182</v>
      </c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57" ht="25.5" x14ac:dyDescent="0.2">
      <c r="A61" s="13" t="s">
        <v>57</v>
      </c>
      <c r="B61" s="13" t="s">
        <v>58</v>
      </c>
      <c r="C61" s="13" t="s">
        <v>183</v>
      </c>
      <c r="D61" s="22"/>
      <c r="E61" s="15" t="s">
        <v>184</v>
      </c>
      <c r="F61" s="27"/>
      <c r="G61" s="27"/>
      <c r="H61" s="27"/>
      <c r="I61" s="27"/>
      <c r="J61" s="27"/>
      <c r="K61" s="27"/>
      <c r="L61" s="45"/>
      <c r="M61" s="45"/>
      <c r="N61" s="45"/>
      <c r="O61" s="27"/>
      <c r="P61" s="27"/>
      <c r="Q61" s="27"/>
      <c r="R61" s="44"/>
      <c r="S61" s="44"/>
      <c r="T61" s="44"/>
      <c r="U61" s="16">
        <v>0</v>
      </c>
      <c r="V61" s="16">
        <v>2</v>
      </c>
      <c r="W61" s="16">
        <v>2</v>
      </c>
      <c r="X61" s="16"/>
      <c r="Y61" s="16"/>
      <c r="Z61" s="16"/>
      <c r="AA61" s="16"/>
      <c r="AB61" s="16"/>
      <c r="AC61" s="16"/>
      <c r="AD61" s="16">
        <f t="shared" ref="AD61:AE61" si="76">F61+I61+L61+O61+R61+U61+X61+AA61</f>
        <v>0</v>
      </c>
      <c r="AE61" s="16">
        <f t="shared" si="76"/>
        <v>2</v>
      </c>
      <c r="AF61" s="16">
        <v>15</v>
      </c>
      <c r="AG61" s="16">
        <f t="shared" si="60"/>
        <v>0</v>
      </c>
      <c r="AH61" s="16">
        <f t="shared" si="61"/>
        <v>30</v>
      </c>
      <c r="AI61" s="16">
        <f t="shared" si="62"/>
        <v>30</v>
      </c>
      <c r="AJ61" s="16">
        <f>AC61+Z61+W61+T61+Q61+N61+K61+H61</f>
        <v>2</v>
      </c>
      <c r="AK61" s="16" t="s">
        <v>44</v>
      </c>
      <c r="AL61" s="16" t="s">
        <v>185</v>
      </c>
      <c r="AM61" s="15" t="s">
        <v>186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57" ht="25.5" x14ac:dyDescent="0.2">
      <c r="A62" s="13"/>
      <c r="B62" s="13"/>
      <c r="C62" s="13"/>
      <c r="D62" s="13"/>
      <c r="E62" s="26" t="s">
        <v>187</v>
      </c>
      <c r="F62" s="16">
        <f t="shared" ref="F62:AE62" si="77">SUM(F55:F61)</f>
        <v>0</v>
      </c>
      <c r="G62" s="16">
        <f t="shared" si="77"/>
        <v>4</v>
      </c>
      <c r="H62" s="16">
        <f t="shared" si="77"/>
        <v>3</v>
      </c>
      <c r="I62" s="16">
        <f t="shared" si="77"/>
        <v>0</v>
      </c>
      <c r="J62" s="16">
        <f t="shared" si="77"/>
        <v>1</v>
      </c>
      <c r="K62" s="16">
        <f t="shared" si="77"/>
        <v>1</v>
      </c>
      <c r="L62" s="16">
        <f t="shared" si="77"/>
        <v>0</v>
      </c>
      <c r="M62" s="16">
        <f t="shared" si="77"/>
        <v>1</v>
      </c>
      <c r="N62" s="16">
        <f t="shared" si="77"/>
        <v>1</v>
      </c>
      <c r="O62" s="16">
        <f t="shared" si="77"/>
        <v>1</v>
      </c>
      <c r="P62" s="16">
        <f t="shared" si="77"/>
        <v>1</v>
      </c>
      <c r="Q62" s="16">
        <f t="shared" si="77"/>
        <v>2</v>
      </c>
      <c r="R62" s="16">
        <f t="shared" si="77"/>
        <v>0</v>
      </c>
      <c r="S62" s="16">
        <f t="shared" si="77"/>
        <v>2</v>
      </c>
      <c r="T62" s="16">
        <f t="shared" si="77"/>
        <v>1</v>
      </c>
      <c r="U62" s="16">
        <f t="shared" si="77"/>
        <v>0</v>
      </c>
      <c r="V62" s="16">
        <f t="shared" si="77"/>
        <v>2</v>
      </c>
      <c r="W62" s="16">
        <f t="shared" si="77"/>
        <v>2</v>
      </c>
      <c r="X62" s="16">
        <f t="shared" si="77"/>
        <v>0</v>
      </c>
      <c r="Y62" s="16">
        <f t="shared" si="77"/>
        <v>0</v>
      </c>
      <c r="Z62" s="16">
        <f t="shared" si="77"/>
        <v>0</v>
      </c>
      <c r="AA62" s="16">
        <f t="shared" si="77"/>
        <v>0</v>
      </c>
      <c r="AB62" s="16">
        <f t="shared" si="77"/>
        <v>0</v>
      </c>
      <c r="AC62" s="16">
        <f t="shared" si="77"/>
        <v>0</v>
      </c>
      <c r="AD62" s="27">
        <f t="shared" si="77"/>
        <v>1</v>
      </c>
      <c r="AE62" s="16">
        <f t="shared" si="77"/>
        <v>11</v>
      </c>
      <c r="AF62" s="16" t="s">
        <v>188</v>
      </c>
      <c r="AG62" s="16">
        <f t="shared" ref="AG62:AJ62" si="78">SUM(AG55:AG61)</f>
        <v>15</v>
      </c>
      <c r="AH62" s="16">
        <f t="shared" si="78"/>
        <v>165</v>
      </c>
      <c r="AI62" s="16">
        <f t="shared" si="78"/>
        <v>180</v>
      </c>
      <c r="AJ62" s="16">
        <f t="shared" si="78"/>
        <v>10</v>
      </c>
      <c r="AK62" s="16"/>
      <c r="AL62" s="13"/>
      <c r="AM62" s="19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</row>
    <row r="63" spans="1:57" ht="25.5" x14ac:dyDescent="0.2">
      <c r="A63" s="13" t="s">
        <v>45</v>
      </c>
      <c r="B63" s="13" t="s">
        <v>46</v>
      </c>
      <c r="C63" s="13" t="s">
        <v>189</v>
      </c>
      <c r="D63" s="14" t="s">
        <v>190</v>
      </c>
      <c r="E63" s="15" t="s">
        <v>191</v>
      </c>
      <c r="F63" s="16">
        <v>2</v>
      </c>
      <c r="G63" s="16">
        <v>2</v>
      </c>
      <c r="H63" s="16">
        <v>4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>
        <f t="shared" ref="AD63:AE63" si="79">F63+I63+L63+O63+R63+U63+X63+AA63</f>
        <v>2</v>
      </c>
      <c r="AE63" s="16">
        <f t="shared" si="79"/>
        <v>2</v>
      </c>
      <c r="AF63" s="16">
        <v>15</v>
      </c>
      <c r="AG63" s="16">
        <f t="shared" ref="AG63:AG66" si="80">AD63*AF63</f>
        <v>30</v>
      </c>
      <c r="AH63" s="16">
        <f t="shared" ref="AH63:AH66" si="81">AE63*AF63</f>
        <v>30</v>
      </c>
      <c r="AI63" s="16">
        <f t="shared" ref="AI63:AI66" si="82">SUM(AG63:AH63)</f>
        <v>60</v>
      </c>
      <c r="AJ63" s="16">
        <f t="shared" ref="AJ63:AJ66" si="83">AC63+Z63+W63+T63+Q63+N63+K63+H63</f>
        <v>4</v>
      </c>
      <c r="AK63" s="16" t="s">
        <v>44</v>
      </c>
      <c r="AL63" s="13"/>
      <c r="AM63" s="19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</row>
    <row r="64" spans="1:57" ht="25.5" x14ac:dyDescent="0.2">
      <c r="A64" s="13" t="s">
        <v>45</v>
      </c>
      <c r="B64" s="13" t="s">
        <v>67</v>
      </c>
      <c r="C64" s="13" t="s">
        <v>192</v>
      </c>
      <c r="D64" s="21"/>
      <c r="E64" s="15" t="s">
        <v>193</v>
      </c>
      <c r="F64" s="16"/>
      <c r="G64" s="16"/>
      <c r="H64" s="16"/>
      <c r="I64" s="16">
        <v>0</v>
      </c>
      <c r="J64" s="16">
        <v>2</v>
      </c>
      <c r="K64" s="16">
        <v>2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>
        <f t="shared" ref="AD64:AE64" si="84">F64+I64+L64+O64+R64+U64+X64+AA64</f>
        <v>0</v>
      </c>
      <c r="AE64" s="16">
        <f t="shared" si="84"/>
        <v>2</v>
      </c>
      <c r="AF64" s="16">
        <v>15</v>
      </c>
      <c r="AG64" s="16">
        <f t="shared" si="80"/>
        <v>0</v>
      </c>
      <c r="AH64" s="16">
        <f t="shared" si="81"/>
        <v>30</v>
      </c>
      <c r="AI64" s="16">
        <f t="shared" si="82"/>
        <v>30</v>
      </c>
      <c r="AJ64" s="16">
        <f t="shared" si="83"/>
        <v>2</v>
      </c>
      <c r="AK64" s="16" t="s">
        <v>44</v>
      </c>
      <c r="AL64" s="13" t="s">
        <v>189</v>
      </c>
      <c r="AM64" s="15" t="s">
        <v>191</v>
      </c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57" ht="25.5" x14ac:dyDescent="0.2">
      <c r="A65" s="13" t="s">
        <v>57</v>
      </c>
      <c r="B65" s="13" t="s">
        <v>61</v>
      </c>
      <c r="C65" s="13" t="s">
        <v>194</v>
      </c>
      <c r="D65" s="21"/>
      <c r="E65" s="15" t="s">
        <v>195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16">
        <v>1</v>
      </c>
      <c r="S65" s="16">
        <v>1</v>
      </c>
      <c r="T65" s="16">
        <v>2</v>
      </c>
      <c r="U65" s="27"/>
      <c r="V65" s="27"/>
      <c r="W65" s="27"/>
      <c r="X65" s="27"/>
      <c r="Y65" s="27"/>
      <c r="Z65" s="27"/>
      <c r="AA65" s="27"/>
      <c r="AB65" s="27"/>
      <c r="AC65" s="27"/>
      <c r="AD65" s="16">
        <f t="shared" ref="AD65:AE65" si="85">F65+I65+L65+O65+R65+U65+X65+AA65</f>
        <v>1</v>
      </c>
      <c r="AE65" s="16">
        <f t="shared" si="85"/>
        <v>1</v>
      </c>
      <c r="AF65" s="16">
        <v>15</v>
      </c>
      <c r="AG65" s="16">
        <f t="shared" si="80"/>
        <v>15</v>
      </c>
      <c r="AH65" s="16">
        <f t="shared" si="81"/>
        <v>15</v>
      </c>
      <c r="AI65" s="16">
        <f t="shared" si="82"/>
        <v>30</v>
      </c>
      <c r="AJ65" s="16">
        <f t="shared" si="83"/>
        <v>2</v>
      </c>
      <c r="AK65" s="16" t="s">
        <v>44</v>
      </c>
      <c r="AL65" s="13" t="s">
        <v>192</v>
      </c>
      <c r="AM65" s="15" t="s">
        <v>193</v>
      </c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57" ht="12.75" x14ac:dyDescent="0.2">
      <c r="A66" s="13" t="s">
        <v>57</v>
      </c>
      <c r="B66" s="13" t="s">
        <v>58</v>
      </c>
      <c r="C66" s="13" t="s">
        <v>196</v>
      </c>
      <c r="D66" s="22"/>
      <c r="E66" s="15" t="s">
        <v>197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44"/>
      <c r="S66" s="44"/>
      <c r="T66" s="44"/>
      <c r="U66" s="16">
        <v>2</v>
      </c>
      <c r="V66" s="16">
        <v>0</v>
      </c>
      <c r="W66" s="16">
        <v>2</v>
      </c>
      <c r="X66" s="16"/>
      <c r="Y66" s="16"/>
      <c r="Z66" s="16"/>
      <c r="AA66" s="16"/>
      <c r="AB66" s="16"/>
      <c r="AC66" s="16"/>
      <c r="AD66" s="16">
        <f t="shared" ref="AD66:AE66" si="86">F66+I66+L66+O66+R66+U66+X66+AA66</f>
        <v>2</v>
      </c>
      <c r="AE66" s="16">
        <f t="shared" si="86"/>
        <v>0</v>
      </c>
      <c r="AF66" s="16">
        <v>15</v>
      </c>
      <c r="AG66" s="16">
        <f t="shared" si="80"/>
        <v>30</v>
      </c>
      <c r="AH66" s="16">
        <f t="shared" si="81"/>
        <v>0</v>
      </c>
      <c r="AI66" s="16">
        <f t="shared" si="82"/>
        <v>30</v>
      </c>
      <c r="AJ66" s="16">
        <f t="shared" si="83"/>
        <v>2</v>
      </c>
      <c r="AK66" s="16" t="s">
        <v>44</v>
      </c>
      <c r="AL66" s="13"/>
      <c r="AM66" s="19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57" ht="25.5" x14ac:dyDescent="0.2">
      <c r="A67" s="13"/>
      <c r="B67" s="13"/>
      <c r="C67" s="13"/>
      <c r="D67" s="13"/>
      <c r="E67" s="26" t="s">
        <v>198</v>
      </c>
      <c r="F67" s="16">
        <f t="shared" ref="F67:AE67" si="87">SUM(F63:F66)</f>
        <v>2</v>
      </c>
      <c r="G67" s="16">
        <f t="shared" si="87"/>
        <v>2</v>
      </c>
      <c r="H67" s="16">
        <f t="shared" si="87"/>
        <v>4</v>
      </c>
      <c r="I67" s="16">
        <f t="shared" si="87"/>
        <v>0</v>
      </c>
      <c r="J67" s="16">
        <f t="shared" si="87"/>
        <v>2</v>
      </c>
      <c r="K67" s="16">
        <f t="shared" si="87"/>
        <v>2</v>
      </c>
      <c r="L67" s="16">
        <f t="shared" si="87"/>
        <v>0</v>
      </c>
      <c r="M67" s="16">
        <f t="shared" si="87"/>
        <v>0</v>
      </c>
      <c r="N67" s="16">
        <f t="shared" si="87"/>
        <v>0</v>
      </c>
      <c r="O67" s="16">
        <f t="shared" si="87"/>
        <v>0</v>
      </c>
      <c r="P67" s="16">
        <f t="shared" si="87"/>
        <v>0</v>
      </c>
      <c r="Q67" s="16">
        <f t="shared" si="87"/>
        <v>0</v>
      </c>
      <c r="R67" s="16">
        <f t="shared" si="87"/>
        <v>1</v>
      </c>
      <c r="S67" s="16">
        <f t="shared" si="87"/>
        <v>1</v>
      </c>
      <c r="T67" s="16">
        <f t="shared" si="87"/>
        <v>2</v>
      </c>
      <c r="U67" s="16">
        <f t="shared" si="87"/>
        <v>2</v>
      </c>
      <c r="V67" s="16">
        <f t="shared" si="87"/>
        <v>0</v>
      </c>
      <c r="W67" s="16">
        <f t="shared" si="87"/>
        <v>2</v>
      </c>
      <c r="X67" s="16">
        <f t="shared" si="87"/>
        <v>0</v>
      </c>
      <c r="Y67" s="16">
        <f t="shared" si="87"/>
        <v>0</v>
      </c>
      <c r="Z67" s="16">
        <f t="shared" si="87"/>
        <v>0</v>
      </c>
      <c r="AA67" s="16">
        <f t="shared" si="87"/>
        <v>0</v>
      </c>
      <c r="AB67" s="16">
        <f t="shared" si="87"/>
        <v>0</v>
      </c>
      <c r="AC67" s="16">
        <f t="shared" si="87"/>
        <v>0</v>
      </c>
      <c r="AD67" s="27">
        <f t="shared" si="87"/>
        <v>5</v>
      </c>
      <c r="AE67" s="16">
        <f t="shared" si="87"/>
        <v>5</v>
      </c>
      <c r="AF67" s="16" t="s">
        <v>137</v>
      </c>
      <c r="AG67" s="16">
        <f t="shared" ref="AG67:AJ67" si="88">SUM(AG63:AG66)</f>
        <v>75</v>
      </c>
      <c r="AH67" s="16">
        <f t="shared" si="88"/>
        <v>75</v>
      </c>
      <c r="AI67" s="16">
        <f t="shared" si="88"/>
        <v>150</v>
      </c>
      <c r="AJ67" s="16">
        <f t="shared" si="88"/>
        <v>10</v>
      </c>
      <c r="AK67" s="16"/>
      <c r="AL67" s="13"/>
      <c r="AM67" s="19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57" ht="12.75" x14ac:dyDescent="0.2">
      <c r="A68" s="13" t="s">
        <v>45</v>
      </c>
      <c r="B68" s="13" t="s">
        <v>67</v>
      </c>
      <c r="C68" s="13" t="s">
        <v>199</v>
      </c>
      <c r="D68" s="14" t="s">
        <v>200</v>
      </c>
      <c r="E68" s="15" t="s">
        <v>201</v>
      </c>
      <c r="F68" s="16"/>
      <c r="G68" s="16"/>
      <c r="H68" s="16"/>
      <c r="I68" s="16">
        <v>1</v>
      </c>
      <c r="J68" s="16">
        <v>2</v>
      </c>
      <c r="K68" s="16">
        <v>3</v>
      </c>
      <c r="L68" s="16"/>
      <c r="M68" s="16"/>
      <c r="N68" s="16"/>
      <c r="O68" s="16"/>
      <c r="P68" s="16"/>
      <c r="Q68" s="16"/>
      <c r="R68" s="19"/>
      <c r="S68" s="19"/>
      <c r="T68" s="19"/>
      <c r="U68" s="16"/>
      <c r="V68" s="16"/>
      <c r="W68" s="16"/>
      <c r="X68" s="16"/>
      <c r="Y68" s="16"/>
      <c r="Z68" s="16"/>
      <c r="AA68" s="16"/>
      <c r="AB68" s="16"/>
      <c r="AC68" s="16"/>
      <c r="AD68" s="16">
        <f t="shared" ref="AD68:AE68" si="89">F68+I68+L68+O68+R68+U68+X68+AA68</f>
        <v>1</v>
      </c>
      <c r="AE68" s="16">
        <f t="shared" si="89"/>
        <v>2</v>
      </c>
      <c r="AF68" s="16">
        <v>15</v>
      </c>
      <c r="AG68" s="16">
        <f t="shared" ref="AG68:AG69" si="90">AD68*AF68</f>
        <v>15</v>
      </c>
      <c r="AH68" s="16">
        <f t="shared" ref="AH68:AH69" si="91">AE68*AF68</f>
        <v>30</v>
      </c>
      <c r="AI68" s="16">
        <f t="shared" ref="AI68:AI69" si="92">SUM(AG68:AH68)</f>
        <v>45</v>
      </c>
      <c r="AJ68" s="16">
        <f t="shared" ref="AJ68:AJ69" si="93">AC68+Z68+W68+T68+Q68+N68+K68+H68</f>
        <v>3</v>
      </c>
      <c r="AK68" s="16" t="s">
        <v>44</v>
      </c>
      <c r="AL68" s="13"/>
      <c r="AM68" s="19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57" ht="25.5" x14ac:dyDescent="0.2">
      <c r="A69" s="13" t="s">
        <v>76</v>
      </c>
      <c r="B69" s="13" t="s">
        <v>77</v>
      </c>
      <c r="C69" s="13" t="s">
        <v>202</v>
      </c>
      <c r="D69" s="22"/>
      <c r="E69" s="15" t="s">
        <v>203</v>
      </c>
      <c r="F69" s="16"/>
      <c r="G69" s="16"/>
      <c r="H69" s="16"/>
      <c r="I69" s="16"/>
      <c r="J69" s="16"/>
      <c r="K69" s="16"/>
      <c r="L69" s="16">
        <v>1</v>
      </c>
      <c r="M69" s="16">
        <v>3</v>
      </c>
      <c r="N69" s="16">
        <v>4</v>
      </c>
      <c r="O69" s="16"/>
      <c r="P69" s="16"/>
      <c r="Q69" s="16"/>
      <c r="R69" s="16"/>
      <c r="S69" s="16"/>
      <c r="T69" s="16"/>
      <c r="U69" s="19"/>
      <c r="V69" s="19"/>
      <c r="W69" s="19"/>
      <c r="X69" s="16"/>
      <c r="Y69" s="16"/>
      <c r="Z69" s="16"/>
      <c r="AA69" s="16"/>
      <c r="AB69" s="16"/>
      <c r="AC69" s="16"/>
      <c r="AD69" s="16">
        <f t="shared" ref="AD69:AE69" si="94">F69+I69+L69+O69+R69+U69+X69+AA69</f>
        <v>1</v>
      </c>
      <c r="AE69" s="16">
        <f t="shared" si="94"/>
        <v>3</v>
      </c>
      <c r="AF69" s="16">
        <v>15</v>
      </c>
      <c r="AG69" s="16">
        <f t="shared" si="90"/>
        <v>15</v>
      </c>
      <c r="AH69" s="16">
        <f t="shared" si="91"/>
        <v>45</v>
      </c>
      <c r="AI69" s="16">
        <f t="shared" si="92"/>
        <v>60</v>
      </c>
      <c r="AJ69" s="16">
        <f t="shared" si="93"/>
        <v>4</v>
      </c>
      <c r="AK69" s="16" t="s">
        <v>44</v>
      </c>
      <c r="AL69" s="13" t="s">
        <v>199</v>
      </c>
      <c r="AM69" s="19" t="s">
        <v>201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</row>
    <row r="70" spans="1:57" ht="38.25" x14ac:dyDescent="0.2">
      <c r="A70" s="13"/>
      <c r="B70" s="13"/>
      <c r="C70" s="13"/>
      <c r="D70" s="13"/>
      <c r="E70" s="26" t="s">
        <v>204</v>
      </c>
      <c r="F70" s="16">
        <f t="shared" ref="F70:AE70" si="95">SUM(F68:F69)</f>
        <v>0</v>
      </c>
      <c r="G70" s="16">
        <f t="shared" si="95"/>
        <v>0</v>
      </c>
      <c r="H70" s="16">
        <f t="shared" si="95"/>
        <v>0</v>
      </c>
      <c r="I70" s="16">
        <f t="shared" si="95"/>
        <v>1</v>
      </c>
      <c r="J70" s="16">
        <f t="shared" si="95"/>
        <v>2</v>
      </c>
      <c r="K70" s="16">
        <f t="shared" si="95"/>
        <v>3</v>
      </c>
      <c r="L70" s="16">
        <f t="shared" si="95"/>
        <v>1</v>
      </c>
      <c r="M70" s="16">
        <f t="shared" si="95"/>
        <v>3</v>
      </c>
      <c r="N70" s="16">
        <f t="shared" si="95"/>
        <v>4</v>
      </c>
      <c r="O70" s="16">
        <f t="shared" si="95"/>
        <v>0</v>
      </c>
      <c r="P70" s="16">
        <f t="shared" si="95"/>
        <v>0</v>
      </c>
      <c r="Q70" s="16">
        <f t="shared" si="95"/>
        <v>0</v>
      </c>
      <c r="R70" s="16">
        <f t="shared" si="95"/>
        <v>0</v>
      </c>
      <c r="S70" s="16">
        <f t="shared" si="95"/>
        <v>0</v>
      </c>
      <c r="T70" s="16">
        <f t="shared" si="95"/>
        <v>0</v>
      </c>
      <c r="U70" s="16">
        <f t="shared" si="95"/>
        <v>0</v>
      </c>
      <c r="V70" s="16">
        <f t="shared" si="95"/>
        <v>0</v>
      </c>
      <c r="W70" s="16">
        <f t="shared" si="95"/>
        <v>0</v>
      </c>
      <c r="X70" s="16">
        <f t="shared" si="95"/>
        <v>0</v>
      </c>
      <c r="Y70" s="16">
        <f t="shared" si="95"/>
        <v>0</v>
      </c>
      <c r="Z70" s="16">
        <f t="shared" si="95"/>
        <v>0</v>
      </c>
      <c r="AA70" s="16">
        <f t="shared" si="95"/>
        <v>0</v>
      </c>
      <c r="AB70" s="16">
        <f t="shared" si="95"/>
        <v>0</v>
      </c>
      <c r="AC70" s="16">
        <f t="shared" si="95"/>
        <v>0</v>
      </c>
      <c r="AD70" s="27">
        <f t="shared" si="95"/>
        <v>2</v>
      </c>
      <c r="AE70" s="16">
        <f t="shared" si="95"/>
        <v>5</v>
      </c>
      <c r="AF70" s="16" t="s">
        <v>137</v>
      </c>
      <c r="AG70" s="16">
        <f t="shared" ref="AG70:AJ70" si="96">SUM(AG68:AG69)</f>
        <v>30</v>
      </c>
      <c r="AH70" s="16">
        <f t="shared" si="96"/>
        <v>75</v>
      </c>
      <c r="AI70" s="16">
        <f t="shared" si="96"/>
        <v>105</v>
      </c>
      <c r="AJ70" s="16">
        <f t="shared" si="96"/>
        <v>7</v>
      </c>
      <c r="AK70" s="16"/>
      <c r="AL70" s="13"/>
      <c r="AM70" s="19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</row>
    <row r="71" spans="1:57" ht="12.75" x14ac:dyDescent="0.2">
      <c r="A71" s="13" t="s">
        <v>45</v>
      </c>
      <c r="B71" s="13" t="s">
        <v>46</v>
      </c>
      <c r="C71" s="13" t="s">
        <v>205</v>
      </c>
      <c r="D71" s="14" t="s">
        <v>206</v>
      </c>
      <c r="E71" s="15" t="s">
        <v>207</v>
      </c>
      <c r="F71" s="16">
        <v>2</v>
      </c>
      <c r="G71" s="16">
        <v>0</v>
      </c>
      <c r="H71" s="16">
        <v>2</v>
      </c>
      <c r="I71" s="16"/>
      <c r="J71" s="16"/>
      <c r="K71" s="16"/>
      <c r="L71" s="16"/>
      <c r="M71" s="16"/>
      <c r="N71" s="16"/>
      <c r="O71" s="44"/>
      <c r="P71" s="44"/>
      <c r="Q71" s="44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>
        <f t="shared" ref="AD71:AE71" si="97">F71+I71+L71+O71+R71+U71+X71+AA71</f>
        <v>2</v>
      </c>
      <c r="AE71" s="16">
        <f t="shared" si="97"/>
        <v>0</v>
      </c>
      <c r="AF71" s="16">
        <v>15</v>
      </c>
      <c r="AG71" s="16">
        <f t="shared" ref="AG71:AG73" si="98">AD71*AF71</f>
        <v>30</v>
      </c>
      <c r="AH71" s="16">
        <f t="shared" ref="AH71:AH73" si="99">AE71*AF71</f>
        <v>0</v>
      </c>
      <c r="AI71" s="16">
        <f t="shared" ref="AI71:AI73" si="100">SUM(AG71:AH71)</f>
        <v>30</v>
      </c>
      <c r="AJ71" s="16">
        <f t="shared" ref="AJ71:AJ73" si="101">AC71+Z71+W71+T71+Q71+N71+K71+H71</f>
        <v>2</v>
      </c>
      <c r="AK71" s="16" t="s">
        <v>49</v>
      </c>
      <c r="AL71" s="13"/>
      <c r="AM71" s="19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</row>
    <row r="72" spans="1:57" ht="25.5" x14ac:dyDescent="0.2">
      <c r="A72" s="13" t="s">
        <v>45</v>
      </c>
      <c r="B72" s="13" t="s">
        <v>67</v>
      </c>
      <c r="C72" s="13" t="s">
        <v>208</v>
      </c>
      <c r="D72" s="21"/>
      <c r="E72" s="15" t="s">
        <v>284</v>
      </c>
      <c r="F72" s="16"/>
      <c r="G72" s="16"/>
      <c r="H72" s="16"/>
      <c r="I72" s="16">
        <v>0</v>
      </c>
      <c r="J72" s="16">
        <v>4</v>
      </c>
      <c r="K72" s="16">
        <v>4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>
        <f t="shared" ref="AD72:AE72" si="102">F72+I72+L72+O72+R72+U72+X72+AA72</f>
        <v>0</v>
      </c>
      <c r="AE72" s="16">
        <f t="shared" si="102"/>
        <v>4</v>
      </c>
      <c r="AF72" s="16">
        <v>15</v>
      </c>
      <c r="AG72" s="16">
        <f t="shared" si="98"/>
        <v>0</v>
      </c>
      <c r="AH72" s="16">
        <f t="shared" si="99"/>
        <v>60</v>
      </c>
      <c r="AI72" s="16">
        <f t="shared" si="100"/>
        <v>60</v>
      </c>
      <c r="AJ72" s="16">
        <f t="shared" si="101"/>
        <v>4</v>
      </c>
      <c r="AK72" s="16" t="s">
        <v>44</v>
      </c>
      <c r="AL72" s="13"/>
      <c r="AM72" s="19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</row>
    <row r="73" spans="1:57" ht="25.5" x14ac:dyDescent="0.2">
      <c r="A73" s="13" t="s">
        <v>76</v>
      </c>
      <c r="B73" s="13" t="s">
        <v>77</v>
      </c>
      <c r="C73" s="13" t="s">
        <v>209</v>
      </c>
      <c r="D73" s="22"/>
      <c r="E73" s="15" t="s">
        <v>210</v>
      </c>
      <c r="F73" s="16"/>
      <c r="G73" s="16"/>
      <c r="H73" s="16"/>
      <c r="I73" s="16"/>
      <c r="J73" s="16"/>
      <c r="K73" s="16"/>
      <c r="L73" s="16">
        <v>0</v>
      </c>
      <c r="M73" s="16">
        <v>4</v>
      </c>
      <c r="N73" s="16">
        <v>4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>
        <f t="shared" ref="AD73:AE73" si="103">F73+I73+L73+O73+R73+U73+X73+AA73</f>
        <v>0</v>
      </c>
      <c r="AE73" s="16">
        <f t="shared" si="103"/>
        <v>4</v>
      </c>
      <c r="AF73" s="16">
        <v>15</v>
      </c>
      <c r="AG73" s="16">
        <f t="shared" si="98"/>
        <v>0</v>
      </c>
      <c r="AH73" s="16">
        <f t="shared" si="99"/>
        <v>60</v>
      </c>
      <c r="AI73" s="16">
        <f t="shared" si="100"/>
        <v>60</v>
      </c>
      <c r="AJ73" s="16">
        <f t="shared" si="101"/>
        <v>4</v>
      </c>
      <c r="AK73" s="16" t="s">
        <v>44</v>
      </c>
      <c r="AL73" s="13" t="s">
        <v>208</v>
      </c>
      <c r="AM73" s="15" t="s">
        <v>284</v>
      </c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ht="25.5" x14ac:dyDescent="0.2">
      <c r="A74" s="13"/>
      <c r="B74" s="13"/>
      <c r="C74" s="13"/>
      <c r="D74" s="13"/>
      <c r="E74" s="26" t="s">
        <v>211</v>
      </c>
      <c r="F74" s="27">
        <f t="shared" ref="F74:AC74" si="104">SUM(F71:F73)</f>
        <v>2</v>
      </c>
      <c r="G74" s="27">
        <f t="shared" si="104"/>
        <v>0</v>
      </c>
      <c r="H74" s="27">
        <f t="shared" si="104"/>
        <v>2</v>
      </c>
      <c r="I74" s="27">
        <f t="shared" si="104"/>
        <v>0</v>
      </c>
      <c r="J74" s="27">
        <f t="shared" si="104"/>
        <v>4</v>
      </c>
      <c r="K74" s="27">
        <f t="shared" si="104"/>
        <v>4</v>
      </c>
      <c r="L74" s="27">
        <f t="shared" si="104"/>
        <v>0</v>
      </c>
      <c r="M74" s="27">
        <f t="shared" si="104"/>
        <v>4</v>
      </c>
      <c r="N74" s="27">
        <f t="shared" si="104"/>
        <v>4</v>
      </c>
      <c r="O74" s="27">
        <f t="shared" si="104"/>
        <v>0</v>
      </c>
      <c r="P74" s="27">
        <f t="shared" si="104"/>
        <v>0</v>
      </c>
      <c r="Q74" s="27">
        <f t="shared" si="104"/>
        <v>0</v>
      </c>
      <c r="R74" s="27">
        <f t="shared" si="104"/>
        <v>0</v>
      </c>
      <c r="S74" s="27">
        <f t="shared" si="104"/>
        <v>0</v>
      </c>
      <c r="T74" s="27">
        <f t="shared" si="104"/>
        <v>0</v>
      </c>
      <c r="U74" s="27">
        <f t="shared" si="104"/>
        <v>0</v>
      </c>
      <c r="V74" s="27">
        <f t="shared" si="104"/>
        <v>0</v>
      </c>
      <c r="W74" s="27">
        <f t="shared" si="104"/>
        <v>0</v>
      </c>
      <c r="X74" s="27">
        <f t="shared" si="104"/>
        <v>0</v>
      </c>
      <c r="Y74" s="27">
        <f t="shared" si="104"/>
        <v>0</v>
      </c>
      <c r="Z74" s="27">
        <f t="shared" si="104"/>
        <v>0</v>
      </c>
      <c r="AA74" s="27">
        <f t="shared" si="104"/>
        <v>0</v>
      </c>
      <c r="AB74" s="27">
        <f t="shared" si="104"/>
        <v>0</v>
      </c>
      <c r="AC74" s="27">
        <f t="shared" si="104"/>
        <v>0</v>
      </c>
      <c r="AD74" s="27">
        <f t="shared" ref="AD74:AE74" si="105">F74+I74+L74+O74+R74+U74+X74+AA74</f>
        <v>2</v>
      </c>
      <c r="AE74" s="27">
        <f t="shared" si="105"/>
        <v>8</v>
      </c>
      <c r="AF74" s="16">
        <v>15</v>
      </c>
      <c r="AG74" s="27">
        <f t="shared" ref="AG74:AJ74" si="106">SUM(AG71:AG73)</f>
        <v>30</v>
      </c>
      <c r="AH74" s="27">
        <f t="shared" si="106"/>
        <v>120</v>
      </c>
      <c r="AI74" s="27">
        <f t="shared" si="106"/>
        <v>150</v>
      </c>
      <c r="AJ74" s="27">
        <f t="shared" si="106"/>
        <v>10</v>
      </c>
      <c r="AK74" s="16"/>
      <c r="AL74" s="13"/>
      <c r="AM74" s="19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2.75" x14ac:dyDescent="0.2">
      <c r="A75" s="46" t="s">
        <v>212</v>
      </c>
      <c r="B75" s="1"/>
      <c r="C75" s="1"/>
      <c r="D75" s="1"/>
      <c r="E75" s="2"/>
      <c r="F75" s="27">
        <f t="shared" ref="F75:AE75" si="107">F74+F70+F67+F62+F54+F48+F42</f>
        <v>8</v>
      </c>
      <c r="G75" s="27">
        <f t="shared" si="107"/>
        <v>14</v>
      </c>
      <c r="H75" s="27">
        <f t="shared" si="107"/>
        <v>19</v>
      </c>
      <c r="I75" s="27">
        <f t="shared" si="107"/>
        <v>4</v>
      </c>
      <c r="J75" s="27">
        <f t="shared" si="107"/>
        <v>19</v>
      </c>
      <c r="K75" s="27">
        <f t="shared" si="107"/>
        <v>21</v>
      </c>
      <c r="L75" s="27">
        <f t="shared" si="107"/>
        <v>5</v>
      </c>
      <c r="M75" s="27">
        <f t="shared" si="107"/>
        <v>18</v>
      </c>
      <c r="N75" s="27">
        <f t="shared" si="107"/>
        <v>21</v>
      </c>
      <c r="O75" s="27">
        <f t="shared" si="107"/>
        <v>4</v>
      </c>
      <c r="P75" s="27">
        <f t="shared" si="107"/>
        <v>10</v>
      </c>
      <c r="Q75" s="27">
        <f t="shared" si="107"/>
        <v>12</v>
      </c>
      <c r="R75" s="27">
        <f t="shared" si="107"/>
        <v>1</v>
      </c>
      <c r="S75" s="27">
        <f t="shared" si="107"/>
        <v>3</v>
      </c>
      <c r="T75" s="27">
        <f t="shared" si="107"/>
        <v>3</v>
      </c>
      <c r="U75" s="27">
        <f t="shared" si="107"/>
        <v>3</v>
      </c>
      <c r="V75" s="27">
        <f t="shared" si="107"/>
        <v>4</v>
      </c>
      <c r="W75" s="27">
        <f t="shared" si="107"/>
        <v>7</v>
      </c>
      <c r="X75" s="27">
        <f t="shared" si="107"/>
        <v>1</v>
      </c>
      <c r="Y75" s="27">
        <f t="shared" si="107"/>
        <v>3</v>
      </c>
      <c r="Z75" s="27">
        <f t="shared" si="107"/>
        <v>4</v>
      </c>
      <c r="AA75" s="27">
        <f t="shared" si="107"/>
        <v>0</v>
      </c>
      <c r="AB75" s="27">
        <f t="shared" si="107"/>
        <v>0</v>
      </c>
      <c r="AC75" s="27">
        <f t="shared" si="107"/>
        <v>0</v>
      </c>
      <c r="AD75" s="27">
        <f t="shared" si="107"/>
        <v>26</v>
      </c>
      <c r="AE75" s="27">
        <f t="shared" si="107"/>
        <v>71</v>
      </c>
      <c r="AF75" s="16">
        <v>15</v>
      </c>
      <c r="AG75" s="27">
        <f t="shared" ref="AG75:AH75" si="108">AG74+AG70+AG67+AG62+AG54+AG48+AG42</f>
        <v>390</v>
      </c>
      <c r="AH75" s="27">
        <f t="shared" si="108"/>
        <v>1035</v>
      </c>
      <c r="AI75" s="27">
        <f>AH75+AG75</f>
        <v>1425</v>
      </c>
      <c r="AJ75" s="47">
        <f>AJ74+AJ70+AJ67+AJ62+AJ54+AJ48+AJ42</f>
        <v>87</v>
      </c>
      <c r="AK75" s="16"/>
      <c r="AL75" s="30"/>
      <c r="AM75" s="19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</row>
    <row r="76" spans="1:57" ht="25.5" x14ac:dyDescent="0.2">
      <c r="A76" s="48"/>
      <c r="B76" s="48"/>
      <c r="C76" s="13"/>
      <c r="D76" s="13"/>
      <c r="E76" s="26" t="s">
        <v>213</v>
      </c>
      <c r="F76" s="27">
        <f t="shared" ref="F76:AE76" si="109">F75+F32</f>
        <v>15</v>
      </c>
      <c r="G76" s="27">
        <f t="shared" si="109"/>
        <v>20</v>
      </c>
      <c r="H76" s="27">
        <f t="shared" si="109"/>
        <v>31</v>
      </c>
      <c r="I76" s="27">
        <f t="shared" si="109"/>
        <v>10</v>
      </c>
      <c r="J76" s="27">
        <f t="shared" si="109"/>
        <v>22</v>
      </c>
      <c r="K76" s="27">
        <f t="shared" si="109"/>
        <v>30</v>
      </c>
      <c r="L76" s="27">
        <f t="shared" si="109"/>
        <v>8</v>
      </c>
      <c r="M76" s="27">
        <f t="shared" si="109"/>
        <v>20</v>
      </c>
      <c r="N76" s="27">
        <f t="shared" si="109"/>
        <v>26</v>
      </c>
      <c r="O76" s="27">
        <f t="shared" si="109"/>
        <v>6</v>
      </c>
      <c r="P76" s="27">
        <f t="shared" si="109"/>
        <v>12</v>
      </c>
      <c r="Q76" s="27">
        <f t="shared" si="109"/>
        <v>16</v>
      </c>
      <c r="R76" s="27">
        <f t="shared" si="109"/>
        <v>3</v>
      </c>
      <c r="S76" s="27">
        <f t="shared" si="109"/>
        <v>6</v>
      </c>
      <c r="T76" s="27">
        <f t="shared" si="109"/>
        <v>9</v>
      </c>
      <c r="U76" s="27">
        <f t="shared" si="109"/>
        <v>9</v>
      </c>
      <c r="V76" s="27">
        <f t="shared" si="109"/>
        <v>5</v>
      </c>
      <c r="W76" s="27">
        <f t="shared" si="109"/>
        <v>13</v>
      </c>
      <c r="X76" s="27">
        <f t="shared" si="109"/>
        <v>5</v>
      </c>
      <c r="Y76" s="27">
        <f t="shared" si="109"/>
        <v>4</v>
      </c>
      <c r="Z76" s="27">
        <f t="shared" si="109"/>
        <v>9</v>
      </c>
      <c r="AA76" s="27">
        <f t="shared" si="109"/>
        <v>0</v>
      </c>
      <c r="AB76" s="27">
        <f t="shared" si="109"/>
        <v>2</v>
      </c>
      <c r="AC76" s="27">
        <f t="shared" si="109"/>
        <v>2</v>
      </c>
      <c r="AD76" s="27">
        <f t="shared" si="109"/>
        <v>56</v>
      </c>
      <c r="AE76" s="27">
        <f t="shared" si="109"/>
        <v>91</v>
      </c>
      <c r="AF76" s="16">
        <v>15</v>
      </c>
      <c r="AG76" s="27">
        <f t="shared" ref="AG76:AJ76" si="110">AG75+AG32</f>
        <v>840</v>
      </c>
      <c r="AH76" s="27">
        <f t="shared" si="110"/>
        <v>1335</v>
      </c>
      <c r="AI76" s="27">
        <f t="shared" si="110"/>
        <v>2175</v>
      </c>
      <c r="AJ76" s="47">
        <f t="shared" si="110"/>
        <v>136</v>
      </c>
      <c r="AK76" s="27"/>
      <c r="AL76" s="13"/>
      <c r="AM76" s="19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2.75" x14ac:dyDescent="0.2">
      <c r="A77" s="31" t="s">
        <v>39</v>
      </c>
      <c r="B77" s="31" t="s">
        <v>93</v>
      </c>
      <c r="C77" s="13" t="s">
        <v>214</v>
      </c>
      <c r="D77" s="13"/>
      <c r="E77" s="26" t="s">
        <v>215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49">
        <v>0</v>
      </c>
      <c r="AB77" s="49">
        <v>0</v>
      </c>
      <c r="AC77" s="49">
        <v>15</v>
      </c>
      <c r="AD77" s="16">
        <f t="shared" ref="AD77:AE77" si="111">F77+I77+L77+O77+R77+U77+X77+AA77</f>
        <v>0</v>
      </c>
      <c r="AE77" s="16">
        <f t="shared" si="111"/>
        <v>0</v>
      </c>
      <c r="AF77" s="16">
        <v>15</v>
      </c>
      <c r="AG77" s="16">
        <f t="shared" ref="AG77:AG92" si="112">AD77*AF77</f>
        <v>0</v>
      </c>
      <c r="AH77" s="16">
        <f t="shared" ref="AH77:AH92" si="113">AE77*AF77</f>
        <v>0</v>
      </c>
      <c r="AI77" s="16">
        <f t="shared" ref="AI77:AI101" si="114">SUM(AG77:AH77)</f>
        <v>0</v>
      </c>
      <c r="AJ77" s="16">
        <f t="shared" ref="AJ77:AJ91" si="115">H77+K77+N77+Q77+T77+W77+Z77+AC77</f>
        <v>15</v>
      </c>
      <c r="AK77" s="16" t="s">
        <v>216</v>
      </c>
      <c r="AL77" s="13"/>
      <c r="AM77" s="19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25.5" x14ac:dyDescent="0.2">
      <c r="A78" s="13"/>
      <c r="B78" s="13"/>
      <c r="C78" s="13"/>
      <c r="D78" s="13"/>
      <c r="E78" s="26" t="s">
        <v>217</v>
      </c>
      <c r="F78" s="16"/>
      <c r="G78" s="16"/>
      <c r="H78" s="16">
        <v>0</v>
      </c>
      <c r="I78" s="16"/>
      <c r="J78" s="16"/>
      <c r="K78" s="16">
        <v>0</v>
      </c>
      <c r="L78" s="16"/>
      <c r="M78" s="16"/>
      <c r="N78" s="16">
        <v>0</v>
      </c>
      <c r="O78" s="16"/>
      <c r="P78" s="16"/>
      <c r="Q78" s="16">
        <v>0</v>
      </c>
      <c r="R78" s="16"/>
      <c r="S78" s="16"/>
      <c r="T78" s="16">
        <v>5</v>
      </c>
      <c r="U78" s="16"/>
      <c r="V78" s="16"/>
      <c r="W78" s="16">
        <v>0</v>
      </c>
      <c r="X78" s="16"/>
      <c r="Y78" s="16"/>
      <c r="Z78" s="16">
        <v>7</v>
      </c>
      <c r="AA78" s="16"/>
      <c r="AB78" s="16"/>
      <c r="AC78" s="16">
        <v>0</v>
      </c>
      <c r="AD78" s="16">
        <f t="shared" ref="AD78:AE78" si="116">F78+I78+L78+O78+R78+U78+X78+AA78</f>
        <v>0</v>
      </c>
      <c r="AE78" s="16">
        <f t="shared" si="116"/>
        <v>0</v>
      </c>
      <c r="AF78" s="16">
        <v>15</v>
      </c>
      <c r="AG78" s="16">
        <f t="shared" si="112"/>
        <v>0</v>
      </c>
      <c r="AH78" s="16">
        <f t="shared" si="113"/>
        <v>0</v>
      </c>
      <c r="AI78" s="16">
        <f t="shared" si="114"/>
        <v>0</v>
      </c>
      <c r="AJ78" s="16">
        <f t="shared" si="115"/>
        <v>12</v>
      </c>
      <c r="AK78" s="16"/>
      <c r="AL78" s="13"/>
      <c r="AM78" s="19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2.75" x14ac:dyDescent="0.2">
      <c r="A79" s="50" t="s">
        <v>218</v>
      </c>
      <c r="B79" s="1"/>
      <c r="C79" s="1"/>
      <c r="D79" s="1"/>
      <c r="E79" s="2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>
        <v>0</v>
      </c>
      <c r="R79" s="16"/>
      <c r="S79" s="16"/>
      <c r="T79" s="16">
        <v>0</v>
      </c>
      <c r="U79" s="16"/>
      <c r="V79" s="16"/>
      <c r="W79" s="16">
        <v>0</v>
      </c>
      <c r="X79" s="16"/>
      <c r="Y79" s="16"/>
      <c r="Z79" s="16"/>
      <c r="AA79" s="16"/>
      <c r="AB79" s="16"/>
      <c r="AC79" s="16"/>
      <c r="AD79" s="16">
        <f t="shared" ref="AD79:AE79" si="117">F79+I79+L79+O79+R79+U79+X79+AA79</f>
        <v>0</v>
      </c>
      <c r="AE79" s="16">
        <f t="shared" si="117"/>
        <v>0</v>
      </c>
      <c r="AF79" s="16">
        <v>15</v>
      </c>
      <c r="AG79" s="16">
        <f t="shared" si="112"/>
        <v>0</v>
      </c>
      <c r="AH79" s="16">
        <f t="shared" si="113"/>
        <v>0</v>
      </c>
      <c r="AI79" s="16">
        <f t="shared" si="114"/>
        <v>0</v>
      </c>
      <c r="AJ79" s="16">
        <f t="shared" si="115"/>
        <v>0</v>
      </c>
      <c r="AK79" s="16"/>
      <c r="AL79" s="13"/>
      <c r="AM79" s="19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25.5" x14ac:dyDescent="0.2">
      <c r="A80" s="30" t="s">
        <v>45</v>
      </c>
      <c r="B80" s="51" t="s">
        <v>46</v>
      </c>
      <c r="C80" s="52" t="s">
        <v>219</v>
      </c>
      <c r="D80" s="53" t="s">
        <v>220</v>
      </c>
      <c r="E80" s="54" t="s">
        <v>221</v>
      </c>
      <c r="F80" s="30">
        <v>0</v>
      </c>
      <c r="G80" s="30">
        <v>3</v>
      </c>
      <c r="H80" s="30">
        <v>4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>
        <f t="shared" ref="AD80:AE80" si="118">F80+I80+L80+O80+R80+U80+X80+AA80</f>
        <v>0</v>
      </c>
      <c r="AE80" s="16">
        <f t="shared" si="118"/>
        <v>3</v>
      </c>
      <c r="AF80" s="51">
        <v>15</v>
      </c>
      <c r="AG80" s="16">
        <f t="shared" si="112"/>
        <v>0</v>
      </c>
      <c r="AH80" s="16">
        <f t="shared" si="113"/>
        <v>45</v>
      </c>
      <c r="AI80" s="16">
        <f t="shared" si="114"/>
        <v>45</v>
      </c>
      <c r="AJ80" s="16">
        <f t="shared" si="115"/>
        <v>4</v>
      </c>
      <c r="AK80" s="55" t="s">
        <v>49</v>
      </c>
      <c r="AL80" s="13"/>
      <c r="AM80" s="19"/>
      <c r="AN80" s="56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2.75" x14ac:dyDescent="0.2">
      <c r="A81" s="57" t="s">
        <v>45</v>
      </c>
      <c r="B81" s="58" t="s">
        <v>67</v>
      </c>
      <c r="C81" s="52" t="s">
        <v>222</v>
      </c>
      <c r="D81" s="59"/>
      <c r="E81" s="60" t="s">
        <v>223</v>
      </c>
      <c r="F81" s="39"/>
      <c r="G81" s="39"/>
      <c r="H81" s="39"/>
      <c r="I81" s="57">
        <v>0</v>
      </c>
      <c r="J81" s="58">
        <v>3</v>
      </c>
      <c r="K81" s="57">
        <v>4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>
        <f t="shared" ref="AD81:AE81" si="119">F81+I81+L81+O81+R81+U81+X81+AA81</f>
        <v>0</v>
      </c>
      <c r="AE81" s="16">
        <f t="shared" si="119"/>
        <v>3</v>
      </c>
      <c r="AF81" s="58">
        <v>15</v>
      </c>
      <c r="AG81" s="16">
        <f t="shared" si="112"/>
        <v>0</v>
      </c>
      <c r="AH81" s="16">
        <f t="shared" si="113"/>
        <v>45</v>
      </c>
      <c r="AI81" s="16">
        <f t="shared" si="114"/>
        <v>45</v>
      </c>
      <c r="AJ81" s="16">
        <f t="shared" si="115"/>
        <v>4</v>
      </c>
      <c r="AK81" s="61" t="s">
        <v>49</v>
      </c>
      <c r="AL81" s="15"/>
      <c r="AM81" s="19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25.5" x14ac:dyDescent="0.2">
      <c r="A82" s="57" t="s">
        <v>76</v>
      </c>
      <c r="B82" s="58" t="s">
        <v>77</v>
      </c>
      <c r="C82" s="62" t="s">
        <v>224</v>
      </c>
      <c r="D82" s="63"/>
      <c r="E82" s="60" t="s">
        <v>225</v>
      </c>
      <c r="F82" s="39"/>
      <c r="G82" s="39"/>
      <c r="H82" s="39"/>
      <c r="I82" s="16"/>
      <c r="J82" s="16"/>
      <c r="K82" s="16"/>
      <c r="L82" s="57">
        <v>0</v>
      </c>
      <c r="M82" s="58">
        <v>3</v>
      </c>
      <c r="N82" s="57">
        <v>4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>
        <f t="shared" ref="AD82:AE82" si="120">F82+I82+L82+O82+R82+U82+X82+AA82</f>
        <v>0</v>
      </c>
      <c r="AE82" s="16">
        <f t="shared" si="120"/>
        <v>3</v>
      </c>
      <c r="AF82" s="58">
        <v>15</v>
      </c>
      <c r="AG82" s="16">
        <f t="shared" si="112"/>
        <v>0</v>
      </c>
      <c r="AH82" s="16">
        <f t="shared" si="113"/>
        <v>45</v>
      </c>
      <c r="AI82" s="16">
        <f t="shared" si="114"/>
        <v>45</v>
      </c>
      <c r="AJ82" s="16">
        <f t="shared" si="115"/>
        <v>4</v>
      </c>
      <c r="AK82" s="57" t="s">
        <v>44</v>
      </c>
      <c r="AL82" s="33" t="s">
        <v>226</v>
      </c>
      <c r="AM82" s="64" t="s">
        <v>227</v>
      </c>
      <c r="AN82" s="56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38.25" x14ac:dyDescent="0.2">
      <c r="A83" s="57" t="s">
        <v>76</v>
      </c>
      <c r="B83" s="58" t="s">
        <v>80</v>
      </c>
      <c r="C83" s="65" t="s">
        <v>228</v>
      </c>
      <c r="D83" s="53" t="s">
        <v>229</v>
      </c>
      <c r="E83" s="66" t="s">
        <v>230</v>
      </c>
      <c r="F83" s="39"/>
      <c r="G83" s="39"/>
      <c r="H83" s="39"/>
      <c r="I83" s="16"/>
      <c r="J83" s="16"/>
      <c r="K83" s="16"/>
      <c r="L83" s="16"/>
      <c r="M83" s="16"/>
      <c r="N83" s="16"/>
      <c r="O83" s="57">
        <v>0</v>
      </c>
      <c r="P83" s="58">
        <v>3</v>
      </c>
      <c r="Q83" s="57">
        <v>4</v>
      </c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>
        <f t="shared" ref="AD83:AE83" si="121">F83+I83+L83+O83+R83+U83+X83+AA83</f>
        <v>0</v>
      </c>
      <c r="AE83" s="16">
        <f t="shared" si="121"/>
        <v>3</v>
      </c>
      <c r="AF83" s="58">
        <v>15</v>
      </c>
      <c r="AG83" s="16">
        <f t="shared" si="112"/>
        <v>0</v>
      </c>
      <c r="AH83" s="16">
        <f t="shared" si="113"/>
        <v>45</v>
      </c>
      <c r="AI83" s="16">
        <f t="shared" si="114"/>
        <v>45</v>
      </c>
      <c r="AJ83" s="16">
        <f t="shared" si="115"/>
        <v>4</v>
      </c>
      <c r="AK83" s="57" t="s">
        <v>44</v>
      </c>
      <c r="AL83" s="15"/>
      <c r="AM83" s="19"/>
      <c r="AN83" s="56"/>
      <c r="AO83" s="56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2.75" x14ac:dyDescent="0.2">
      <c r="A84" s="57" t="s">
        <v>45</v>
      </c>
      <c r="B84" s="58" t="s">
        <v>46</v>
      </c>
      <c r="C84" s="65" t="s">
        <v>231</v>
      </c>
      <c r="D84" s="59"/>
      <c r="E84" s="66" t="s">
        <v>232</v>
      </c>
      <c r="F84" s="30">
        <v>0</v>
      </c>
      <c r="G84" s="30">
        <v>2</v>
      </c>
      <c r="H84" s="30">
        <v>2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>
        <f t="shared" ref="AD84:AE84" si="122">F84+I84+L84+O84+R84+U84+X84+AA84</f>
        <v>0</v>
      </c>
      <c r="AE84" s="16">
        <f t="shared" si="122"/>
        <v>2</v>
      </c>
      <c r="AF84" s="58">
        <v>15</v>
      </c>
      <c r="AG84" s="16">
        <f t="shared" si="112"/>
        <v>0</v>
      </c>
      <c r="AH84" s="16">
        <f t="shared" si="113"/>
        <v>30</v>
      </c>
      <c r="AI84" s="16">
        <f t="shared" si="114"/>
        <v>30</v>
      </c>
      <c r="AJ84" s="16">
        <f t="shared" si="115"/>
        <v>2</v>
      </c>
      <c r="AK84" s="57" t="s">
        <v>44</v>
      </c>
      <c r="AL84" s="15"/>
      <c r="AM84" s="19"/>
      <c r="AN84" s="56"/>
      <c r="AO84" s="56"/>
      <c r="AP84" s="56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2.75" x14ac:dyDescent="0.2">
      <c r="A85" s="57" t="s">
        <v>45</v>
      </c>
      <c r="B85" s="58" t="s">
        <v>67</v>
      </c>
      <c r="C85" s="65" t="s">
        <v>233</v>
      </c>
      <c r="D85" s="59"/>
      <c r="E85" s="66" t="s">
        <v>234</v>
      </c>
      <c r="F85" s="39"/>
      <c r="G85" s="39"/>
      <c r="H85" s="39"/>
      <c r="I85" s="57">
        <v>0</v>
      </c>
      <c r="J85" s="58">
        <v>2</v>
      </c>
      <c r="K85" s="57">
        <v>2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>
        <f t="shared" ref="AD85:AE85" si="123">F85+I85+L85+O85+R85+U85+X85+AA85</f>
        <v>0</v>
      </c>
      <c r="AE85" s="16">
        <f t="shared" si="123"/>
        <v>2</v>
      </c>
      <c r="AF85" s="58">
        <v>15</v>
      </c>
      <c r="AG85" s="16">
        <f t="shared" si="112"/>
        <v>0</v>
      </c>
      <c r="AH85" s="16">
        <f t="shared" si="113"/>
        <v>30</v>
      </c>
      <c r="AI85" s="16">
        <f t="shared" si="114"/>
        <v>30</v>
      </c>
      <c r="AJ85" s="16">
        <f t="shared" si="115"/>
        <v>2</v>
      </c>
      <c r="AK85" s="57" t="s">
        <v>44</v>
      </c>
      <c r="AL85" s="15"/>
      <c r="AM85" s="19"/>
      <c r="AN85" s="56"/>
      <c r="AO85" s="56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38.25" x14ac:dyDescent="0.2">
      <c r="A86" s="57" t="s">
        <v>57</v>
      </c>
      <c r="B86" s="58" t="s">
        <v>61</v>
      </c>
      <c r="C86" s="65" t="s">
        <v>235</v>
      </c>
      <c r="D86" s="63"/>
      <c r="E86" s="66" t="s">
        <v>236</v>
      </c>
      <c r="F86" s="39"/>
      <c r="G86" s="39"/>
      <c r="H86" s="39"/>
      <c r="I86" s="16"/>
      <c r="J86" s="16"/>
      <c r="K86" s="16"/>
      <c r="L86" s="16"/>
      <c r="M86" s="16"/>
      <c r="N86" s="16"/>
      <c r="O86" s="16"/>
      <c r="P86" s="16"/>
      <c r="Q86" s="16"/>
      <c r="R86" s="57">
        <v>0</v>
      </c>
      <c r="S86" s="58">
        <v>4</v>
      </c>
      <c r="T86" s="57">
        <v>4</v>
      </c>
      <c r="U86" s="16"/>
      <c r="V86" s="16"/>
      <c r="W86" s="16"/>
      <c r="X86" s="16"/>
      <c r="Y86" s="16"/>
      <c r="Z86" s="16"/>
      <c r="AA86" s="16"/>
      <c r="AB86" s="16"/>
      <c r="AC86" s="16"/>
      <c r="AD86" s="16">
        <f t="shared" ref="AD86:AE86" si="124">F86+I86+L86+O86+R86+U86+X86+AA86</f>
        <v>0</v>
      </c>
      <c r="AE86" s="16">
        <f t="shared" si="124"/>
        <v>4</v>
      </c>
      <c r="AF86" s="58">
        <v>15</v>
      </c>
      <c r="AG86" s="16">
        <f t="shared" si="112"/>
        <v>0</v>
      </c>
      <c r="AH86" s="16">
        <f t="shared" si="113"/>
        <v>60</v>
      </c>
      <c r="AI86" s="16">
        <f t="shared" si="114"/>
        <v>60</v>
      </c>
      <c r="AJ86" s="16">
        <f t="shared" si="115"/>
        <v>4</v>
      </c>
      <c r="AK86" s="57" t="s">
        <v>44</v>
      </c>
      <c r="AL86" s="67" t="s">
        <v>237</v>
      </c>
      <c r="AM86" s="67" t="s">
        <v>238</v>
      </c>
      <c r="AN86" s="56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25.5" x14ac:dyDescent="0.2">
      <c r="A87" s="57" t="s">
        <v>45</v>
      </c>
      <c r="B87" s="58" t="s">
        <v>46</v>
      </c>
      <c r="C87" s="65" t="s">
        <v>239</v>
      </c>
      <c r="D87" s="53" t="s">
        <v>240</v>
      </c>
      <c r="E87" s="66" t="s">
        <v>241</v>
      </c>
      <c r="F87" s="30">
        <v>3</v>
      </c>
      <c r="G87" s="30">
        <v>0</v>
      </c>
      <c r="H87" s="30">
        <v>3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>
        <f t="shared" ref="AD87:AE87" si="125">F87+I87+L87+O87+R87+U87+X87+AA87</f>
        <v>3</v>
      </c>
      <c r="AE87" s="16">
        <f t="shared" si="125"/>
        <v>0</v>
      </c>
      <c r="AF87" s="58">
        <v>15</v>
      </c>
      <c r="AG87" s="16">
        <f t="shared" si="112"/>
        <v>45</v>
      </c>
      <c r="AH87" s="16">
        <f t="shared" si="113"/>
        <v>0</v>
      </c>
      <c r="AI87" s="16">
        <f t="shared" si="114"/>
        <v>45</v>
      </c>
      <c r="AJ87" s="16">
        <f t="shared" si="115"/>
        <v>3</v>
      </c>
      <c r="AK87" s="57" t="s">
        <v>49</v>
      </c>
      <c r="AL87" s="13"/>
      <c r="AM87" s="19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2.75" x14ac:dyDescent="0.2">
      <c r="A88" s="57" t="s">
        <v>76</v>
      </c>
      <c r="B88" s="58" t="s">
        <v>80</v>
      </c>
      <c r="C88" s="65" t="s">
        <v>242</v>
      </c>
      <c r="D88" s="63"/>
      <c r="E88" s="66" t="s">
        <v>243</v>
      </c>
      <c r="F88" s="39"/>
      <c r="G88" s="39"/>
      <c r="H88" s="39"/>
      <c r="I88" s="57"/>
      <c r="J88" s="58"/>
      <c r="K88" s="57"/>
      <c r="L88" s="16"/>
      <c r="M88" s="16"/>
      <c r="N88" s="16"/>
      <c r="O88" s="16">
        <v>3</v>
      </c>
      <c r="P88" s="16">
        <v>0</v>
      </c>
      <c r="Q88" s="16">
        <v>3</v>
      </c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>
        <f t="shared" ref="AD88:AE88" si="126">F88+I88+L88+O88+R88+U88+X88+AA88</f>
        <v>3</v>
      </c>
      <c r="AE88" s="16">
        <f t="shared" si="126"/>
        <v>0</v>
      </c>
      <c r="AF88" s="58">
        <v>15</v>
      </c>
      <c r="AG88" s="16">
        <f t="shared" si="112"/>
        <v>45</v>
      </c>
      <c r="AH88" s="16">
        <f t="shared" si="113"/>
        <v>0</v>
      </c>
      <c r="AI88" s="16">
        <f t="shared" si="114"/>
        <v>45</v>
      </c>
      <c r="AJ88" s="16">
        <f t="shared" si="115"/>
        <v>3</v>
      </c>
      <c r="AK88" s="57" t="s">
        <v>49</v>
      </c>
      <c r="AL88" s="13"/>
      <c r="AM88" s="19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12.75" x14ac:dyDescent="0.2">
      <c r="A89" s="57" t="s">
        <v>57</v>
      </c>
      <c r="B89" s="58" t="s">
        <v>58</v>
      </c>
      <c r="C89" s="65" t="s">
        <v>244</v>
      </c>
      <c r="D89" s="14" t="s">
        <v>245</v>
      </c>
      <c r="E89" s="66" t="s">
        <v>246</v>
      </c>
      <c r="F89" s="39"/>
      <c r="G89" s="39"/>
      <c r="H89" s="39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57">
        <v>0</v>
      </c>
      <c r="V89" s="58">
        <v>4</v>
      </c>
      <c r="W89" s="57">
        <v>4</v>
      </c>
      <c r="X89" s="16"/>
      <c r="Y89" s="16"/>
      <c r="Z89" s="16"/>
      <c r="AA89" s="16"/>
      <c r="AB89" s="16"/>
      <c r="AC89" s="16"/>
      <c r="AD89" s="16">
        <f t="shared" ref="AD89:AE89" si="127">F89+I89+L89+O89+R89+U89+X89+AA89</f>
        <v>0</v>
      </c>
      <c r="AE89" s="16">
        <f t="shared" si="127"/>
        <v>4</v>
      </c>
      <c r="AF89" s="58">
        <v>15</v>
      </c>
      <c r="AG89" s="16">
        <f t="shared" si="112"/>
        <v>0</v>
      </c>
      <c r="AH89" s="16">
        <f t="shared" si="113"/>
        <v>60</v>
      </c>
      <c r="AI89" s="16">
        <f t="shared" si="114"/>
        <v>60</v>
      </c>
      <c r="AJ89" s="16">
        <f t="shared" si="115"/>
        <v>4</v>
      </c>
      <c r="AK89" s="57" t="s">
        <v>44</v>
      </c>
      <c r="AL89" s="13"/>
      <c r="AM89" s="19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</row>
    <row r="90" spans="1:57" ht="12.75" x14ac:dyDescent="0.2">
      <c r="A90" s="57" t="s">
        <v>39</v>
      </c>
      <c r="B90" s="58" t="s">
        <v>40</v>
      </c>
      <c r="C90" s="65" t="s">
        <v>247</v>
      </c>
      <c r="D90" s="22"/>
      <c r="E90" s="66" t="s">
        <v>248</v>
      </c>
      <c r="F90" s="39"/>
      <c r="G90" s="39"/>
      <c r="H90" s="39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57">
        <v>0</v>
      </c>
      <c r="Y90" s="58">
        <v>2</v>
      </c>
      <c r="Z90" s="57">
        <v>2</v>
      </c>
      <c r="AA90" s="16"/>
      <c r="AB90" s="16"/>
      <c r="AC90" s="16"/>
      <c r="AD90" s="16">
        <f t="shared" ref="AD90:AE90" si="128">F90+I90+L90+O90+R90+U90+X90+AA90</f>
        <v>0</v>
      </c>
      <c r="AE90" s="16">
        <f t="shared" si="128"/>
        <v>2</v>
      </c>
      <c r="AF90" s="58">
        <v>15</v>
      </c>
      <c r="AG90" s="16">
        <f t="shared" si="112"/>
        <v>0</v>
      </c>
      <c r="AH90" s="16">
        <f t="shared" si="113"/>
        <v>30</v>
      </c>
      <c r="AI90" s="16">
        <f t="shared" si="114"/>
        <v>30</v>
      </c>
      <c r="AJ90" s="16">
        <f t="shared" si="115"/>
        <v>2</v>
      </c>
      <c r="AK90" s="57" t="s">
        <v>44</v>
      </c>
      <c r="AL90" s="13"/>
      <c r="AM90" s="19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</row>
    <row r="91" spans="1:57" ht="12.75" x14ac:dyDescent="0.2">
      <c r="A91" s="57" t="s">
        <v>39</v>
      </c>
      <c r="B91" s="58" t="s">
        <v>40</v>
      </c>
      <c r="C91" s="58" t="s">
        <v>249</v>
      </c>
      <c r="D91" s="58"/>
      <c r="E91" s="68" t="s">
        <v>250</v>
      </c>
      <c r="F91" s="30"/>
      <c r="G91" s="30"/>
      <c r="H91" s="30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>
        <v>0</v>
      </c>
      <c r="Y91" s="16">
        <v>0</v>
      </c>
      <c r="Z91" s="16">
        <v>0</v>
      </c>
      <c r="AA91" s="16"/>
      <c r="AB91" s="16"/>
      <c r="AC91" s="16"/>
      <c r="AD91" s="16">
        <f t="shared" ref="AD91:AE91" si="129">F91+I91+L91+O91+R91+U91+X91+AA91</f>
        <v>0</v>
      </c>
      <c r="AE91" s="16">
        <f t="shared" si="129"/>
        <v>0</v>
      </c>
      <c r="AF91" s="58">
        <v>15</v>
      </c>
      <c r="AG91" s="16">
        <f t="shared" si="112"/>
        <v>0</v>
      </c>
      <c r="AH91" s="16">
        <f t="shared" si="113"/>
        <v>0</v>
      </c>
      <c r="AI91" s="16">
        <f t="shared" si="114"/>
        <v>0</v>
      </c>
      <c r="AJ91" s="16">
        <f t="shared" si="115"/>
        <v>0</v>
      </c>
      <c r="AK91" s="57" t="s">
        <v>251</v>
      </c>
      <c r="AL91" s="13"/>
      <c r="AM91" s="19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</row>
    <row r="92" spans="1:57" ht="12.75" x14ac:dyDescent="0.2">
      <c r="A92" s="50" t="s">
        <v>252</v>
      </c>
      <c r="B92" s="1"/>
      <c r="C92" s="1"/>
      <c r="D92" s="1"/>
      <c r="E92" s="2"/>
      <c r="F92" s="16">
        <f t="shared" ref="F92:AE92" si="130">SUM(F80:F91)</f>
        <v>3</v>
      </c>
      <c r="G92" s="16">
        <f t="shared" si="130"/>
        <v>5</v>
      </c>
      <c r="H92" s="16">
        <f t="shared" si="130"/>
        <v>9</v>
      </c>
      <c r="I92" s="16">
        <f t="shared" si="130"/>
        <v>0</v>
      </c>
      <c r="J92" s="16">
        <f t="shared" si="130"/>
        <v>5</v>
      </c>
      <c r="K92" s="16">
        <f t="shared" si="130"/>
        <v>6</v>
      </c>
      <c r="L92" s="16">
        <f t="shared" si="130"/>
        <v>0</v>
      </c>
      <c r="M92" s="16">
        <f t="shared" si="130"/>
        <v>3</v>
      </c>
      <c r="N92" s="16">
        <f t="shared" si="130"/>
        <v>4</v>
      </c>
      <c r="O92" s="16">
        <f t="shared" si="130"/>
        <v>3</v>
      </c>
      <c r="P92" s="16">
        <f t="shared" si="130"/>
        <v>3</v>
      </c>
      <c r="Q92" s="16">
        <f t="shared" si="130"/>
        <v>7</v>
      </c>
      <c r="R92" s="16">
        <f t="shared" si="130"/>
        <v>0</v>
      </c>
      <c r="S92" s="16">
        <f t="shared" si="130"/>
        <v>4</v>
      </c>
      <c r="T92" s="16">
        <f t="shared" si="130"/>
        <v>4</v>
      </c>
      <c r="U92" s="16">
        <f t="shared" si="130"/>
        <v>0</v>
      </c>
      <c r="V92" s="16">
        <f t="shared" si="130"/>
        <v>4</v>
      </c>
      <c r="W92" s="16">
        <f t="shared" si="130"/>
        <v>4</v>
      </c>
      <c r="X92" s="16">
        <f t="shared" si="130"/>
        <v>0</v>
      </c>
      <c r="Y92" s="16">
        <f t="shared" si="130"/>
        <v>2</v>
      </c>
      <c r="Z92" s="16">
        <f t="shared" si="130"/>
        <v>2</v>
      </c>
      <c r="AA92" s="16">
        <f t="shared" si="130"/>
        <v>0</v>
      </c>
      <c r="AB92" s="16">
        <f t="shared" si="130"/>
        <v>0</v>
      </c>
      <c r="AC92" s="16">
        <f t="shared" si="130"/>
        <v>0</v>
      </c>
      <c r="AD92" s="16">
        <f t="shared" si="130"/>
        <v>6</v>
      </c>
      <c r="AE92" s="16">
        <f t="shared" si="130"/>
        <v>26</v>
      </c>
      <c r="AF92" s="58">
        <v>15</v>
      </c>
      <c r="AG92" s="16">
        <f t="shared" si="112"/>
        <v>90</v>
      </c>
      <c r="AH92" s="16">
        <f t="shared" si="113"/>
        <v>390</v>
      </c>
      <c r="AI92" s="16">
        <f t="shared" si="114"/>
        <v>480</v>
      </c>
      <c r="AJ92" s="16">
        <f>SUM(AJ80:AJ91)</f>
        <v>36</v>
      </c>
      <c r="AK92" s="58"/>
      <c r="AL92" s="13"/>
      <c r="AM92" s="19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</row>
    <row r="93" spans="1:57" ht="12.75" x14ac:dyDescent="0.2">
      <c r="A93" s="13" t="s">
        <v>45</v>
      </c>
      <c r="B93" s="13" t="s">
        <v>67</v>
      </c>
      <c r="C93" s="13" t="s">
        <v>253</v>
      </c>
      <c r="D93" s="13"/>
      <c r="E93" s="15" t="s">
        <v>254</v>
      </c>
      <c r="F93" s="16"/>
      <c r="G93" s="16"/>
      <c r="H93" s="16"/>
      <c r="I93" s="16">
        <v>0</v>
      </c>
      <c r="J93" s="16">
        <v>20</v>
      </c>
      <c r="K93" s="16">
        <v>2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 t="s">
        <v>188</v>
      </c>
      <c r="AG93" s="16">
        <f t="shared" ref="AG93:AG96" si="131">F93+I93+L93+O93+R93+U93+X93+AA93</f>
        <v>0</v>
      </c>
      <c r="AH93" s="16">
        <f t="shared" ref="AH93:AH99" si="132">SUM(G93,J93,M93,P93,S93,V93,Y93,AB93)</f>
        <v>20</v>
      </c>
      <c r="AI93" s="16">
        <f t="shared" si="114"/>
        <v>20</v>
      </c>
      <c r="AJ93" s="16">
        <f t="shared" ref="AJ93:AJ101" si="133">AC93+Z93+W93+T93+Q93+N93+K93+H93</f>
        <v>2</v>
      </c>
      <c r="AK93" s="16" t="s">
        <v>44</v>
      </c>
      <c r="AL93" s="69"/>
      <c r="AM93" s="7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1:57" ht="51" x14ac:dyDescent="0.2">
      <c r="A94" s="13" t="s">
        <v>76</v>
      </c>
      <c r="B94" s="13" t="s">
        <v>77</v>
      </c>
      <c r="C94" s="13" t="s">
        <v>255</v>
      </c>
      <c r="D94" s="13"/>
      <c r="E94" s="15" t="s">
        <v>256</v>
      </c>
      <c r="F94" s="16"/>
      <c r="G94" s="16"/>
      <c r="H94" s="16"/>
      <c r="I94" s="16"/>
      <c r="J94" s="16"/>
      <c r="K94" s="16"/>
      <c r="L94" s="16">
        <v>0</v>
      </c>
      <c r="M94" s="16">
        <v>60</v>
      </c>
      <c r="N94" s="16">
        <v>5</v>
      </c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 t="s">
        <v>188</v>
      </c>
      <c r="AG94" s="16">
        <f t="shared" si="131"/>
        <v>0</v>
      </c>
      <c r="AH94" s="16">
        <f t="shared" si="132"/>
        <v>60</v>
      </c>
      <c r="AI94" s="16">
        <f t="shared" si="114"/>
        <v>60</v>
      </c>
      <c r="AJ94" s="16">
        <f t="shared" si="133"/>
        <v>5</v>
      </c>
      <c r="AK94" s="16" t="s">
        <v>44</v>
      </c>
      <c r="AL94" s="38"/>
      <c r="AM94" s="41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</row>
    <row r="95" spans="1:57" ht="25.5" x14ac:dyDescent="0.2">
      <c r="A95" s="13" t="s">
        <v>76</v>
      </c>
      <c r="B95" s="13" t="s">
        <v>80</v>
      </c>
      <c r="C95" s="13" t="s">
        <v>257</v>
      </c>
      <c r="D95" s="13"/>
      <c r="E95" s="15" t="s">
        <v>258</v>
      </c>
      <c r="F95" s="16"/>
      <c r="G95" s="16"/>
      <c r="H95" s="16"/>
      <c r="I95" s="16"/>
      <c r="J95" s="16"/>
      <c r="K95" s="16"/>
      <c r="L95" s="16"/>
      <c r="M95" s="16"/>
      <c r="N95" s="16"/>
      <c r="O95" s="16">
        <v>0</v>
      </c>
      <c r="P95" s="16">
        <v>55</v>
      </c>
      <c r="Q95" s="16">
        <v>4</v>
      </c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 t="s">
        <v>188</v>
      </c>
      <c r="AG95" s="16">
        <f t="shared" si="131"/>
        <v>0</v>
      </c>
      <c r="AH95" s="16">
        <f t="shared" si="132"/>
        <v>55</v>
      </c>
      <c r="AI95" s="16">
        <f t="shared" si="114"/>
        <v>55</v>
      </c>
      <c r="AJ95" s="16">
        <f t="shared" si="133"/>
        <v>4</v>
      </c>
      <c r="AK95" s="16" t="s">
        <v>44</v>
      </c>
      <c r="AL95" s="38"/>
      <c r="AM95" s="41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</row>
    <row r="96" spans="1:57" ht="51" x14ac:dyDescent="0.2">
      <c r="A96" s="13" t="s">
        <v>57</v>
      </c>
      <c r="B96" s="13" t="s">
        <v>61</v>
      </c>
      <c r="C96" s="13" t="s">
        <v>259</v>
      </c>
      <c r="D96" s="13"/>
      <c r="E96" s="15" t="s">
        <v>260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>
        <v>0</v>
      </c>
      <c r="S96" s="16">
        <v>60</v>
      </c>
      <c r="T96" s="16">
        <v>5</v>
      </c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 t="s">
        <v>188</v>
      </c>
      <c r="AG96" s="16">
        <f t="shared" si="131"/>
        <v>0</v>
      </c>
      <c r="AH96" s="16">
        <f t="shared" si="132"/>
        <v>60</v>
      </c>
      <c r="AI96" s="16">
        <f t="shared" si="114"/>
        <v>60</v>
      </c>
      <c r="AJ96" s="16">
        <f t="shared" si="133"/>
        <v>5</v>
      </c>
      <c r="AK96" s="16" t="s">
        <v>44</v>
      </c>
      <c r="AL96" s="38"/>
      <c r="AM96" s="41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ht="12.75" x14ac:dyDescent="0.2">
      <c r="A97" s="13" t="s">
        <v>57</v>
      </c>
      <c r="B97" s="13" t="s">
        <v>58</v>
      </c>
      <c r="C97" s="13" t="s">
        <v>261</v>
      </c>
      <c r="D97" s="13"/>
      <c r="E97" s="15" t="s">
        <v>262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>
        <v>0</v>
      </c>
      <c r="V97" s="16">
        <v>60</v>
      </c>
      <c r="W97" s="16">
        <v>5</v>
      </c>
      <c r="X97" s="16"/>
      <c r="Y97" s="16"/>
      <c r="Z97" s="16"/>
      <c r="AA97" s="16"/>
      <c r="AB97" s="16"/>
      <c r="AC97" s="16"/>
      <c r="AD97" s="16"/>
      <c r="AE97" s="16"/>
      <c r="AF97" s="16" t="s">
        <v>188</v>
      </c>
      <c r="AG97" s="16">
        <v>0</v>
      </c>
      <c r="AH97" s="16">
        <f t="shared" si="132"/>
        <v>60</v>
      </c>
      <c r="AI97" s="16">
        <f t="shared" si="114"/>
        <v>60</v>
      </c>
      <c r="AJ97" s="16">
        <f t="shared" si="133"/>
        <v>5</v>
      </c>
      <c r="AK97" s="16" t="s">
        <v>44</v>
      </c>
      <c r="AL97" s="38"/>
      <c r="AM97" s="41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  <row r="98" spans="1:57" ht="63.75" x14ac:dyDescent="0.2">
      <c r="A98" s="13" t="s">
        <v>39</v>
      </c>
      <c r="B98" s="30" t="s">
        <v>40</v>
      </c>
      <c r="C98" s="13" t="s">
        <v>263</v>
      </c>
      <c r="D98" s="13"/>
      <c r="E98" s="15" t="s">
        <v>264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>
        <v>0</v>
      </c>
      <c r="Y98" s="16">
        <v>60</v>
      </c>
      <c r="Z98" s="16">
        <v>5</v>
      </c>
      <c r="AA98" s="16"/>
      <c r="AB98" s="16"/>
      <c r="AC98" s="16"/>
      <c r="AD98" s="16"/>
      <c r="AE98" s="16"/>
      <c r="AF98" s="16" t="s">
        <v>188</v>
      </c>
      <c r="AG98" s="16">
        <f t="shared" ref="AG98:AG101" si="134">F98+I98+L98+O98+R98+U98+X98+AA98</f>
        <v>0</v>
      </c>
      <c r="AH98" s="16">
        <f t="shared" si="132"/>
        <v>60</v>
      </c>
      <c r="AI98" s="16">
        <f t="shared" si="114"/>
        <v>60</v>
      </c>
      <c r="AJ98" s="16">
        <f t="shared" si="133"/>
        <v>5</v>
      </c>
      <c r="AK98" s="16" t="s">
        <v>44</v>
      </c>
      <c r="AL98" s="38"/>
      <c r="AM98" s="41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</row>
    <row r="99" spans="1:57" ht="12.75" x14ac:dyDescent="0.2">
      <c r="A99" s="13" t="s">
        <v>39</v>
      </c>
      <c r="B99" s="13" t="s">
        <v>93</v>
      </c>
      <c r="C99" s="13" t="s">
        <v>265</v>
      </c>
      <c r="D99" s="13"/>
      <c r="E99" s="15" t="s">
        <v>266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>
        <v>0</v>
      </c>
      <c r="AB99" s="16">
        <v>160</v>
      </c>
      <c r="AC99" s="16">
        <v>12</v>
      </c>
      <c r="AD99" s="16"/>
      <c r="AE99" s="16"/>
      <c r="AF99" s="16" t="s">
        <v>188</v>
      </c>
      <c r="AG99" s="16">
        <f t="shared" si="134"/>
        <v>0</v>
      </c>
      <c r="AH99" s="16">
        <f t="shared" si="132"/>
        <v>160</v>
      </c>
      <c r="AI99" s="16">
        <f t="shared" si="114"/>
        <v>160</v>
      </c>
      <c r="AJ99" s="16">
        <f t="shared" si="133"/>
        <v>12</v>
      </c>
      <c r="AK99" s="16" t="s">
        <v>44</v>
      </c>
      <c r="AL99" s="38"/>
      <c r="AM99" s="41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ht="12.75" x14ac:dyDescent="0.2">
      <c r="A100" s="13" t="s">
        <v>39</v>
      </c>
      <c r="B100" s="13" t="s">
        <v>93</v>
      </c>
      <c r="C100" s="13" t="s">
        <v>267</v>
      </c>
      <c r="D100" s="13"/>
      <c r="E100" s="15" t="s">
        <v>268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9"/>
      <c r="V100" s="19"/>
      <c r="W100" s="19"/>
      <c r="X100" s="19"/>
      <c r="Y100" s="19"/>
      <c r="Z100" s="19"/>
      <c r="AA100" s="16">
        <v>0</v>
      </c>
      <c r="AB100" s="16">
        <v>3</v>
      </c>
      <c r="AC100" s="16">
        <v>2</v>
      </c>
      <c r="AD100" s="16"/>
      <c r="AE100" s="16"/>
      <c r="AF100" s="16" t="s">
        <v>188</v>
      </c>
      <c r="AG100" s="16">
        <f t="shared" si="134"/>
        <v>0</v>
      </c>
      <c r="AH100" s="16">
        <f t="shared" ref="AH100:AH101" si="135">G100+J100+M100+P100+S100+V100+Y100+AB100</f>
        <v>3</v>
      </c>
      <c r="AI100" s="16">
        <f t="shared" si="114"/>
        <v>3</v>
      </c>
      <c r="AJ100" s="16">
        <f t="shared" si="133"/>
        <v>2</v>
      </c>
      <c r="AK100" s="16" t="s">
        <v>49</v>
      </c>
      <c r="AL100" s="71"/>
      <c r="AM100" s="72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</row>
    <row r="101" spans="1:57" ht="38.25" x14ac:dyDescent="0.2">
      <c r="A101" s="13" t="s">
        <v>39</v>
      </c>
      <c r="B101" s="13" t="s">
        <v>93</v>
      </c>
      <c r="C101" s="13" t="s">
        <v>269</v>
      </c>
      <c r="D101" s="13"/>
      <c r="E101" s="15" t="s">
        <v>270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9"/>
      <c r="V101" s="19"/>
      <c r="W101" s="19"/>
      <c r="X101" s="19"/>
      <c r="Y101" s="19"/>
      <c r="Z101" s="19"/>
      <c r="AA101" s="16">
        <v>0</v>
      </c>
      <c r="AB101" s="16">
        <v>3</v>
      </c>
      <c r="AC101" s="16">
        <v>1</v>
      </c>
      <c r="AD101" s="16"/>
      <c r="AE101" s="16"/>
      <c r="AF101" s="16" t="s">
        <v>188</v>
      </c>
      <c r="AG101" s="16">
        <f t="shared" si="134"/>
        <v>0</v>
      </c>
      <c r="AH101" s="16">
        <f t="shared" si="135"/>
        <v>3</v>
      </c>
      <c r="AI101" s="16">
        <f t="shared" si="114"/>
        <v>3</v>
      </c>
      <c r="AJ101" s="16">
        <f t="shared" si="133"/>
        <v>1</v>
      </c>
      <c r="AK101" s="16" t="s">
        <v>49</v>
      </c>
      <c r="AL101" s="13"/>
      <c r="AM101" s="15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</row>
    <row r="102" spans="1:57" ht="12.75" x14ac:dyDescent="0.2">
      <c r="A102" s="46" t="s">
        <v>271</v>
      </c>
      <c r="B102" s="1"/>
      <c r="C102" s="1"/>
      <c r="D102" s="1"/>
      <c r="E102" s="2"/>
      <c r="F102" s="27">
        <f t="shared" ref="F102:AC102" si="136">SUM(F93:F101)</f>
        <v>0</v>
      </c>
      <c r="G102" s="27">
        <f t="shared" si="136"/>
        <v>0</v>
      </c>
      <c r="H102" s="27">
        <f t="shared" si="136"/>
        <v>0</v>
      </c>
      <c r="I102" s="27">
        <f t="shared" si="136"/>
        <v>0</v>
      </c>
      <c r="J102" s="27">
        <f t="shared" si="136"/>
        <v>20</v>
      </c>
      <c r="K102" s="27">
        <f t="shared" si="136"/>
        <v>2</v>
      </c>
      <c r="L102" s="27">
        <f t="shared" si="136"/>
        <v>0</v>
      </c>
      <c r="M102" s="27">
        <f t="shared" si="136"/>
        <v>60</v>
      </c>
      <c r="N102" s="27">
        <f t="shared" si="136"/>
        <v>5</v>
      </c>
      <c r="O102" s="27">
        <f t="shared" si="136"/>
        <v>0</v>
      </c>
      <c r="P102" s="27">
        <f t="shared" si="136"/>
        <v>55</v>
      </c>
      <c r="Q102" s="27">
        <f t="shared" si="136"/>
        <v>4</v>
      </c>
      <c r="R102" s="27">
        <f t="shared" si="136"/>
        <v>0</v>
      </c>
      <c r="S102" s="27">
        <f t="shared" si="136"/>
        <v>60</v>
      </c>
      <c r="T102" s="27">
        <f t="shared" si="136"/>
        <v>5</v>
      </c>
      <c r="U102" s="27">
        <f t="shared" si="136"/>
        <v>0</v>
      </c>
      <c r="V102" s="27">
        <f t="shared" si="136"/>
        <v>60</v>
      </c>
      <c r="W102" s="27">
        <f t="shared" si="136"/>
        <v>5</v>
      </c>
      <c r="X102" s="27">
        <f t="shared" si="136"/>
        <v>0</v>
      </c>
      <c r="Y102" s="27">
        <f t="shared" si="136"/>
        <v>60</v>
      </c>
      <c r="Z102" s="27">
        <f t="shared" si="136"/>
        <v>5</v>
      </c>
      <c r="AA102" s="27">
        <f t="shared" si="136"/>
        <v>0</v>
      </c>
      <c r="AB102" s="27">
        <f t="shared" si="136"/>
        <v>166</v>
      </c>
      <c r="AC102" s="27">
        <f t="shared" si="136"/>
        <v>15</v>
      </c>
      <c r="AD102" s="27"/>
      <c r="AE102" s="27"/>
      <c r="AF102" s="16" t="s">
        <v>188</v>
      </c>
      <c r="AG102" s="47">
        <f t="shared" ref="AG102:AJ102" si="137">SUM(AG93:AG101)</f>
        <v>0</v>
      </c>
      <c r="AH102" s="47">
        <f t="shared" si="137"/>
        <v>481</v>
      </c>
      <c r="AI102" s="47">
        <f t="shared" si="137"/>
        <v>481</v>
      </c>
      <c r="AJ102" s="47">
        <f t="shared" si="137"/>
        <v>41</v>
      </c>
      <c r="AK102" s="45"/>
      <c r="AL102" s="16"/>
      <c r="AM102" s="25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</row>
    <row r="103" spans="1:57" ht="12.75" x14ac:dyDescent="0.2">
      <c r="A103" s="74" t="s">
        <v>272</v>
      </c>
      <c r="B103" s="3"/>
      <c r="C103" s="3"/>
      <c r="D103" s="3"/>
      <c r="E103" s="4"/>
      <c r="F103" s="27">
        <f t="shared" ref="F103:AC103" si="138">F76+F77+F78+F79+F92</f>
        <v>18</v>
      </c>
      <c r="G103" s="27">
        <f t="shared" si="138"/>
        <v>25</v>
      </c>
      <c r="H103" s="27">
        <f t="shared" si="138"/>
        <v>40</v>
      </c>
      <c r="I103" s="27">
        <f t="shared" si="138"/>
        <v>10</v>
      </c>
      <c r="J103" s="27">
        <f t="shared" si="138"/>
        <v>27</v>
      </c>
      <c r="K103" s="27">
        <f t="shared" si="138"/>
        <v>36</v>
      </c>
      <c r="L103" s="27">
        <f t="shared" si="138"/>
        <v>8</v>
      </c>
      <c r="M103" s="27">
        <f t="shared" si="138"/>
        <v>23</v>
      </c>
      <c r="N103" s="27">
        <f t="shared" si="138"/>
        <v>30</v>
      </c>
      <c r="O103" s="27">
        <f t="shared" si="138"/>
        <v>9</v>
      </c>
      <c r="P103" s="27">
        <f t="shared" si="138"/>
        <v>15</v>
      </c>
      <c r="Q103" s="27">
        <f t="shared" si="138"/>
        <v>23</v>
      </c>
      <c r="R103" s="27">
        <f t="shared" si="138"/>
        <v>3</v>
      </c>
      <c r="S103" s="27">
        <f t="shared" si="138"/>
        <v>10</v>
      </c>
      <c r="T103" s="27">
        <f t="shared" si="138"/>
        <v>18</v>
      </c>
      <c r="U103" s="27">
        <f t="shared" si="138"/>
        <v>9</v>
      </c>
      <c r="V103" s="27">
        <f t="shared" si="138"/>
        <v>9</v>
      </c>
      <c r="W103" s="27">
        <f t="shared" si="138"/>
        <v>17</v>
      </c>
      <c r="X103" s="27">
        <f t="shared" si="138"/>
        <v>5</v>
      </c>
      <c r="Y103" s="27">
        <f t="shared" si="138"/>
        <v>6</v>
      </c>
      <c r="Z103" s="27">
        <f t="shared" si="138"/>
        <v>18</v>
      </c>
      <c r="AA103" s="27">
        <f t="shared" si="138"/>
        <v>0</v>
      </c>
      <c r="AB103" s="27">
        <f t="shared" si="138"/>
        <v>2</v>
      </c>
      <c r="AC103" s="27">
        <f t="shared" si="138"/>
        <v>17</v>
      </c>
      <c r="AD103" s="27"/>
      <c r="AE103" s="16"/>
      <c r="AF103" s="16"/>
      <c r="AG103" s="47">
        <f t="shared" ref="AG103:AH103" si="139">AG76+AG77+AG78+AG92</f>
        <v>930</v>
      </c>
      <c r="AH103" s="47">
        <f t="shared" si="139"/>
        <v>1725</v>
      </c>
      <c r="AI103" s="47">
        <f t="shared" ref="AI103:AI104" si="140">AG103+AH103</f>
        <v>2655</v>
      </c>
      <c r="AJ103" s="47">
        <f>AJ76+AJ77+AJ78+AJ92</f>
        <v>199</v>
      </c>
      <c r="AK103" s="16"/>
      <c r="AL103" s="16"/>
      <c r="AM103" s="25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</row>
    <row r="104" spans="1:57" ht="12.75" x14ac:dyDescent="0.2">
      <c r="A104" s="50" t="s">
        <v>273</v>
      </c>
      <c r="B104" s="1"/>
      <c r="C104" s="1"/>
      <c r="D104" s="1"/>
      <c r="E104" s="2"/>
      <c r="F104" s="29">
        <f t="shared" ref="F104:AC104" si="141">F76+F77+F78+F92+F102</f>
        <v>18</v>
      </c>
      <c r="G104" s="27">
        <f t="shared" si="141"/>
        <v>25</v>
      </c>
      <c r="H104" s="27">
        <f t="shared" si="141"/>
        <v>40</v>
      </c>
      <c r="I104" s="27">
        <f t="shared" si="141"/>
        <v>10</v>
      </c>
      <c r="J104" s="27">
        <f t="shared" si="141"/>
        <v>47</v>
      </c>
      <c r="K104" s="27">
        <f t="shared" si="141"/>
        <v>38</v>
      </c>
      <c r="L104" s="27">
        <f t="shared" si="141"/>
        <v>8</v>
      </c>
      <c r="M104" s="27">
        <f t="shared" si="141"/>
        <v>83</v>
      </c>
      <c r="N104" s="27">
        <f t="shared" si="141"/>
        <v>35</v>
      </c>
      <c r="O104" s="27">
        <f t="shared" si="141"/>
        <v>9</v>
      </c>
      <c r="P104" s="27">
        <f t="shared" si="141"/>
        <v>70</v>
      </c>
      <c r="Q104" s="27">
        <f t="shared" si="141"/>
        <v>27</v>
      </c>
      <c r="R104" s="27">
        <f t="shared" si="141"/>
        <v>3</v>
      </c>
      <c r="S104" s="27">
        <f t="shared" si="141"/>
        <v>70</v>
      </c>
      <c r="T104" s="27">
        <f t="shared" si="141"/>
        <v>23</v>
      </c>
      <c r="U104" s="27">
        <f t="shared" si="141"/>
        <v>9</v>
      </c>
      <c r="V104" s="27">
        <f t="shared" si="141"/>
        <v>69</v>
      </c>
      <c r="W104" s="27">
        <f t="shared" si="141"/>
        <v>22</v>
      </c>
      <c r="X104" s="27">
        <f t="shared" si="141"/>
        <v>5</v>
      </c>
      <c r="Y104" s="27">
        <f t="shared" si="141"/>
        <v>66</v>
      </c>
      <c r="Z104" s="27">
        <f t="shared" si="141"/>
        <v>23</v>
      </c>
      <c r="AA104" s="27">
        <f t="shared" si="141"/>
        <v>0</v>
      </c>
      <c r="AB104" s="27">
        <f t="shared" si="141"/>
        <v>168</v>
      </c>
      <c r="AC104" s="27">
        <f t="shared" si="141"/>
        <v>32</v>
      </c>
      <c r="AD104" s="16" t="s">
        <v>137</v>
      </c>
      <c r="AE104" s="16" t="s">
        <v>137</v>
      </c>
      <c r="AF104" s="16" t="s">
        <v>137</v>
      </c>
      <c r="AG104" s="47">
        <f t="shared" ref="AG104:AH104" si="142">AG76+AG77+AG78+AG92+AG102</f>
        <v>930</v>
      </c>
      <c r="AH104" s="47">
        <f t="shared" si="142"/>
        <v>2206</v>
      </c>
      <c r="AI104" s="47">
        <f t="shared" si="140"/>
        <v>3136</v>
      </c>
      <c r="AJ104" s="47">
        <f>AJ76+AJ77+AJ78+AJ92+AJ102</f>
        <v>240</v>
      </c>
      <c r="AK104" s="16"/>
      <c r="AL104" s="16"/>
      <c r="AM104" s="25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</row>
    <row r="105" spans="1:57" ht="12.75" customHeight="1" x14ac:dyDescent="0.2">
      <c r="A105" s="75"/>
      <c r="B105" s="75"/>
      <c r="C105" s="76"/>
      <c r="D105" s="76"/>
      <c r="E105" s="77"/>
      <c r="F105" s="78"/>
      <c r="G105" s="79"/>
      <c r="H105" s="79"/>
      <c r="I105" s="80"/>
      <c r="J105" s="79"/>
      <c r="K105" s="79"/>
      <c r="L105" s="80"/>
      <c r="M105" s="79"/>
      <c r="N105" s="79"/>
      <c r="O105" s="80"/>
      <c r="P105" s="79"/>
      <c r="Q105" s="79"/>
      <c r="R105" s="80"/>
      <c r="S105" s="79"/>
      <c r="T105" s="79"/>
      <c r="U105" s="80"/>
      <c r="V105" s="79"/>
      <c r="W105" s="79"/>
      <c r="X105" s="80"/>
      <c r="Y105" s="79"/>
      <c r="Z105" s="79"/>
      <c r="AA105" s="80"/>
      <c r="AB105" s="79"/>
      <c r="AC105" s="79"/>
      <c r="AD105" s="80"/>
      <c r="AE105" s="79"/>
      <c r="AF105" s="79"/>
      <c r="AG105" s="80"/>
      <c r="AH105" s="79"/>
      <c r="AI105" s="79"/>
      <c r="AJ105" s="79"/>
      <c r="AK105" s="79"/>
      <c r="AL105" s="81"/>
      <c r="AM105" s="82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</row>
    <row r="106" spans="1:57" ht="12.75" customHeight="1" x14ac:dyDescent="0.2">
      <c r="A106" s="75"/>
      <c r="B106" s="75"/>
      <c r="C106" s="76"/>
      <c r="D106" s="76"/>
      <c r="E106" s="77"/>
      <c r="F106" s="83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84"/>
      <c r="AM106" s="82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</row>
    <row r="107" spans="1:57" ht="12.75" customHeight="1" x14ac:dyDescent="0.2">
      <c r="A107" s="75"/>
      <c r="B107" s="75"/>
      <c r="C107" s="76"/>
      <c r="D107" s="76"/>
      <c r="E107" s="77"/>
      <c r="F107" s="83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84"/>
      <c r="AM107" s="82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</row>
    <row r="108" spans="1:57" ht="12.75" customHeight="1" x14ac:dyDescent="0.2">
      <c r="A108" s="75"/>
      <c r="B108" s="75"/>
      <c r="C108" s="76"/>
      <c r="D108" s="76"/>
      <c r="E108" s="77"/>
      <c r="F108" s="83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84"/>
      <c r="AM108" s="82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</row>
    <row r="109" spans="1:57" ht="12.75" customHeight="1" x14ac:dyDescent="0.2">
      <c r="A109" s="75"/>
      <c r="B109" s="75"/>
      <c r="C109" s="76"/>
      <c r="D109" s="76"/>
      <c r="E109" s="77"/>
      <c r="F109" s="83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84"/>
      <c r="AM109" s="82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</row>
    <row r="110" spans="1:57" ht="12.75" customHeight="1" x14ac:dyDescent="0.2">
      <c r="A110" s="75"/>
      <c r="B110" s="75"/>
      <c r="C110" s="76"/>
      <c r="D110" s="76"/>
      <c r="E110" s="77"/>
      <c r="F110" s="83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84"/>
      <c r="AM110" s="82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</row>
    <row r="111" spans="1:57" ht="12.75" customHeight="1" x14ac:dyDescent="0.2">
      <c r="A111" s="75"/>
      <c r="B111" s="75"/>
      <c r="C111" s="76"/>
      <c r="D111" s="76"/>
      <c r="E111" s="77"/>
      <c r="F111" s="83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84"/>
      <c r="AM111" s="82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</row>
    <row r="112" spans="1:57" ht="12.75" customHeight="1" x14ac:dyDescent="0.2">
      <c r="A112" s="75"/>
      <c r="B112" s="75"/>
      <c r="C112" s="76"/>
      <c r="D112" s="76"/>
      <c r="E112" s="77"/>
      <c r="F112" s="83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84"/>
      <c r="AM112" s="82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</row>
    <row r="113" spans="1:57" ht="12.75" customHeight="1" x14ac:dyDescent="0.2">
      <c r="A113" s="75"/>
      <c r="B113" s="75"/>
      <c r="C113" s="76"/>
      <c r="D113" s="76"/>
      <c r="E113" s="77"/>
      <c r="F113" s="83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84"/>
      <c r="AM113" s="82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</row>
    <row r="114" spans="1:57" ht="12.75" customHeight="1" x14ac:dyDescent="0.2">
      <c r="A114" s="75"/>
      <c r="B114" s="75"/>
      <c r="C114" s="76"/>
      <c r="D114" s="76"/>
      <c r="E114" s="77"/>
      <c r="F114" s="83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84"/>
      <c r="AM114" s="82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</row>
    <row r="115" spans="1:57" ht="12.75" customHeight="1" x14ac:dyDescent="0.2">
      <c r="A115" s="75"/>
      <c r="B115" s="75"/>
      <c r="C115" s="76"/>
      <c r="D115" s="76"/>
      <c r="E115" s="77"/>
      <c r="F115" s="83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84"/>
      <c r="AM115" s="82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</row>
    <row r="116" spans="1:57" ht="12.75" customHeight="1" x14ac:dyDescent="0.2">
      <c r="A116" s="75"/>
      <c r="B116" s="75"/>
      <c r="C116" s="76"/>
      <c r="D116" s="76"/>
      <c r="E116" s="77"/>
      <c r="F116" s="83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84"/>
      <c r="AM116" s="82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</row>
    <row r="117" spans="1:57" ht="12.75" customHeight="1" x14ac:dyDescent="0.2">
      <c r="A117" s="75"/>
      <c r="B117" s="75"/>
      <c r="C117" s="76"/>
      <c r="D117" s="76"/>
      <c r="E117" s="77"/>
      <c r="F117" s="8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84"/>
      <c r="AM117" s="82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</row>
    <row r="118" spans="1:57" ht="12.75" customHeight="1" x14ac:dyDescent="0.2">
      <c r="A118" s="75"/>
      <c r="B118" s="75"/>
      <c r="C118" s="76"/>
      <c r="D118" s="76"/>
      <c r="E118" s="77"/>
      <c r="F118" s="83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84"/>
      <c r="AM118" s="82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</row>
    <row r="119" spans="1:57" ht="12.75" customHeight="1" x14ac:dyDescent="0.2">
      <c r="A119" s="75"/>
      <c r="B119" s="75"/>
      <c r="C119" s="76"/>
      <c r="D119" s="76"/>
      <c r="E119" s="77"/>
      <c r="F119" s="83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84"/>
      <c r="AM119" s="82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</row>
    <row r="120" spans="1:57" ht="12.75" customHeight="1" x14ac:dyDescent="0.2">
      <c r="A120" s="75"/>
      <c r="B120" s="75"/>
      <c r="C120" s="76"/>
      <c r="D120" s="76"/>
      <c r="E120" s="77"/>
      <c r="F120" s="83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84"/>
      <c r="AM120" s="82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</row>
    <row r="121" spans="1:57" ht="12.75" customHeight="1" x14ac:dyDescent="0.2">
      <c r="A121" s="75"/>
      <c r="B121" s="75"/>
      <c r="C121" s="76"/>
      <c r="D121" s="76"/>
      <c r="E121" s="77"/>
      <c r="F121" s="83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84"/>
      <c r="AM121" s="82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</row>
    <row r="122" spans="1:57" ht="12.75" customHeight="1" x14ac:dyDescent="0.2">
      <c r="A122" s="75"/>
      <c r="B122" s="75"/>
      <c r="C122" s="76"/>
      <c r="D122" s="76"/>
      <c r="E122" s="77"/>
      <c r="F122" s="83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84"/>
      <c r="AM122" s="82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</row>
    <row r="123" spans="1:57" ht="12.75" customHeight="1" x14ac:dyDescent="0.2">
      <c r="A123" s="75"/>
      <c r="B123" s="75"/>
      <c r="C123" s="76"/>
      <c r="D123" s="76"/>
      <c r="E123" s="77"/>
      <c r="F123" s="83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84"/>
      <c r="AM123" s="82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</row>
    <row r="124" spans="1:57" ht="12.75" customHeight="1" x14ac:dyDescent="0.2">
      <c r="A124" s="75"/>
      <c r="B124" s="75"/>
      <c r="C124" s="76"/>
      <c r="D124" s="76"/>
      <c r="E124" s="77"/>
      <c r="F124" s="83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84"/>
      <c r="AM124" s="82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</row>
    <row r="125" spans="1:57" ht="12.75" customHeight="1" x14ac:dyDescent="0.2">
      <c r="A125" s="75"/>
      <c r="B125" s="75"/>
      <c r="C125" s="76"/>
      <c r="D125" s="76"/>
      <c r="E125" s="77"/>
      <c r="F125" s="83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84"/>
      <c r="AM125" s="82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1:57" ht="12.75" customHeight="1" x14ac:dyDescent="0.2">
      <c r="A126" s="75"/>
      <c r="B126" s="75"/>
      <c r="C126" s="76"/>
      <c r="D126" s="76"/>
      <c r="E126" s="77"/>
      <c r="F126" s="83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84"/>
      <c r="AM126" s="82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7" spans="1:57" ht="12.75" customHeight="1" x14ac:dyDescent="0.2">
      <c r="A127" s="75"/>
      <c r="B127" s="75"/>
      <c r="C127" s="76"/>
      <c r="D127" s="76"/>
      <c r="E127" s="77"/>
      <c r="F127" s="8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4"/>
      <c r="AM127" s="82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</row>
    <row r="128" spans="1:57" ht="12.75" customHeight="1" x14ac:dyDescent="0.2">
      <c r="A128" s="75"/>
      <c r="B128" s="75"/>
      <c r="C128" s="76"/>
      <c r="D128" s="76"/>
      <c r="E128" s="77"/>
      <c r="F128" s="83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84"/>
      <c r="AM128" s="82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</row>
    <row r="129" spans="1:57" ht="12.75" customHeight="1" x14ac:dyDescent="0.2">
      <c r="A129" s="75"/>
      <c r="B129" s="75"/>
      <c r="C129" s="76"/>
      <c r="D129" s="76"/>
      <c r="E129" s="77"/>
      <c r="F129" s="83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84"/>
      <c r="AM129" s="82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</row>
    <row r="130" spans="1:57" ht="12.75" customHeight="1" x14ac:dyDescent="0.2">
      <c r="A130" s="75"/>
      <c r="B130" s="75"/>
      <c r="C130" s="76"/>
      <c r="D130" s="76"/>
      <c r="E130" s="77"/>
      <c r="F130" s="83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84"/>
      <c r="AM130" s="82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</row>
    <row r="131" spans="1:57" ht="12.75" customHeight="1" x14ac:dyDescent="0.2">
      <c r="A131" s="75"/>
      <c r="B131" s="75"/>
      <c r="C131" s="76"/>
      <c r="D131" s="76"/>
      <c r="E131" s="77"/>
      <c r="F131" s="83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84"/>
      <c r="AM131" s="82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</row>
    <row r="132" spans="1:57" ht="12.75" customHeight="1" x14ac:dyDescent="0.2">
      <c r="A132" s="75"/>
      <c r="B132" s="75"/>
      <c r="C132" s="76"/>
      <c r="D132" s="76"/>
      <c r="E132" s="77"/>
      <c r="F132" s="83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84"/>
      <c r="AM132" s="82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</row>
    <row r="133" spans="1:57" ht="12.75" customHeight="1" x14ac:dyDescent="0.2">
      <c r="A133" s="75"/>
      <c r="B133" s="75"/>
      <c r="C133" s="76"/>
      <c r="D133" s="76"/>
      <c r="E133" s="77"/>
      <c r="F133" s="83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84"/>
      <c r="AM133" s="82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</row>
    <row r="134" spans="1:57" ht="12.75" customHeight="1" x14ac:dyDescent="0.2">
      <c r="A134" s="75"/>
      <c r="B134" s="75"/>
      <c r="C134" s="76"/>
      <c r="D134" s="76"/>
      <c r="E134" s="77"/>
      <c r="F134" s="83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84"/>
      <c r="AM134" s="82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</row>
    <row r="135" spans="1:57" ht="12.75" customHeight="1" x14ac:dyDescent="0.2">
      <c r="A135" s="75"/>
      <c r="B135" s="75"/>
      <c r="C135" s="76"/>
      <c r="D135" s="76"/>
      <c r="E135" s="77"/>
      <c r="F135" s="83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84"/>
      <c r="AM135" s="82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</row>
    <row r="136" spans="1:57" ht="12.75" customHeight="1" x14ac:dyDescent="0.2">
      <c r="A136" s="75"/>
      <c r="B136" s="75"/>
      <c r="C136" s="76"/>
      <c r="D136" s="76"/>
      <c r="E136" s="77"/>
      <c r="F136" s="83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84"/>
      <c r="AM136" s="82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</row>
    <row r="137" spans="1:57" ht="12.75" customHeight="1" x14ac:dyDescent="0.2">
      <c r="A137" s="75"/>
      <c r="B137" s="75"/>
      <c r="C137" s="76"/>
      <c r="D137" s="76"/>
      <c r="E137" s="77"/>
      <c r="F137" s="83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84"/>
      <c r="AM137" s="82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</row>
    <row r="138" spans="1:57" ht="12.75" customHeight="1" x14ac:dyDescent="0.2">
      <c r="A138" s="75"/>
      <c r="B138" s="75"/>
      <c r="C138" s="76"/>
      <c r="D138" s="76"/>
      <c r="E138" s="77"/>
      <c r="F138" s="83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84"/>
      <c r="AM138" s="82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</row>
    <row r="139" spans="1:57" ht="12.75" customHeight="1" x14ac:dyDescent="0.2">
      <c r="A139" s="75"/>
      <c r="B139" s="75"/>
      <c r="C139" s="76"/>
      <c r="D139" s="76"/>
      <c r="E139" s="77"/>
      <c r="F139" s="83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84"/>
      <c r="AM139" s="82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</row>
    <row r="140" spans="1:57" ht="12.75" customHeight="1" x14ac:dyDescent="0.2">
      <c r="A140" s="75"/>
      <c r="B140" s="75"/>
      <c r="C140" s="76"/>
      <c r="D140" s="76"/>
      <c r="E140" s="77"/>
      <c r="F140" s="83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84"/>
      <c r="AM140" s="82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</row>
    <row r="141" spans="1:57" ht="12.75" customHeight="1" x14ac:dyDescent="0.2">
      <c r="A141" s="75"/>
      <c r="B141" s="75"/>
      <c r="C141" s="76"/>
      <c r="D141" s="76"/>
      <c r="E141" s="77"/>
      <c r="F141" s="83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84"/>
      <c r="AM141" s="82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</row>
    <row r="142" spans="1:57" ht="12.75" customHeight="1" x14ac:dyDescent="0.2">
      <c r="A142" s="75"/>
      <c r="B142" s="75"/>
      <c r="C142" s="76"/>
      <c r="D142" s="76"/>
      <c r="E142" s="77"/>
      <c r="F142" s="83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84"/>
      <c r="AM142" s="82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</row>
    <row r="143" spans="1:57" ht="12.75" customHeight="1" x14ac:dyDescent="0.2">
      <c r="A143" s="75"/>
      <c r="B143" s="75"/>
      <c r="C143" s="76"/>
      <c r="D143" s="76"/>
      <c r="E143" s="77"/>
      <c r="F143" s="83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84"/>
      <c r="AM143" s="82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</row>
    <row r="144" spans="1:57" ht="12.75" customHeight="1" x14ac:dyDescent="0.2">
      <c r="A144" s="75"/>
      <c r="B144" s="75"/>
      <c r="C144" s="76"/>
      <c r="D144" s="76"/>
      <c r="E144" s="77"/>
      <c r="F144" s="83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84"/>
      <c r="AM144" s="82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</row>
    <row r="145" spans="1:57" ht="12.75" customHeight="1" x14ac:dyDescent="0.2">
      <c r="A145" s="75"/>
      <c r="B145" s="75"/>
      <c r="C145" s="76"/>
      <c r="D145" s="76"/>
      <c r="E145" s="77"/>
      <c r="F145" s="83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84"/>
      <c r="AM145" s="82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</row>
    <row r="146" spans="1:57" ht="12.75" customHeight="1" x14ac:dyDescent="0.2">
      <c r="A146" s="75"/>
      <c r="B146" s="75"/>
      <c r="C146" s="76"/>
      <c r="D146" s="76"/>
      <c r="E146" s="77"/>
      <c r="F146" s="83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84"/>
      <c r="AM146" s="82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</row>
    <row r="147" spans="1:57" ht="12.75" customHeight="1" x14ac:dyDescent="0.2">
      <c r="A147" s="75"/>
      <c r="B147" s="75"/>
      <c r="C147" s="76"/>
      <c r="D147" s="76"/>
      <c r="E147" s="77"/>
      <c r="F147" s="83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84"/>
      <c r="AM147" s="82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</row>
    <row r="148" spans="1:57" ht="12.75" customHeight="1" x14ac:dyDescent="0.2">
      <c r="A148" s="75"/>
      <c r="B148" s="75"/>
      <c r="C148" s="76"/>
      <c r="D148" s="76"/>
      <c r="E148" s="77"/>
      <c r="F148" s="83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84"/>
      <c r="AM148" s="82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</row>
    <row r="149" spans="1:57" ht="12.75" customHeight="1" x14ac:dyDescent="0.2">
      <c r="A149" s="75"/>
      <c r="B149" s="75"/>
      <c r="C149" s="76"/>
      <c r="D149" s="76"/>
      <c r="E149" s="77"/>
      <c r="F149" s="83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84"/>
      <c r="AM149" s="82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</row>
    <row r="150" spans="1:57" ht="12.75" customHeight="1" x14ac:dyDescent="0.2">
      <c r="A150" s="75"/>
      <c r="B150" s="75"/>
      <c r="C150" s="76"/>
      <c r="D150" s="76"/>
      <c r="E150" s="77"/>
      <c r="F150" s="83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84"/>
      <c r="AM150" s="82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</row>
    <row r="151" spans="1:57" ht="12.75" customHeight="1" x14ac:dyDescent="0.2">
      <c r="A151" s="75"/>
      <c r="B151" s="75"/>
      <c r="C151" s="76"/>
      <c r="D151" s="76"/>
      <c r="E151" s="77"/>
      <c r="F151" s="83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84"/>
      <c r="AM151" s="82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</row>
    <row r="152" spans="1:57" ht="12.75" customHeight="1" x14ac:dyDescent="0.2">
      <c r="A152" s="75"/>
      <c r="B152" s="75"/>
      <c r="C152" s="76"/>
      <c r="D152" s="76"/>
      <c r="E152" s="77"/>
      <c r="F152" s="83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84"/>
      <c r="AM152" s="82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</row>
    <row r="153" spans="1:57" ht="12.75" customHeight="1" x14ac:dyDescent="0.2">
      <c r="A153" s="75"/>
      <c r="B153" s="75"/>
      <c r="C153" s="76"/>
      <c r="D153" s="76"/>
      <c r="E153" s="77"/>
      <c r="F153" s="83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84"/>
      <c r="AM153" s="82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</row>
    <row r="154" spans="1:57" ht="12.75" customHeight="1" x14ac:dyDescent="0.2">
      <c r="A154" s="75"/>
      <c r="B154" s="75"/>
      <c r="C154" s="76"/>
      <c r="D154" s="76"/>
      <c r="E154" s="77"/>
      <c r="F154" s="83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84"/>
      <c r="AM154" s="82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</row>
    <row r="155" spans="1:57" ht="12.75" customHeight="1" x14ac:dyDescent="0.2">
      <c r="A155" s="75"/>
      <c r="B155" s="75"/>
      <c r="C155" s="76"/>
      <c r="D155" s="76"/>
      <c r="E155" s="77"/>
      <c r="F155" s="83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84"/>
      <c r="AM155" s="82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</row>
    <row r="156" spans="1:57" ht="12.75" customHeight="1" x14ac:dyDescent="0.2">
      <c r="A156" s="75"/>
      <c r="B156" s="75"/>
      <c r="C156" s="76"/>
      <c r="D156" s="76"/>
      <c r="E156" s="77"/>
      <c r="F156" s="83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84"/>
      <c r="AM156" s="82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</row>
    <row r="157" spans="1:57" ht="12.75" customHeight="1" x14ac:dyDescent="0.2">
      <c r="A157" s="75"/>
      <c r="B157" s="75"/>
      <c r="C157" s="76"/>
      <c r="D157" s="76"/>
      <c r="E157" s="77"/>
      <c r="F157" s="83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84"/>
      <c r="AM157" s="82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</row>
    <row r="158" spans="1:57" ht="12.75" customHeight="1" x14ac:dyDescent="0.2">
      <c r="A158" s="75"/>
      <c r="B158" s="75"/>
      <c r="C158" s="76"/>
      <c r="D158" s="76"/>
      <c r="E158" s="77"/>
      <c r="F158" s="83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84"/>
      <c r="AM158" s="82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</row>
    <row r="159" spans="1:57" ht="12.75" customHeight="1" x14ac:dyDescent="0.2">
      <c r="A159" s="75"/>
      <c r="B159" s="75"/>
      <c r="C159" s="76"/>
      <c r="D159" s="76"/>
      <c r="E159" s="77"/>
      <c r="F159" s="83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84"/>
      <c r="AM159" s="82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</row>
    <row r="160" spans="1:57" ht="12.75" customHeight="1" x14ac:dyDescent="0.2">
      <c r="A160" s="75"/>
      <c r="B160" s="75"/>
      <c r="C160" s="76"/>
      <c r="D160" s="76"/>
      <c r="E160" s="77"/>
      <c r="F160" s="83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84"/>
      <c r="AM160" s="82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</row>
    <row r="161" spans="1:57" ht="12.75" customHeight="1" x14ac:dyDescent="0.2">
      <c r="A161" s="75"/>
      <c r="B161" s="75"/>
      <c r="C161" s="76"/>
      <c r="D161" s="76"/>
      <c r="E161" s="77"/>
      <c r="F161" s="83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84"/>
      <c r="AM161" s="82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</row>
    <row r="162" spans="1:57" ht="12.75" customHeight="1" x14ac:dyDescent="0.2">
      <c r="A162" s="75"/>
      <c r="B162" s="75"/>
      <c r="C162" s="76"/>
      <c r="D162" s="76"/>
      <c r="E162" s="77"/>
      <c r="F162" s="83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84"/>
      <c r="AM162" s="82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</row>
    <row r="163" spans="1:57" ht="12.75" customHeight="1" x14ac:dyDescent="0.2">
      <c r="A163" s="75"/>
      <c r="B163" s="75"/>
      <c r="C163" s="76"/>
      <c r="D163" s="76"/>
      <c r="E163" s="77"/>
      <c r="F163" s="83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84"/>
      <c r="AM163" s="82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</row>
    <row r="164" spans="1:57" ht="12.75" customHeight="1" x14ac:dyDescent="0.2">
      <c r="A164" s="75"/>
      <c r="B164" s="75"/>
      <c r="C164" s="76"/>
      <c r="D164" s="76"/>
      <c r="E164" s="77"/>
      <c r="F164" s="83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84"/>
      <c r="AM164" s="82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</row>
    <row r="165" spans="1:57" ht="12.75" customHeight="1" x14ac:dyDescent="0.2">
      <c r="A165" s="75"/>
      <c r="B165" s="75"/>
      <c r="C165" s="76"/>
      <c r="D165" s="76"/>
      <c r="E165" s="77"/>
      <c r="F165" s="83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84"/>
      <c r="AM165" s="82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</row>
    <row r="166" spans="1:57" ht="12.75" customHeight="1" x14ac:dyDescent="0.2">
      <c r="A166" s="75"/>
      <c r="B166" s="75"/>
      <c r="C166" s="76"/>
      <c r="D166" s="76"/>
      <c r="E166" s="77"/>
      <c r="F166" s="83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84"/>
      <c r="AM166" s="82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</row>
    <row r="167" spans="1:57" ht="12.75" customHeight="1" x14ac:dyDescent="0.2">
      <c r="A167" s="75"/>
      <c r="B167" s="75"/>
      <c r="C167" s="76"/>
      <c r="D167" s="76"/>
      <c r="E167" s="77"/>
      <c r="F167" s="83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84"/>
      <c r="AM167" s="82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</row>
    <row r="168" spans="1:57" ht="12.75" customHeight="1" x14ac:dyDescent="0.2">
      <c r="A168" s="75"/>
      <c r="B168" s="75"/>
      <c r="C168" s="76"/>
      <c r="D168" s="76"/>
      <c r="E168" s="77"/>
      <c r="F168" s="83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84"/>
      <c r="AM168" s="82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</row>
    <row r="169" spans="1:57" ht="12.75" customHeight="1" x14ac:dyDescent="0.2">
      <c r="A169" s="75"/>
      <c r="B169" s="75"/>
      <c r="C169" s="76"/>
      <c r="D169" s="76"/>
      <c r="E169" s="77"/>
      <c r="F169" s="83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4"/>
      <c r="AM169" s="82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</row>
    <row r="170" spans="1:57" ht="12.75" customHeight="1" x14ac:dyDescent="0.2">
      <c r="A170" s="75"/>
      <c r="B170" s="75"/>
      <c r="C170" s="76"/>
      <c r="D170" s="76"/>
      <c r="E170" s="77"/>
      <c r="F170" s="83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84"/>
      <c r="AM170" s="82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</row>
    <row r="171" spans="1:57" ht="12.75" customHeight="1" x14ac:dyDescent="0.2">
      <c r="A171" s="75"/>
      <c r="B171" s="75"/>
      <c r="C171" s="76"/>
      <c r="D171" s="76"/>
      <c r="E171" s="77"/>
      <c r="F171" s="83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84"/>
      <c r="AM171" s="82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</row>
    <row r="172" spans="1:57" ht="12.75" customHeight="1" x14ac:dyDescent="0.2">
      <c r="A172" s="75"/>
      <c r="B172" s="75"/>
      <c r="C172" s="76"/>
      <c r="D172" s="76"/>
      <c r="E172" s="77"/>
      <c r="F172" s="83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84"/>
      <c r="AM172" s="82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</row>
    <row r="173" spans="1:57" ht="12.75" customHeight="1" x14ac:dyDescent="0.2">
      <c r="A173" s="75"/>
      <c r="B173" s="75"/>
      <c r="C173" s="76"/>
      <c r="D173" s="76"/>
      <c r="E173" s="77"/>
      <c r="F173" s="83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84"/>
      <c r="AM173" s="82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</row>
    <row r="174" spans="1:57" ht="12.75" customHeight="1" x14ac:dyDescent="0.2">
      <c r="A174" s="75"/>
      <c r="B174" s="75"/>
      <c r="C174" s="76"/>
      <c r="D174" s="76"/>
      <c r="E174" s="77"/>
      <c r="F174" s="83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84"/>
      <c r="AM174" s="82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</row>
    <row r="175" spans="1:57" ht="12.75" customHeight="1" x14ac:dyDescent="0.2">
      <c r="A175" s="75"/>
      <c r="B175" s="75"/>
      <c r="C175" s="76"/>
      <c r="D175" s="76"/>
      <c r="E175" s="77"/>
      <c r="F175" s="83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84"/>
      <c r="AM175" s="82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</row>
    <row r="176" spans="1:57" ht="12.75" customHeight="1" x14ac:dyDescent="0.2">
      <c r="A176" s="75"/>
      <c r="B176" s="75"/>
      <c r="C176" s="76"/>
      <c r="D176" s="76"/>
      <c r="E176" s="77"/>
      <c r="F176" s="83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84"/>
      <c r="AM176" s="82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</row>
    <row r="177" spans="1:57" ht="12.75" customHeight="1" x14ac:dyDescent="0.2">
      <c r="A177" s="75"/>
      <c r="B177" s="75"/>
      <c r="C177" s="76"/>
      <c r="D177" s="76"/>
      <c r="E177" s="77"/>
      <c r="F177" s="83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84"/>
      <c r="AM177" s="82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</row>
    <row r="178" spans="1:57" ht="12.75" customHeight="1" x14ac:dyDescent="0.2">
      <c r="A178" s="75"/>
      <c r="B178" s="75"/>
      <c r="C178" s="76"/>
      <c r="D178" s="76"/>
      <c r="E178" s="77"/>
      <c r="F178" s="83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84"/>
      <c r="AM178" s="82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</row>
    <row r="179" spans="1:57" ht="12.75" customHeight="1" x14ac:dyDescent="0.2">
      <c r="A179" s="75"/>
      <c r="B179" s="75"/>
      <c r="C179" s="76"/>
      <c r="D179" s="76"/>
      <c r="E179" s="77"/>
      <c r="F179" s="83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84"/>
      <c r="AM179" s="82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</row>
    <row r="180" spans="1:57" ht="12.75" customHeight="1" x14ac:dyDescent="0.2">
      <c r="A180" s="75"/>
      <c r="B180" s="75"/>
      <c r="C180" s="76"/>
      <c r="D180" s="76"/>
      <c r="E180" s="77"/>
      <c r="F180" s="83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84"/>
      <c r="AM180" s="82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</row>
    <row r="181" spans="1:57" ht="12.75" customHeight="1" x14ac:dyDescent="0.2">
      <c r="A181" s="75"/>
      <c r="B181" s="75"/>
      <c r="C181" s="76"/>
      <c r="D181" s="76"/>
      <c r="E181" s="77"/>
      <c r="F181" s="83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84"/>
      <c r="AM181" s="82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</row>
    <row r="182" spans="1:57" ht="12.75" customHeight="1" x14ac:dyDescent="0.2">
      <c r="A182" s="75"/>
      <c r="B182" s="75"/>
      <c r="C182" s="76"/>
      <c r="D182" s="76"/>
      <c r="E182" s="77"/>
      <c r="F182" s="83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84"/>
      <c r="AM182" s="82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</row>
    <row r="183" spans="1:57" ht="12.75" customHeight="1" x14ac:dyDescent="0.2">
      <c r="A183" s="75"/>
      <c r="B183" s="75"/>
      <c r="C183" s="76"/>
      <c r="D183" s="76"/>
      <c r="E183" s="77"/>
      <c r="F183" s="83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84"/>
      <c r="AM183" s="82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</row>
    <row r="184" spans="1:57" ht="12.75" customHeight="1" x14ac:dyDescent="0.2">
      <c r="A184" s="75"/>
      <c r="B184" s="75"/>
      <c r="C184" s="76"/>
      <c r="D184" s="76"/>
      <c r="E184" s="77"/>
      <c r="F184" s="83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84"/>
      <c r="AM184" s="82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</row>
    <row r="185" spans="1:57" ht="12.75" customHeight="1" x14ac:dyDescent="0.2">
      <c r="A185" s="75"/>
      <c r="B185" s="75"/>
      <c r="C185" s="76"/>
      <c r="D185" s="76"/>
      <c r="E185" s="77"/>
      <c r="F185" s="83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84"/>
      <c r="AM185" s="82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</row>
    <row r="186" spans="1:57" ht="12.75" customHeight="1" x14ac:dyDescent="0.2">
      <c r="A186" s="75"/>
      <c r="B186" s="75"/>
      <c r="C186" s="76"/>
      <c r="D186" s="76"/>
      <c r="E186" s="77"/>
      <c r="F186" s="83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84"/>
      <c r="AM186" s="82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</row>
    <row r="187" spans="1:57" ht="12.75" customHeight="1" x14ac:dyDescent="0.2">
      <c r="A187" s="75"/>
      <c r="B187" s="75"/>
      <c r="C187" s="76"/>
      <c r="D187" s="76"/>
      <c r="E187" s="77"/>
      <c r="F187" s="83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84"/>
      <c r="AM187" s="82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</row>
    <row r="188" spans="1:57" ht="12.75" customHeight="1" x14ac:dyDescent="0.2">
      <c r="A188" s="75"/>
      <c r="B188" s="75"/>
      <c r="C188" s="76"/>
      <c r="D188" s="76"/>
      <c r="E188" s="77"/>
      <c r="F188" s="83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84"/>
      <c r="AM188" s="82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</row>
    <row r="189" spans="1:57" ht="12.75" customHeight="1" x14ac:dyDescent="0.2">
      <c r="A189" s="75"/>
      <c r="B189" s="75"/>
      <c r="C189" s="76"/>
      <c r="D189" s="76"/>
      <c r="E189" s="77"/>
      <c r="F189" s="83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84"/>
      <c r="AM189" s="82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</row>
    <row r="190" spans="1:57" ht="12.75" customHeight="1" x14ac:dyDescent="0.2">
      <c r="A190" s="75"/>
      <c r="B190" s="75"/>
      <c r="C190" s="76"/>
      <c r="D190" s="76"/>
      <c r="E190" s="77"/>
      <c r="F190" s="83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84"/>
      <c r="AM190" s="82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</row>
    <row r="191" spans="1:57" ht="12.75" customHeight="1" x14ac:dyDescent="0.2">
      <c r="A191" s="75"/>
      <c r="B191" s="75"/>
      <c r="C191" s="76"/>
      <c r="D191" s="76"/>
      <c r="E191" s="77"/>
      <c r="F191" s="83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84"/>
      <c r="AM191" s="82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</row>
    <row r="192" spans="1:57" ht="12.75" customHeight="1" x14ac:dyDescent="0.2">
      <c r="A192" s="75"/>
      <c r="B192" s="75"/>
      <c r="C192" s="76"/>
      <c r="D192" s="76"/>
      <c r="E192" s="77"/>
      <c r="F192" s="83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84"/>
      <c r="AM192" s="82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</row>
    <row r="193" spans="1:57" ht="12.75" customHeight="1" x14ac:dyDescent="0.2">
      <c r="A193" s="75"/>
      <c r="B193" s="75"/>
      <c r="C193" s="76"/>
      <c r="D193" s="76"/>
      <c r="E193" s="77"/>
      <c r="F193" s="83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84"/>
      <c r="AM193" s="82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</row>
    <row r="194" spans="1:57" ht="12.75" customHeight="1" x14ac:dyDescent="0.2">
      <c r="A194" s="75"/>
      <c r="B194" s="75"/>
      <c r="C194" s="76"/>
      <c r="D194" s="76"/>
      <c r="E194" s="77"/>
      <c r="F194" s="83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84"/>
      <c r="AM194" s="82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</row>
    <row r="195" spans="1:57" ht="12.75" customHeight="1" x14ac:dyDescent="0.2">
      <c r="A195" s="75"/>
      <c r="B195" s="75"/>
      <c r="C195" s="76"/>
      <c r="D195" s="76"/>
      <c r="E195" s="77"/>
      <c r="F195" s="83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84"/>
      <c r="AM195" s="82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</row>
    <row r="196" spans="1:57" ht="12.75" customHeight="1" x14ac:dyDescent="0.2">
      <c r="A196" s="75"/>
      <c r="B196" s="75"/>
      <c r="C196" s="76"/>
      <c r="D196" s="76"/>
      <c r="E196" s="77"/>
      <c r="F196" s="83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84"/>
      <c r="AM196" s="82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</row>
    <row r="197" spans="1:57" ht="12.75" customHeight="1" x14ac:dyDescent="0.2">
      <c r="A197" s="75"/>
      <c r="B197" s="75"/>
      <c r="C197" s="76"/>
      <c r="D197" s="76"/>
      <c r="E197" s="77"/>
      <c r="F197" s="83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84"/>
      <c r="AM197" s="82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</row>
    <row r="198" spans="1:57" ht="12.75" customHeight="1" x14ac:dyDescent="0.2">
      <c r="A198" s="75"/>
      <c r="B198" s="75"/>
      <c r="C198" s="76"/>
      <c r="D198" s="76"/>
      <c r="E198" s="77"/>
      <c r="F198" s="83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84"/>
      <c r="AM198" s="82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</row>
    <row r="199" spans="1:57" ht="12.75" customHeight="1" x14ac:dyDescent="0.2">
      <c r="A199" s="75"/>
      <c r="B199" s="75"/>
      <c r="C199" s="76"/>
      <c r="D199" s="76"/>
      <c r="E199" s="77"/>
      <c r="F199" s="83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84"/>
      <c r="AM199" s="82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</row>
    <row r="200" spans="1:57" ht="12.75" customHeight="1" x14ac:dyDescent="0.2">
      <c r="A200" s="75"/>
      <c r="B200" s="75"/>
      <c r="C200" s="76"/>
      <c r="D200" s="76"/>
      <c r="E200" s="77"/>
      <c r="F200" s="83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84"/>
      <c r="AM200" s="82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</row>
    <row r="201" spans="1:57" ht="12.75" customHeight="1" x14ac:dyDescent="0.2">
      <c r="A201" s="75"/>
      <c r="B201" s="75"/>
      <c r="C201" s="76"/>
      <c r="D201" s="76"/>
      <c r="E201" s="77"/>
      <c r="F201" s="83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84"/>
      <c r="AM201" s="82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</row>
    <row r="202" spans="1:57" ht="12.75" customHeight="1" x14ac:dyDescent="0.2">
      <c r="A202" s="75"/>
      <c r="B202" s="75"/>
      <c r="C202" s="76"/>
      <c r="D202" s="76"/>
      <c r="E202" s="77"/>
      <c r="F202" s="83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84"/>
      <c r="AM202" s="82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</row>
    <row r="203" spans="1:57" ht="12.75" customHeight="1" x14ac:dyDescent="0.2">
      <c r="A203" s="75"/>
      <c r="B203" s="75"/>
      <c r="C203" s="76"/>
      <c r="D203" s="76"/>
      <c r="E203" s="77"/>
      <c r="F203" s="83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84"/>
      <c r="AM203" s="82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</row>
    <row r="204" spans="1:57" ht="12.75" customHeight="1" x14ac:dyDescent="0.2">
      <c r="A204" s="75"/>
      <c r="B204" s="75"/>
      <c r="C204" s="76"/>
      <c r="D204" s="76"/>
      <c r="E204" s="77"/>
      <c r="F204" s="83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84"/>
      <c r="AM204" s="82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</row>
    <row r="205" spans="1:57" ht="12.75" customHeight="1" x14ac:dyDescent="0.2">
      <c r="A205" s="75"/>
      <c r="B205" s="75"/>
      <c r="C205" s="76"/>
      <c r="D205" s="76"/>
      <c r="E205" s="77"/>
      <c r="F205" s="83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84"/>
      <c r="AM205" s="82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</row>
    <row r="206" spans="1:57" ht="12.75" customHeight="1" x14ac:dyDescent="0.2">
      <c r="A206" s="75"/>
      <c r="B206" s="75"/>
      <c r="C206" s="76"/>
      <c r="D206" s="76"/>
      <c r="E206" s="77"/>
      <c r="F206" s="83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84"/>
      <c r="AM206" s="82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</row>
    <row r="207" spans="1:57" ht="12.75" customHeight="1" x14ac:dyDescent="0.2">
      <c r="A207" s="75"/>
      <c r="B207" s="75"/>
      <c r="C207" s="76"/>
      <c r="D207" s="76"/>
      <c r="E207" s="77"/>
      <c r="F207" s="83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84"/>
      <c r="AM207" s="82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</row>
    <row r="208" spans="1:57" ht="12.75" customHeight="1" x14ac:dyDescent="0.2">
      <c r="A208" s="75"/>
      <c r="B208" s="75"/>
      <c r="C208" s="76"/>
      <c r="D208" s="76"/>
      <c r="E208" s="77"/>
      <c r="F208" s="83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84"/>
      <c r="AM208" s="82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</row>
    <row r="209" spans="1:57" ht="12.75" customHeight="1" x14ac:dyDescent="0.2">
      <c r="A209" s="75"/>
      <c r="B209" s="75"/>
      <c r="C209" s="76"/>
      <c r="D209" s="76"/>
      <c r="E209" s="77"/>
      <c r="F209" s="83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84"/>
      <c r="AM209" s="82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</row>
    <row r="210" spans="1:57" ht="12.75" customHeight="1" x14ac:dyDescent="0.2">
      <c r="A210" s="75"/>
      <c r="B210" s="75"/>
      <c r="C210" s="76"/>
      <c r="D210" s="76"/>
      <c r="E210" s="77"/>
      <c r="F210" s="83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84"/>
      <c r="AM210" s="82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</row>
    <row r="211" spans="1:57" ht="12.75" customHeight="1" x14ac:dyDescent="0.2">
      <c r="A211" s="75"/>
      <c r="B211" s="75"/>
      <c r="C211" s="76"/>
      <c r="D211" s="76"/>
      <c r="E211" s="77"/>
      <c r="F211" s="83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84"/>
      <c r="AM211" s="82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</row>
    <row r="212" spans="1:57" ht="12.75" customHeight="1" x14ac:dyDescent="0.2">
      <c r="A212" s="75"/>
      <c r="B212" s="75"/>
      <c r="C212" s="76"/>
      <c r="D212" s="76"/>
      <c r="E212" s="77"/>
      <c r="F212" s="83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84"/>
      <c r="AM212" s="82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</row>
    <row r="213" spans="1:57" ht="12.75" customHeight="1" x14ac:dyDescent="0.2">
      <c r="A213" s="75"/>
      <c r="B213" s="75"/>
      <c r="C213" s="76"/>
      <c r="D213" s="76"/>
      <c r="E213" s="77"/>
      <c r="F213" s="83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84"/>
      <c r="AM213" s="82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</row>
    <row r="214" spans="1:57" ht="12.75" customHeight="1" x14ac:dyDescent="0.2">
      <c r="A214" s="75"/>
      <c r="B214" s="75"/>
      <c r="C214" s="76"/>
      <c r="D214" s="76"/>
      <c r="E214" s="77"/>
      <c r="F214" s="83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84"/>
      <c r="AM214" s="82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</row>
    <row r="215" spans="1:57" ht="12.75" customHeight="1" x14ac:dyDescent="0.2">
      <c r="A215" s="75"/>
      <c r="B215" s="75"/>
      <c r="C215" s="76"/>
      <c r="D215" s="76"/>
      <c r="E215" s="77"/>
      <c r="F215" s="83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84"/>
      <c r="AM215" s="82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</row>
    <row r="216" spans="1:57" ht="12.75" customHeight="1" x14ac:dyDescent="0.2">
      <c r="A216" s="75"/>
      <c r="B216" s="75"/>
      <c r="C216" s="76"/>
      <c r="D216" s="76"/>
      <c r="E216" s="77"/>
      <c r="F216" s="83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84"/>
      <c r="AM216" s="82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</row>
    <row r="217" spans="1:57" ht="12.75" customHeight="1" x14ac:dyDescent="0.2">
      <c r="A217" s="75"/>
      <c r="B217" s="75"/>
      <c r="C217" s="76"/>
      <c r="D217" s="76"/>
      <c r="E217" s="77"/>
      <c r="F217" s="83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84"/>
      <c r="AM217" s="82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</row>
    <row r="218" spans="1:57" ht="12.75" customHeight="1" x14ac:dyDescent="0.2">
      <c r="A218" s="75"/>
      <c r="B218" s="75"/>
      <c r="C218" s="76"/>
      <c r="D218" s="76"/>
      <c r="E218" s="77"/>
      <c r="F218" s="83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84"/>
      <c r="AM218" s="82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</row>
    <row r="219" spans="1:57" ht="12.75" customHeight="1" x14ac:dyDescent="0.2">
      <c r="A219" s="75"/>
      <c r="B219" s="75"/>
      <c r="C219" s="76"/>
      <c r="D219" s="76"/>
      <c r="E219" s="77"/>
      <c r="F219" s="83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84"/>
      <c r="AM219" s="82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</row>
    <row r="220" spans="1:57" ht="12.75" customHeight="1" x14ac:dyDescent="0.2">
      <c r="A220" s="75"/>
      <c r="B220" s="75"/>
      <c r="C220" s="76"/>
      <c r="D220" s="76"/>
      <c r="E220" s="77"/>
      <c r="F220" s="83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84"/>
      <c r="AM220" s="82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</row>
    <row r="221" spans="1:57" ht="12.75" customHeight="1" x14ac:dyDescent="0.2">
      <c r="A221" s="75"/>
      <c r="B221" s="75"/>
      <c r="C221" s="76"/>
      <c r="D221" s="76"/>
      <c r="E221" s="77"/>
      <c r="F221" s="83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84"/>
      <c r="AM221" s="82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</row>
    <row r="222" spans="1:57" ht="12.75" customHeight="1" x14ac:dyDescent="0.2">
      <c r="A222" s="75"/>
      <c r="B222" s="75"/>
      <c r="C222" s="76"/>
      <c r="D222" s="76"/>
      <c r="E222" s="77"/>
      <c r="F222" s="83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84"/>
      <c r="AM222" s="82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</row>
    <row r="223" spans="1:57" ht="12.75" customHeight="1" x14ac:dyDescent="0.2">
      <c r="A223" s="75"/>
      <c r="B223" s="75"/>
      <c r="C223" s="76"/>
      <c r="D223" s="76"/>
      <c r="E223" s="77"/>
      <c r="F223" s="83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84"/>
      <c r="AM223" s="82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</row>
    <row r="224" spans="1:57" ht="12.75" customHeight="1" x14ac:dyDescent="0.2">
      <c r="A224" s="75"/>
      <c r="B224" s="75"/>
      <c r="C224" s="76"/>
      <c r="D224" s="76"/>
      <c r="E224" s="77"/>
      <c r="F224" s="83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84"/>
      <c r="AM224" s="82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</row>
    <row r="225" spans="1:57" ht="12.75" customHeight="1" x14ac:dyDescent="0.2">
      <c r="A225" s="75"/>
      <c r="B225" s="75"/>
      <c r="C225" s="76"/>
      <c r="D225" s="76"/>
      <c r="E225" s="77"/>
      <c r="F225" s="83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84"/>
      <c r="AM225" s="82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</row>
    <row r="226" spans="1:57" ht="12.75" customHeight="1" x14ac:dyDescent="0.2">
      <c r="A226" s="75"/>
      <c r="B226" s="75"/>
      <c r="C226" s="76"/>
      <c r="D226" s="76"/>
      <c r="E226" s="77"/>
      <c r="F226" s="83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84"/>
      <c r="AM226" s="82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</row>
    <row r="227" spans="1:57" ht="12.75" customHeight="1" x14ac:dyDescent="0.2">
      <c r="A227" s="75"/>
      <c r="B227" s="75"/>
      <c r="C227" s="76"/>
      <c r="D227" s="76"/>
      <c r="E227" s="77"/>
      <c r="F227" s="83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84"/>
      <c r="AM227" s="82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</row>
    <row r="228" spans="1:57" ht="12.75" customHeight="1" x14ac:dyDescent="0.2">
      <c r="A228" s="75"/>
      <c r="B228" s="75"/>
      <c r="C228" s="76"/>
      <c r="D228" s="76"/>
      <c r="E228" s="77"/>
      <c r="F228" s="83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84"/>
      <c r="AM228" s="82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</row>
    <row r="229" spans="1:57" ht="12.75" customHeight="1" x14ac:dyDescent="0.2">
      <c r="A229" s="75"/>
      <c r="B229" s="75"/>
      <c r="C229" s="76"/>
      <c r="D229" s="76"/>
      <c r="E229" s="77"/>
      <c r="F229" s="83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84"/>
      <c r="AM229" s="82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</row>
    <row r="230" spans="1:57" ht="12.75" customHeight="1" x14ac:dyDescent="0.2">
      <c r="A230" s="75"/>
      <c r="B230" s="75"/>
      <c r="C230" s="76"/>
      <c r="D230" s="76"/>
      <c r="E230" s="77"/>
      <c r="F230" s="83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84"/>
      <c r="AM230" s="82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</row>
    <row r="231" spans="1:57" ht="12.75" customHeight="1" x14ac:dyDescent="0.2">
      <c r="A231" s="75"/>
      <c r="B231" s="75"/>
      <c r="C231" s="76"/>
      <c r="D231" s="76"/>
      <c r="E231" s="77"/>
      <c r="F231" s="83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84"/>
      <c r="AM231" s="82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</row>
    <row r="232" spans="1:57" ht="12.75" customHeight="1" x14ac:dyDescent="0.2">
      <c r="A232" s="75"/>
      <c r="B232" s="75"/>
      <c r="C232" s="76"/>
      <c r="D232" s="76"/>
      <c r="E232" s="77"/>
      <c r="F232" s="83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84"/>
      <c r="AM232" s="82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</row>
    <row r="233" spans="1:57" ht="12.75" customHeight="1" x14ac:dyDescent="0.2">
      <c r="A233" s="75"/>
      <c r="B233" s="75"/>
      <c r="C233" s="76"/>
      <c r="D233" s="76"/>
      <c r="E233" s="77"/>
      <c r="F233" s="83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84"/>
      <c r="AM233" s="82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</row>
    <row r="234" spans="1:57" ht="12.75" customHeight="1" x14ac:dyDescent="0.2">
      <c r="A234" s="75"/>
      <c r="B234" s="75"/>
      <c r="C234" s="76"/>
      <c r="D234" s="76"/>
      <c r="E234" s="77"/>
      <c r="F234" s="83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84"/>
      <c r="AM234" s="82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</row>
    <row r="235" spans="1:57" ht="12.75" customHeight="1" x14ac:dyDescent="0.2">
      <c r="A235" s="75"/>
      <c r="B235" s="75"/>
      <c r="C235" s="76"/>
      <c r="D235" s="76"/>
      <c r="E235" s="77"/>
      <c r="F235" s="83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84"/>
      <c r="AM235" s="82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</row>
    <row r="236" spans="1:57" ht="12.75" customHeight="1" x14ac:dyDescent="0.2">
      <c r="A236" s="75"/>
      <c r="B236" s="75"/>
      <c r="C236" s="76"/>
      <c r="D236" s="76"/>
      <c r="E236" s="77"/>
      <c r="F236" s="83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84"/>
      <c r="AM236" s="82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</row>
    <row r="237" spans="1:57" ht="12.75" customHeight="1" x14ac:dyDescent="0.2">
      <c r="A237" s="75"/>
      <c r="B237" s="75"/>
      <c r="C237" s="76"/>
      <c r="D237" s="76"/>
      <c r="E237" s="77"/>
      <c r="F237" s="83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84"/>
      <c r="AM237" s="82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</row>
    <row r="238" spans="1:57" ht="12.75" customHeight="1" x14ac:dyDescent="0.2">
      <c r="A238" s="75"/>
      <c r="B238" s="75"/>
      <c r="C238" s="76"/>
      <c r="D238" s="76"/>
      <c r="E238" s="77"/>
      <c r="F238" s="83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84"/>
      <c r="AM238" s="82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</row>
    <row r="239" spans="1:57" ht="12.75" customHeight="1" x14ac:dyDescent="0.2">
      <c r="A239" s="75"/>
      <c r="B239" s="75"/>
      <c r="C239" s="76"/>
      <c r="D239" s="76"/>
      <c r="E239" s="77"/>
      <c r="F239" s="83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84"/>
      <c r="AM239" s="82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</row>
    <row r="240" spans="1:57" ht="12.75" customHeight="1" x14ac:dyDescent="0.2">
      <c r="A240" s="75"/>
      <c r="B240" s="75"/>
      <c r="C240" s="76"/>
      <c r="D240" s="76"/>
      <c r="E240" s="77"/>
      <c r="F240" s="83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84"/>
      <c r="AM240" s="82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</row>
    <row r="241" spans="1:57" ht="12.75" customHeight="1" x14ac:dyDescent="0.2">
      <c r="A241" s="75"/>
      <c r="B241" s="75"/>
      <c r="C241" s="76"/>
      <c r="D241" s="76"/>
      <c r="E241" s="77"/>
      <c r="F241" s="83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84"/>
      <c r="AM241" s="82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</row>
    <row r="242" spans="1:57" ht="12.75" customHeight="1" x14ac:dyDescent="0.2">
      <c r="A242" s="75"/>
      <c r="B242" s="75"/>
      <c r="C242" s="76"/>
      <c r="D242" s="76"/>
      <c r="E242" s="77"/>
      <c r="F242" s="83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84"/>
      <c r="AM242" s="82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</row>
    <row r="243" spans="1:57" ht="12.75" customHeight="1" x14ac:dyDescent="0.2">
      <c r="A243" s="75"/>
      <c r="B243" s="75"/>
      <c r="C243" s="76"/>
      <c r="D243" s="76"/>
      <c r="E243" s="77"/>
      <c r="F243" s="83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84"/>
      <c r="AM243" s="82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</row>
    <row r="244" spans="1:57" ht="12.75" customHeight="1" x14ac:dyDescent="0.2">
      <c r="A244" s="75"/>
      <c r="B244" s="75"/>
      <c r="C244" s="76"/>
      <c r="D244" s="76"/>
      <c r="E244" s="77"/>
      <c r="F244" s="83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84"/>
      <c r="AM244" s="82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</row>
    <row r="245" spans="1:57" ht="12.75" customHeight="1" x14ac:dyDescent="0.2">
      <c r="A245" s="75"/>
      <c r="B245" s="75"/>
      <c r="C245" s="76"/>
      <c r="D245" s="76"/>
      <c r="E245" s="77"/>
      <c r="F245" s="83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84"/>
      <c r="AM245" s="82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</row>
    <row r="246" spans="1:57" ht="12.75" customHeight="1" x14ac:dyDescent="0.2">
      <c r="A246" s="75"/>
      <c r="B246" s="75"/>
      <c r="C246" s="76"/>
      <c r="D246" s="76"/>
      <c r="E246" s="77"/>
      <c r="F246" s="83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84"/>
      <c r="AM246" s="82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</row>
    <row r="247" spans="1:57" ht="12.75" customHeight="1" x14ac:dyDescent="0.2">
      <c r="A247" s="75"/>
      <c r="B247" s="75"/>
      <c r="C247" s="76"/>
      <c r="D247" s="76"/>
      <c r="E247" s="77"/>
      <c r="F247" s="83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84"/>
      <c r="AM247" s="82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</row>
    <row r="248" spans="1:57" ht="12.75" customHeight="1" x14ac:dyDescent="0.2">
      <c r="A248" s="75"/>
      <c r="B248" s="75"/>
      <c r="C248" s="76"/>
      <c r="D248" s="76"/>
      <c r="E248" s="77"/>
      <c r="F248" s="83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84"/>
      <c r="AM248" s="82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</row>
    <row r="249" spans="1:57" ht="12.75" customHeight="1" x14ac:dyDescent="0.2">
      <c r="A249" s="75"/>
      <c r="B249" s="75"/>
      <c r="C249" s="76"/>
      <c r="D249" s="76"/>
      <c r="E249" s="77"/>
      <c r="F249" s="83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84"/>
      <c r="AM249" s="82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</row>
    <row r="250" spans="1:57" ht="12.75" customHeight="1" x14ac:dyDescent="0.2">
      <c r="A250" s="75"/>
      <c r="B250" s="75"/>
      <c r="C250" s="76"/>
      <c r="D250" s="76"/>
      <c r="E250" s="77"/>
      <c r="F250" s="83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84"/>
      <c r="AM250" s="82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</row>
    <row r="251" spans="1:57" ht="12.75" customHeight="1" x14ac:dyDescent="0.2">
      <c r="A251" s="75"/>
      <c r="B251" s="75"/>
      <c r="C251" s="76"/>
      <c r="D251" s="76"/>
      <c r="E251" s="77"/>
      <c r="F251" s="83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84"/>
      <c r="AM251" s="82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</row>
    <row r="252" spans="1:57" ht="12.75" customHeight="1" x14ac:dyDescent="0.2">
      <c r="A252" s="75"/>
      <c r="B252" s="75"/>
      <c r="C252" s="76"/>
      <c r="D252" s="76"/>
      <c r="E252" s="77"/>
      <c r="F252" s="83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84"/>
      <c r="AM252" s="82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</row>
    <row r="253" spans="1:57" ht="12.75" customHeight="1" x14ac:dyDescent="0.2">
      <c r="A253" s="75"/>
      <c r="B253" s="75"/>
      <c r="C253" s="76"/>
      <c r="D253" s="76"/>
      <c r="E253" s="77"/>
      <c r="F253" s="83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84"/>
      <c r="AM253" s="82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</row>
    <row r="254" spans="1:57" ht="12.75" customHeight="1" x14ac:dyDescent="0.2">
      <c r="A254" s="75"/>
      <c r="B254" s="75"/>
      <c r="C254" s="76"/>
      <c r="D254" s="76"/>
      <c r="E254" s="77"/>
      <c r="F254" s="83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84"/>
      <c r="AM254" s="82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</row>
    <row r="255" spans="1:57" ht="12.75" customHeight="1" x14ac:dyDescent="0.2">
      <c r="A255" s="75"/>
      <c r="B255" s="75"/>
      <c r="C255" s="76"/>
      <c r="D255" s="76"/>
      <c r="E255" s="77"/>
      <c r="F255" s="83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84"/>
      <c r="AM255" s="82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</row>
    <row r="256" spans="1:57" ht="12.75" customHeight="1" x14ac:dyDescent="0.2">
      <c r="A256" s="75"/>
      <c r="B256" s="75"/>
      <c r="C256" s="76"/>
      <c r="D256" s="76"/>
      <c r="E256" s="77"/>
      <c r="F256" s="83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84"/>
      <c r="AM256" s="82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</row>
    <row r="257" spans="1:57" ht="12.75" customHeight="1" x14ac:dyDescent="0.2">
      <c r="A257" s="75"/>
      <c r="B257" s="75"/>
      <c r="C257" s="76"/>
      <c r="D257" s="76"/>
      <c r="E257" s="77"/>
      <c r="F257" s="83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84"/>
      <c r="AM257" s="82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</row>
    <row r="258" spans="1:57" ht="12.75" customHeight="1" x14ac:dyDescent="0.2">
      <c r="A258" s="75"/>
      <c r="B258" s="75"/>
      <c r="C258" s="76"/>
      <c r="D258" s="76"/>
      <c r="E258" s="77"/>
      <c r="F258" s="83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84"/>
      <c r="AM258" s="82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</row>
    <row r="259" spans="1:57" ht="12.75" customHeight="1" x14ac:dyDescent="0.2">
      <c r="A259" s="75"/>
      <c r="B259" s="75"/>
      <c r="C259" s="76"/>
      <c r="D259" s="76"/>
      <c r="E259" s="77"/>
      <c r="F259" s="83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84"/>
      <c r="AM259" s="82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</row>
    <row r="260" spans="1:57" ht="12.75" customHeight="1" x14ac:dyDescent="0.2">
      <c r="A260" s="75"/>
      <c r="B260" s="75"/>
      <c r="C260" s="76"/>
      <c r="D260" s="76"/>
      <c r="E260" s="77"/>
      <c r="F260" s="83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84"/>
      <c r="AM260" s="82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</row>
    <row r="261" spans="1:57" ht="12.75" customHeight="1" x14ac:dyDescent="0.2">
      <c r="A261" s="75"/>
      <c r="B261" s="75"/>
      <c r="C261" s="76"/>
      <c r="D261" s="76"/>
      <c r="E261" s="77"/>
      <c r="F261" s="83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84"/>
      <c r="AM261" s="82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</row>
    <row r="262" spans="1:57" ht="12.75" customHeight="1" x14ac:dyDescent="0.2">
      <c r="A262" s="75"/>
      <c r="B262" s="75"/>
      <c r="C262" s="76"/>
      <c r="D262" s="76"/>
      <c r="E262" s="77"/>
      <c r="F262" s="83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84"/>
      <c r="AM262" s="82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</row>
    <row r="263" spans="1:57" ht="12.75" customHeight="1" x14ac:dyDescent="0.2">
      <c r="A263" s="75"/>
      <c r="B263" s="75"/>
      <c r="C263" s="76"/>
      <c r="D263" s="76"/>
      <c r="E263" s="77"/>
      <c r="F263" s="83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84"/>
      <c r="AM263" s="82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</row>
    <row r="264" spans="1:57" ht="12.75" customHeight="1" x14ac:dyDescent="0.2">
      <c r="A264" s="75"/>
      <c r="B264" s="75"/>
      <c r="C264" s="76"/>
      <c r="D264" s="76"/>
      <c r="E264" s="77"/>
      <c r="F264" s="83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84"/>
      <c r="AM264" s="82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</row>
    <row r="265" spans="1:57" ht="12.75" customHeight="1" x14ac:dyDescent="0.2">
      <c r="A265" s="75"/>
      <c r="B265" s="75"/>
      <c r="C265" s="76"/>
      <c r="D265" s="76"/>
      <c r="E265" s="77"/>
      <c r="F265" s="83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84"/>
      <c r="AM265" s="82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</row>
    <row r="266" spans="1:57" ht="12.75" customHeight="1" x14ac:dyDescent="0.2">
      <c r="A266" s="75"/>
      <c r="B266" s="75"/>
      <c r="C266" s="76"/>
      <c r="D266" s="76"/>
      <c r="E266" s="77"/>
      <c r="F266" s="83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84"/>
      <c r="AM266" s="82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</row>
    <row r="267" spans="1:57" ht="12.75" customHeight="1" x14ac:dyDescent="0.2">
      <c r="A267" s="75"/>
      <c r="B267" s="75"/>
      <c r="C267" s="76"/>
      <c r="D267" s="76"/>
      <c r="E267" s="77"/>
      <c r="F267" s="83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84"/>
      <c r="AM267" s="82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</row>
    <row r="268" spans="1:57" ht="12.75" customHeight="1" x14ac:dyDescent="0.2">
      <c r="A268" s="75"/>
      <c r="B268" s="75"/>
      <c r="C268" s="76"/>
      <c r="D268" s="76"/>
      <c r="E268" s="77"/>
      <c r="F268" s="83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84"/>
      <c r="AM268" s="82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</row>
    <row r="269" spans="1:57" ht="12.75" customHeight="1" x14ac:dyDescent="0.2">
      <c r="A269" s="75"/>
      <c r="B269" s="75"/>
      <c r="C269" s="76"/>
      <c r="D269" s="76"/>
      <c r="E269" s="77"/>
      <c r="F269" s="83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84"/>
      <c r="AM269" s="82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</row>
    <row r="270" spans="1:57" ht="12.75" customHeight="1" x14ac:dyDescent="0.2">
      <c r="A270" s="75"/>
      <c r="B270" s="75"/>
      <c r="C270" s="76"/>
      <c r="D270" s="76"/>
      <c r="E270" s="77"/>
      <c r="F270" s="83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84"/>
      <c r="AM270" s="82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</row>
    <row r="271" spans="1:57" ht="12.75" customHeight="1" x14ac:dyDescent="0.2">
      <c r="A271" s="75"/>
      <c r="B271" s="75"/>
      <c r="C271" s="76"/>
      <c r="D271" s="76"/>
      <c r="E271" s="77"/>
      <c r="F271" s="83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84"/>
      <c r="AM271" s="82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</row>
    <row r="272" spans="1:57" ht="12.75" customHeight="1" x14ac:dyDescent="0.2">
      <c r="A272" s="75"/>
      <c r="B272" s="75"/>
      <c r="C272" s="76"/>
      <c r="D272" s="76"/>
      <c r="E272" s="77"/>
      <c r="F272" s="83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84"/>
      <c r="AM272" s="82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</row>
    <row r="273" spans="1:57" ht="12.75" customHeight="1" x14ac:dyDescent="0.2">
      <c r="A273" s="75"/>
      <c r="B273" s="75"/>
      <c r="C273" s="76"/>
      <c r="D273" s="76"/>
      <c r="E273" s="77"/>
      <c r="F273" s="83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84"/>
      <c r="AM273" s="82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</row>
    <row r="274" spans="1:57" ht="12.75" customHeight="1" x14ac:dyDescent="0.2">
      <c r="A274" s="75"/>
      <c r="B274" s="75"/>
      <c r="C274" s="76"/>
      <c r="D274" s="76"/>
      <c r="E274" s="77"/>
      <c r="F274" s="83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84"/>
      <c r="AM274" s="82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</row>
    <row r="275" spans="1:57" ht="12.75" customHeight="1" x14ac:dyDescent="0.2">
      <c r="A275" s="75"/>
      <c r="B275" s="75"/>
      <c r="C275" s="76"/>
      <c r="D275" s="76"/>
      <c r="E275" s="77"/>
      <c r="F275" s="83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84"/>
      <c r="AM275" s="82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</row>
    <row r="276" spans="1:57" ht="12.75" customHeight="1" x14ac:dyDescent="0.2">
      <c r="A276" s="75"/>
      <c r="B276" s="75"/>
      <c r="C276" s="76"/>
      <c r="D276" s="76"/>
      <c r="E276" s="77"/>
      <c r="F276" s="83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84"/>
      <c r="AM276" s="82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</row>
    <row r="277" spans="1:57" ht="12.75" customHeight="1" x14ac:dyDescent="0.2">
      <c r="A277" s="75"/>
      <c r="B277" s="75"/>
      <c r="C277" s="76"/>
      <c r="D277" s="76"/>
      <c r="E277" s="77"/>
      <c r="F277" s="83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84"/>
      <c r="AM277" s="82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</row>
    <row r="278" spans="1:57" ht="12.75" customHeight="1" x14ac:dyDescent="0.2">
      <c r="A278" s="75"/>
      <c r="B278" s="75"/>
      <c r="C278" s="76"/>
      <c r="D278" s="76"/>
      <c r="E278" s="77"/>
      <c r="F278" s="83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84"/>
      <c r="AM278" s="82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</row>
    <row r="279" spans="1:57" ht="12.75" customHeight="1" x14ac:dyDescent="0.2">
      <c r="A279" s="75"/>
      <c r="B279" s="75"/>
      <c r="C279" s="76"/>
      <c r="D279" s="76"/>
      <c r="E279" s="77"/>
      <c r="F279" s="83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79"/>
      <c r="AI279" s="79"/>
      <c r="AJ279" s="79"/>
      <c r="AK279" s="79"/>
      <c r="AL279" s="84"/>
      <c r="AM279" s="82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</row>
    <row r="280" spans="1:57" ht="12.75" customHeight="1" x14ac:dyDescent="0.2">
      <c r="A280" s="75"/>
      <c r="B280" s="75"/>
      <c r="C280" s="76"/>
      <c r="D280" s="76"/>
      <c r="E280" s="77"/>
      <c r="F280" s="83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84"/>
      <c r="AM280" s="82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</row>
    <row r="281" spans="1:57" ht="12.75" customHeight="1" x14ac:dyDescent="0.2">
      <c r="A281" s="75"/>
      <c r="B281" s="75"/>
      <c r="C281" s="76"/>
      <c r="D281" s="76"/>
      <c r="E281" s="77"/>
      <c r="F281" s="83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79"/>
      <c r="AI281" s="79"/>
      <c r="AJ281" s="79"/>
      <c r="AK281" s="79"/>
      <c r="AL281" s="84"/>
      <c r="AM281" s="82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</row>
    <row r="282" spans="1:57" ht="12.75" customHeight="1" x14ac:dyDescent="0.2">
      <c r="A282" s="75"/>
      <c r="B282" s="75"/>
      <c r="C282" s="76"/>
      <c r="D282" s="76"/>
      <c r="E282" s="77"/>
      <c r="F282" s="83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84"/>
      <c r="AM282" s="82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</row>
    <row r="283" spans="1:57" ht="12.75" customHeight="1" x14ac:dyDescent="0.2">
      <c r="A283" s="75"/>
      <c r="B283" s="75"/>
      <c r="C283" s="76"/>
      <c r="D283" s="76"/>
      <c r="E283" s="77"/>
      <c r="F283" s="83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84"/>
      <c r="AM283" s="82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</row>
    <row r="284" spans="1:57" ht="12.75" customHeight="1" x14ac:dyDescent="0.2">
      <c r="A284" s="75"/>
      <c r="B284" s="75"/>
      <c r="C284" s="76"/>
      <c r="D284" s="76"/>
      <c r="E284" s="77"/>
      <c r="F284" s="83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84"/>
      <c r="AM284" s="82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</row>
    <row r="285" spans="1:57" ht="12.75" customHeight="1" x14ac:dyDescent="0.2">
      <c r="A285" s="75"/>
      <c r="B285" s="75"/>
      <c r="C285" s="76"/>
      <c r="D285" s="76"/>
      <c r="E285" s="77"/>
      <c r="F285" s="83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84"/>
      <c r="AM285" s="82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</row>
    <row r="286" spans="1:57" ht="12.75" customHeight="1" x14ac:dyDescent="0.2">
      <c r="A286" s="75"/>
      <c r="B286" s="75"/>
      <c r="C286" s="76"/>
      <c r="D286" s="76"/>
      <c r="E286" s="77"/>
      <c r="F286" s="83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84"/>
      <c r="AM286" s="82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</row>
    <row r="287" spans="1:57" ht="12.75" customHeight="1" x14ac:dyDescent="0.2">
      <c r="A287" s="75"/>
      <c r="B287" s="75"/>
      <c r="C287" s="76"/>
      <c r="D287" s="76"/>
      <c r="E287" s="77"/>
      <c r="F287" s="83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84"/>
      <c r="AM287" s="82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</row>
    <row r="288" spans="1:57" ht="12.75" customHeight="1" x14ac:dyDescent="0.2">
      <c r="A288" s="75"/>
      <c r="B288" s="75"/>
      <c r="C288" s="76"/>
      <c r="D288" s="76"/>
      <c r="E288" s="77"/>
      <c r="F288" s="83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84"/>
      <c r="AM288" s="82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</row>
    <row r="289" spans="1:57" ht="12.75" customHeight="1" x14ac:dyDescent="0.2">
      <c r="A289" s="75"/>
      <c r="B289" s="75"/>
      <c r="C289" s="76"/>
      <c r="D289" s="76"/>
      <c r="E289" s="77"/>
      <c r="F289" s="83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84"/>
      <c r="AM289" s="82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</row>
    <row r="290" spans="1:57" ht="12.75" customHeight="1" x14ac:dyDescent="0.2">
      <c r="A290" s="75"/>
      <c r="B290" s="75"/>
      <c r="C290" s="76"/>
      <c r="D290" s="76"/>
      <c r="E290" s="77"/>
      <c r="F290" s="83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84"/>
      <c r="AM290" s="82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</row>
    <row r="291" spans="1:57" ht="12.75" customHeight="1" x14ac:dyDescent="0.2">
      <c r="A291" s="75"/>
      <c r="B291" s="75"/>
      <c r="C291" s="76"/>
      <c r="D291" s="76"/>
      <c r="E291" s="77"/>
      <c r="F291" s="83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84"/>
      <c r="AM291" s="82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</row>
    <row r="292" spans="1:57" ht="15.75" customHeight="1" x14ac:dyDescent="0.2">
      <c r="D292" s="85"/>
    </row>
    <row r="293" spans="1:57" ht="15.75" customHeight="1" x14ac:dyDescent="0.2">
      <c r="D293" s="85"/>
    </row>
    <row r="294" spans="1:57" ht="15.75" customHeight="1" x14ac:dyDescent="0.2">
      <c r="D294" s="85"/>
    </row>
    <row r="295" spans="1:57" ht="15.75" customHeight="1" x14ac:dyDescent="0.2">
      <c r="D295" s="85"/>
    </row>
    <row r="296" spans="1:57" ht="15.75" customHeight="1" x14ac:dyDescent="0.2">
      <c r="D296" s="85"/>
    </row>
    <row r="297" spans="1:57" ht="15.75" customHeight="1" x14ac:dyDescent="0.2">
      <c r="D297" s="85"/>
    </row>
    <row r="298" spans="1:57" ht="15.75" customHeight="1" x14ac:dyDescent="0.2">
      <c r="D298" s="85"/>
    </row>
    <row r="299" spans="1:57" ht="15.75" customHeight="1" x14ac:dyDescent="0.2">
      <c r="D299" s="85"/>
    </row>
    <row r="300" spans="1:57" ht="15.75" customHeight="1" x14ac:dyDescent="0.2">
      <c r="D300" s="85"/>
    </row>
    <row r="301" spans="1:57" ht="15.75" customHeight="1" x14ac:dyDescent="0.2">
      <c r="D301" s="85"/>
    </row>
    <row r="302" spans="1:57" ht="15.75" customHeight="1" x14ac:dyDescent="0.2">
      <c r="D302" s="85"/>
    </row>
    <row r="303" spans="1:57" ht="15.75" customHeight="1" x14ac:dyDescent="0.2">
      <c r="D303" s="85"/>
    </row>
    <row r="304" spans="1:57" ht="15.75" customHeight="1" x14ac:dyDescent="0.2">
      <c r="D304" s="85"/>
    </row>
    <row r="305" spans="4:4" ht="15.75" customHeight="1" x14ac:dyDescent="0.2">
      <c r="D305" s="85"/>
    </row>
    <row r="306" spans="4:4" ht="15.75" customHeight="1" x14ac:dyDescent="0.2">
      <c r="D306" s="85"/>
    </row>
    <row r="307" spans="4:4" ht="15.75" customHeight="1" x14ac:dyDescent="0.2">
      <c r="D307" s="85"/>
    </row>
    <row r="308" spans="4:4" ht="15.75" customHeight="1" x14ac:dyDescent="0.2">
      <c r="D308" s="85"/>
    </row>
    <row r="309" spans="4:4" ht="15.75" customHeight="1" x14ac:dyDescent="0.2">
      <c r="D309" s="85"/>
    </row>
    <row r="310" spans="4:4" ht="15.75" customHeight="1" x14ac:dyDescent="0.2">
      <c r="D310" s="85"/>
    </row>
    <row r="311" spans="4:4" ht="15.75" customHeight="1" x14ac:dyDescent="0.2">
      <c r="D311" s="85"/>
    </row>
    <row r="312" spans="4:4" ht="15.75" customHeight="1" x14ac:dyDescent="0.2">
      <c r="D312" s="85"/>
    </row>
    <row r="313" spans="4:4" ht="15.75" customHeight="1" x14ac:dyDescent="0.2">
      <c r="D313" s="85"/>
    </row>
    <row r="314" spans="4:4" ht="15.75" customHeight="1" x14ac:dyDescent="0.2">
      <c r="D314" s="85"/>
    </row>
    <row r="315" spans="4:4" ht="15.75" customHeight="1" x14ac:dyDescent="0.2">
      <c r="D315" s="85"/>
    </row>
    <row r="316" spans="4:4" ht="15.75" customHeight="1" x14ac:dyDescent="0.2">
      <c r="D316" s="85"/>
    </row>
    <row r="317" spans="4:4" ht="15.75" customHeight="1" x14ac:dyDescent="0.2">
      <c r="D317" s="85"/>
    </row>
    <row r="318" spans="4:4" ht="15.75" customHeight="1" x14ac:dyDescent="0.2">
      <c r="D318" s="85"/>
    </row>
    <row r="319" spans="4:4" ht="15.75" customHeight="1" x14ac:dyDescent="0.2">
      <c r="D319" s="85"/>
    </row>
    <row r="320" spans="4:4" ht="15.75" customHeight="1" x14ac:dyDescent="0.2">
      <c r="D320" s="85"/>
    </row>
    <row r="321" spans="4:4" ht="15.75" customHeight="1" x14ac:dyDescent="0.2">
      <c r="D321" s="85"/>
    </row>
    <row r="322" spans="4:4" ht="15.75" customHeight="1" x14ac:dyDescent="0.2">
      <c r="D322" s="85"/>
    </row>
    <row r="323" spans="4:4" ht="15.75" customHeight="1" x14ac:dyDescent="0.2">
      <c r="D323" s="85"/>
    </row>
    <row r="324" spans="4:4" ht="15.75" customHeight="1" x14ac:dyDescent="0.2">
      <c r="D324" s="85"/>
    </row>
    <row r="325" spans="4:4" ht="15.75" customHeight="1" x14ac:dyDescent="0.2">
      <c r="D325" s="85"/>
    </row>
    <row r="326" spans="4:4" ht="15.75" customHeight="1" x14ac:dyDescent="0.2">
      <c r="D326" s="85"/>
    </row>
    <row r="327" spans="4:4" ht="15.75" customHeight="1" x14ac:dyDescent="0.2">
      <c r="D327" s="85"/>
    </row>
    <row r="328" spans="4:4" ht="15.75" customHeight="1" x14ac:dyDescent="0.2">
      <c r="D328" s="85"/>
    </row>
    <row r="329" spans="4:4" ht="15.75" customHeight="1" x14ac:dyDescent="0.2">
      <c r="D329" s="85"/>
    </row>
    <row r="330" spans="4:4" ht="15.75" customHeight="1" x14ac:dyDescent="0.2">
      <c r="D330" s="85"/>
    </row>
    <row r="331" spans="4:4" ht="15.75" customHeight="1" x14ac:dyDescent="0.2">
      <c r="D331" s="85"/>
    </row>
    <row r="332" spans="4:4" ht="15.75" customHeight="1" x14ac:dyDescent="0.2">
      <c r="D332" s="85"/>
    </row>
    <row r="333" spans="4:4" ht="15.75" customHeight="1" x14ac:dyDescent="0.2">
      <c r="D333" s="85"/>
    </row>
    <row r="334" spans="4:4" ht="15.75" customHeight="1" x14ac:dyDescent="0.2">
      <c r="D334" s="85"/>
    </row>
    <row r="335" spans="4:4" ht="15.75" customHeight="1" x14ac:dyDescent="0.2">
      <c r="D335" s="85"/>
    </row>
    <row r="336" spans="4:4" ht="15.75" customHeight="1" x14ac:dyDescent="0.2">
      <c r="D336" s="85"/>
    </row>
    <row r="337" spans="4:4" ht="15.75" customHeight="1" x14ac:dyDescent="0.2">
      <c r="D337" s="85"/>
    </row>
    <row r="338" spans="4:4" ht="15.75" customHeight="1" x14ac:dyDescent="0.2">
      <c r="D338" s="85"/>
    </row>
    <row r="339" spans="4:4" ht="15.75" customHeight="1" x14ac:dyDescent="0.2">
      <c r="D339" s="85"/>
    </row>
    <row r="340" spans="4:4" ht="15.75" customHeight="1" x14ac:dyDescent="0.2">
      <c r="D340" s="85"/>
    </row>
    <row r="341" spans="4:4" ht="15.75" customHeight="1" x14ac:dyDescent="0.2">
      <c r="D341" s="85"/>
    </row>
    <row r="342" spans="4:4" ht="15.75" customHeight="1" x14ac:dyDescent="0.2">
      <c r="D342" s="85"/>
    </row>
    <row r="343" spans="4:4" ht="15.75" customHeight="1" x14ac:dyDescent="0.2">
      <c r="D343" s="85"/>
    </row>
    <row r="344" spans="4:4" ht="15.75" customHeight="1" x14ac:dyDescent="0.2">
      <c r="D344" s="85"/>
    </row>
    <row r="345" spans="4:4" ht="15.75" customHeight="1" x14ac:dyDescent="0.2">
      <c r="D345" s="85"/>
    </row>
    <row r="346" spans="4:4" ht="15.75" customHeight="1" x14ac:dyDescent="0.2">
      <c r="D346" s="85"/>
    </row>
    <row r="347" spans="4:4" ht="15.75" customHeight="1" x14ac:dyDescent="0.2">
      <c r="D347" s="85"/>
    </row>
    <row r="348" spans="4:4" ht="15.75" customHeight="1" x14ac:dyDescent="0.2">
      <c r="D348" s="85"/>
    </row>
    <row r="349" spans="4:4" ht="15.75" customHeight="1" x14ac:dyDescent="0.2">
      <c r="D349" s="85"/>
    </row>
    <row r="350" spans="4:4" ht="15.75" customHeight="1" x14ac:dyDescent="0.2">
      <c r="D350" s="85"/>
    </row>
    <row r="351" spans="4:4" ht="15.75" customHeight="1" x14ac:dyDescent="0.2">
      <c r="D351" s="85"/>
    </row>
    <row r="352" spans="4:4" ht="15.75" customHeight="1" x14ac:dyDescent="0.2">
      <c r="D352" s="85"/>
    </row>
    <row r="353" spans="4:4" ht="15.75" customHeight="1" x14ac:dyDescent="0.2">
      <c r="D353" s="85"/>
    </row>
    <row r="354" spans="4:4" ht="15.75" customHeight="1" x14ac:dyDescent="0.2">
      <c r="D354" s="85"/>
    </row>
    <row r="355" spans="4:4" ht="15.75" customHeight="1" x14ac:dyDescent="0.2">
      <c r="D355" s="85"/>
    </row>
    <row r="356" spans="4:4" ht="15.75" customHeight="1" x14ac:dyDescent="0.2">
      <c r="D356" s="85"/>
    </row>
    <row r="357" spans="4:4" ht="15.75" customHeight="1" x14ac:dyDescent="0.2">
      <c r="D357" s="85"/>
    </row>
    <row r="358" spans="4:4" ht="15.75" customHeight="1" x14ac:dyDescent="0.2">
      <c r="D358" s="85"/>
    </row>
    <row r="359" spans="4:4" ht="15.75" customHeight="1" x14ac:dyDescent="0.2">
      <c r="D359" s="85"/>
    </row>
    <row r="360" spans="4:4" ht="15.75" customHeight="1" x14ac:dyDescent="0.2">
      <c r="D360" s="85"/>
    </row>
    <row r="361" spans="4:4" ht="15.75" customHeight="1" x14ac:dyDescent="0.2">
      <c r="D361" s="85"/>
    </row>
    <row r="362" spans="4:4" ht="15.75" customHeight="1" x14ac:dyDescent="0.2">
      <c r="D362" s="85"/>
    </row>
    <row r="363" spans="4:4" ht="15.75" customHeight="1" x14ac:dyDescent="0.2">
      <c r="D363" s="85"/>
    </row>
    <row r="364" spans="4:4" ht="15.75" customHeight="1" x14ac:dyDescent="0.2">
      <c r="D364" s="85"/>
    </row>
    <row r="365" spans="4:4" ht="15.75" customHeight="1" x14ac:dyDescent="0.2">
      <c r="D365" s="85"/>
    </row>
    <row r="366" spans="4:4" ht="15.75" customHeight="1" x14ac:dyDescent="0.2">
      <c r="D366" s="85"/>
    </row>
    <row r="367" spans="4:4" ht="15.75" customHeight="1" x14ac:dyDescent="0.2">
      <c r="D367" s="85"/>
    </row>
    <row r="368" spans="4:4" ht="15.75" customHeight="1" x14ac:dyDescent="0.2">
      <c r="D368" s="85"/>
    </row>
    <row r="369" spans="4:4" ht="15.75" customHeight="1" x14ac:dyDescent="0.2">
      <c r="D369" s="85"/>
    </row>
    <row r="370" spans="4:4" ht="15.75" customHeight="1" x14ac:dyDescent="0.2">
      <c r="D370" s="85"/>
    </row>
    <row r="371" spans="4:4" ht="15.75" customHeight="1" x14ac:dyDescent="0.2">
      <c r="D371" s="85"/>
    </row>
    <row r="372" spans="4:4" ht="15.75" customHeight="1" x14ac:dyDescent="0.2">
      <c r="D372" s="85"/>
    </row>
    <row r="373" spans="4:4" ht="15.75" customHeight="1" x14ac:dyDescent="0.2">
      <c r="D373" s="85"/>
    </row>
    <row r="374" spans="4:4" ht="15.75" customHeight="1" x14ac:dyDescent="0.2">
      <c r="D374" s="85"/>
    </row>
    <row r="375" spans="4:4" ht="15.75" customHeight="1" x14ac:dyDescent="0.2">
      <c r="D375" s="85"/>
    </row>
    <row r="376" spans="4:4" ht="15.75" customHeight="1" x14ac:dyDescent="0.2">
      <c r="D376" s="85"/>
    </row>
    <row r="377" spans="4:4" ht="15.75" customHeight="1" x14ac:dyDescent="0.2">
      <c r="D377" s="85"/>
    </row>
    <row r="378" spans="4:4" ht="15.75" customHeight="1" x14ac:dyDescent="0.2">
      <c r="D378" s="85"/>
    </row>
    <row r="379" spans="4:4" ht="15.75" customHeight="1" x14ac:dyDescent="0.2">
      <c r="D379" s="85"/>
    </row>
    <row r="380" spans="4:4" ht="15.75" customHeight="1" x14ac:dyDescent="0.2">
      <c r="D380" s="85"/>
    </row>
    <row r="381" spans="4:4" ht="15.75" customHeight="1" x14ac:dyDescent="0.2">
      <c r="D381" s="85"/>
    </row>
    <row r="382" spans="4:4" ht="15.75" customHeight="1" x14ac:dyDescent="0.2">
      <c r="D382" s="85"/>
    </row>
    <row r="383" spans="4:4" ht="15.75" customHeight="1" x14ac:dyDescent="0.2">
      <c r="D383" s="85"/>
    </row>
    <row r="384" spans="4:4" ht="15.75" customHeight="1" x14ac:dyDescent="0.2">
      <c r="D384" s="85"/>
    </row>
    <row r="385" spans="4:4" ht="15.75" customHeight="1" x14ac:dyDescent="0.2">
      <c r="D385" s="85"/>
    </row>
    <row r="386" spans="4:4" ht="15.75" customHeight="1" x14ac:dyDescent="0.2">
      <c r="D386" s="85"/>
    </row>
    <row r="387" spans="4:4" ht="15.75" customHeight="1" x14ac:dyDescent="0.2">
      <c r="D387" s="85"/>
    </row>
    <row r="388" spans="4:4" ht="15.75" customHeight="1" x14ac:dyDescent="0.2">
      <c r="D388" s="85"/>
    </row>
    <row r="389" spans="4:4" ht="15.75" customHeight="1" x14ac:dyDescent="0.2">
      <c r="D389" s="85"/>
    </row>
    <row r="390" spans="4:4" ht="15.75" customHeight="1" x14ac:dyDescent="0.2">
      <c r="D390" s="85"/>
    </row>
    <row r="391" spans="4:4" ht="15.75" customHeight="1" x14ac:dyDescent="0.2">
      <c r="D391" s="85"/>
    </row>
    <row r="392" spans="4:4" ht="15.75" customHeight="1" x14ac:dyDescent="0.2">
      <c r="D392" s="85"/>
    </row>
    <row r="393" spans="4:4" ht="15.75" customHeight="1" x14ac:dyDescent="0.2">
      <c r="D393" s="85"/>
    </row>
    <row r="394" spans="4:4" ht="15.75" customHeight="1" x14ac:dyDescent="0.2">
      <c r="D394" s="85"/>
    </row>
    <row r="395" spans="4:4" ht="15.75" customHeight="1" x14ac:dyDescent="0.2">
      <c r="D395" s="85"/>
    </row>
    <row r="396" spans="4:4" ht="15.75" customHeight="1" x14ac:dyDescent="0.2">
      <c r="D396" s="85"/>
    </row>
    <row r="397" spans="4:4" ht="15.75" customHeight="1" x14ac:dyDescent="0.2">
      <c r="D397" s="85"/>
    </row>
    <row r="398" spans="4:4" ht="15.75" customHeight="1" x14ac:dyDescent="0.2">
      <c r="D398" s="85"/>
    </row>
    <row r="399" spans="4:4" ht="15.75" customHeight="1" x14ac:dyDescent="0.2">
      <c r="D399" s="85"/>
    </row>
    <row r="400" spans="4:4" ht="15.75" customHeight="1" x14ac:dyDescent="0.2">
      <c r="D400" s="85"/>
    </row>
    <row r="401" spans="4:4" ht="15.75" customHeight="1" x14ac:dyDescent="0.2">
      <c r="D401" s="85"/>
    </row>
    <row r="402" spans="4:4" ht="15.75" customHeight="1" x14ac:dyDescent="0.2">
      <c r="D402" s="85"/>
    </row>
    <row r="403" spans="4:4" ht="15.75" customHeight="1" x14ac:dyDescent="0.2">
      <c r="D403" s="85"/>
    </row>
    <row r="404" spans="4:4" ht="15.75" customHeight="1" x14ac:dyDescent="0.2">
      <c r="D404" s="85"/>
    </row>
    <row r="405" spans="4:4" ht="15.75" customHeight="1" x14ac:dyDescent="0.2">
      <c r="D405" s="85"/>
    </row>
    <row r="406" spans="4:4" ht="15.75" customHeight="1" x14ac:dyDescent="0.2">
      <c r="D406" s="85"/>
    </row>
    <row r="407" spans="4:4" ht="15.75" customHeight="1" x14ac:dyDescent="0.2">
      <c r="D407" s="85"/>
    </row>
    <row r="408" spans="4:4" ht="15.75" customHeight="1" x14ac:dyDescent="0.2">
      <c r="D408" s="85"/>
    </row>
    <row r="409" spans="4:4" ht="15.75" customHeight="1" x14ac:dyDescent="0.2">
      <c r="D409" s="85"/>
    </row>
    <row r="410" spans="4:4" ht="15.75" customHeight="1" x14ac:dyDescent="0.2">
      <c r="D410" s="85"/>
    </row>
    <row r="411" spans="4:4" ht="15.75" customHeight="1" x14ac:dyDescent="0.2">
      <c r="D411" s="85"/>
    </row>
    <row r="412" spans="4:4" ht="15.75" customHeight="1" x14ac:dyDescent="0.2">
      <c r="D412" s="85"/>
    </row>
    <row r="413" spans="4:4" ht="15.75" customHeight="1" x14ac:dyDescent="0.2">
      <c r="D413" s="85"/>
    </row>
    <row r="414" spans="4:4" ht="15.75" customHeight="1" x14ac:dyDescent="0.2">
      <c r="D414" s="85"/>
    </row>
    <row r="415" spans="4:4" ht="15.75" customHeight="1" x14ac:dyDescent="0.2">
      <c r="D415" s="85"/>
    </row>
    <row r="416" spans="4:4" ht="15.75" customHeight="1" x14ac:dyDescent="0.2">
      <c r="D416" s="85"/>
    </row>
    <row r="417" spans="4:4" ht="15.75" customHeight="1" x14ac:dyDescent="0.2">
      <c r="D417" s="85"/>
    </row>
    <row r="418" spans="4:4" ht="15.75" customHeight="1" x14ac:dyDescent="0.2">
      <c r="D418" s="85"/>
    </row>
    <row r="419" spans="4:4" ht="15.75" customHeight="1" x14ac:dyDescent="0.2">
      <c r="D419" s="85"/>
    </row>
    <row r="420" spans="4:4" ht="15.75" customHeight="1" x14ac:dyDescent="0.2">
      <c r="D420" s="85"/>
    </row>
    <row r="421" spans="4:4" ht="15.75" customHeight="1" x14ac:dyDescent="0.2">
      <c r="D421" s="85"/>
    </row>
    <row r="422" spans="4:4" ht="15.75" customHeight="1" x14ac:dyDescent="0.2">
      <c r="D422" s="85"/>
    </row>
    <row r="423" spans="4:4" ht="15.75" customHeight="1" x14ac:dyDescent="0.2">
      <c r="D423" s="85"/>
    </row>
    <row r="424" spans="4:4" ht="15.75" customHeight="1" x14ac:dyDescent="0.2">
      <c r="D424" s="85"/>
    </row>
    <row r="425" spans="4:4" ht="15.75" customHeight="1" x14ac:dyDescent="0.2">
      <c r="D425" s="85"/>
    </row>
    <row r="426" spans="4:4" ht="15.75" customHeight="1" x14ac:dyDescent="0.2">
      <c r="D426" s="85"/>
    </row>
    <row r="427" spans="4:4" ht="15.75" customHeight="1" x14ac:dyDescent="0.2">
      <c r="D427" s="85"/>
    </row>
    <row r="428" spans="4:4" ht="15.75" customHeight="1" x14ac:dyDescent="0.2">
      <c r="D428" s="85"/>
    </row>
    <row r="429" spans="4:4" ht="15.75" customHeight="1" x14ac:dyDescent="0.2">
      <c r="D429" s="85"/>
    </row>
    <row r="430" spans="4:4" ht="15.75" customHeight="1" x14ac:dyDescent="0.2">
      <c r="D430" s="85"/>
    </row>
    <row r="431" spans="4:4" ht="15.75" customHeight="1" x14ac:dyDescent="0.2">
      <c r="D431" s="85"/>
    </row>
    <row r="432" spans="4:4" ht="15.75" customHeight="1" x14ac:dyDescent="0.2">
      <c r="D432" s="85"/>
    </row>
    <row r="433" spans="4:4" ht="15.75" customHeight="1" x14ac:dyDescent="0.2">
      <c r="D433" s="85"/>
    </row>
    <row r="434" spans="4:4" ht="15.75" customHeight="1" x14ac:dyDescent="0.2">
      <c r="D434" s="85"/>
    </row>
    <row r="435" spans="4:4" ht="15.75" customHeight="1" x14ac:dyDescent="0.2">
      <c r="D435" s="85"/>
    </row>
    <row r="436" spans="4:4" ht="15.75" customHeight="1" x14ac:dyDescent="0.2">
      <c r="D436" s="85"/>
    </row>
    <row r="437" spans="4:4" ht="15.75" customHeight="1" x14ac:dyDescent="0.2">
      <c r="D437" s="85"/>
    </row>
    <row r="438" spans="4:4" ht="15.75" customHeight="1" x14ac:dyDescent="0.2">
      <c r="D438" s="85"/>
    </row>
    <row r="439" spans="4:4" ht="15.75" customHeight="1" x14ac:dyDescent="0.2">
      <c r="D439" s="85"/>
    </row>
    <row r="440" spans="4:4" ht="15.75" customHeight="1" x14ac:dyDescent="0.2">
      <c r="D440" s="85"/>
    </row>
    <row r="441" spans="4:4" ht="15.75" customHeight="1" x14ac:dyDescent="0.2">
      <c r="D441" s="85"/>
    </row>
    <row r="442" spans="4:4" ht="15.75" customHeight="1" x14ac:dyDescent="0.2">
      <c r="D442" s="85"/>
    </row>
    <row r="443" spans="4:4" ht="15.75" customHeight="1" x14ac:dyDescent="0.2">
      <c r="D443" s="85"/>
    </row>
    <row r="444" spans="4:4" ht="15.75" customHeight="1" x14ac:dyDescent="0.2">
      <c r="D444" s="85"/>
    </row>
    <row r="445" spans="4:4" ht="15.75" customHeight="1" x14ac:dyDescent="0.2">
      <c r="D445" s="85"/>
    </row>
    <row r="446" spans="4:4" ht="15.75" customHeight="1" x14ac:dyDescent="0.2">
      <c r="D446" s="85"/>
    </row>
    <row r="447" spans="4:4" ht="15.75" customHeight="1" x14ac:dyDescent="0.2">
      <c r="D447" s="85"/>
    </row>
    <row r="448" spans="4:4" ht="15.75" customHeight="1" x14ac:dyDescent="0.2">
      <c r="D448" s="85"/>
    </row>
    <row r="449" spans="4:4" ht="15.75" customHeight="1" x14ac:dyDescent="0.2">
      <c r="D449" s="85"/>
    </row>
    <row r="450" spans="4:4" ht="15.75" customHeight="1" x14ac:dyDescent="0.2">
      <c r="D450" s="85"/>
    </row>
    <row r="451" spans="4:4" ht="15.75" customHeight="1" x14ac:dyDescent="0.2">
      <c r="D451" s="85"/>
    </row>
    <row r="452" spans="4:4" ht="15.75" customHeight="1" x14ac:dyDescent="0.2">
      <c r="D452" s="85"/>
    </row>
    <row r="453" spans="4:4" ht="15.75" customHeight="1" x14ac:dyDescent="0.2">
      <c r="D453" s="85"/>
    </row>
    <row r="454" spans="4:4" ht="15.75" customHeight="1" x14ac:dyDescent="0.2">
      <c r="D454" s="85"/>
    </row>
    <row r="455" spans="4:4" ht="15.75" customHeight="1" x14ac:dyDescent="0.2">
      <c r="D455" s="85"/>
    </row>
    <row r="456" spans="4:4" ht="15.75" customHeight="1" x14ac:dyDescent="0.2">
      <c r="D456" s="85"/>
    </row>
    <row r="457" spans="4:4" ht="15.75" customHeight="1" x14ac:dyDescent="0.2">
      <c r="D457" s="85"/>
    </row>
    <row r="458" spans="4:4" ht="15.75" customHeight="1" x14ac:dyDescent="0.2">
      <c r="D458" s="85"/>
    </row>
    <row r="459" spans="4:4" ht="15.75" customHeight="1" x14ac:dyDescent="0.2">
      <c r="D459" s="85"/>
    </row>
    <row r="460" spans="4:4" ht="15.75" customHeight="1" x14ac:dyDescent="0.2">
      <c r="D460" s="85"/>
    </row>
    <row r="461" spans="4:4" ht="15.75" customHeight="1" x14ac:dyDescent="0.2">
      <c r="D461" s="85"/>
    </row>
    <row r="462" spans="4:4" ht="15.75" customHeight="1" x14ac:dyDescent="0.2">
      <c r="D462" s="85"/>
    </row>
    <row r="463" spans="4:4" ht="15.75" customHeight="1" x14ac:dyDescent="0.2">
      <c r="D463" s="85"/>
    </row>
    <row r="464" spans="4:4" ht="15.75" customHeight="1" x14ac:dyDescent="0.2">
      <c r="D464" s="85"/>
    </row>
    <row r="465" spans="4:4" ht="15.75" customHeight="1" x14ac:dyDescent="0.2">
      <c r="D465" s="85"/>
    </row>
    <row r="466" spans="4:4" ht="15.75" customHeight="1" x14ac:dyDescent="0.2">
      <c r="D466" s="85"/>
    </row>
    <row r="467" spans="4:4" ht="15.75" customHeight="1" x14ac:dyDescent="0.2">
      <c r="D467" s="85"/>
    </row>
    <row r="468" spans="4:4" ht="15.75" customHeight="1" x14ac:dyDescent="0.2">
      <c r="D468" s="85"/>
    </row>
    <row r="469" spans="4:4" ht="15.75" customHeight="1" x14ac:dyDescent="0.2">
      <c r="D469" s="85"/>
    </row>
    <row r="470" spans="4:4" ht="15.75" customHeight="1" x14ac:dyDescent="0.2">
      <c r="D470" s="85"/>
    </row>
    <row r="471" spans="4:4" ht="15.75" customHeight="1" x14ac:dyDescent="0.2">
      <c r="D471" s="85"/>
    </row>
    <row r="472" spans="4:4" ht="15.75" customHeight="1" x14ac:dyDescent="0.2">
      <c r="D472" s="85"/>
    </row>
    <row r="473" spans="4:4" ht="15.75" customHeight="1" x14ac:dyDescent="0.2">
      <c r="D473" s="85"/>
    </row>
    <row r="474" spans="4:4" ht="15.75" customHeight="1" x14ac:dyDescent="0.2">
      <c r="D474" s="85"/>
    </row>
    <row r="475" spans="4:4" ht="15.75" customHeight="1" x14ac:dyDescent="0.2">
      <c r="D475" s="85"/>
    </row>
    <row r="476" spans="4:4" ht="15.75" customHeight="1" x14ac:dyDescent="0.2">
      <c r="D476" s="85"/>
    </row>
    <row r="477" spans="4:4" ht="15.75" customHeight="1" x14ac:dyDescent="0.2">
      <c r="D477" s="85"/>
    </row>
    <row r="478" spans="4:4" ht="15.75" customHeight="1" x14ac:dyDescent="0.2">
      <c r="D478" s="85"/>
    </row>
    <row r="479" spans="4:4" ht="15.75" customHeight="1" x14ac:dyDescent="0.2">
      <c r="D479" s="85"/>
    </row>
    <row r="480" spans="4:4" ht="15.75" customHeight="1" x14ac:dyDescent="0.2">
      <c r="D480" s="85"/>
    </row>
    <row r="481" spans="4:4" ht="15.75" customHeight="1" x14ac:dyDescent="0.2">
      <c r="D481" s="85"/>
    </row>
    <row r="482" spans="4:4" ht="15.75" customHeight="1" x14ac:dyDescent="0.2">
      <c r="D482" s="85"/>
    </row>
    <row r="483" spans="4:4" ht="15.75" customHeight="1" x14ac:dyDescent="0.2">
      <c r="D483" s="85"/>
    </row>
    <row r="484" spans="4:4" ht="15.75" customHeight="1" x14ac:dyDescent="0.2">
      <c r="D484" s="85"/>
    </row>
    <row r="485" spans="4:4" ht="15.75" customHeight="1" x14ac:dyDescent="0.2">
      <c r="D485" s="85"/>
    </row>
    <row r="486" spans="4:4" ht="15.75" customHeight="1" x14ac:dyDescent="0.2">
      <c r="D486" s="85"/>
    </row>
    <row r="487" spans="4:4" ht="15.75" customHeight="1" x14ac:dyDescent="0.2">
      <c r="D487" s="85"/>
    </row>
    <row r="488" spans="4:4" ht="15.75" customHeight="1" x14ac:dyDescent="0.2">
      <c r="D488" s="85"/>
    </row>
    <row r="489" spans="4:4" ht="15.75" customHeight="1" x14ac:dyDescent="0.2">
      <c r="D489" s="85"/>
    </row>
    <row r="490" spans="4:4" ht="15.75" customHeight="1" x14ac:dyDescent="0.2">
      <c r="D490" s="85"/>
    </row>
    <row r="491" spans="4:4" ht="15.75" customHeight="1" x14ac:dyDescent="0.2">
      <c r="D491" s="85"/>
    </row>
    <row r="492" spans="4:4" ht="15.75" customHeight="1" x14ac:dyDescent="0.2">
      <c r="D492" s="85"/>
    </row>
    <row r="493" spans="4:4" ht="15.75" customHeight="1" x14ac:dyDescent="0.2">
      <c r="D493" s="85"/>
    </row>
    <row r="494" spans="4:4" ht="15.75" customHeight="1" x14ac:dyDescent="0.2">
      <c r="D494" s="85"/>
    </row>
    <row r="495" spans="4:4" ht="15.75" customHeight="1" x14ac:dyDescent="0.2">
      <c r="D495" s="85"/>
    </row>
    <row r="496" spans="4:4" ht="15.75" customHeight="1" x14ac:dyDescent="0.2">
      <c r="D496" s="85"/>
    </row>
    <row r="497" spans="4:4" ht="15.75" customHeight="1" x14ac:dyDescent="0.2">
      <c r="D497" s="85"/>
    </row>
    <row r="498" spans="4:4" ht="15.75" customHeight="1" x14ac:dyDescent="0.2">
      <c r="D498" s="85"/>
    </row>
    <row r="499" spans="4:4" ht="15.75" customHeight="1" x14ac:dyDescent="0.2">
      <c r="D499" s="85"/>
    </row>
    <row r="500" spans="4:4" ht="15.75" customHeight="1" x14ac:dyDescent="0.2">
      <c r="D500" s="85"/>
    </row>
    <row r="501" spans="4:4" ht="15.75" customHeight="1" x14ac:dyDescent="0.2">
      <c r="D501" s="85"/>
    </row>
    <row r="502" spans="4:4" ht="15.75" customHeight="1" x14ac:dyDescent="0.2">
      <c r="D502" s="85"/>
    </row>
    <row r="503" spans="4:4" ht="15.75" customHeight="1" x14ac:dyDescent="0.2">
      <c r="D503" s="85"/>
    </row>
    <row r="504" spans="4:4" ht="15.75" customHeight="1" x14ac:dyDescent="0.2">
      <c r="D504" s="85"/>
    </row>
    <row r="505" spans="4:4" ht="15.75" customHeight="1" x14ac:dyDescent="0.2">
      <c r="D505" s="85"/>
    </row>
    <row r="506" spans="4:4" ht="15.75" customHeight="1" x14ac:dyDescent="0.2">
      <c r="D506" s="85"/>
    </row>
    <row r="507" spans="4:4" ht="15.75" customHeight="1" x14ac:dyDescent="0.2">
      <c r="D507" s="85"/>
    </row>
    <row r="508" spans="4:4" ht="15.75" customHeight="1" x14ac:dyDescent="0.2">
      <c r="D508" s="85"/>
    </row>
    <row r="509" spans="4:4" ht="15.75" customHeight="1" x14ac:dyDescent="0.2">
      <c r="D509" s="85"/>
    </row>
    <row r="510" spans="4:4" ht="15.75" customHeight="1" x14ac:dyDescent="0.2">
      <c r="D510" s="85"/>
    </row>
    <row r="511" spans="4:4" ht="15.75" customHeight="1" x14ac:dyDescent="0.2">
      <c r="D511" s="85"/>
    </row>
    <row r="512" spans="4:4" ht="15.75" customHeight="1" x14ac:dyDescent="0.2">
      <c r="D512" s="85"/>
    </row>
    <row r="513" spans="4:4" ht="15.75" customHeight="1" x14ac:dyDescent="0.2">
      <c r="D513" s="85"/>
    </row>
    <row r="514" spans="4:4" ht="15.75" customHeight="1" x14ac:dyDescent="0.2">
      <c r="D514" s="85"/>
    </row>
    <row r="515" spans="4:4" ht="15.75" customHeight="1" x14ac:dyDescent="0.2">
      <c r="D515" s="85"/>
    </row>
    <row r="516" spans="4:4" ht="15.75" customHeight="1" x14ac:dyDescent="0.2">
      <c r="D516" s="85"/>
    </row>
    <row r="517" spans="4:4" ht="15.75" customHeight="1" x14ac:dyDescent="0.2">
      <c r="D517" s="85"/>
    </row>
    <row r="518" spans="4:4" ht="15.75" customHeight="1" x14ac:dyDescent="0.2">
      <c r="D518" s="85"/>
    </row>
    <row r="519" spans="4:4" ht="15.75" customHeight="1" x14ac:dyDescent="0.2">
      <c r="D519" s="85"/>
    </row>
    <row r="520" spans="4:4" ht="15.75" customHeight="1" x14ac:dyDescent="0.2">
      <c r="D520" s="85"/>
    </row>
    <row r="521" spans="4:4" ht="15.75" customHeight="1" x14ac:dyDescent="0.2">
      <c r="D521" s="85"/>
    </row>
    <row r="522" spans="4:4" ht="15.75" customHeight="1" x14ac:dyDescent="0.2">
      <c r="D522" s="85"/>
    </row>
    <row r="523" spans="4:4" ht="15.75" customHeight="1" x14ac:dyDescent="0.2">
      <c r="D523" s="85"/>
    </row>
    <row r="524" spans="4:4" ht="15.75" customHeight="1" x14ac:dyDescent="0.2">
      <c r="D524" s="85"/>
    </row>
    <row r="525" spans="4:4" ht="15.75" customHeight="1" x14ac:dyDescent="0.2">
      <c r="D525" s="85"/>
    </row>
    <row r="526" spans="4:4" ht="15.75" customHeight="1" x14ac:dyDescent="0.2">
      <c r="D526" s="85"/>
    </row>
    <row r="527" spans="4:4" ht="15.75" customHeight="1" x14ac:dyDescent="0.2">
      <c r="D527" s="85"/>
    </row>
    <row r="528" spans="4:4" ht="15.75" customHeight="1" x14ac:dyDescent="0.2">
      <c r="D528" s="85"/>
    </row>
    <row r="529" spans="4:4" ht="15.75" customHeight="1" x14ac:dyDescent="0.2">
      <c r="D529" s="85"/>
    </row>
    <row r="530" spans="4:4" ht="15.75" customHeight="1" x14ac:dyDescent="0.2">
      <c r="D530" s="85"/>
    </row>
    <row r="531" spans="4:4" ht="15.75" customHeight="1" x14ac:dyDescent="0.2">
      <c r="D531" s="85"/>
    </row>
    <row r="532" spans="4:4" ht="15.75" customHeight="1" x14ac:dyDescent="0.2">
      <c r="D532" s="85"/>
    </row>
    <row r="533" spans="4:4" ht="15.75" customHeight="1" x14ac:dyDescent="0.2">
      <c r="D533" s="85"/>
    </row>
    <row r="534" spans="4:4" ht="15.75" customHeight="1" x14ac:dyDescent="0.2">
      <c r="D534" s="85"/>
    </row>
    <row r="535" spans="4:4" ht="15.75" customHeight="1" x14ac:dyDescent="0.2">
      <c r="D535" s="85"/>
    </row>
    <row r="536" spans="4:4" ht="15.75" customHeight="1" x14ac:dyDescent="0.2">
      <c r="D536" s="85"/>
    </row>
    <row r="537" spans="4:4" ht="15.75" customHeight="1" x14ac:dyDescent="0.2">
      <c r="D537" s="85"/>
    </row>
    <row r="538" spans="4:4" ht="15.75" customHeight="1" x14ac:dyDescent="0.2">
      <c r="D538" s="85"/>
    </row>
    <row r="539" spans="4:4" ht="15.75" customHeight="1" x14ac:dyDescent="0.2">
      <c r="D539" s="85"/>
    </row>
    <row r="540" spans="4:4" ht="15.75" customHeight="1" x14ac:dyDescent="0.2">
      <c r="D540" s="85"/>
    </row>
    <row r="541" spans="4:4" ht="15.75" customHeight="1" x14ac:dyDescent="0.2">
      <c r="D541" s="85"/>
    </row>
    <row r="542" spans="4:4" ht="15.75" customHeight="1" x14ac:dyDescent="0.2">
      <c r="D542" s="85"/>
    </row>
    <row r="543" spans="4:4" ht="15.75" customHeight="1" x14ac:dyDescent="0.2">
      <c r="D543" s="85"/>
    </row>
    <row r="544" spans="4:4" ht="15.75" customHeight="1" x14ac:dyDescent="0.2">
      <c r="D544" s="85"/>
    </row>
    <row r="545" spans="4:4" ht="15.75" customHeight="1" x14ac:dyDescent="0.2">
      <c r="D545" s="85"/>
    </row>
    <row r="546" spans="4:4" ht="15.75" customHeight="1" x14ac:dyDescent="0.2">
      <c r="D546" s="85"/>
    </row>
    <row r="547" spans="4:4" ht="15.75" customHeight="1" x14ac:dyDescent="0.2">
      <c r="D547" s="85"/>
    </row>
    <row r="548" spans="4:4" ht="15.75" customHeight="1" x14ac:dyDescent="0.2">
      <c r="D548" s="85"/>
    </row>
    <row r="549" spans="4:4" ht="15.75" customHeight="1" x14ac:dyDescent="0.2">
      <c r="D549" s="85"/>
    </row>
    <row r="550" spans="4:4" ht="15.75" customHeight="1" x14ac:dyDescent="0.2">
      <c r="D550" s="85"/>
    </row>
    <row r="551" spans="4:4" ht="15.75" customHeight="1" x14ac:dyDescent="0.2">
      <c r="D551" s="85"/>
    </row>
    <row r="552" spans="4:4" ht="15.75" customHeight="1" x14ac:dyDescent="0.2">
      <c r="D552" s="85"/>
    </row>
    <row r="553" spans="4:4" ht="15.75" customHeight="1" x14ac:dyDescent="0.2">
      <c r="D553" s="85"/>
    </row>
    <row r="554" spans="4:4" ht="15.75" customHeight="1" x14ac:dyDescent="0.2">
      <c r="D554" s="85"/>
    </row>
    <row r="555" spans="4:4" ht="15.75" customHeight="1" x14ac:dyDescent="0.2">
      <c r="D555" s="85"/>
    </row>
    <row r="556" spans="4:4" ht="15.75" customHeight="1" x14ac:dyDescent="0.2">
      <c r="D556" s="85"/>
    </row>
    <row r="557" spans="4:4" ht="15.75" customHeight="1" x14ac:dyDescent="0.2">
      <c r="D557" s="85"/>
    </row>
    <row r="558" spans="4:4" ht="15.75" customHeight="1" x14ac:dyDescent="0.2">
      <c r="D558" s="85"/>
    </row>
    <row r="559" spans="4:4" ht="15.75" customHeight="1" x14ac:dyDescent="0.2">
      <c r="D559" s="85"/>
    </row>
    <row r="560" spans="4:4" ht="15.75" customHeight="1" x14ac:dyDescent="0.2">
      <c r="D560" s="85"/>
    </row>
    <row r="561" spans="4:4" ht="15.75" customHeight="1" x14ac:dyDescent="0.2">
      <c r="D561" s="85"/>
    </row>
    <row r="562" spans="4:4" ht="15.75" customHeight="1" x14ac:dyDescent="0.2">
      <c r="D562" s="85"/>
    </row>
    <row r="563" spans="4:4" ht="15.75" customHeight="1" x14ac:dyDescent="0.2">
      <c r="D563" s="85"/>
    </row>
    <row r="564" spans="4:4" ht="15.75" customHeight="1" x14ac:dyDescent="0.2">
      <c r="D564" s="85"/>
    </row>
    <row r="565" spans="4:4" ht="15.75" customHeight="1" x14ac:dyDescent="0.2">
      <c r="D565" s="85"/>
    </row>
    <row r="566" spans="4:4" ht="15.75" customHeight="1" x14ac:dyDescent="0.2">
      <c r="D566" s="85"/>
    </row>
    <row r="567" spans="4:4" ht="15.75" customHeight="1" x14ac:dyDescent="0.2">
      <c r="D567" s="85"/>
    </row>
    <row r="568" spans="4:4" ht="15.75" customHeight="1" x14ac:dyDescent="0.2">
      <c r="D568" s="85"/>
    </row>
    <row r="569" spans="4:4" ht="15.75" customHeight="1" x14ac:dyDescent="0.2">
      <c r="D569" s="85"/>
    </row>
    <row r="570" spans="4:4" ht="15.75" customHeight="1" x14ac:dyDescent="0.2">
      <c r="D570" s="85"/>
    </row>
    <row r="571" spans="4:4" ht="15.75" customHeight="1" x14ac:dyDescent="0.2">
      <c r="D571" s="85"/>
    </row>
    <row r="572" spans="4:4" ht="15.75" customHeight="1" x14ac:dyDescent="0.2">
      <c r="D572" s="85"/>
    </row>
    <row r="573" spans="4:4" ht="15.75" customHeight="1" x14ac:dyDescent="0.2">
      <c r="D573" s="85"/>
    </row>
    <row r="574" spans="4:4" ht="15.75" customHeight="1" x14ac:dyDescent="0.2">
      <c r="D574" s="85"/>
    </row>
    <row r="575" spans="4:4" ht="15.75" customHeight="1" x14ac:dyDescent="0.2">
      <c r="D575" s="85"/>
    </row>
    <row r="576" spans="4:4" ht="15.75" customHeight="1" x14ac:dyDescent="0.2">
      <c r="D576" s="85"/>
    </row>
    <row r="577" spans="4:4" ht="15.75" customHeight="1" x14ac:dyDescent="0.2">
      <c r="D577" s="85"/>
    </row>
    <row r="578" spans="4:4" ht="15.75" customHeight="1" x14ac:dyDescent="0.2">
      <c r="D578" s="85"/>
    </row>
    <row r="579" spans="4:4" ht="15.75" customHeight="1" x14ac:dyDescent="0.2">
      <c r="D579" s="85"/>
    </row>
    <row r="580" spans="4:4" ht="15.75" customHeight="1" x14ac:dyDescent="0.2">
      <c r="D580" s="85"/>
    </row>
    <row r="581" spans="4:4" ht="15.75" customHeight="1" x14ac:dyDescent="0.2">
      <c r="D581" s="85"/>
    </row>
    <row r="582" spans="4:4" ht="15.75" customHeight="1" x14ac:dyDescent="0.2">
      <c r="D582" s="85"/>
    </row>
    <row r="583" spans="4:4" ht="15.75" customHeight="1" x14ac:dyDescent="0.2">
      <c r="D583" s="85"/>
    </row>
    <row r="584" spans="4:4" ht="15.75" customHeight="1" x14ac:dyDescent="0.2">
      <c r="D584" s="85"/>
    </row>
    <row r="585" spans="4:4" ht="15.75" customHeight="1" x14ac:dyDescent="0.2">
      <c r="D585" s="85"/>
    </row>
    <row r="586" spans="4:4" ht="15.75" customHeight="1" x14ac:dyDescent="0.2">
      <c r="D586" s="85"/>
    </row>
    <row r="587" spans="4:4" ht="15.75" customHeight="1" x14ac:dyDescent="0.2">
      <c r="D587" s="85"/>
    </row>
    <row r="588" spans="4:4" ht="15.75" customHeight="1" x14ac:dyDescent="0.2">
      <c r="D588" s="85"/>
    </row>
    <row r="589" spans="4:4" ht="15.75" customHeight="1" x14ac:dyDescent="0.2">
      <c r="D589" s="85"/>
    </row>
    <row r="590" spans="4:4" ht="15.75" customHeight="1" x14ac:dyDescent="0.2">
      <c r="D590" s="85"/>
    </row>
    <row r="591" spans="4:4" ht="15.75" customHeight="1" x14ac:dyDescent="0.2">
      <c r="D591" s="85"/>
    </row>
    <row r="592" spans="4:4" ht="15.75" customHeight="1" x14ac:dyDescent="0.2">
      <c r="D592" s="85"/>
    </row>
    <row r="593" spans="4:4" ht="15.75" customHeight="1" x14ac:dyDescent="0.2">
      <c r="D593" s="85"/>
    </row>
    <row r="594" spans="4:4" ht="15.75" customHeight="1" x14ac:dyDescent="0.2">
      <c r="D594" s="85"/>
    </row>
    <row r="595" spans="4:4" ht="15.75" customHeight="1" x14ac:dyDescent="0.2">
      <c r="D595" s="85"/>
    </row>
    <row r="596" spans="4:4" ht="15.75" customHeight="1" x14ac:dyDescent="0.2">
      <c r="D596" s="85"/>
    </row>
    <row r="597" spans="4:4" ht="15.75" customHeight="1" x14ac:dyDescent="0.2">
      <c r="D597" s="85"/>
    </row>
    <row r="598" spans="4:4" ht="15.75" customHeight="1" x14ac:dyDescent="0.2">
      <c r="D598" s="85"/>
    </row>
    <row r="599" spans="4:4" ht="15.75" customHeight="1" x14ac:dyDescent="0.2">
      <c r="D599" s="85"/>
    </row>
    <row r="600" spans="4:4" ht="15.75" customHeight="1" x14ac:dyDescent="0.2">
      <c r="D600" s="85"/>
    </row>
    <row r="601" spans="4:4" ht="15.75" customHeight="1" x14ac:dyDescent="0.2">
      <c r="D601" s="85"/>
    </row>
    <row r="602" spans="4:4" ht="15.75" customHeight="1" x14ac:dyDescent="0.2">
      <c r="D602" s="85"/>
    </row>
    <row r="603" spans="4:4" ht="15.75" customHeight="1" x14ac:dyDescent="0.2">
      <c r="D603" s="85"/>
    </row>
    <row r="604" spans="4:4" ht="15.75" customHeight="1" x14ac:dyDescent="0.2">
      <c r="D604" s="85"/>
    </row>
    <row r="605" spans="4:4" ht="15.75" customHeight="1" x14ac:dyDescent="0.2">
      <c r="D605" s="85"/>
    </row>
    <row r="606" spans="4:4" ht="15.75" customHeight="1" x14ac:dyDescent="0.2">
      <c r="D606" s="85"/>
    </row>
    <row r="607" spans="4:4" ht="15.75" customHeight="1" x14ac:dyDescent="0.2">
      <c r="D607" s="85"/>
    </row>
    <row r="608" spans="4:4" ht="15.75" customHeight="1" x14ac:dyDescent="0.2">
      <c r="D608" s="85"/>
    </row>
    <row r="609" spans="4:4" ht="15.75" customHeight="1" x14ac:dyDescent="0.2">
      <c r="D609" s="85"/>
    </row>
    <row r="610" spans="4:4" ht="15.75" customHeight="1" x14ac:dyDescent="0.2">
      <c r="D610" s="85"/>
    </row>
    <row r="611" spans="4:4" ht="15.75" customHeight="1" x14ac:dyDescent="0.2">
      <c r="D611" s="85"/>
    </row>
    <row r="612" spans="4:4" ht="15.75" customHeight="1" x14ac:dyDescent="0.2">
      <c r="D612" s="85"/>
    </row>
    <row r="613" spans="4:4" ht="15.75" customHeight="1" x14ac:dyDescent="0.2">
      <c r="D613" s="85"/>
    </row>
    <row r="614" spans="4:4" ht="15.75" customHeight="1" x14ac:dyDescent="0.2">
      <c r="D614" s="85"/>
    </row>
    <row r="615" spans="4:4" ht="15.75" customHeight="1" x14ac:dyDescent="0.2">
      <c r="D615" s="85"/>
    </row>
    <row r="616" spans="4:4" ht="15.75" customHeight="1" x14ac:dyDescent="0.2">
      <c r="D616" s="85"/>
    </row>
    <row r="617" spans="4:4" ht="15.75" customHeight="1" x14ac:dyDescent="0.2">
      <c r="D617" s="85"/>
    </row>
    <row r="618" spans="4:4" ht="15.75" customHeight="1" x14ac:dyDescent="0.2">
      <c r="D618" s="85"/>
    </row>
    <row r="619" spans="4:4" ht="15.75" customHeight="1" x14ac:dyDescent="0.2">
      <c r="D619" s="85"/>
    </row>
    <row r="620" spans="4:4" ht="15.75" customHeight="1" x14ac:dyDescent="0.2">
      <c r="D620" s="85"/>
    </row>
    <row r="621" spans="4:4" ht="15.75" customHeight="1" x14ac:dyDescent="0.2">
      <c r="D621" s="85"/>
    </row>
    <row r="622" spans="4:4" ht="15.75" customHeight="1" x14ac:dyDescent="0.2">
      <c r="D622" s="85"/>
    </row>
    <row r="623" spans="4:4" ht="15.75" customHeight="1" x14ac:dyDescent="0.2">
      <c r="D623" s="85"/>
    </row>
    <row r="624" spans="4:4" ht="15.75" customHeight="1" x14ac:dyDescent="0.2">
      <c r="D624" s="85"/>
    </row>
    <row r="625" spans="4:4" ht="15.75" customHeight="1" x14ac:dyDescent="0.2">
      <c r="D625" s="85"/>
    </row>
    <row r="626" spans="4:4" ht="15.75" customHeight="1" x14ac:dyDescent="0.2">
      <c r="D626" s="85"/>
    </row>
    <row r="627" spans="4:4" ht="15.75" customHeight="1" x14ac:dyDescent="0.2">
      <c r="D627" s="85"/>
    </row>
    <row r="628" spans="4:4" ht="15.75" customHeight="1" x14ac:dyDescent="0.2">
      <c r="D628" s="85"/>
    </row>
    <row r="629" spans="4:4" ht="15.75" customHeight="1" x14ac:dyDescent="0.2">
      <c r="D629" s="85"/>
    </row>
    <row r="630" spans="4:4" ht="15.75" customHeight="1" x14ac:dyDescent="0.2">
      <c r="D630" s="85"/>
    </row>
    <row r="631" spans="4:4" ht="15.75" customHeight="1" x14ac:dyDescent="0.2">
      <c r="D631" s="85"/>
    </row>
    <row r="632" spans="4:4" ht="15.75" customHeight="1" x14ac:dyDescent="0.2">
      <c r="D632" s="85"/>
    </row>
    <row r="633" spans="4:4" ht="15.75" customHeight="1" x14ac:dyDescent="0.2">
      <c r="D633" s="85"/>
    </row>
    <row r="634" spans="4:4" ht="15.75" customHeight="1" x14ac:dyDescent="0.2">
      <c r="D634" s="85"/>
    </row>
    <row r="635" spans="4:4" ht="15.75" customHeight="1" x14ac:dyDescent="0.2">
      <c r="D635" s="85"/>
    </row>
    <row r="636" spans="4:4" ht="15.75" customHeight="1" x14ac:dyDescent="0.2">
      <c r="D636" s="85"/>
    </row>
    <row r="637" spans="4:4" ht="15.75" customHeight="1" x14ac:dyDescent="0.2">
      <c r="D637" s="85"/>
    </row>
    <row r="638" spans="4:4" ht="15.75" customHeight="1" x14ac:dyDescent="0.2">
      <c r="D638" s="85"/>
    </row>
    <row r="639" spans="4:4" ht="15.75" customHeight="1" x14ac:dyDescent="0.2">
      <c r="D639" s="85"/>
    </row>
    <row r="640" spans="4:4" ht="15.75" customHeight="1" x14ac:dyDescent="0.2">
      <c r="D640" s="85"/>
    </row>
    <row r="641" spans="4:4" ht="15.75" customHeight="1" x14ac:dyDescent="0.2">
      <c r="D641" s="85"/>
    </row>
    <row r="642" spans="4:4" ht="15.75" customHeight="1" x14ac:dyDescent="0.2">
      <c r="D642" s="85"/>
    </row>
    <row r="643" spans="4:4" ht="15.75" customHeight="1" x14ac:dyDescent="0.2">
      <c r="D643" s="85"/>
    </row>
    <row r="644" spans="4:4" ht="15.75" customHeight="1" x14ac:dyDescent="0.2">
      <c r="D644" s="85"/>
    </row>
    <row r="645" spans="4:4" ht="15.75" customHeight="1" x14ac:dyDescent="0.2">
      <c r="D645" s="85"/>
    </row>
    <row r="646" spans="4:4" ht="15.75" customHeight="1" x14ac:dyDescent="0.2">
      <c r="D646" s="85"/>
    </row>
    <row r="647" spans="4:4" ht="15.75" customHeight="1" x14ac:dyDescent="0.2">
      <c r="D647" s="85"/>
    </row>
    <row r="648" spans="4:4" ht="15.75" customHeight="1" x14ac:dyDescent="0.2">
      <c r="D648" s="85"/>
    </row>
    <row r="649" spans="4:4" ht="15.75" customHeight="1" x14ac:dyDescent="0.2">
      <c r="D649" s="85"/>
    </row>
    <row r="650" spans="4:4" ht="15.75" customHeight="1" x14ac:dyDescent="0.2">
      <c r="D650" s="85"/>
    </row>
    <row r="651" spans="4:4" ht="15.75" customHeight="1" x14ac:dyDescent="0.2">
      <c r="D651" s="85"/>
    </row>
    <row r="652" spans="4:4" ht="15.75" customHeight="1" x14ac:dyDescent="0.2">
      <c r="D652" s="85"/>
    </row>
    <row r="653" spans="4:4" ht="15.75" customHeight="1" x14ac:dyDescent="0.2">
      <c r="D653" s="85"/>
    </row>
    <row r="654" spans="4:4" ht="15.75" customHeight="1" x14ac:dyDescent="0.2">
      <c r="D654" s="85"/>
    </row>
    <row r="655" spans="4:4" ht="15.75" customHeight="1" x14ac:dyDescent="0.2">
      <c r="D655" s="85"/>
    </row>
    <row r="656" spans="4:4" ht="15.75" customHeight="1" x14ac:dyDescent="0.2">
      <c r="D656" s="85"/>
    </row>
    <row r="657" spans="4:4" ht="15.75" customHeight="1" x14ac:dyDescent="0.2">
      <c r="D657" s="85"/>
    </row>
    <row r="658" spans="4:4" ht="15.75" customHeight="1" x14ac:dyDescent="0.2">
      <c r="D658" s="85"/>
    </row>
    <row r="659" spans="4:4" ht="15.75" customHeight="1" x14ac:dyDescent="0.2">
      <c r="D659" s="85"/>
    </row>
    <row r="660" spans="4:4" ht="15.75" customHeight="1" x14ac:dyDescent="0.2">
      <c r="D660" s="85"/>
    </row>
    <row r="661" spans="4:4" ht="15.75" customHeight="1" x14ac:dyDescent="0.2">
      <c r="D661" s="85"/>
    </row>
    <row r="662" spans="4:4" ht="15.75" customHeight="1" x14ac:dyDescent="0.2">
      <c r="D662" s="85"/>
    </row>
    <row r="663" spans="4:4" ht="15.75" customHeight="1" x14ac:dyDescent="0.2">
      <c r="D663" s="85"/>
    </row>
    <row r="664" spans="4:4" ht="15.75" customHeight="1" x14ac:dyDescent="0.2">
      <c r="D664" s="85"/>
    </row>
    <row r="665" spans="4:4" ht="15.75" customHeight="1" x14ac:dyDescent="0.2">
      <c r="D665" s="85"/>
    </row>
    <row r="666" spans="4:4" ht="15.75" customHeight="1" x14ac:dyDescent="0.2">
      <c r="D666" s="85"/>
    </row>
    <row r="667" spans="4:4" ht="15.75" customHeight="1" x14ac:dyDescent="0.2">
      <c r="D667" s="85"/>
    </row>
    <row r="668" spans="4:4" ht="15.75" customHeight="1" x14ac:dyDescent="0.2">
      <c r="D668" s="85"/>
    </row>
    <row r="669" spans="4:4" ht="15.75" customHeight="1" x14ac:dyDescent="0.2">
      <c r="D669" s="85"/>
    </row>
    <row r="670" spans="4:4" ht="15.75" customHeight="1" x14ac:dyDescent="0.2">
      <c r="D670" s="85"/>
    </row>
    <row r="671" spans="4:4" ht="15.75" customHeight="1" x14ac:dyDescent="0.2">
      <c r="D671" s="85"/>
    </row>
    <row r="672" spans="4:4" ht="15.75" customHeight="1" x14ac:dyDescent="0.2">
      <c r="D672" s="85"/>
    </row>
    <row r="673" spans="4:4" ht="15.75" customHeight="1" x14ac:dyDescent="0.2">
      <c r="D673" s="85"/>
    </row>
    <row r="674" spans="4:4" ht="15.75" customHeight="1" x14ac:dyDescent="0.2">
      <c r="D674" s="85"/>
    </row>
    <row r="675" spans="4:4" ht="15.75" customHeight="1" x14ac:dyDescent="0.2">
      <c r="D675" s="85"/>
    </row>
    <row r="676" spans="4:4" ht="15.75" customHeight="1" x14ac:dyDescent="0.2">
      <c r="D676" s="85"/>
    </row>
    <row r="677" spans="4:4" ht="15.75" customHeight="1" x14ac:dyDescent="0.2">
      <c r="D677" s="85"/>
    </row>
    <row r="678" spans="4:4" ht="15.75" customHeight="1" x14ac:dyDescent="0.2">
      <c r="D678" s="85"/>
    </row>
    <row r="679" spans="4:4" ht="15.75" customHeight="1" x14ac:dyDescent="0.2">
      <c r="D679" s="85"/>
    </row>
    <row r="680" spans="4:4" ht="15.75" customHeight="1" x14ac:dyDescent="0.2">
      <c r="D680" s="85"/>
    </row>
    <row r="681" spans="4:4" ht="15.75" customHeight="1" x14ac:dyDescent="0.2">
      <c r="D681" s="85"/>
    </row>
    <row r="682" spans="4:4" ht="15.75" customHeight="1" x14ac:dyDescent="0.2">
      <c r="D682" s="85"/>
    </row>
    <row r="683" spans="4:4" ht="15.75" customHeight="1" x14ac:dyDescent="0.2">
      <c r="D683" s="85"/>
    </row>
    <row r="684" spans="4:4" ht="15.75" customHeight="1" x14ac:dyDescent="0.2">
      <c r="D684" s="85"/>
    </row>
    <row r="685" spans="4:4" ht="15.75" customHeight="1" x14ac:dyDescent="0.2">
      <c r="D685" s="85"/>
    </row>
    <row r="686" spans="4:4" ht="15.75" customHeight="1" x14ac:dyDescent="0.2">
      <c r="D686" s="85"/>
    </row>
    <row r="687" spans="4:4" ht="15.75" customHeight="1" x14ac:dyDescent="0.2">
      <c r="D687" s="85"/>
    </row>
    <row r="688" spans="4:4" ht="15.75" customHeight="1" x14ac:dyDescent="0.2">
      <c r="D688" s="85"/>
    </row>
    <row r="689" spans="4:4" ht="15.75" customHeight="1" x14ac:dyDescent="0.2">
      <c r="D689" s="85"/>
    </row>
    <row r="690" spans="4:4" ht="15.75" customHeight="1" x14ac:dyDescent="0.2">
      <c r="D690" s="85"/>
    </row>
    <row r="691" spans="4:4" ht="15.75" customHeight="1" x14ac:dyDescent="0.2">
      <c r="D691" s="85"/>
    </row>
    <row r="692" spans="4:4" ht="15.75" customHeight="1" x14ac:dyDescent="0.2">
      <c r="D692" s="85"/>
    </row>
    <row r="693" spans="4:4" ht="15.75" customHeight="1" x14ac:dyDescent="0.2">
      <c r="D693" s="85"/>
    </row>
    <row r="694" spans="4:4" ht="15.75" customHeight="1" x14ac:dyDescent="0.2">
      <c r="D694" s="85"/>
    </row>
    <row r="695" spans="4:4" ht="15.75" customHeight="1" x14ac:dyDescent="0.2">
      <c r="D695" s="85"/>
    </row>
    <row r="696" spans="4:4" ht="15.75" customHeight="1" x14ac:dyDescent="0.2">
      <c r="D696" s="85"/>
    </row>
    <row r="697" spans="4:4" ht="15.75" customHeight="1" x14ac:dyDescent="0.2">
      <c r="D697" s="85"/>
    </row>
    <row r="698" spans="4:4" ht="15.75" customHeight="1" x14ac:dyDescent="0.2">
      <c r="D698" s="85"/>
    </row>
    <row r="699" spans="4:4" ht="15.75" customHeight="1" x14ac:dyDescent="0.2">
      <c r="D699" s="85"/>
    </row>
    <row r="700" spans="4:4" ht="15.75" customHeight="1" x14ac:dyDescent="0.2">
      <c r="D700" s="85"/>
    </row>
    <row r="701" spans="4:4" ht="15.75" customHeight="1" x14ac:dyDescent="0.2">
      <c r="D701" s="85"/>
    </row>
    <row r="702" spans="4:4" ht="15.75" customHeight="1" x14ac:dyDescent="0.2">
      <c r="D702" s="85"/>
    </row>
    <row r="703" spans="4:4" ht="15.75" customHeight="1" x14ac:dyDescent="0.2">
      <c r="D703" s="85"/>
    </row>
    <row r="704" spans="4:4" ht="15.75" customHeight="1" x14ac:dyDescent="0.2">
      <c r="D704" s="85"/>
    </row>
    <row r="705" spans="4:4" ht="15.75" customHeight="1" x14ac:dyDescent="0.2">
      <c r="D705" s="85"/>
    </row>
    <row r="706" spans="4:4" ht="15.75" customHeight="1" x14ac:dyDescent="0.2">
      <c r="D706" s="85"/>
    </row>
    <row r="707" spans="4:4" ht="15.75" customHeight="1" x14ac:dyDescent="0.2">
      <c r="D707" s="85"/>
    </row>
    <row r="708" spans="4:4" ht="15.75" customHeight="1" x14ac:dyDescent="0.2">
      <c r="D708" s="85"/>
    </row>
    <row r="709" spans="4:4" ht="15.75" customHeight="1" x14ac:dyDescent="0.2">
      <c r="D709" s="85"/>
    </row>
    <row r="710" spans="4:4" ht="15.75" customHeight="1" x14ac:dyDescent="0.2">
      <c r="D710" s="85"/>
    </row>
    <row r="711" spans="4:4" ht="15.75" customHeight="1" x14ac:dyDescent="0.2">
      <c r="D711" s="85"/>
    </row>
    <row r="712" spans="4:4" ht="15.75" customHeight="1" x14ac:dyDescent="0.2">
      <c r="D712" s="85"/>
    </row>
    <row r="713" spans="4:4" ht="15.75" customHeight="1" x14ac:dyDescent="0.2">
      <c r="D713" s="85"/>
    </row>
    <row r="714" spans="4:4" ht="15.75" customHeight="1" x14ac:dyDescent="0.2">
      <c r="D714" s="85"/>
    </row>
    <row r="715" spans="4:4" ht="15.75" customHeight="1" x14ac:dyDescent="0.2">
      <c r="D715" s="85"/>
    </row>
    <row r="716" spans="4:4" ht="15.75" customHeight="1" x14ac:dyDescent="0.2">
      <c r="D716" s="85"/>
    </row>
    <row r="717" spans="4:4" ht="15.75" customHeight="1" x14ac:dyDescent="0.2">
      <c r="D717" s="85"/>
    </row>
    <row r="718" spans="4:4" ht="15.75" customHeight="1" x14ac:dyDescent="0.2">
      <c r="D718" s="85"/>
    </row>
    <row r="719" spans="4:4" ht="15.75" customHeight="1" x14ac:dyDescent="0.2">
      <c r="D719" s="85"/>
    </row>
    <row r="720" spans="4:4" ht="15.75" customHeight="1" x14ac:dyDescent="0.2">
      <c r="D720" s="85"/>
    </row>
    <row r="721" spans="4:4" ht="15.75" customHeight="1" x14ac:dyDescent="0.2">
      <c r="D721" s="85"/>
    </row>
    <row r="722" spans="4:4" ht="15.75" customHeight="1" x14ac:dyDescent="0.2">
      <c r="D722" s="85"/>
    </row>
    <row r="723" spans="4:4" ht="15.75" customHeight="1" x14ac:dyDescent="0.2">
      <c r="D723" s="85"/>
    </row>
    <row r="724" spans="4:4" ht="15.75" customHeight="1" x14ac:dyDescent="0.2">
      <c r="D724" s="85"/>
    </row>
    <row r="725" spans="4:4" ht="15.75" customHeight="1" x14ac:dyDescent="0.2">
      <c r="D725" s="85"/>
    </row>
    <row r="726" spans="4:4" ht="15.75" customHeight="1" x14ac:dyDescent="0.2">
      <c r="D726" s="85"/>
    </row>
    <row r="727" spans="4:4" ht="15.75" customHeight="1" x14ac:dyDescent="0.2">
      <c r="D727" s="85"/>
    </row>
    <row r="728" spans="4:4" ht="15.75" customHeight="1" x14ac:dyDescent="0.2">
      <c r="D728" s="85"/>
    </row>
    <row r="729" spans="4:4" ht="15.75" customHeight="1" x14ac:dyDescent="0.2">
      <c r="D729" s="85"/>
    </row>
    <row r="730" spans="4:4" ht="15.75" customHeight="1" x14ac:dyDescent="0.2">
      <c r="D730" s="85"/>
    </row>
    <row r="731" spans="4:4" ht="15.75" customHeight="1" x14ac:dyDescent="0.2">
      <c r="D731" s="85"/>
    </row>
    <row r="732" spans="4:4" ht="15.75" customHeight="1" x14ac:dyDescent="0.2">
      <c r="D732" s="85"/>
    </row>
    <row r="733" spans="4:4" ht="15.75" customHeight="1" x14ac:dyDescent="0.2">
      <c r="D733" s="85"/>
    </row>
    <row r="734" spans="4:4" ht="15.75" customHeight="1" x14ac:dyDescent="0.2">
      <c r="D734" s="85"/>
    </row>
    <row r="735" spans="4:4" ht="15.75" customHeight="1" x14ac:dyDescent="0.2">
      <c r="D735" s="85"/>
    </row>
    <row r="736" spans="4:4" ht="15.75" customHeight="1" x14ac:dyDescent="0.2">
      <c r="D736" s="85"/>
    </row>
    <row r="737" spans="4:4" ht="15.75" customHeight="1" x14ac:dyDescent="0.2">
      <c r="D737" s="85"/>
    </row>
    <row r="738" spans="4:4" ht="15.75" customHeight="1" x14ac:dyDescent="0.2">
      <c r="D738" s="85"/>
    </row>
    <row r="739" spans="4:4" ht="15.75" customHeight="1" x14ac:dyDescent="0.2">
      <c r="D739" s="85"/>
    </row>
    <row r="740" spans="4:4" ht="15.75" customHeight="1" x14ac:dyDescent="0.2">
      <c r="D740" s="85"/>
    </row>
    <row r="741" spans="4:4" ht="15.75" customHeight="1" x14ac:dyDescent="0.2">
      <c r="D741" s="85"/>
    </row>
    <row r="742" spans="4:4" ht="15.75" customHeight="1" x14ac:dyDescent="0.2">
      <c r="D742" s="85"/>
    </row>
    <row r="743" spans="4:4" ht="15.75" customHeight="1" x14ac:dyDescent="0.2">
      <c r="D743" s="85"/>
    </row>
    <row r="744" spans="4:4" ht="15.75" customHeight="1" x14ac:dyDescent="0.2">
      <c r="D744" s="85"/>
    </row>
    <row r="745" spans="4:4" ht="15.75" customHeight="1" x14ac:dyDescent="0.2">
      <c r="D745" s="85"/>
    </row>
    <row r="746" spans="4:4" ht="15.75" customHeight="1" x14ac:dyDescent="0.2">
      <c r="D746" s="85"/>
    </row>
    <row r="747" spans="4:4" ht="15.75" customHeight="1" x14ac:dyDescent="0.2">
      <c r="D747" s="85"/>
    </row>
    <row r="748" spans="4:4" ht="15.75" customHeight="1" x14ac:dyDescent="0.2">
      <c r="D748" s="85"/>
    </row>
    <row r="749" spans="4:4" ht="15.75" customHeight="1" x14ac:dyDescent="0.2">
      <c r="D749" s="85"/>
    </row>
    <row r="750" spans="4:4" ht="15.75" customHeight="1" x14ac:dyDescent="0.2">
      <c r="D750" s="85"/>
    </row>
    <row r="751" spans="4:4" ht="15.75" customHeight="1" x14ac:dyDescent="0.2">
      <c r="D751" s="85"/>
    </row>
    <row r="752" spans="4:4" ht="15.75" customHeight="1" x14ac:dyDescent="0.2">
      <c r="D752" s="85"/>
    </row>
    <row r="753" spans="4:4" ht="15.75" customHeight="1" x14ac:dyDescent="0.2">
      <c r="D753" s="85"/>
    </row>
    <row r="754" spans="4:4" ht="15.75" customHeight="1" x14ac:dyDescent="0.2">
      <c r="D754" s="85"/>
    </row>
    <row r="755" spans="4:4" ht="15.75" customHeight="1" x14ac:dyDescent="0.2">
      <c r="D755" s="85"/>
    </row>
    <row r="756" spans="4:4" ht="15.75" customHeight="1" x14ac:dyDescent="0.2">
      <c r="D756" s="85"/>
    </row>
    <row r="757" spans="4:4" ht="15.75" customHeight="1" x14ac:dyDescent="0.2">
      <c r="D757" s="85"/>
    </row>
    <row r="758" spans="4:4" ht="15.75" customHeight="1" x14ac:dyDescent="0.2">
      <c r="D758" s="85"/>
    </row>
    <row r="759" spans="4:4" ht="15.75" customHeight="1" x14ac:dyDescent="0.2">
      <c r="D759" s="85"/>
    </row>
    <row r="760" spans="4:4" ht="15.75" customHeight="1" x14ac:dyDescent="0.2">
      <c r="D760" s="85"/>
    </row>
    <row r="761" spans="4:4" ht="15.75" customHeight="1" x14ac:dyDescent="0.2">
      <c r="D761" s="85"/>
    </row>
    <row r="762" spans="4:4" ht="15.75" customHeight="1" x14ac:dyDescent="0.2">
      <c r="D762" s="85"/>
    </row>
    <row r="763" spans="4:4" ht="15.75" customHeight="1" x14ac:dyDescent="0.2">
      <c r="D763" s="85"/>
    </row>
    <row r="764" spans="4:4" ht="15.75" customHeight="1" x14ac:dyDescent="0.2">
      <c r="D764" s="85"/>
    </row>
    <row r="765" spans="4:4" ht="15.75" customHeight="1" x14ac:dyDescent="0.2">
      <c r="D765" s="85"/>
    </row>
    <row r="766" spans="4:4" ht="15.75" customHeight="1" x14ac:dyDescent="0.2">
      <c r="D766" s="85"/>
    </row>
    <row r="767" spans="4:4" ht="15.75" customHeight="1" x14ac:dyDescent="0.2">
      <c r="D767" s="85"/>
    </row>
    <row r="768" spans="4:4" ht="15.75" customHeight="1" x14ac:dyDescent="0.2">
      <c r="D768" s="85"/>
    </row>
    <row r="769" spans="4:4" ht="15.75" customHeight="1" x14ac:dyDescent="0.2">
      <c r="D769" s="85"/>
    </row>
    <row r="770" spans="4:4" ht="15.75" customHeight="1" x14ac:dyDescent="0.2">
      <c r="D770" s="85"/>
    </row>
    <row r="771" spans="4:4" ht="15.75" customHeight="1" x14ac:dyDescent="0.2">
      <c r="D771" s="85"/>
    </row>
    <row r="772" spans="4:4" ht="15.75" customHeight="1" x14ac:dyDescent="0.2">
      <c r="D772" s="85"/>
    </row>
    <row r="773" spans="4:4" ht="15.75" customHeight="1" x14ac:dyDescent="0.2">
      <c r="D773" s="85"/>
    </row>
    <row r="774" spans="4:4" ht="15.75" customHeight="1" x14ac:dyDescent="0.2">
      <c r="D774" s="85"/>
    </row>
    <row r="775" spans="4:4" ht="15.75" customHeight="1" x14ac:dyDescent="0.2">
      <c r="D775" s="85"/>
    </row>
    <row r="776" spans="4:4" ht="15.75" customHeight="1" x14ac:dyDescent="0.2">
      <c r="D776" s="85"/>
    </row>
    <row r="777" spans="4:4" ht="15.75" customHeight="1" x14ac:dyDescent="0.2">
      <c r="D777" s="85"/>
    </row>
    <row r="778" spans="4:4" ht="15.75" customHeight="1" x14ac:dyDescent="0.2">
      <c r="D778" s="85"/>
    </row>
    <row r="779" spans="4:4" ht="15.75" customHeight="1" x14ac:dyDescent="0.2">
      <c r="D779" s="85"/>
    </row>
    <row r="780" spans="4:4" ht="15.75" customHeight="1" x14ac:dyDescent="0.2">
      <c r="D780" s="85"/>
    </row>
    <row r="781" spans="4:4" ht="15.75" customHeight="1" x14ac:dyDescent="0.2">
      <c r="D781" s="85"/>
    </row>
    <row r="782" spans="4:4" ht="15.75" customHeight="1" x14ac:dyDescent="0.2">
      <c r="D782" s="85"/>
    </row>
    <row r="783" spans="4:4" ht="15.75" customHeight="1" x14ac:dyDescent="0.2">
      <c r="D783" s="85"/>
    </row>
    <row r="784" spans="4:4" ht="15.75" customHeight="1" x14ac:dyDescent="0.2">
      <c r="D784" s="85"/>
    </row>
    <row r="785" spans="4:4" ht="15.75" customHeight="1" x14ac:dyDescent="0.2">
      <c r="D785" s="85"/>
    </row>
    <row r="786" spans="4:4" ht="15.75" customHeight="1" x14ac:dyDescent="0.2">
      <c r="D786" s="85"/>
    </row>
    <row r="787" spans="4:4" ht="15.75" customHeight="1" x14ac:dyDescent="0.2">
      <c r="D787" s="85"/>
    </row>
    <row r="788" spans="4:4" ht="15.75" customHeight="1" x14ac:dyDescent="0.2">
      <c r="D788" s="85"/>
    </row>
    <row r="789" spans="4:4" ht="15.75" customHeight="1" x14ac:dyDescent="0.2">
      <c r="D789" s="85"/>
    </row>
    <row r="790" spans="4:4" ht="15.75" customHeight="1" x14ac:dyDescent="0.2">
      <c r="D790" s="85"/>
    </row>
    <row r="791" spans="4:4" ht="15.75" customHeight="1" x14ac:dyDescent="0.2">
      <c r="D791" s="85"/>
    </row>
    <row r="792" spans="4:4" ht="15.75" customHeight="1" x14ac:dyDescent="0.2">
      <c r="D792" s="85"/>
    </row>
    <row r="793" spans="4:4" ht="15.75" customHeight="1" x14ac:dyDescent="0.2">
      <c r="D793" s="85"/>
    </row>
    <row r="794" spans="4:4" ht="15.75" customHeight="1" x14ac:dyDescent="0.2">
      <c r="D794" s="85"/>
    </row>
    <row r="795" spans="4:4" ht="15.75" customHeight="1" x14ac:dyDescent="0.2">
      <c r="D795" s="85"/>
    </row>
    <row r="796" spans="4:4" ht="15.75" customHeight="1" x14ac:dyDescent="0.2">
      <c r="D796" s="85"/>
    </row>
    <row r="797" spans="4:4" ht="15.75" customHeight="1" x14ac:dyDescent="0.2">
      <c r="D797" s="85"/>
    </row>
    <row r="798" spans="4:4" ht="15.75" customHeight="1" x14ac:dyDescent="0.2">
      <c r="D798" s="85"/>
    </row>
    <row r="799" spans="4:4" ht="15.75" customHeight="1" x14ac:dyDescent="0.2">
      <c r="D799" s="85"/>
    </row>
    <row r="800" spans="4:4" ht="15.75" customHeight="1" x14ac:dyDescent="0.2">
      <c r="D800" s="85"/>
    </row>
    <row r="801" spans="4:4" ht="15.75" customHeight="1" x14ac:dyDescent="0.2">
      <c r="D801" s="85"/>
    </row>
    <row r="802" spans="4:4" ht="15.75" customHeight="1" x14ac:dyDescent="0.2">
      <c r="D802" s="85"/>
    </row>
    <row r="803" spans="4:4" ht="15.75" customHeight="1" x14ac:dyDescent="0.2">
      <c r="D803" s="85"/>
    </row>
    <row r="804" spans="4:4" ht="15.75" customHeight="1" x14ac:dyDescent="0.2">
      <c r="D804" s="85"/>
    </row>
    <row r="805" spans="4:4" ht="15.75" customHeight="1" x14ac:dyDescent="0.2">
      <c r="D805" s="85"/>
    </row>
    <row r="806" spans="4:4" ht="15.75" customHeight="1" x14ac:dyDescent="0.2">
      <c r="D806" s="85"/>
    </row>
    <row r="807" spans="4:4" ht="15.75" customHeight="1" x14ac:dyDescent="0.2">
      <c r="D807" s="85"/>
    </row>
    <row r="808" spans="4:4" ht="15.75" customHeight="1" x14ac:dyDescent="0.2">
      <c r="D808" s="85"/>
    </row>
    <row r="809" spans="4:4" ht="15.75" customHeight="1" x14ac:dyDescent="0.2">
      <c r="D809" s="85"/>
    </row>
    <row r="810" spans="4:4" ht="15.75" customHeight="1" x14ac:dyDescent="0.2">
      <c r="D810" s="85"/>
    </row>
    <row r="811" spans="4:4" ht="15.75" customHeight="1" x14ac:dyDescent="0.2">
      <c r="D811" s="85"/>
    </row>
    <row r="812" spans="4:4" ht="15.75" customHeight="1" x14ac:dyDescent="0.2">
      <c r="D812" s="85"/>
    </row>
    <row r="813" spans="4:4" ht="15.75" customHeight="1" x14ac:dyDescent="0.2">
      <c r="D813" s="85"/>
    </row>
    <row r="814" spans="4:4" ht="15.75" customHeight="1" x14ac:dyDescent="0.2">
      <c r="D814" s="85"/>
    </row>
    <row r="815" spans="4:4" ht="15.75" customHeight="1" x14ac:dyDescent="0.2">
      <c r="D815" s="85"/>
    </row>
    <row r="816" spans="4:4" ht="15.75" customHeight="1" x14ac:dyDescent="0.2">
      <c r="D816" s="85"/>
    </row>
    <row r="817" spans="4:4" ht="15.75" customHeight="1" x14ac:dyDescent="0.2">
      <c r="D817" s="85"/>
    </row>
    <row r="818" spans="4:4" ht="15.75" customHeight="1" x14ac:dyDescent="0.2">
      <c r="D818" s="85"/>
    </row>
    <row r="819" spans="4:4" ht="15.75" customHeight="1" x14ac:dyDescent="0.2">
      <c r="D819" s="85"/>
    </row>
    <row r="820" spans="4:4" ht="15.75" customHeight="1" x14ac:dyDescent="0.2">
      <c r="D820" s="85"/>
    </row>
    <row r="821" spans="4:4" ht="15.75" customHeight="1" x14ac:dyDescent="0.2">
      <c r="D821" s="85"/>
    </row>
    <row r="822" spans="4:4" ht="15.75" customHeight="1" x14ac:dyDescent="0.2">
      <c r="D822" s="85"/>
    </row>
    <row r="823" spans="4:4" ht="15.75" customHeight="1" x14ac:dyDescent="0.2">
      <c r="D823" s="85"/>
    </row>
    <row r="824" spans="4:4" ht="15.75" customHeight="1" x14ac:dyDescent="0.2">
      <c r="D824" s="85"/>
    </row>
    <row r="825" spans="4:4" ht="15.75" customHeight="1" x14ac:dyDescent="0.2">
      <c r="D825" s="85"/>
    </row>
    <row r="826" spans="4:4" ht="15.75" customHeight="1" x14ac:dyDescent="0.2">
      <c r="D826" s="85"/>
    </row>
    <row r="827" spans="4:4" ht="15.75" customHeight="1" x14ac:dyDescent="0.2">
      <c r="D827" s="85"/>
    </row>
    <row r="828" spans="4:4" ht="15.75" customHeight="1" x14ac:dyDescent="0.2">
      <c r="D828" s="85"/>
    </row>
    <row r="829" spans="4:4" ht="15.75" customHeight="1" x14ac:dyDescent="0.2">
      <c r="D829" s="85"/>
    </row>
    <row r="830" spans="4:4" ht="15.75" customHeight="1" x14ac:dyDescent="0.2">
      <c r="D830" s="85"/>
    </row>
    <row r="831" spans="4:4" ht="15.75" customHeight="1" x14ac:dyDescent="0.2">
      <c r="D831" s="85"/>
    </row>
    <row r="832" spans="4:4" ht="15.75" customHeight="1" x14ac:dyDescent="0.2">
      <c r="D832" s="85"/>
    </row>
    <row r="833" spans="4:4" ht="15.75" customHeight="1" x14ac:dyDescent="0.2">
      <c r="D833" s="85"/>
    </row>
    <row r="834" spans="4:4" ht="15.75" customHeight="1" x14ac:dyDescent="0.2">
      <c r="D834" s="85"/>
    </row>
    <row r="835" spans="4:4" ht="15.75" customHeight="1" x14ac:dyDescent="0.2">
      <c r="D835" s="85"/>
    </row>
    <row r="836" spans="4:4" ht="15.75" customHeight="1" x14ac:dyDescent="0.2">
      <c r="D836" s="85"/>
    </row>
    <row r="837" spans="4:4" ht="15.75" customHeight="1" x14ac:dyDescent="0.2">
      <c r="D837" s="85"/>
    </row>
    <row r="838" spans="4:4" ht="15.75" customHeight="1" x14ac:dyDescent="0.2">
      <c r="D838" s="85"/>
    </row>
    <row r="839" spans="4:4" ht="15.75" customHeight="1" x14ac:dyDescent="0.2">
      <c r="D839" s="85"/>
    </row>
    <row r="840" spans="4:4" ht="15.75" customHeight="1" x14ac:dyDescent="0.2">
      <c r="D840" s="85"/>
    </row>
    <row r="841" spans="4:4" ht="15.75" customHeight="1" x14ac:dyDescent="0.2">
      <c r="D841" s="85"/>
    </row>
    <row r="842" spans="4:4" ht="15.75" customHeight="1" x14ac:dyDescent="0.2">
      <c r="D842" s="85"/>
    </row>
    <row r="843" spans="4:4" ht="15.75" customHeight="1" x14ac:dyDescent="0.2">
      <c r="D843" s="85"/>
    </row>
    <row r="844" spans="4:4" ht="15.75" customHeight="1" x14ac:dyDescent="0.2">
      <c r="D844" s="85"/>
    </row>
    <row r="845" spans="4:4" ht="15.75" customHeight="1" x14ac:dyDescent="0.2">
      <c r="D845" s="85"/>
    </row>
    <row r="846" spans="4:4" ht="15.75" customHeight="1" x14ac:dyDescent="0.2">
      <c r="D846" s="85"/>
    </row>
    <row r="847" spans="4:4" ht="15.75" customHeight="1" x14ac:dyDescent="0.2">
      <c r="D847" s="85"/>
    </row>
    <row r="848" spans="4:4" ht="15.75" customHeight="1" x14ac:dyDescent="0.2">
      <c r="D848" s="85"/>
    </row>
    <row r="849" spans="4:4" ht="15.75" customHeight="1" x14ac:dyDescent="0.2">
      <c r="D849" s="85"/>
    </row>
    <row r="850" spans="4:4" ht="15.75" customHeight="1" x14ac:dyDescent="0.2">
      <c r="D850" s="85"/>
    </row>
    <row r="851" spans="4:4" ht="15.75" customHeight="1" x14ac:dyDescent="0.2">
      <c r="D851" s="85"/>
    </row>
    <row r="852" spans="4:4" ht="15.75" customHeight="1" x14ac:dyDescent="0.2">
      <c r="D852" s="85"/>
    </row>
    <row r="853" spans="4:4" ht="15.75" customHeight="1" x14ac:dyDescent="0.2">
      <c r="D853" s="85"/>
    </row>
    <row r="854" spans="4:4" ht="15.75" customHeight="1" x14ac:dyDescent="0.2">
      <c r="D854" s="85"/>
    </row>
    <row r="855" spans="4:4" ht="15.75" customHeight="1" x14ac:dyDescent="0.2">
      <c r="D855" s="85"/>
    </row>
    <row r="856" spans="4:4" ht="15.75" customHeight="1" x14ac:dyDescent="0.2">
      <c r="D856" s="85"/>
    </row>
    <row r="857" spans="4:4" ht="15.75" customHeight="1" x14ac:dyDescent="0.2">
      <c r="D857" s="85"/>
    </row>
    <row r="858" spans="4:4" ht="15.75" customHeight="1" x14ac:dyDescent="0.2">
      <c r="D858" s="85"/>
    </row>
    <row r="859" spans="4:4" ht="15.75" customHeight="1" x14ac:dyDescent="0.2">
      <c r="D859" s="85"/>
    </row>
    <row r="860" spans="4:4" ht="15.75" customHeight="1" x14ac:dyDescent="0.2">
      <c r="D860" s="85"/>
    </row>
    <row r="861" spans="4:4" ht="15.75" customHeight="1" x14ac:dyDescent="0.2">
      <c r="D861" s="85"/>
    </row>
    <row r="862" spans="4:4" ht="15.75" customHeight="1" x14ac:dyDescent="0.2">
      <c r="D862" s="85"/>
    </row>
    <row r="863" spans="4:4" ht="15.75" customHeight="1" x14ac:dyDescent="0.2">
      <c r="D863" s="85"/>
    </row>
    <row r="864" spans="4:4" ht="15.75" customHeight="1" x14ac:dyDescent="0.2">
      <c r="D864" s="85"/>
    </row>
    <row r="865" spans="4:4" ht="15.75" customHeight="1" x14ac:dyDescent="0.2">
      <c r="D865" s="85"/>
    </row>
    <row r="866" spans="4:4" ht="15.75" customHeight="1" x14ac:dyDescent="0.2">
      <c r="D866" s="85"/>
    </row>
    <row r="867" spans="4:4" ht="15.75" customHeight="1" x14ac:dyDescent="0.2">
      <c r="D867" s="85"/>
    </row>
    <row r="868" spans="4:4" ht="15.75" customHeight="1" x14ac:dyDescent="0.2">
      <c r="D868" s="85"/>
    </row>
    <row r="869" spans="4:4" ht="15.75" customHeight="1" x14ac:dyDescent="0.2">
      <c r="D869" s="85"/>
    </row>
    <row r="870" spans="4:4" ht="15.75" customHeight="1" x14ac:dyDescent="0.2">
      <c r="D870" s="85"/>
    </row>
    <row r="871" spans="4:4" ht="15.75" customHeight="1" x14ac:dyDescent="0.2">
      <c r="D871" s="85"/>
    </row>
    <row r="872" spans="4:4" ht="15.75" customHeight="1" x14ac:dyDescent="0.2">
      <c r="D872" s="85"/>
    </row>
    <row r="873" spans="4:4" ht="15.75" customHeight="1" x14ac:dyDescent="0.2">
      <c r="D873" s="85"/>
    </row>
    <row r="874" spans="4:4" ht="15.75" customHeight="1" x14ac:dyDescent="0.2">
      <c r="D874" s="85"/>
    </row>
    <row r="875" spans="4:4" ht="15.75" customHeight="1" x14ac:dyDescent="0.2">
      <c r="D875" s="85"/>
    </row>
    <row r="876" spans="4:4" ht="15.75" customHeight="1" x14ac:dyDescent="0.2">
      <c r="D876" s="85"/>
    </row>
    <row r="877" spans="4:4" ht="15.75" customHeight="1" x14ac:dyDescent="0.2">
      <c r="D877" s="85"/>
    </row>
    <row r="878" spans="4:4" ht="15.75" customHeight="1" x14ac:dyDescent="0.2">
      <c r="D878" s="85"/>
    </row>
    <row r="879" spans="4:4" ht="15.75" customHeight="1" x14ac:dyDescent="0.2">
      <c r="D879" s="85"/>
    </row>
    <row r="880" spans="4:4" ht="15.75" customHeight="1" x14ac:dyDescent="0.2">
      <c r="D880" s="85"/>
    </row>
    <row r="881" spans="4:4" ht="15.75" customHeight="1" x14ac:dyDescent="0.2">
      <c r="D881" s="85"/>
    </row>
    <row r="882" spans="4:4" ht="15.75" customHeight="1" x14ac:dyDescent="0.2">
      <c r="D882" s="85"/>
    </row>
    <row r="883" spans="4:4" ht="15.75" customHeight="1" x14ac:dyDescent="0.2">
      <c r="D883" s="85"/>
    </row>
    <row r="884" spans="4:4" ht="15.75" customHeight="1" x14ac:dyDescent="0.2">
      <c r="D884" s="85"/>
    </row>
    <row r="885" spans="4:4" ht="15.75" customHeight="1" x14ac:dyDescent="0.2">
      <c r="D885" s="85"/>
    </row>
    <row r="886" spans="4:4" ht="15.75" customHeight="1" x14ac:dyDescent="0.2">
      <c r="D886" s="85"/>
    </row>
    <row r="887" spans="4:4" ht="15.75" customHeight="1" x14ac:dyDescent="0.2">
      <c r="D887" s="85"/>
    </row>
    <row r="888" spans="4:4" ht="15.75" customHeight="1" x14ac:dyDescent="0.2">
      <c r="D888" s="85"/>
    </row>
    <row r="889" spans="4:4" ht="15.75" customHeight="1" x14ac:dyDescent="0.2">
      <c r="D889" s="85"/>
    </row>
    <row r="890" spans="4:4" ht="15.75" customHeight="1" x14ac:dyDescent="0.2">
      <c r="D890" s="85"/>
    </row>
    <row r="891" spans="4:4" ht="15.75" customHeight="1" x14ac:dyDescent="0.2">
      <c r="D891" s="85"/>
    </row>
    <row r="892" spans="4:4" ht="15.75" customHeight="1" x14ac:dyDescent="0.2">
      <c r="D892" s="85"/>
    </row>
    <row r="893" spans="4:4" ht="15.75" customHeight="1" x14ac:dyDescent="0.2">
      <c r="D893" s="85"/>
    </row>
    <row r="894" spans="4:4" ht="15.75" customHeight="1" x14ac:dyDescent="0.2">
      <c r="D894" s="85"/>
    </row>
    <row r="895" spans="4:4" ht="15.75" customHeight="1" x14ac:dyDescent="0.2">
      <c r="D895" s="85"/>
    </row>
    <row r="896" spans="4:4" ht="15.75" customHeight="1" x14ac:dyDescent="0.2">
      <c r="D896" s="85"/>
    </row>
    <row r="897" spans="4:4" ht="15.75" customHeight="1" x14ac:dyDescent="0.2">
      <c r="D897" s="85"/>
    </row>
    <row r="898" spans="4:4" ht="15.75" customHeight="1" x14ac:dyDescent="0.2">
      <c r="D898" s="85"/>
    </row>
    <row r="899" spans="4:4" ht="15.75" customHeight="1" x14ac:dyDescent="0.2">
      <c r="D899" s="85"/>
    </row>
    <row r="900" spans="4:4" ht="15.75" customHeight="1" x14ac:dyDescent="0.2">
      <c r="D900" s="85"/>
    </row>
    <row r="901" spans="4:4" ht="15.75" customHeight="1" x14ac:dyDescent="0.2">
      <c r="D901" s="85"/>
    </row>
    <row r="902" spans="4:4" ht="15.75" customHeight="1" x14ac:dyDescent="0.2">
      <c r="D902" s="85"/>
    </row>
    <row r="903" spans="4:4" ht="15.75" customHeight="1" x14ac:dyDescent="0.2">
      <c r="D903" s="85"/>
    </row>
    <row r="904" spans="4:4" ht="15.75" customHeight="1" x14ac:dyDescent="0.2">
      <c r="D904" s="85"/>
    </row>
    <row r="905" spans="4:4" ht="15.75" customHeight="1" x14ac:dyDescent="0.2">
      <c r="D905" s="85"/>
    </row>
    <row r="906" spans="4:4" ht="15.75" customHeight="1" x14ac:dyDescent="0.2">
      <c r="D906" s="85"/>
    </row>
    <row r="907" spans="4:4" ht="15.75" customHeight="1" x14ac:dyDescent="0.2">
      <c r="D907" s="85"/>
    </row>
    <row r="908" spans="4:4" ht="15.75" customHeight="1" x14ac:dyDescent="0.2">
      <c r="D908" s="85"/>
    </row>
    <row r="909" spans="4:4" ht="15.75" customHeight="1" x14ac:dyDescent="0.2">
      <c r="D909" s="85"/>
    </row>
    <row r="910" spans="4:4" ht="15.75" customHeight="1" x14ac:dyDescent="0.2">
      <c r="D910" s="85"/>
    </row>
    <row r="911" spans="4:4" ht="15.75" customHeight="1" x14ac:dyDescent="0.2">
      <c r="D911" s="85"/>
    </row>
    <row r="912" spans="4:4" ht="15.75" customHeight="1" x14ac:dyDescent="0.2">
      <c r="D912" s="85"/>
    </row>
    <row r="913" spans="4:4" ht="15.75" customHeight="1" x14ac:dyDescent="0.2">
      <c r="D913" s="85"/>
    </row>
    <row r="914" spans="4:4" ht="15.75" customHeight="1" x14ac:dyDescent="0.2">
      <c r="D914" s="85"/>
    </row>
    <row r="915" spans="4:4" ht="15.75" customHeight="1" x14ac:dyDescent="0.2">
      <c r="D915" s="85"/>
    </row>
    <row r="916" spans="4:4" ht="15.75" customHeight="1" x14ac:dyDescent="0.2">
      <c r="D916" s="85"/>
    </row>
    <row r="917" spans="4:4" ht="15.75" customHeight="1" x14ac:dyDescent="0.2">
      <c r="D917" s="85"/>
    </row>
    <row r="918" spans="4:4" ht="15.75" customHeight="1" x14ac:dyDescent="0.2">
      <c r="D918" s="85"/>
    </row>
    <row r="919" spans="4:4" ht="15.75" customHeight="1" x14ac:dyDescent="0.2">
      <c r="D919" s="85"/>
    </row>
    <row r="920" spans="4:4" ht="15.75" customHeight="1" x14ac:dyDescent="0.2">
      <c r="D920" s="85"/>
    </row>
    <row r="921" spans="4:4" ht="15.75" customHeight="1" x14ac:dyDescent="0.2">
      <c r="D921" s="85"/>
    </row>
    <row r="922" spans="4:4" ht="15.75" customHeight="1" x14ac:dyDescent="0.2">
      <c r="D922" s="85"/>
    </row>
    <row r="923" spans="4:4" ht="15.75" customHeight="1" x14ac:dyDescent="0.2">
      <c r="D923" s="85"/>
    </row>
    <row r="924" spans="4:4" ht="15.75" customHeight="1" x14ac:dyDescent="0.2">
      <c r="D924" s="85"/>
    </row>
    <row r="925" spans="4:4" ht="15.75" customHeight="1" x14ac:dyDescent="0.2">
      <c r="D925" s="85"/>
    </row>
    <row r="926" spans="4:4" ht="15.75" customHeight="1" x14ac:dyDescent="0.2">
      <c r="D926" s="85"/>
    </row>
    <row r="927" spans="4:4" ht="15.75" customHeight="1" x14ac:dyDescent="0.2">
      <c r="D927" s="85"/>
    </row>
    <row r="928" spans="4:4" ht="15.75" customHeight="1" x14ac:dyDescent="0.2">
      <c r="D928" s="85"/>
    </row>
    <row r="929" spans="4:4" ht="15.75" customHeight="1" x14ac:dyDescent="0.2">
      <c r="D929" s="85"/>
    </row>
    <row r="930" spans="4:4" ht="15.75" customHeight="1" x14ac:dyDescent="0.2">
      <c r="D930" s="85"/>
    </row>
    <row r="931" spans="4:4" ht="15.75" customHeight="1" x14ac:dyDescent="0.2">
      <c r="D931" s="85"/>
    </row>
    <row r="932" spans="4:4" ht="15.75" customHeight="1" x14ac:dyDescent="0.2">
      <c r="D932" s="85"/>
    </row>
    <row r="933" spans="4:4" ht="15.75" customHeight="1" x14ac:dyDescent="0.2">
      <c r="D933" s="85"/>
    </row>
    <row r="934" spans="4:4" ht="15.75" customHeight="1" x14ac:dyDescent="0.2">
      <c r="D934" s="85"/>
    </row>
    <row r="935" spans="4:4" ht="15.75" customHeight="1" x14ac:dyDescent="0.2">
      <c r="D935" s="85"/>
    </row>
    <row r="936" spans="4:4" ht="15.75" customHeight="1" x14ac:dyDescent="0.2">
      <c r="D936" s="85"/>
    </row>
    <row r="937" spans="4:4" ht="15.75" customHeight="1" x14ac:dyDescent="0.2">
      <c r="D937" s="85"/>
    </row>
    <row r="938" spans="4:4" ht="15.75" customHeight="1" x14ac:dyDescent="0.2">
      <c r="D938" s="85"/>
    </row>
    <row r="939" spans="4:4" ht="15.75" customHeight="1" x14ac:dyDescent="0.2">
      <c r="D939" s="85"/>
    </row>
    <row r="940" spans="4:4" ht="15.75" customHeight="1" x14ac:dyDescent="0.2">
      <c r="D940" s="85"/>
    </row>
    <row r="941" spans="4:4" ht="15.75" customHeight="1" x14ac:dyDescent="0.2">
      <c r="D941" s="85"/>
    </row>
    <row r="942" spans="4:4" ht="15.75" customHeight="1" x14ac:dyDescent="0.2">
      <c r="D942" s="85"/>
    </row>
    <row r="943" spans="4:4" ht="15.75" customHeight="1" x14ac:dyDescent="0.2">
      <c r="D943" s="85"/>
    </row>
    <row r="944" spans="4:4" ht="15.75" customHeight="1" x14ac:dyDescent="0.2">
      <c r="D944" s="85"/>
    </row>
    <row r="945" spans="4:4" ht="15.75" customHeight="1" x14ac:dyDescent="0.2">
      <c r="D945" s="85"/>
    </row>
    <row r="946" spans="4:4" ht="15.75" customHeight="1" x14ac:dyDescent="0.2">
      <c r="D946" s="85"/>
    </row>
    <row r="947" spans="4:4" ht="15.75" customHeight="1" x14ac:dyDescent="0.2">
      <c r="D947" s="85"/>
    </row>
    <row r="948" spans="4:4" ht="15.75" customHeight="1" x14ac:dyDescent="0.2">
      <c r="D948" s="85"/>
    </row>
    <row r="949" spans="4:4" ht="15.75" customHeight="1" x14ac:dyDescent="0.2">
      <c r="D949" s="85"/>
    </row>
    <row r="950" spans="4:4" ht="15.75" customHeight="1" x14ac:dyDescent="0.2">
      <c r="D950" s="85"/>
    </row>
    <row r="951" spans="4:4" ht="15.75" customHeight="1" x14ac:dyDescent="0.2">
      <c r="D951" s="85"/>
    </row>
    <row r="952" spans="4:4" ht="15.75" customHeight="1" x14ac:dyDescent="0.2">
      <c r="D952" s="85"/>
    </row>
    <row r="953" spans="4:4" ht="15.75" customHeight="1" x14ac:dyDescent="0.2">
      <c r="D953" s="85"/>
    </row>
    <row r="954" spans="4:4" ht="15.75" customHeight="1" x14ac:dyDescent="0.2">
      <c r="D954" s="85"/>
    </row>
    <row r="955" spans="4:4" ht="15.75" customHeight="1" x14ac:dyDescent="0.2">
      <c r="D955" s="85"/>
    </row>
    <row r="956" spans="4:4" ht="15.75" customHeight="1" x14ac:dyDescent="0.2">
      <c r="D956" s="85"/>
    </row>
    <row r="957" spans="4:4" ht="15.75" customHeight="1" x14ac:dyDescent="0.2">
      <c r="D957" s="85"/>
    </row>
    <row r="958" spans="4:4" ht="15.75" customHeight="1" x14ac:dyDescent="0.2">
      <c r="D958" s="85"/>
    </row>
    <row r="959" spans="4:4" ht="15.75" customHeight="1" x14ac:dyDescent="0.2">
      <c r="D959" s="85"/>
    </row>
    <row r="960" spans="4:4" ht="15.75" customHeight="1" x14ac:dyDescent="0.2">
      <c r="D960" s="85"/>
    </row>
    <row r="961" spans="4:4" ht="15.75" customHeight="1" x14ac:dyDescent="0.2">
      <c r="D961" s="85"/>
    </row>
    <row r="962" spans="4:4" ht="15.75" customHeight="1" x14ac:dyDescent="0.2">
      <c r="D962" s="85"/>
    </row>
    <row r="963" spans="4:4" ht="15.75" customHeight="1" x14ac:dyDescent="0.2">
      <c r="D963" s="85"/>
    </row>
    <row r="964" spans="4:4" ht="15.75" customHeight="1" x14ac:dyDescent="0.2">
      <c r="D964" s="85"/>
    </row>
    <row r="965" spans="4:4" ht="15.75" customHeight="1" x14ac:dyDescent="0.2">
      <c r="D965" s="85"/>
    </row>
    <row r="966" spans="4:4" ht="15.75" customHeight="1" x14ac:dyDescent="0.2">
      <c r="D966" s="85"/>
    </row>
    <row r="967" spans="4:4" ht="15.75" customHeight="1" x14ac:dyDescent="0.2">
      <c r="D967" s="85"/>
    </row>
    <row r="968" spans="4:4" ht="15.75" customHeight="1" x14ac:dyDescent="0.2">
      <c r="D968" s="85"/>
    </row>
    <row r="969" spans="4:4" ht="15.75" customHeight="1" x14ac:dyDescent="0.2">
      <c r="D969" s="85"/>
    </row>
    <row r="970" spans="4:4" ht="15.75" customHeight="1" x14ac:dyDescent="0.2">
      <c r="D970" s="85"/>
    </row>
    <row r="971" spans="4:4" ht="15.75" customHeight="1" x14ac:dyDescent="0.2">
      <c r="D971" s="85"/>
    </row>
    <row r="972" spans="4:4" ht="15.75" customHeight="1" x14ac:dyDescent="0.2">
      <c r="D972" s="85"/>
    </row>
    <row r="973" spans="4:4" ht="15.75" customHeight="1" x14ac:dyDescent="0.2">
      <c r="D973" s="85"/>
    </row>
    <row r="974" spans="4:4" ht="15.75" customHeight="1" x14ac:dyDescent="0.2">
      <c r="D974" s="85"/>
    </row>
    <row r="975" spans="4:4" ht="12.75" x14ac:dyDescent="0.2">
      <c r="D975" s="85"/>
    </row>
    <row r="976" spans="4:4" ht="12.75" x14ac:dyDescent="0.2">
      <c r="D976" s="85"/>
    </row>
    <row r="977" spans="4:4" ht="12.75" x14ac:dyDescent="0.2">
      <c r="D977" s="85"/>
    </row>
    <row r="978" spans="4:4" ht="12.75" x14ac:dyDescent="0.2">
      <c r="D978" s="85"/>
    </row>
    <row r="979" spans="4:4" ht="12.75" x14ac:dyDescent="0.2">
      <c r="D979" s="85"/>
    </row>
    <row r="980" spans="4:4" ht="12.75" x14ac:dyDescent="0.2">
      <c r="D980" s="85"/>
    </row>
    <row r="981" spans="4:4" ht="12.75" x14ac:dyDescent="0.2">
      <c r="D981" s="85"/>
    </row>
    <row r="982" spans="4:4" ht="12.75" x14ac:dyDescent="0.2">
      <c r="D982" s="85"/>
    </row>
    <row r="983" spans="4:4" ht="12.75" x14ac:dyDescent="0.2">
      <c r="D983" s="85"/>
    </row>
    <row r="984" spans="4:4" ht="12.75" x14ac:dyDescent="0.2">
      <c r="D984" s="85"/>
    </row>
    <row r="985" spans="4:4" ht="12.75" x14ac:dyDescent="0.2">
      <c r="D985" s="85"/>
    </row>
    <row r="986" spans="4:4" ht="12.75" x14ac:dyDescent="0.2">
      <c r="D986" s="85"/>
    </row>
    <row r="987" spans="4:4" ht="12.75" x14ac:dyDescent="0.2">
      <c r="D987" s="85"/>
    </row>
    <row r="988" spans="4:4" ht="12.75" x14ac:dyDescent="0.2">
      <c r="D988" s="85"/>
    </row>
    <row r="989" spans="4:4" ht="12.75" x14ac:dyDescent="0.2">
      <c r="D989" s="85"/>
    </row>
    <row r="990" spans="4:4" ht="12.75" x14ac:dyDescent="0.2">
      <c r="D990" s="85"/>
    </row>
    <row r="991" spans="4:4" ht="12.75" x14ac:dyDescent="0.2">
      <c r="D991" s="85"/>
    </row>
    <row r="992" spans="4:4" ht="12.75" x14ac:dyDescent="0.2">
      <c r="D992" s="85"/>
    </row>
    <row r="993" spans="4:4" ht="12.75" x14ac:dyDescent="0.2">
      <c r="D993" s="85"/>
    </row>
    <row r="994" spans="4:4" ht="12.75" x14ac:dyDescent="0.2">
      <c r="D994" s="85"/>
    </row>
    <row r="995" spans="4:4" ht="12.75" x14ac:dyDescent="0.2">
      <c r="D995" s="85"/>
    </row>
    <row r="996" spans="4:4" ht="12.75" x14ac:dyDescent="0.2">
      <c r="D996" s="85"/>
    </row>
    <row r="997" spans="4:4" ht="12.75" x14ac:dyDescent="0.2">
      <c r="D997" s="85"/>
    </row>
    <row r="998" spans="4:4" ht="12.75" x14ac:dyDescent="0.2">
      <c r="D998" s="85"/>
    </row>
    <row r="999" spans="4:4" ht="12.75" x14ac:dyDescent="0.2">
      <c r="D999" s="85"/>
    </row>
    <row r="1000" spans="4:4" ht="12.75" x14ac:dyDescent="0.2">
      <c r="D1000" s="85"/>
    </row>
    <row r="1001" spans="4:4" ht="12.75" x14ac:dyDescent="0.2">
      <c r="D1001" s="85"/>
    </row>
    <row r="1002" spans="4:4" ht="12.75" x14ac:dyDescent="0.2">
      <c r="D1002" s="85"/>
    </row>
  </sheetData>
  <autoFilter ref="A2:BE104" xr:uid="{00000000-0009-0000-0000-000000000000}"/>
  <mergeCells count="8">
    <mergeCell ref="A102:E102"/>
    <mergeCell ref="A103:E103"/>
    <mergeCell ref="A104:E104"/>
    <mergeCell ref="A1:AM1"/>
    <mergeCell ref="A32:E32"/>
    <mergeCell ref="A75:E75"/>
    <mergeCell ref="A79:E79"/>
    <mergeCell ref="A92:E92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TAN_cigány-roma_nappali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2026-08-13T06:22:46Z</dcterms:modified>
</cp:coreProperties>
</file>