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8A62E5EF-367B-4E21-B48A-FC0B79C12EF9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zlovák N" sheetId="1" r:id="rId1"/>
  </sheets>
  <calcPr calcId="191029"/>
  <extLst>
    <ext uri="GoogleSheetsCustomDataVersion2">
      <go:sheetsCustomData xmlns:go="http://customooxmlschemas.google.com/" r:id="rId5" roundtripDataChecksum="61gnjjm7jUtqg7yyB19TEzv1suCjb9uBYs4oFw+Rl0I="/>
    </ext>
  </extLst>
</workbook>
</file>

<file path=xl/calcChain.xml><?xml version="1.0" encoding="utf-8"?>
<calcChain xmlns="http://schemas.openxmlformats.org/spreadsheetml/2006/main">
  <c r="Z86" i="1" l="1"/>
  <c r="Y86" i="1"/>
  <c r="AE85" i="1"/>
  <c r="AD85" i="1"/>
  <c r="AC85" i="1"/>
  <c r="AB85" i="1"/>
  <c r="AE84" i="1"/>
  <c r="AB84" i="1"/>
  <c r="Z84" i="1"/>
  <c r="AC84" i="1" s="1"/>
  <c r="Y84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AE82" i="1"/>
  <c r="AB82" i="1"/>
  <c r="Z82" i="1"/>
  <c r="AC82" i="1" s="1"/>
  <c r="Y82" i="1"/>
  <c r="AE81" i="1"/>
  <c r="Z81" i="1"/>
  <c r="AC81" i="1" s="1"/>
  <c r="Y81" i="1"/>
  <c r="AB81" i="1" s="1"/>
  <c r="AD81" i="1" s="1"/>
  <c r="AE80" i="1"/>
  <c r="Z80" i="1"/>
  <c r="AC80" i="1" s="1"/>
  <c r="Y80" i="1"/>
  <c r="AB80" i="1" s="1"/>
  <c r="AD80" i="1" s="1"/>
  <c r="AE79" i="1"/>
  <c r="AC79" i="1"/>
  <c r="Z79" i="1"/>
  <c r="Y79" i="1"/>
  <c r="AB79" i="1" s="1"/>
  <c r="AD79" i="1" s="1"/>
  <c r="AE78" i="1"/>
  <c r="Z78" i="1"/>
  <c r="AC78" i="1" s="1"/>
  <c r="Y78" i="1"/>
  <c r="AB78" i="1" s="1"/>
  <c r="AD78" i="1" s="1"/>
  <c r="AE77" i="1"/>
  <c r="AC77" i="1"/>
  <c r="Z77" i="1"/>
  <c r="Y77" i="1"/>
  <c r="AB77" i="1" s="1"/>
  <c r="AD77" i="1" s="1"/>
  <c r="AE76" i="1"/>
  <c r="AC76" i="1"/>
  <c r="Z76" i="1"/>
  <c r="Y76" i="1"/>
  <c r="AB76" i="1" s="1"/>
  <c r="AD76" i="1" s="1"/>
  <c r="AE75" i="1"/>
  <c r="AC75" i="1"/>
  <c r="Z75" i="1"/>
  <c r="Y75" i="1"/>
  <c r="AB75" i="1" s="1"/>
  <c r="AD75" i="1" s="1"/>
  <c r="AE74" i="1"/>
  <c r="AB74" i="1"/>
  <c r="Z74" i="1"/>
  <c r="AC74" i="1" s="1"/>
  <c r="Y74" i="1"/>
  <c r="AE73" i="1"/>
  <c r="AE83" i="1" s="1"/>
  <c r="AB73" i="1"/>
  <c r="AD73" i="1" s="1"/>
  <c r="Z73" i="1"/>
  <c r="AC73" i="1" s="1"/>
  <c r="Y73" i="1"/>
  <c r="Y83" i="1" s="1"/>
  <c r="AA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AE71" i="1"/>
  <c r="Z71" i="1"/>
  <c r="Y71" i="1"/>
  <c r="AE70" i="1"/>
  <c r="Z70" i="1"/>
  <c r="AC70" i="1" s="1"/>
  <c r="Y70" i="1"/>
  <c r="AB70" i="1" s="1"/>
  <c r="AE69" i="1"/>
  <c r="AC69" i="1"/>
  <c r="Z69" i="1"/>
  <c r="Y69" i="1"/>
  <c r="AB69" i="1" s="1"/>
  <c r="AD69" i="1" s="1"/>
  <c r="AE68" i="1"/>
  <c r="Z68" i="1"/>
  <c r="AC68" i="1" s="1"/>
  <c r="Y68" i="1"/>
  <c r="AB68" i="1" s="1"/>
  <c r="AE67" i="1"/>
  <c r="AC67" i="1"/>
  <c r="Z67" i="1"/>
  <c r="Y67" i="1"/>
  <c r="AB67" i="1" s="1"/>
  <c r="AD67" i="1" s="1"/>
  <c r="AE66" i="1"/>
  <c r="AB66" i="1"/>
  <c r="Z66" i="1"/>
  <c r="AC66" i="1" s="1"/>
  <c r="Y66" i="1"/>
  <c r="AE65" i="1"/>
  <c r="AC65" i="1"/>
  <c r="AB65" i="1"/>
  <c r="AD65" i="1" s="1"/>
  <c r="Z65" i="1"/>
  <c r="Y65" i="1"/>
  <c r="AE64" i="1"/>
  <c r="AE72" i="1" s="1"/>
  <c r="Z64" i="1"/>
  <c r="AC64" i="1" s="1"/>
  <c r="Y64" i="1"/>
  <c r="AB64" i="1" s="1"/>
  <c r="AE63" i="1"/>
  <c r="AD63" i="1"/>
  <c r="AC63" i="1"/>
  <c r="AB63" i="1"/>
  <c r="Z63" i="1"/>
  <c r="Y63" i="1"/>
  <c r="AE62" i="1"/>
  <c r="Z62" i="1"/>
  <c r="AC62" i="1" s="1"/>
  <c r="Y62" i="1"/>
  <c r="AB62" i="1" s="1"/>
  <c r="AE61" i="1"/>
  <c r="AC61" i="1"/>
  <c r="AC72" i="1" s="1"/>
  <c r="Z61" i="1"/>
  <c r="Z72" i="1" s="1"/>
  <c r="Y61" i="1"/>
  <c r="AB61" i="1" s="1"/>
  <c r="W59" i="1"/>
  <c r="W60" i="1" s="1"/>
  <c r="W87" i="1" s="1"/>
  <c r="G59" i="1"/>
  <c r="G60" i="1" s="1"/>
  <c r="G87" i="1" s="1"/>
  <c r="X58" i="1"/>
  <c r="W58" i="1"/>
  <c r="V58" i="1"/>
  <c r="V59" i="1" s="1"/>
  <c r="U58" i="1"/>
  <c r="U59" i="1" s="1"/>
  <c r="T58" i="1"/>
  <c r="T59" i="1" s="1"/>
  <c r="S58" i="1"/>
  <c r="S59" i="1" s="1"/>
  <c r="R58" i="1"/>
  <c r="R59" i="1" s="1"/>
  <c r="Q58" i="1"/>
  <c r="Q59" i="1" s="1"/>
  <c r="P58" i="1"/>
  <c r="P59" i="1" s="1"/>
  <c r="O58" i="1"/>
  <c r="O59" i="1" s="1"/>
  <c r="N58" i="1"/>
  <c r="M58" i="1"/>
  <c r="L58" i="1"/>
  <c r="K58" i="1"/>
  <c r="J58" i="1"/>
  <c r="I58" i="1"/>
  <c r="H58" i="1"/>
  <c r="G58" i="1"/>
  <c r="AE57" i="1"/>
  <c r="AE58" i="1" s="1"/>
  <c r="Z57" i="1"/>
  <c r="AC57" i="1" s="1"/>
  <c r="Y57" i="1"/>
  <c r="AB57" i="1" s="1"/>
  <c r="AD57" i="1" s="1"/>
  <c r="AE56" i="1"/>
  <c r="AD56" i="1"/>
  <c r="AD58" i="1" s="1"/>
  <c r="AC56" i="1"/>
  <c r="AC58" i="1" s="1"/>
  <c r="AB56" i="1"/>
  <c r="AB58" i="1" s="1"/>
  <c r="Z56" i="1"/>
  <c r="Z58" i="1" s="1"/>
  <c r="Y56" i="1"/>
  <c r="Y58" i="1" s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J59" i="1" s="1"/>
  <c r="J60" i="1" s="1"/>
  <c r="I55" i="1"/>
  <c r="H55" i="1"/>
  <c r="G55" i="1"/>
  <c r="AE54" i="1"/>
  <c r="AE55" i="1" s="1"/>
  <c r="AB54" i="1"/>
  <c r="AB55" i="1" s="1"/>
  <c r="Z54" i="1"/>
  <c r="AC54" i="1" s="1"/>
  <c r="AC55" i="1" s="1"/>
  <c r="Y54" i="1"/>
  <c r="X53" i="1"/>
  <c r="X59" i="1" s="1"/>
  <c r="W53" i="1"/>
  <c r="V53" i="1"/>
  <c r="U53" i="1"/>
  <c r="T53" i="1"/>
  <c r="S53" i="1"/>
  <c r="R53" i="1"/>
  <c r="Q53" i="1"/>
  <c r="P53" i="1"/>
  <c r="O53" i="1"/>
  <c r="N53" i="1"/>
  <c r="M53" i="1"/>
  <c r="M59" i="1" s="1"/>
  <c r="M60" i="1" s="1"/>
  <c r="L53" i="1"/>
  <c r="L59" i="1" s="1"/>
  <c r="L60" i="1" s="1"/>
  <c r="K53" i="1"/>
  <c r="J53" i="1"/>
  <c r="I53" i="1"/>
  <c r="H53" i="1"/>
  <c r="H59" i="1" s="1"/>
  <c r="G53" i="1"/>
  <c r="AE52" i="1"/>
  <c r="AE53" i="1" s="1"/>
  <c r="AC52" i="1"/>
  <c r="AC53" i="1" s="1"/>
  <c r="Z52" i="1"/>
  <c r="Z53" i="1" s="1"/>
  <c r="Y52" i="1"/>
  <c r="Y53" i="1" s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K59" i="1" s="1"/>
  <c r="J51" i="1"/>
  <c r="I51" i="1"/>
  <c r="H51" i="1"/>
  <c r="G51" i="1"/>
  <c r="AE50" i="1"/>
  <c r="AE51" i="1" s="1"/>
  <c r="Z50" i="1"/>
  <c r="AC50" i="1" s="1"/>
  <c r="Y50" i="1"/>
  <c r="AB50" i="1" s="1"/>
  <c r="AE49" i="1"/>
  <c r="AD49" i="1"/>
  <c r="AC49" i="1"/>
  <c r="AB49" i="1"/>
  <c r="Z49" i="1"/>
  <c r="Z51" i="1" s="1"/>
  <c r="Y49" i="1"/>
  <c r="Y51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E47" i="1"/>
  <c r="AB47" i="1"/>
  <c r="Z47" i="1"/>
  <c r="AC47" i="1" s="1"/>
  <c r="Y47" i="1"/>
  <c r="AE46" i="1"/>
  <c r="Z46" i="1"/>
  <c r="AC46" i="1" s="1"/>
  <c r="Y46" i="1"/>
  <c r="AB46" i="1" s="1"/>
  <c r="AD46" i="1" s="1"/>
  <c r="AE45" i="1"/>
  <c r="Z45" i="1"/>
  <c r="AC45" i="1" s="1"/>
  <c r="Y45" i="1"/>
  <c r="AB45" i="1" s="1"/>
  <c r="AE44" i="1"/>
  <c r="AD44" i="1"/>
  <c r="AC44" i="1"/>
  <c r="AB44" i="1"/>
  <c r="Z44" i="1"/>
  <c r="Y44" i="1"/>
  <c r="AE43" i="1"/>
  <c r="AE48" i="1" s="1"/>
  <c r="Z43" i="1"/>
  <c r="AC43" i="1" s="1"/>
  <c r="Y43" i="1"/>
  <c r="AB43" i="1" s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I59" i="1" s="1"/>
  <c r="H42" i="1"/>
  <c r="G42" i="1"/>
  <c r="AE41" i="1"/>
  <c r="Z41" i="1"/>
  <c r="AC41" i="1" s="1"/>
  <c r="Y41" i="1"/>
  <c r="AB41" i="1" s="1"/>
  <c r="AD41" i="1" s="1"/>
  <c r="AE40" i="1"/>
  <c r="AE42" i="1" s="1"/>
  <c r="Z40" i="1"/>
  <c r="AC40" i="1" s="1"/>
  <c r="Y40" i="1"/>
  <c r="AB40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AE38" i="1"/>
  <c r="AC38" i="1"/>
  <c r="Z38" i="1"/>
  <c r="Y38" i="1"/>
  <c r="AB38" i="1" s="1"/>
  <c r="AD38" i="1" s="1"/>
  <c r="AE37" i="1"/>
  <c r="AE39" i="1" s="1"/>
  <c r="AB37" i="1"/>
  <c r="Z37" i="1"/>
  <c r="AC37" i="1" s="1"/>
  <c r="Y37" i="1"/>
  <c r="AE36" i="1"/>
  <c r="Z36" i="1"/>
  <c r="Z39" i="1" s="1"/>
  <c r="Y36" i="1"/>
  <c r="Y39" i="1" s="1"/>
  <c r="AE35" i="1"/>
  <c r="Y35" i="1"/>
  <c r="X35" i="1"/>
  <c r="W35" i="1"/>
  <c r="V35" i="1"/>
  <c r="U35" i="1"/>
  <c r="T35" i="1"/>
  <c r="S35" i="1"/>
  <c r="R35" i="1"/>
  <c r="Q35" i="1"/>
  <c r="P35" i="1"/>
  <c r="O35" i="1"/>
  <c r="N35" i="1"/>
  <c r="N59" i="1" s="1"/>
  <c r="N60" i="1" s="1"/>
  <c r="M35" i="1"/>
  <c r="L35" i="1"/>
  <c r="K35" i="1"/>
  <c r="J35" i="1"/>
  <c r="I35" i="1"/>
  <c r="H35" i="1"/>
  <c r="G35" i="1"/>
  <c r="AE34" i="1"/>
  <c r="AC34" i="1"/>
  <c r="AD34" i="1" s="1"/>
  <c r="AB34" i="1"/>
  <c r="Z34" i="1"/>
  <c r="Y34" i="1"/>
  <c r="AE33" i="1"/>
  <c r="AC33" i="1"/>
  <c r="Z33" i="1"/>
  <c r="Y33" i="1"/>
  <c r="AB33" i="1" s="1"/>
  <c r="AD33" i="1" s="1"/>
  <c r="AE32" i="1"/>
  <c r="AB32" i="1"/>
  <c r="Z32" i="1"/>
  <c r="Z35" i="1" s="1"/>
  <c r="Y32" i="1"/>
  <c r="AE31" i="1"/>
  <c r="Z31" i="1"/>
  <c r="AC31" i="1" s="1"/>
  <c r="Y31" i="1"/>
  <c r="AB31" i="1" s="1"/>
  <c r="W30" i="1"/>
  <c r="N30" i="1"/>
  <c r="G30" i="1"/>
  <c r="X29" i="1"/>
  <c r="W29" i="1"/>
  <c r="V29" i="1"/>
  <c r="V30" i="1" s="1"/>
  <c r="U29" i="1"/>
  <c r="U30" i="1" s="1"/>
  <c r="T29" i="1"/>
  <c r="T30" i="1" s="1"/>
  <c r="S29" i="1"/>
  <c r="S30" i="1" s="1"/>
  <c r="R29" i="1"/>
  <c r="R30" i="1" s="1"/>
  <c r="Q29" i="1"/>
  <c r="Q30" i="1" s="1"/>
  <c r="P29" i="1"/>
  <c r="P30" i="1" s="1"/>
  <c r="O29" i="1"/>
  <c r="O30" i="1" s="1"/>
  <c r="N29" i="1"/>
  <c r="M29" i="1"/>
  <c r="M30" i="1" s="1"/>
  <c r="L29" i="1"/>
  <c r="L30" i="1" s="1"/>
  <c r="K29" i="1"/>
  <c r="J29" i="1"/>
  <c r="I29" i="1"/>
  <c r="H29" i="1"/>
  <c r="G29" i="1"/>
  <c r="AE28" i="1"/>
  <c r="AE29" i="1" s="1"/>
  <c r="Z28" i="1"/>
  <c r="AC28" i="1" s="1"/>
  <c r="Y28" i="1"/>
  <c r="AB28" i="1" s="1"/>
  <c r="AD28" i="1" s="1"/>
  <c r="AE27" i="1"/>
  <c r="AD27" i="1"/>
  <c r="AD29" i="1" s="1"/>
  <c r="AC27" i="1"/>
  <c r="AC29" i="1" s="1"/>
  <c r="AB27" i="1"/>
  <c r="AB29" i="1" s="1"/>
  <c r="Z27" i="1"/>
  <c r="Z29" i="1" s="1"/>
  <c r="Y27" i="1"/>
  <c r="Y29" i="1" s="1"/>
  <c r="X26" i="1"/>
  <c r="X30" i="1" s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J30" i="1" s="1"/>
  <c r="I26" i="1"/>
  <c r="H26" i="1"/>
  <c r="H30" i="1" s="1"/>
  <c r="G26" i="1"/>
  <c r="AE25" i="1"/>
  <c r="AB25" i="1"/>
  <c r="AD25" i="1" s="1"/>
  <c r="Z25" i="1"/>
  <c r="AC25" i="1" s="1"/>
  <c r="Y25" i="1"/>
  <c r="AE24" i="1"/>
  <c r="Z24" i="1"/>
  <c r="AC24" i="1" s="1"/>
  <c r="Y24" i="1"/>
  <c r="AB24" i="1" s="1"/>
  <c r="AE23" i="1"/>
  <c r="Z23" i="1"/>
  <c r="AC23" i="1" s="1"/>
  <c r="Y23" i="1"/>
  <c r="AB23" i="1" s="1"/>
  <c r="AD23" i="1" s="1"/>
  <c r="AE22" i="1"/>
  <c r="AD22" i="1"/>
  <c r="AC22" i="1"/>
  <c r="AB22" i="1"/>
  <c r="Z22" i="1"/>
  <c r="Y22" i="1"/>
  <c r="AE21" i="1"/>
  <c r="Z21" i="1"/>
  <c r="AC21" i="1" s="1"/>
  <c r="Y21" i="1"/>
  <c r="AB21" i="1" s="1"/>
  <c r="AD21" i="1" s="1"/>
  <c r="AE20" i="1"/>
  <c r="AC20" i="1"/>
  <c r="Z20" i="1"/>
  <c r="Y20" i="1"/>
  <c r="AB20" i="1" s="1"/>
  <c r="AD20" i="1" s="1"/>
  <c r="AE19" i="1"/>
  <c r="AE26" i="1" s="1"/>
  <c r="AC19" i="1"/>
  <c r="AC26" i="1" s="1"/>
  <c r="Z19" i="1"/>
  <c r="Y19" i="1"/>
  <c r="AB19" i="1" s="1"/>
  <c r="AA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K30" i="1" s="1"/>
  <c r="J18" i="1"/>
  <c r="I18" i="1"/>
  <c r="I30" i="1" s="1"/>
  <c r="H18" i="1"/>
  <c r="G18" i="1"/>
  <c r="AD17" i="1"/>
  <c r="AC17" i="1"/>
  <c r="AB17" i="1"/>
  <c r="Z17" i="1"/>
  <c r="Y17" i="1"/>
  <c r="AE16" i="1"/>
  <c r="Z16" i="1"/>
  <c r="AC16" i="1" s="1"/>
  <c r="Y16" i="1"/>
  <c r="AB16" i="1" s="1"/>
  <c r="AE15" i="1"/>
  <c r="AC15" i="1"/>
  <c r="Z15" i="1"/>
  <c r="Y15" i="1"/>
  <c r="Y18" i="1" s="1"/>
  <c r="AE14" i="1"/>
  <c r="AC14" i="1"/>
  <c r="Z14" i="1"/>
  <c r="Y14" i="1"/>
  <c r="AB14" i="1" s="1"/>
  <c r="AD14" i="1" s="1"/>
  <c r="AE13" i="1"/>
  <c r="AC13" i="1"/>
  <c r="Z13" i="1"/>
  <c r="Y13" i="1"/>
  <c r="AB13" i="1" s="1"/>
  <c r="AD13" i="1" s="1"/>
  <c r="AE12" i="1"/>
  <c r="AE18" i="1" s="1"/>
  <c r="AB12" i="1"/>
  <c r="Z12" i="1"/>
  <c r="Z18" i="1" s="1"/>
  <c r="Y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AE10" i="1"/>
  <c r="AC10" i="1"/>
  <c r="Z10" i="1"/>
  <c r="Y10" i="1"/>
  <c r="AB10" i="1" s="1"/>
  <c r="AD10" i="1" s="1"/>
  <c r="AE9" i="1"/>
  <c r="AC9" i="1"/>
  <c r="Z9" i="1"/>
  <c r="Y9" i="1"/>
  <c r="AB9" i="1" s="1"/>
  <c r="AD9" i="1" s="1"/>
  <c r="AE8" i="1"/>
  <c r="AC8" i="1"/>
  <c r="Z8" i="1"/>
  <c r="Y8" i="1"/>
  <c r="AB8" i="1" s="1"/>
  <c r="AD8" i="1" s="1"/>
  <c r="AE7" i="1"/>
  <c r="AB7" i="1"/>
  <c r="AD7" i="1" s="1"/>
  <c r="Z7" i="1"/>
  <c r="AC7" i="1" s="1"/>
  <c r="Y7" i="1"/>
  <c r="AE6" i="1"/>
  <c r="AB6" i="1"/>
  <c r="AD6" i="1" s="1"/>
  <c r="Z6" i="1"/>
  <c r="AC6" i="1" s="1"/>
  <c r="Y6" i="1"/>
  <c r="AE5" i="1"/>
  <c r="Z5" i="1"/>
  <c r="AC5" i="1" s="1"/>
  <c r="Y5" i="1"/>
  <c r="AB5" i="1" s="1"/>
  <c r="AD5" i="1" s="1"/>
  <c r="AE4" i="1"/>
  <c r="AD4" i="1"/>
  <c r="AC4" i="1"/>
  <c r="AB4" i="1"/>
  <c r="Z4" i="1"/>
  <c r="Y4" i="1"/>
  <c r="AE3" i="1"/>
  <c r="AE11" i="1" s="1"/>
  <c r="Z3" i="1"/>
  <c r="Z11" i="1" s="1"/>
  <c r="Y3" i="1"/>
  <c r="Y11" i="1" s="1"/>
  <c r="AD45" i="1" l="1"/>
  <c r="AC83" i="1"/>
  <c r="AD19" i="1"/>
  <c r="AB26" i="1"/>
  <c r="AD50" i="1"/>
  <c r="AD51" i="1" s="1"/>
  <c r="AB72" i="1"/>
  <c r="AD61" i="1"/>
  <c r="AD72" i="1" s="1"/>
  <c r="AD82" i="1"/>
  <c r="AD74" i="1"/>
  <c r="AD83" i="1" s="1"/>
  <c r="H87" i="1"/>
  <c r="AD24" i="1"/>
  <c r="AD37" i="1"/>
  <c r="I60" i="1"/>
  <c r="O60" i="1"/>
  <c r="AD62" i="1"/>
  <c r="AD70" i="1"/>
  <c r="I87" i="1"/>
  <c r="AD16" i="1"/>
  <c r="AE30" i="1"/>
  <c r="AD43" i="1"/>
  <c r="AB48" i="1"/>
  <c r="P60" i="1"/>
  <c r="P87" i="1" s="1"/>
  <c r="J87" i="1"/>
  <c r="Y87" i="1" s="1"/>
  <c r="AD84" i="1"/>
  <c r="AC48" i="1"/>
  <c r="AD47" i="1"/>
  <c r="Q60" i="1"/>
  <c r="Q87" i="1" s="1"/>
  <c r="AB18" i="1"/>
  <c r="K60" i="1"/>
  <c r="K87" i="1" s="1"/>
  <c r="R60" i="1"/>
  <c r="AD66" i="1"/>
  <c r="L87" i="1"/>
  <c r="S60" i="1"/>
  <c r="S87" i="1" s="1"/>
  <c r="M87" i="1"/>
  <c r="O87" i="1"/>
  <c r="T60" i="1"/>
  <c r="T87" i="1" s="1"/>
  <c r="N87" i="1"/>
  <c r="H60" i="1"/>
  <c r="X60" i="1"/>
  <c r="X87" i="1" s="1"/>
  <c r="U60" i="1"/>
  <c r="U87" i="1" s="1"/>
  <c r="AD31" i="1"/>
  <c r="AB35" i="1"/>
  <c r="AE59" i="1"/>
  <c r="AE60" i="1" s="1"/>
  <c r="AE87" i="1" s="1"/>
  <c r="V60" i="1"/>
  <c r="AD40" i="1"/>
  <c r="AD42" i="1" s="1"/>
  <c r="AB42" i="1"/>
  <c r="AB51" i="1"/>
  <c r="V87" i="1"/>
  <c r="Y30" i="1"/>
  <c r="AC42" i="1"/>
  <c r="AC51" i="1"/>
  <c r="AD64" i="1"/>
  <c r="AD68" i="1"/>
  <c r="R87" i="1"/>
  <c r="AC12" i="1"/>
  <c r="AC18" i="1" s="1"/>
  <c r="AC30" i="1" s="1"/>
  <c r="AC32" i="1"/>
  <c r="AC35" i="1" s="1"/>
  <c r="Z42" i="1"/>
  <c r="Y72" i="1"/>
  <c r="AB15" i="1"/>
  <c r="AD15" i="1" s="1"/>
  <c r="AB52" i="1"/>
  <c r="AD54" i="1"/>
  <c r="AD55" i="1" s="1"/>
  <c r="Y26" i="1"/>
  <c r="Y48" i="1"/>
  <c r="Y59" i="1" s="1"/>
  <c r="Y60" i="1" s="1"/>
  <c r="Z26" i="1"/>
  <c r="Z30" i="1" s="1"/>
  <c r="Z48" i="1"/>
  <c r="Z59" i="1" s="1"/>
  <c r="Z83" i="1"/>
  <c r="AB3" i="1"/>
  <c r="AC3" i="1"/>
  <c r="AC11" i="1" s="1"/>
  <c r="AB36" i="1"/>
  <c r="AC36" i="1"/>
  <c r="AC39" i="1" s="1"/>
  <c r="AC59" i="1" l="1"/>
  <c r="AC60" i="1" s="1"/>
  <c r="AC87" i="1" s="1"/>
  <c r="Z60" i="1"/>
  <c r="AD32" i="1"/>
  <c r="AB11" i="1"/>
  <c r="AB30" i="1" s="1"/>
  <c r="AD3" i="1"/>
  <c r="AD11" i="1" s="1"/>
  <c r="AD26" i="1"/>
  <c r="AD35" i="1"/>
  <c r="Z87" i="1"/>
  <c r="AB53" i="1"/>
  <c r="AB59" i="1" s="1"/>
  <c r="AD52" i="1"/>
  <c r="AD53" i="1" s="1"/>
  <c r="AB39" i="1"/>
  <c r="AD36" i="1"/>
  <c r="AD39" i="1" s="1"/>
  <c r="AD12" i="1"/>
  <c r="AD18" i="1" s="1"/>
  <c r="AD48" i="1"/>
  <c r="AD59" i="1" l="1"/>
  <c r="AB60" i="1"/>
  <c r="AB87" i="1" s="1"/>
  <c r="AD87" i="1" s="1"/>
  <c r="AD30" i="1"/>
  <c r="AD60" i="1" l="1"/>
</calcChain>
</file>

<file path=xl/sharedStrings.xml><?xml version="1.0" encoding="utf-8"?>
<sst xmlns="http://schemas.openxmlformats.org/spreadsheetml/2006/main" count="473" uniqueCount="231">
  <si>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</si>
  <si>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</si>
  <si>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</si>
  <si>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</si>
  <si>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</si>
  <si>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</si>
  <si>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</si>
  <si>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</si>
  <si>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</si>
  <si>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</si>
  <si>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</si>
  <si>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</si>
  <si>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</si>
  <si>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</si>
  <si>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</si>
  <si>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</si>
  <si>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</si>
  <si>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</si>
  <si>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</si>
  <si>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</si>
  <si>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</si>
  <si>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</si>
  <si>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</si>
  <si>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</si>
  <si>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</si>
  <si>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</si>
  <si>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</si>
  <si>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</si>
  <si>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</si>
  <si>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</si>
  <si>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</si>
  <si>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</si>
  <si>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</si>
  <si>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</si>
  <si>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</t>
  </si>
  <si>
    <t>I.</t>
  </si>
  <si>
    <t>NKOZOS1026</t>
  </si>
  <si>
    <t>Kereszténység és társadalom  8 kr</t>
  </si>
  <si>
    <t>Teremtésvédelem</t>
  </si>
  <si>
    <t>v</t>
  </si>
  <si>
    <t xml:space="preserve">III. </t>
  </si>
  <si>
    <t>NKOZOS1001</t>
  </si>
  <si>
    <t>Társadalmi alapismeretek</t>
  </si>
  <si>
    <t>gyj</t>
  </si>
  <si>
    <t>II.</t>
  </si>
  <si>
    <t>HFALTANB092</t>
  </si>
  <si>
    <t>Bevezetés a kereszténységbe</t>
  </si>
  <si>
    <t>BNALTS1002</t>
  </si>
  <si>
    <t>Bevezetés az etikába</t>
  </si>
  <si>
    <t>OVOANB1023</t>
  </si>
  <si>
    <t>Alkalmazott társadalom-tudomány 8 kr</t>
  </si>
  <si>
    <t>Nevelés- és művelődéstörténet 1.</t>
  </si>
  <si>
    <t>OVOANB2024</t>
  </si>
  <si>
    <t>Nevelés- és művelődéstörténet 2.</t>
  </si>
  <si>
    <t>NKOZOS2002</t>
  </si>
  <si>
    <t>Kisebbségtudományi alapismeretek és romológia</t>
  </si>
  <si>
    <t>III.</t>
  </si>
  <si>
    <t>OVOANB1001</t>
  </si>
  <si>
    <t>Bevezetés a gyermekvédelembe</t>
  </si>
  <si>
    <t>Társadalomtudomány – összesen</t>
  </si>
  <si>
    <t>–</t>
  </si>
  <si>
    <t>NKOZOS1024</t>
  </si>
  <si>
    <t>Pszichológia 12 kr</t>
  </si>
  <si>
    <t>Általános és fejlődéslélektan 1.</t>
  </si>
  <si>
    <t>RTALTANB007</t>
  </si>
  <si>
    <t>Általános és fejlődéslélektan 2.</t>
  </si>
  <si>
    <t>RTALTANB152</t>
  </si>
  <si>
    <t>OVOANB1061</t>
  </si>
  <si>
    <t>Pályaszocializációs és önismereti gyakorlatok</t>
  </si>
  <si>
    <t>RTALTANB014</t>
  </si>
  <si>
    <t>Pedagógiai szociálpszichológia</t>
  </si>
  <si>
    <t>RTALTANB015</t>
  </si>
  <si>
    <t>A személyiségfejlődés zavarai</t>
  </si>
  <si>
    <t>OVOANB2061</t>
  </si>
  <si>
    <t xml:space="preserve">Szakmaikészség-fejlesztés és önismeret </t>
  </si>
  <si>
    <t>RTALTANB152, RTALTANB007, RTALTANB014, RTALTANB015</t>
  </si>
  <si>
    <t>Általános és fejlődéslélektan 1., Általános és fejlődéslélektan 2., Pedagógiai szociálpszichológia, A személyiségfejlődés zavarai</t>
  </si>
  <si>
    <t>Pszichológia – összesen</t>
  </si>
  <si>
    <t>NKOZOS1027</t>
  </si>
  <si>
    <t>Pedagógia 11 kr</t>
  </si>
  <si>
    <t>Bevezetés a pedagógiába</t>
  </si>
  <si>
    <t>OVOANB1025</t>
  </si>
  <si>
    <t>Az óvodáskor pedagógiája</t>
  </si>
  <si>
    <t>OVOANB2042</t>
  </si>
  <si>
    <t>Az óvoda világa</t>
  </si>
  <si>
    <t>OVOANB2043</t>
  </si>
  <si>
    <t>Pedagógusmesterség</t>
  </si>
  <si>
    <t>NKOZOS2006</t>
  </si>
  <si>
    <t>A pedagógiai kutatás módszertana</t>
  </si>
  <si>
    <t>NKOZOS2007</t>
  </si>
  <si>
    <t>Családpedagógia, érzelmi intelligencia fejlesztése</t>
  </si>
  <si>
    <t xml:space="preserve"> Az óvodáskor pedagógiája</t>
  </si>
  <si>
    <t>OVOANB2052</t>
  </si>
  <si>
    <t>Komplex pedagógiai-pszichológiai szigorlat</t>
  </si>
  <si>
    <t>S</t>
  </si>
  <si>
    <t>NKOZOS1024, RTALTANB007, RTALTANB014, RTALTANB015, NKOZOS1027, OVOANB1002, NKOZOS2004, OVOANB2026</t>
  </si>
  <si>
    <t xml:space="preserve"> Általános és fejlődéslélektan 1., 2.., Pedagógiai szociálpszichológia, A személyiségfejlődés zavarai, Bevezetés a pedagógiába, Az óvodáskor pedagógiája, Az óvoda világa, Pedagógusmesterség</t>
  </si>
  <si>
    <t>Pedagógia – összesen</t>
  </si>
  <si>
    <t>BNOVOP1005</t>
  </si>
  <si>
    <t>Informatika 4 kr</t>
  </si>
  <si>
    <t>Informatika 1.</t>
  </si>
  <si>
    <t>BNOVOP2003</t>
  </si>
  <si>
    <t>Informatika 2.</t>
  </si>
  <si>
    <t>Informatika – összesen</t>
  </si>
  <si>
    <t>szakképzettséghez vezető alapozó ismeretkörök (32-45 kredit)</t>
  </si>
  <si>
    <t>OVOANB1038</t>
  </si>
  <si>
    <t>Irodalmi és anyanyelvi nevelés 11 kr</t>
  </si>
  <si>
    <t>Bemeneti kompetenciák fejlesztése (nyelvi-kommunikációs)</t>
  </si>
  <si>
    <t>OVOANB1039</t>
  </si>
  <si>
    <t>Irodalmi és anyanyelvi nevelés módszertana 1.</t>
  </si>
  <si>
    <t>OVOANB2044</t>
  </si>
  <si>
    <t>Irodalmi és anyanyelvi nevelés módszertana 2.</t>
  </si>
  <si>
    <t>BNOVOP1008</t>
  </si>
  <si>
    <t>Nyelv- és beszédművelés</t>
  </si>
  <si>
    <t>Irodalmi és anyanyelvi nevelés – összesen</t>
  </si>
  <si>
    <t>OVOANB2045</t>
  </si>
  <si>
    <t>Matematikai nevelés 6 kredit</t>
  </si>
  <si>
    <t>Bemeneti kompetenciák fejlesztése (természettudományos gondolkodás)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</si>
  <si>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</si>
  <si>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</si>
  <si>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</si>
  <si>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</si>
  <si>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</si>
  <si>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</si>
  <si>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>Környezeti nevelés 6 kredit</t>
  </si>
  <si>
    <t xml:space="preserve">Környezeti nevelés és módszertana </t>
  </si>
  <si>
    <t>Egészségnevelés</t>
  </si>
  <si>
    <t>Környezeti nevelés és módszertana – összesen</t>
  </si>
  <si>
    <t>OVOANB1040</t>
  </si>
  <si>
    <t>Ének-zenei nevelés 10 kr</t>
  </si>
  <si>
    <t>Bemeneti kompetenciák fejlesztése (ének-zenei)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</si>
  <si>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</si>
  <si>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</si>
  <si>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</si>
  <si>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</si>
  <si>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</si>
  <si>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</si>
  <si>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</si>
  <si>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</si>
  <si>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</si>
  <si>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</si>
  <si>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>Vizuális nevelés 9 kr</t>
  </si>
  <si>
    <t xml:space="preserve">Vizuális nevelés és módszertana 1. </t>
  </si>
  <si>
    <t>BNOVOP2009</t>
  </si>
  <si>
    <t>Vizuális nevelés és módszertana 2.</t>
  </si>
  <si>
    <t>Vizuális nevelés és módszertana 1.</t>
  </si>
  <si>
    <t>Vizuális nevelés és módszertana – összesen</t>
  </si>
  <si>
    <t>OVOANB2031</t>
  </si>
  <si>
    <t>Játék a nevelésben 7 kr</t>
  </si>
  <si>
    <t xml:space="preserve">Bábjáték és módszertana </t>
  </si>
  <si>
    <t>Bábjáték és módszertana – összesen</t>
  </si>
  <si>
    <t>OVOANB1032</t>
  </si>
  <si>
    <t>Játék és néphagyomány az óvodában</t>
  </si>
  <si>
    <t>Játék és néphagyomány az óvodában –  összesen</t>
  </si>
  <si>
    <t>BNOVOP2010</t>
  </si>
  <si>
    <t>Testnevelés és módszertan 7 kr</t>
  </si>
  <si>
    <t xml:space="preserve">Testnevelés és módszertana 1. </t>
  </si>
  <si>
    <t>BNOVOP1015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</si>
  <si>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</si>
  <si>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</si>
  <si>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</si>
  <si>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</si>
  <si>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</si>
  <si>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OSZANB1001</t>
  </si>
  <si>
    <t>Szlovák nemzetiségi nyelvi ismeretek 8 kr</t>
  </si>
  <si>
    <t>Szlovák nemzetiségi nyelv 1. (nyelvtan, nyelvtani gyakorlatok)</t>
  </si>
  <si>
    <t>OSZANB2001</t>
  </si>
  <si>
    <t>Szlovák nemzetiségi nyelv 2.</t>
  </si>
  <si>
    <t>OSZANB1002</t>
  </si>
  <si>
    <t>Szlovák nemzetiségi beszédgyakorlat 11 kr</t>
  </si>
  <si>
    <t>Szlovák nemzetiségi nyelv 3.</t>
  </si>
  <si>
    <t>OSZANB2002</t>
  </si>
  <si>
    <t>Szlovák nemzetiségi nyelv 4.</t>
  </si>
  <si>
    <t>OSZANB1003</t>
  </si>
  <si>
    <t>Szlovák nemzetiségi nyelv 5.</t>
  </si>
  <si>
    <t>OSZANB2003</t>
  </si>
  <si>
    <t>Szlovák nemzetiségi nyelv és tanulás-módszertana 9 kr</t>
  </si>
  <si>
    <t>Szlovák nemzetiségi nyelv és tanulásmódszertana</t>
  </si>
  <si>
    <t>OSZANB2004</t>
  </si>
  <si>
    <t>Szlovák népismeret</t>
  </si>
  <si>
    <t>OSZANB2005</t>
  </si>
  <si>
    <t>Szlovák nemzetiségi kultúra 8 kr</t>
  </si>
  <si>
    <t>Szlovák nemzetiségi irodalom 1.</t>
  </si>
  <si>
    <t>OSZANB1004</t>
  </si>
  <si>
    <t>Szlovák nemzetiségi irodalom 2.</t>
  </si>
  <si>
    <t>OSZANB1005</t>
  </si>
  <si>
    <t>Szlovák gyermekultúra, gyermekfolklór, gyermekirodalom</t>
  </si>
  <si>
    <t>OSZANB1006</t>
  </si>
  <si>
    <t>Komplex szlovák nemzetiségi szigorlat</t>
  </si>
  <si>
    <t>s</t>
  </si>
  <si>
    <t>Speciális szakmai ismeretek- szlovák nemzetiségi szakirány 36 kredit</t>
  </si>
  <si>
    <t>OVOANB1033</t>
  </si>
  <si>
    <t xml:space="preserve">Óvodai gyakorlat 1. </t>
  </si>
  <si>
    <t>OVOANB2051</t>
  </si>
  <si>
    <t>Óvodai gyakorlat 2.</t>
  </si>
  <si>
    <t>OVOANB1033, OVOANB1032</t>
  </si>
  <si>
    <t xml:space="preserve">Óvodai gyakorlat 1.,(párhuzamosan is felvehető), Játék és néphagyomány az óvodában </t>
  </si>
  <si>
    <t>OVOANB1035</t>
  </si>
  <si>
    <t xml:space="preserve">Óvodai gyakorlat 3. </t>
  </si>
  <si>
    <t>OVOANB2051, OVOANB2028, BNOVOP1012, BNOVOP1039</t>
  </si>
  <si>
    <t>Óvodai gyakorlat 2. (párhuzamosan is felvehető), Irodalmi és anyanyelvi nevelés módszertana 2., Vizuális nevelés és módszertana 1., Óvodai bemutató 1.</t>
  </si>
  <si>
    <t>OVOANB2036</t>
  </si>
  <si>
    <t>Óvodai gyakorlat 4.</t>
  </si>
  <si>
    <t>OVOANB1035, OVOANB2040, BNOVOP2031</t>
  </si>
  <si>
    <t>Óvodai gyakorlat 3. (párhuzamosan is felvehető), Környezeti nevelés és módszertana, Ének-zene és módszertana 2., Óvodai bemutató 2.</t>
  </si>
  <si>
    <t>OVOANB1037</t>
  </si>
  <si>
    <t>Szintézisgyakorlat 1.</t>
  </si>
  <si>
    <t>OVOANB2036, BNOVOP1040</t>
  </si>
  <si>
    <t xml:space="preserve">Óvodai gyakorlat 4., Óvodai bemutató 3., 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</si>
  <si>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</si>
  <si>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</si>
  <si>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</si>
  <si>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</si>
  <si>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</si>
  <si>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</si>
  <si>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</si>
  <si>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</si>
  <si>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</si>
  <si>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</si>
  <si>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</si>
  <si>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Szintézisgyakorlat 2.</t>
  </si>
  <si>
    <t>Szakmai gyakorlat 26 kredit</t>
  </si>
  <si>
    <t>Szabadon választható tárgyak – összesen</t>
  </si>
  <si>
    <t>OVOANB2048</t>
  </si>
  <si>
    <t>Kimeneti kompetenciák (nyelvi-kommunikációs, természetttudományos, ének-zenei) mérése</t>
  </si>
  <si>
    <t>Bemeneti kompetenciák fejlesztése (nyelvi-kommunikációs), Bemeneti kompetenciák fejlesztése (természettudományos gondolkodás), Bemeneti kompetenciák fejlesztése (ének-zenei)</t>
  </si>
  <si>
    <t>NMOVOANB500</t>
  </si>
  <si>
    <t>Szakdolgozat</t>
  </si>
  <si>
    <t>Óvodapedagógus szak</t>
  </si>
  <si>
    <t>OVOANB2064</t>
  </si>
  <si>
    <r>
      <t xml:space="preserve">Óvodapedagógus alapképzési BA szak </t>
    </r>
    <r>
      <rPr>
        <b/>
        <sz val="24"/>
        <rFont val="Arial"/>
        <family val="2"/>
        <charset val="238"/>
      </rPr>
      <t xml:space="preserve">
nappali tagozat, szlovák nemzetiségi szakirány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1-jétől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</si>
</sst>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6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3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2" xfId="0" applyFont="1" applyBorder="1"/>
    <xf numFmtId="0" fontId="1" fillId="0" borderId="15" xfId="0" applyFont="1" applyBorder="1"/>
    <xf numFmtId="0" fontId="1" fillId="0" borderId="19" xfId="0" applyFont="1" applyBorder="1"/>
    <xf numFmtId="0" fontId="1" fillId="0" borderId="37" xfId="0" applyFont="1" applyBorder="1"/>
    <xf numFmtId="0" fontId="1" fillId="0" borderId="54" xfId="0" applyFont="1" applyBorder="1"/>
    <xf numFmtId="0" fontId="1" fillId="0" borderId="55" xfId="0" applyFont="1" applyBorder="1"/>
    <xf numFmtId="0" fontId="1" fillId="0" borderId="3" xfId="0" applyFont="1" applyBorder="1"/>
    <xf numFmtId="0" fontId="1" fillId="0" borderId="60" xfId="0" applyFont="1" applyBorder="1"/>
    <xf numFmtId="0" fontId="1" fillId="0" borderId="34" xfId="0" applyFont="1" applyBorder="1"/>
    <xf numFmtId="0" fontId="1" fillId="0" borderId="50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0" xfId="0" applyFont="1"/>
    <xf numFmtId="0" fontId="7" fillId="2" borderId="4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90" shrinkToFit="1"/>
    </xf>
    <xf numFmtId="0" fontId="7" fillId="2" borderId="5" xfId="0" applyFont="1" applyFill="1" applyBorder="1" applyAlignment="1">
      <alignment horizontal="center" vertical="center" textRotation="90" shrinkToFit="1"/>
    </xf>
    <xf numFmtId="0" fontId="7" fillId="2" borderId="6" xfId="0" applyFont="1" applyFill="1" applyBorder="1" applyAlignment="1">
      <alignment horizontal="center" vertical="center" textRotation="90" shrinkToFit="1"/>
    </xf>
    <xf numFmtId="0" fontId="7" fillId="2" borderId="7" xfId="0" applyFont="1" applyFill="1" applyBorder="1" applyAlignment="1">
      <alignment horizontal="center" vertical="center" textRotation="90" shrinkToFit="1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1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9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vertical="center"/>
    </xf>
    <xf numFmtId="0" fontId="7" fillId="3" borderId="32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7" xfId="0" applyFont="1" applyBorder="1"/>
    <xf numFmtId="0" fontId="7" fillId="0" borderId="0" xfId="0" applyFont="1" applyAlignment="1">
      <alignment horizontal="left" vertical="center" wrapText="1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shrinkToFit="1"/>
    </xf>
    <xf numFmtId="0" fontId="7" fillId="3" borderId="41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43" xfId="0" applyFont="1" applyFill="1" applyBorder="1" applyAlignment="1">
      <alignment horizontal="center" vertical="center" shrinkToFit="1"/>
    </xf>
    <xf numFmtId="0" fontId="7" fillId="3" borderId="39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7" fillId="3" borderId="44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left" vertical="center" wrapText="1"/>
    </xf>
    <xf numFmtId="0" fontId="7" fillId="3" borderId="45" xfId="0" applyFont="1" applyFill="1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 shrinkToFit="1"/>
    </xf>
    <xf numFmtId="0" fontId="7" fillId="3" borderId="48" xfId="0" applyFont="1" applyFill="1" applyBorder="1" applyAlignment="1">
      <alignment horizontal="center" vertical="center" shrinkToFit="1"/>
    </xf>
    <xf numFmtId="0" fontId="7" fillId="3" borderId="49" xfId="0" applyFont="1" applyFill="1" applyBorder="1" applyAlignment="1">
      <alignment horizontal="left" vertical="center" wrapText="1"/>
    </xf>
    <xf numFmtId="0" fontId="7" fillId="3" borderId="49" xfId="0" applyFont="1" applyFill="1" applyBorder="1" applyAlignment="1">
      <alignment horizontal="center" vertical="center"/>
    </xf>
    <xf numFmtId="0" fontId="7" fillId="0" borderId="50" xfId="0" applyFont="1" applyBorder="1" applyAlignment="1">
      <alignment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32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7" fillId="3" borderId="46" xfId="0" applyFont="1" applyFill="1" applyBorder="1" applyAlignment="1">
      <alignment horizontal="left" vertical="center"/>
    </xf>
    <xf numFmtId="0" fontId="7" fillId="3" borderId="49" xfId="0" applyFont="1" applyFill="1" applyBorder="1" applyAlignment="1">
      <alignment horizontal="center" vertical="center" shrinkToFit="1"/>
    </xf>
    <xf numFmtId="0" fontId="7" fillId="3" borderId="51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shrinkToFit="1"/>
    </xf>
    <xf numFmtId="0" fontId="7" fillId="3" borderId="52" xfId="0" applyFont="1" applyFill="1" applyBorder="1" applyAlignment="1">
      <alignment horizontal="center" vertical="center" shrinkToFit="1"/>
    </xf>
    <xf numFmtId="0" fontId="9" fillId="3" borderId="51" xfId="0" applyFont="1" applyFill="1" applyBorder="1" applyAlignment="1">
      <alignment horizontal="center" vertical="center" shrinkToFit="1"/>
    </xf>
    <xf numFmtId="0" fontId="7" fillId="3" borderId="56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shrinkToFit="1"/>
    </xf>
    <xf numFmtId="0" fontId="7" fillId="3" borderId="57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58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left" vertical="center" wrapText="1"/>
    </xf>
    <xf numFmtId="0" fontId="7" fillId="3" borderId="59" xfId="0" applyFont="1" applyFill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3" borderId="61" xfId="0" applyFont="1" applyFill="1" applyBorder="1" applyAlignment="1">
      <alignment horizontal="left" vertical="center"/>
    </xf>
    <xf numFmtId="0" fontId="7" fillId="3" borderId="62" xfId="0" applyFont="1" applyFill="1" applyBorder="1" applyAlignment="1">
      <alignment horizontal="center" vertical="center" shrinkToFit="1"/>
    </xf>
    <xf numFmtId="0" fontId="7" fillId="3" borderId="38" xfId="0" applyFont="1" applyFill="1" applyBorder="1" applyAlignment="1">
      <alignment horizontal="center" vertical="center" shrinkToFit="1"/>
    </xf>
    <xf numFmtId="0" fontId="7" fillId="3" borderId="63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64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left" vertical="center" wrapText="1"/>
    </xf>
    <xf numFmtId="0" fontId="7" fillId="0" borderId="66" xfId="0" applyFont="1" applyBorder="1" applyAlignment="1">
      <alignment horizontal="left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left" vertical="center"/>
    </xf>
    <xf numFmtId="0" fontId="7" fillId="0" borderId="68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left" vertical="center"/>
    </xf>
    <xf numFmtId="0" fontId="7" fillId="0" borderId="73" xfId="0" applyFont="1" applyBorder="1" applyAlignment="1">
      <alignment horizontal="left" vertical="center"/>
    </xf>
    <xf numFmtId="0" fontId="7" fillId="0" borderId="15" xfId="0" applyFont="1" applyBorder="1"/>
    <xf numFmtId="0" fontId="7" fillId="0" borderId="19" xfId="0" applyFont="1" applyBorder="1"/>
    <xf numFmtId="0" fontId="7" fillId="0" borderId="37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left" vertical="center"/>
    </xf>
    <xf numFmtId="0" fontId="7" fillId="3" borderId="25" xfId="0" applyFont="1" applyFill="1" applyBorder="1" applyAlignment="1">
      <alignment horizontal="center" vertical="center" shrinkToFit="1"/>
    </xf>
    <xf numFmtId="0" fontId="7" fillId="3" borderId="74" xfId="0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center" vertical="center" shrinkToFit="1"/>
    </xf>
    <xf numFmtId="0" fontId="7" fillId="3" borderId="76" xfId="0" applyFont="1" applyFill="1" applyBorder="1" applyAlignment="1">
      <alignment horizontal="center" vertical="center" shrinkToFit="1"/>
    </xf>
    <xf numFmtId="0" fontId="7" fillId="3" borderId="77" xfId="0" applyFont="1" applyFill="1" applyBorder="1" applyAlignment="1">
      <alignment horizontal="center" vertical="center" shrinkToFit="1"/>
    </xf>
    <xf numFmtId="0" fontId="8" fillId="3" borderId="77" xfId="0" applyFont="1" applyFill="1" applyBorder="1" applyAlignment="1">
      <alignment horizontal="center" vertical="center" shrinkToFit="1"/>
    </xf>
    <xf numFmtId="0" fontId="8" fillId="3" borderId="75" xfId="0" applyFont="1" applyFill="1" applyBorder="1" applyAlignment="1">
      <alignment horizontal="center" vertical="center" shrinkToFit="1"/>
    </xf>
    <xf numFmtId="0" fontId="8" fillId="3" borderId="76" xfId="0" applyFont="1" applyFill="1" applyBorder="1" applyAlignment="1">
      <alignment horizontal="center" vertical="center" shrinkToFit="1"/>
    </xf>
    <xf numFmtId="0" fontId="7" fillId="3" borderId="74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left" vertical="center"/>
    </xf>
    <xf numFmtId="0" fontId="7" fillId="3" borderId="78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/>
    </xf>
    <xf numFmtId="0" fontId="7" fillId="3" borderId="78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/>
    </xf>
    <xf numFmtId="0" fontId="9" fillId="3" borderId="7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80" xfId="0" applyFont="1" applyFill="1" applyBorder="1" applyAlignment="1">
      <alignment horizontal="center" vertical="center" shrinkToFit="1"/>
    </xf>
    <xf numFmtId="0" fontId="7" fillId="3" borderId="81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7" fillId="3" borderId="47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horizontal="left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vertical="center"/>
    </xf>
    <xf numFmtId="0" fontId="7" fillId="3" borderId="40" xfId="0" applyFont="1" applyFill="1" applyBorder="1" applyAlignment="1">
      <alignment vertical="center" wrapText="1"/>
    </xf>
    <xf numFmtId="0" fontId="7" fillId="0" borderId="82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7" fillId="3" borderId="46" xfId="0" applyFont="1" applyFill="1" applyBorder="1" applyAlignment="1">
      <alignment vertical="center"/>
    </xf>
    <xf numFmtId="0" fontId="7" fillId="3" borderId="21" xfId="0" applyFont="1" applyFill="1" applyBorder="1" applyAlignment="1">
      <alignment vertical="center"/>
    </xf>
    <xf numFmtId="0" fontId="7" fillId="3" borderId="32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3" borderId="23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vertical="center"/>
    </xf>
    <xf numFmtId="0" fontId="7" fillId="3" borderId="83" xfId="0" applyFont="1" applyFill="1" applyBorder="1" applyAlignment="1">
      <alignment horizontal="center" vertical="center"/>
    </xf>
    <xf numFmtId="0" fontId="7" fillId="0" borderId="73" xfId="0" applyFont="1" applyBorder="1" applyAlignment="1">
      <alignment vertical="center"/>
    </xf>
    <xf numFmtId="0" fontId="7" fillId="3" borderId="8" xfId="0" applyFont="1" applyFill="1" applyBorder="1" applyAlignment="1">
      <alignment horizontal="left" vertic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29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vertical="center" wrapText="1"/>
    </xf>
    <xf numFmtId="0" fontId="7" fillId="3" borderId="31" xfId="0" applyFont="1" applyFill="1" applyBorder="1" applyAlignment="1">
      <alignment horizontal="left" vertical="center" wrapText="1"/>
    </xf>
    <xf numFmtId="0" fontId="8" fillId="3" borderId="31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9" fillId="3" borderId="78" xfId="0" applyFont="1" applyFill="1" applyBorder="1" applyAlignment="1">
      <alignment horizontal="left" vertical="center"/>
    </xf>
    <xf numFmtId="0" fontId="9" fillId="3" borderId="47" xfId="0" applyFont="1" applyFill="1" applyBorder="1" applyAlignment="1">
      <alignment horizontal="center" vertical="center" shrinkToFit="1"/>
    </xf>
    <xf numFmtId="0" fontId="7" fillId="3" borderId="84" xfId="0" applyFont="1" applyFill="1" applyBorder="1" applyAlignment="1">
      <alignment horizontal="center" vertical="center"/>
    </xf>
    <xf numFmtId="0" fontId="7" fillId="3" borderId="78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left" vertical="center"/>
    </xf>
    <xf numFmtId="0" fontId="7" fillId="0" borderId="42" xfId="0" applyFont="1" applyBorder="1" applyAlignment="1">
      <alignment horizontal="center" vertical="center"/>
    </xf>
    <xf numFmtId="0" fontId="7" fillId="3" borderId="78" xfId="0" applyFont="1" applyFill="1" applyBorder="1" applyAlignment="1">
      <alignment horizontal="left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1" fillId="3" borderId="8" xfId="0" applyFont="1" applyFill="1" applyBorder="1"/>
    <xf numFmtId="0" fontId="7" fillId="3" borderId="8" xfId="0" applyFont="1" applyFill="1" applyBorder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1"/>
  <sheetViews>
    <sheetView tabSelected="1" workbookViewId="0">
      <selection sqref="A1:AF1"/>
    </sheetView>
  </sheetViews>
  <sheetFormatPr defaultColWidth="14.42578125" defaultRowHeight="15" customHeight="1" outlineLevelCol="1" x14ac:dyDescent="0.25"/>
  <cols>
    <col min="1" max="1" width="3.85546875" style="14" customWidth="1"/>
    <col min="2" max="2" width="2.85546875" style="14" customWidth="1"/>
    <col min="3" max="3" width="2.5703125" style="14" customWidth="1"/>
    <col min="4" max="4" width="13.7109375" style="14" customWidth="1"/>
    <col min="5" max="5" width="18.5703125" style="14" customWidth="1"/>
    <col min="6" max="6" width="50" style="14" customWidth="1"/>
    <col min="7" max="7" width="2" style="14" customWidth="1" outlineLevel="1"/>
    <col min="8" max="8" width="2.7109375" style="14" customWidth="1" outlineLevel="1"/>
    <col min="9" max="10" width="2.42578125" style="14" customWidth="1" outlineLevel="1"/>
    <col min="11" max="11" width="2.7109375" style="14" customWidth="1" outlineLevel="1"/>
    <col min="12" max="13" width="2.42578125" style="14" customWidth="1" outlineLevel="1"/>
    <col min="14" max="14" width="2.7109375" style="14" customWidth="1" outlineLevel="1"/>
    <col min="15" max="16" width="2.42578125" style="14" customWidth="1" outlineLevel="1"/>
    <col min="17" max="17" width="2.7109375" style="14" customWidth="1" outlineLevel="1"/>
    <col min="18" max="19" width="2.42578125" style="14" customWidth="1" outlineLevel="1"/>
    <col min="20" max="20" width="2.7109375" style="14" customWidth="1" outlineLevel="1"/>
    <col min="21" max="22" width="2.42578125" style="14" customWidth="1" outlineLevel="1"/>
    <col min="23" max="23" width="2.7109375" style="14" customWidth="1" outlineLevel="1"/>
    <col min="24" max="27" width="2.42578125" style="14" customWidth="1" outlineLevel="1"/>
    <col min="28" max="30" width="4.5703125" style="14" customWidth="1" outlineLevel="1"/>
    <col min="31" max="31" width="4.85546875" style="14" customWidth="1"/>
    <col min="32" max="32" width="3.140625" style="14" customWidth="1"/>
    <col min="33" max="33" width="13" style="14" customWidth="1"/>
    <col min="34" max="34" width="27.28515625" style="14" customWidth="1"/>
    <col min="35" max="16384" width="14.42578125" style="14"/>
  </cols>
  <sheetData>
    <row r="1" spans="1:34" ht="101.25" customHeight="1" x14ac:dyDescent="0.6">
      <c r="A1" s="1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2"/>
      <c r="AH1" s="13"/>
    </row>
    <row r="2" spans="1:34" ht="59.25" x14ac:dyDescent="0.25">
      <c r="A2" s="15" t="s">
        <v>0</v>
      </c>
      <c r="B2" s="15" t="s">
        <v>1</v>
      </c>
      <c r="C2" s="15" t="s">
        <v>2</v>
      </c>
      <c r="D2" s="16" t="s">
        <v>3</v>
      </c>
      <c r="E2" s="17" t="s">
        <v>4</v>
      </c>
      <c r="F2" s="16" t="s">
        <v>5</v>
      </c>
      <c r="G2" s="18" t="s">
        <v>6</v>
      </c>
      <c r="H2" s="19" t="s">
        <v>7</v>
      </c>
      <c r="I2" s="20" t="s">
        <v>8</v>
      </c>
      <c r="J2" s="18" t="s">
        <v>9</v>
      </c>
      <c r="K2" s="19" t="s">
        <v>10</v>
      </c>
      <c r="L2" s="20" t="s">
        <v>11</v>
      </c>
      <c r="M2" s="18" t="s">
        <v>12</v>
      </c>
      <c r="N2" s="19" t="s">
        <v>13</v>
      </c>
      <c r="O2" s="20" t="s">
        <v>14</v>
      </c>
      <c r="P2" s="18" t="s">
        <v>15</v>
      </c>
      <c r="Q2" s="19" t="s">
        <v>16</v>
      </c>
      <c r="R2" s="20" t="s">
        <v>17</v>
      </c>
      <c r="S2" s="18" t="s">
        <v>18</v>
      </c>
      <c r="T2" s="19" t="s">
        <v>19</v>
      </c>
      <c r="U2" s="20" t="s">
        <v>20</v>
      </c>
      <c r="V2" s="18" t="s">
        <v>21</v>
      </c>
      <c r="W2" s="19" t="s">
        <v>22</v>
      </c>
      <c r="X2" s="20" t="s">
        <v>23</v>
      </c>
      <c r="Y2" s="17" t="s">
        <v>24</v>
      </c>
      <c r="Z2" s="17" t="s">
        <v>25</v>
      </c>
      <c r="AA2" s="17" t="s">
        <v>26</v>
      </c>
      <c r="AB2" s="18" t="s">
        <v>27</v>
      </c>
      <c r="AC2" s="19" t="s">
        <v>28</v>
      </c>
      <c r="AD2" s="17" t="s">
        <v>29</v>
      </c>
      <c r="AE2" s="17" t="s">
        <v>30</v>
      </c>
      <c r="AF2" s="17" t="s">
        <v>31</v>
      </c>
      <c r="AG2" s="16" t="s">
        <v>32</v>
      </c>
      <c r="AH2" s="16" t="s">
        <v>33</v>
      </c>
    </row>
    <row r="3" spans="1:34" ht="24" customHeight="1" x14ac:dyDescent="0.25">
      <c r="A3" s="21" t="s">
        <v>34</v>
      </c>
      <c r="B3" s="22" t="s">
        <v>35</v>
      </c>
      <c r="C3" s="22">
        <v>1</v>
      </c>
      <c r="D3" s="23" t="s">
        <v>36</v>
      </c>
      <c r="E3" s="24" t="s">
        <v>37</v>
      </c>
      <c r="F3" s="25" t="s">
        <v>38</v>
      </c>
      <c r="G3" s="22">
        <v>1</v>
      </c>
      <c r="H3" s="22">
        <v>0</v>
      </c>
      <c r="I3" s="26">
        <v>1</v>
      </c>
      <c r="J3" s="27"/>
      <c r="K3" s="22"/>
      <c r="L3" s="26"/>
      <c r="M3" s="27"/>
      <c r="N3" s="22"/>
      <c r="O3" s="26"/>
      <c r="P3" s="27"/>
      <c r="Q3" s="22"/>
      <c r="R3" s="26"/>
      <c r="S3" s="27"/>
      <c r="T3" s="22"/>
      <c r="U3" s="26"/>
      <c r="V3" s="27"/>
      <c r="W3" s="22"/>
      <c r="X3" s="22"/>
      <c r="Y3" s="27">
        <f t="shared" ref="Y3:Z3" si="0">V3+S3+P3+M3+J3+G3</f>
        <v>1</v>
      </c>
      <c r="Z3" s="26">
        <f t="shared" si="0"/>
        <v>0</v>
      </c>
      <c r="AA3" s="22">
        <v>15</v>
      </c>
      <c r="AB3" s="27">
        <f t="shared" ref="AB3:AB10" si="1">Y3*AA3</f>
        <v>15</v>
      </c>
      <c r="AC3" s="26">
        <f t="shared" ref="AC3:AC10" si="2">Z3*AA3</f>
        <v>0</v>
      </c>
      <c r="AD3" s="27">
        <f t="shared" ref="AD3:AD10" si="3">SUM(AB3:AC3)</f>
        <v>15</v>
      </c>
      <c r="AE3" s="28">
        <f t="shared" ref="AE3:AE10" si="4">I3+L3+O3+R3+U3+X3</f>
        <v>1</v>
      </c>
      <c r="AF3" s="26" t="s">
        <v>39</v>
      </c>
      <c r="AG3" s="29"/>
      <c r="AH3" s="30"/>
    </row>
    <row r="4" spans="1:34" x14ac:dyDescent="0.25">
      <c r="A4" s="21" t="s">
        <v>34</v>
      </c>
      <c r="B4" s="22" t="s">
        <v>40</v>
      </c>
      <c r="C4" s="22">
        <v>5</v>
      </c>
      <c r="D4" s="23" t="s">
        <v>41</v>
      </c>
      <c r="E4" s="2"/>
      <c r="F4" s="31" t="s">
        <v>42</v>
      </c>
      <c r="G4" s="22"/>
      <c r="H4" s="22"/>
      <c r="I4" s="26"/>
      <c r="J4" s="27"/>
      <c r="K4" s="22"/>
      <c r="L4" s="26"/>
      <c r="M4" s="27"/>
      <c r="N4" s="22"/>
      <c r="O4" s="26"/>
      <c r="P4" s="27"/>
      <c r="Q4" s="22"/>
      <c r="R4" s="26"/>
      <c r="S4" s="27">
        <v>2</v>
      </c>
      <c r="T4" s="22">
        <v>1</v>
      </c>
      <c r="U4" s="26">
        <v>3</v>
      </c>
      <c r="V4" s="27"/>
      <c r="W4" s="22"/>
      <c r="X4" s="22"/>
      <c r="Y4" s="27">
        <f t="shared" ref="Y4:Z4" si="5">V4+S4+P4+M4+J4+G4</f>
        <v>2</v>
      </c>
      <c r="Z4" s="26">
        <f t="shared" si="5"/>
        <v>1</v>
      </c>
      <c r="AA4" s="22">
        <v>15</v>
      </c>
      <c r="AB4" s="27">
        <f t="shared" si="1"/>
        <v>30</v>
      </c>
      <c r="AC4" s="26">
        <f t="shared" si="2"/>
        <v>15</v>
      </c>
      <c r="AD4" s="27">
        <f t="shared" si="3"/>
        <v>45</v>
      </c>
      <c r="AE4" s="28">
        <f t="shared" si="4"/>
        <v>3</v>
      </c>
      <c r="AF4" s="26" t="s">
        <v>43</v>
      </c>
      <c r="AG4" s="29"/>
      <c r="AH4" s="30"/>
    </row>
    <row r="5" spans="1:34" x14ac:dyDescent="0.25">
      <c r="A5" s="32" t="s">
        <v>34</v>
      </c>
      <c r="B5" s="21" t="s">
        <v>44</v>
      </c>
      <c r="C5" s="33">
        <v>3</v>
      </c>
      <c r="D5" s="33" t="s">
        <v>45</v>
      </c>
      <c r="E5" s="2"/>
      <c r="F5" s="31" t="s">
        <v>46</v>
      </c>
      <c r="G5" s="22"/>
      <c r="H5" s="22"/>
      <c r="I5" s="26"/>
      <c r="J5" s="27"/>
      <c r="K5" s="22"/>
      <c r="L5" s="26"/>
      <c r="M5" s="27">
        <v>2</v>
      </c>
      <c r="N5" s="22">
        <v>0</v>
      </c>
      <c r="O5" s="26">
        <v>2</v>
      </c>
      <c r="P5" s="27"/>
      <c r="Q5" s="22"/>
      <c r="R5" s="26"/>
      <c r="S5" s="27"/>
      <c r="T5" s="22"/>
      <c r="U5" s="26"/>
      <c r="V5" s="27"/>
      <c r="W5" s="22"/>
      <c r="X5" s="22"/>
      <c r="Y5" s="27">
        <f t="shared" ref="Y5:Z5" si="6">V5+S5+P5+M5+J5+G5</f>
        <v>2</v>
      </c>
      <c r="Z5" s="26">
        <f t="shared" si="6"/>
        <v>0</v>
      </c>
      <c r="AA5" s="22">
        <v>15</v>
      </c>
      <c r="AB5" s="27">
        <f t="shared" si="1"/>
        <v>30</v>
      </c>
      <c r="AC5" s="26">
        <f t="shared" si="2"/>
        <v>0</v>
      </c>
      <c r="AD5" s="27">
        <f t="shared" si="3"/>
        <v>30</v>
      </c>
      <c r="AE5" s="28">
        <f t="shared" si="4"/>
        <v>2</v>
      </c>
      <c r="AF5" s="26" t="s">
        <v>39</v>
      </c>
      <c r="AG5" s="29"/>
      <c r="AH5" s="30"/>
    </row>
    <row r="6" spans="1:34" x14ac:dyDescent="0.25">
      <c r="A6" s="34" t="s">
        <v>34</v>
      </c>
      <c r="B6" s="35" t="s">
        <v>35</v>
      </c>
      <c r="C6" s="35">
        <v>1</v>
      </c>
      <c r="D6" s="23" t="s">
        <v>47</v>
      </c>
      <c r="E6" s="3"/>
      <c r="F6" s="36" t="s">
        <v>48</v>
      </c>
      <c r="G6" s="37">
        <v>2</v>
      </c>
      <c r="H6" s="37">
        <v>0</v>
      </c>
      <c r="I6" s="38">
        <v>2</v>
      </c>
      <c r="J6" s="39"/>
      <c r="K6" s="37"/>
      <c r="L6" s="38"/>
      <c r="M6" s="39"/>
      <c r="N6" s="37"/>
      <c r="O6" s="38"/>
      <c r="P6" s="39"/>
      <c r="Q6" s="37"/>
      <c r="R6" s="38"/>
      <c r="S6" s="39"/>
      <c r="T6" s="37"/>
      <c r="U6" s="38"/>
      <c r="V6" s="39"/>
      <c r="W6" s="37"/>
      <c r="X6" s="37"/>
      <c r="Y6" s="39">
        <f t="shared" ref="Y6:Z6" si="7">V6+S6+P6+M6+J6+G6</f>
        <v>2</v>
      </c>
      <c r="Z6" s="38">
        <f t="shared" si="7"/>
        <v>0</v>
      </c>
      <c r="AA6" s="37">
        <v>15</v>
      </c>
      <c r="AB6" s="39">
        <f t="shared" si="1"/>
        <v>30</v>
      </c>
      <c r="AC6" s="38">
        <f t="shared" si="2"/>
        <v>0</v>
      </c>
      <c r="AD6" s="39">
        <f t="shared" si="3"/>
        <v>30</v>
      </c>
      <c r="AE6" s="40">
        <f t="shared" si="4"/>
        <v>2</v>
      </c>
      <c r="AF6" s="38" t="s">
        <v>39</v>
      </c>
      <c r="AG6" s="41"/>
      <c r="AH6" s="42"/>
    </row>
    <row r="7" spans="1:34" ht="36.75" customHeight="1" x14ac:dyDescent="0.25">
      <c r="A7" s="43" t="s">
        <v>34</v>
      </c>
      <c r="B7" s="21" t="s">
        <v>44</v>
      </c>
      <c r="C7" s="21">
        <v>3</v>
      </c>
      <c r="D7" s="44" t="s">
        <v>49</v>
      </c>
      <c r="E7" s="24" t="s">
        <v>50</v>
      </c>
      <c r="F7" s="25" t="s">
        <v>51</v>
      </c>
      <c r="G7" s="45"/>
      <c r="H7" s="45"/>
      <c r="I7" s="46"/>
      <c r="J7" s="47"/>
      <c r="K7" s="45"/>
      <c r="L7" s="46"/>
      <c r="M7" s="47">
        <v>2</v>
      </c>
      <c r="N7" s="45">
        <v>0</v>
      </c>
      <c r="O7" s="46">
        <v>2</v>
      </c>
      <c r="P7" s="47"/>
      <c r="Q7" s="45"/>
      <c r="R7" s="46"/>
      <c r="S7" s="48"/>
      <c r="T7" s="49"/>
      <c r="U7" s="50"/>
      <c r="V7" s="48"/>
      <c r="W7" s="49"/>
      <c r="X7" s="49"/>
      <c r="Y7" s="47">
        <f t="shared" ref="Y7:Z7" si="8">V7+S7+P7+M7+J7+G7</f>
        <v>2</v>
      </c>
      <c r="Z7" s="46">
        <f t="shared" si="8"/>
        <v>0</v>
      </c>
      <c r="AA7" s="45">
        <v>15</v>
      </c>
      <c r="AB7" s="47">
        <f t="shared" si="1"/>
        <v>30</v>
      </c>
      <c r="AC7" s="46">
        <f t="shared" si="2"/>
        <v>0</v>
      </c>
      <c r="AD7" s="47">
        <f t="shared" si="3"/>
        <v>30</v>
      </c>
      <c r="AE7" s="51">
        <f t="shared" si="4"/>
        <v>2</v>
      </c>
      <c r="AF7" s="46" t="s">
        <v>39</v>
      </c>
      <c r="AG7" s="52"/>
      <c r="AH7" s="53"/>
    </row>
    <row r="8" spans="1:34" ht="20.25" customHeight="1" x14ac:dyDescent="0.25">
      <c r="A8" s="32" t="s">
        <v>34</v>
      </c>
      <c r="B8" s="21" t="s">
        <v>44</v>
      </c>
      <c r="C8" s="21">
        <v>4</v>
      </c>
      <c r="D8" s="23" t="s">
        <v>52</v>
      </c>
      <c r="E8" s="2"/>
      <c r="F8" s="31" t="s">
        <v>53</v>
      </c>
      <c r="G8" s="22"/>
      <c r="H8" s="22"/>
      <c r="I8" s="26"/>
      <c r="J8" s="27"/>
      <c r="K8" s="22"/>
      <c r="L8" s="26"/>
      <c r="M8" s="27"/>
      <c r="N8" s="22"/>
      <c r="O8" s="26"/>
      <c r="P8" s="27">
        <v>2</v>
      </c>
      <c r="Q8" s="22">
        <v>0</v>
      </c>
      <c r="R8" s="26">
        <v>2</v>
      </c>
      <c r="S8" s="54"/>
      <c r="T8" s="55"/>
      <c r="U8" s="56"/>
      <c r="V8" s="54"/>
      <c r="W8" s="55"/>
      <c r="X8" s="55"/>
      <c r="Y8" s="27">
        <f t="shared" ref="Y8:Z8" si="9">V8+S8+P8+M8+J8+G8</f>
        <v>2</v>
      </c>
      <c r="Z8" s="26">
        <f t="shared" si="9"/>
        <v>0</v>
      </c>
      <c r="AA8" s="22">
        <v>15</v>
      </c>
      <c r="AB8" s="27">
        <f t="shared" si="1"/>
        <v>30</v>
      </c>
      <c r="AC8" s="26">
        <f t="shared" si="2"/>
        <v>0</v>
      </c>
      <c r="AD8" s="22">
        <f t="shared" si="3"/>
        <v>30</v>
      </c>
      <c r="AE8" s="28">
        <f t="shared" si="4"/>
        <v>2</v>
      </c>
      <c r="AF8" s="22" t="s">
        <v>39</v>
      </c>
      <c r="AG8" s="30" t="s">
        <v>49</v>
      </c>
      <c r="AH8" s="57" t="s">
        <v>51</v>
      </c>
    </row>
    <row r="9" spans="1:34" x14ac:dyDescent="0.25">
      <c r="A9" s="32" t="s">
        <v>34</v>
      </c>
      <c r="B9" s="21" t="s">
        <v>44</v>
      </c>
      <c r="C9" s="21">
        <v>4</v>
      </c>
      <c r="D9" s="23" t="s">
        <v>54</v>
      </c>
      <c r="E9" s="2"/>
      <c r="F9" s="31" t="s">
        <v>55</v>
      </c>
      <c r="G9" s="22"/>
      <c r="H9" s="22"/>
      <c r="I9" s="26"/>
      <c r="J9" s="27"/>
      <c r="K9" s="22"/>
      <c r="L9" s="26"/>
      <c r="M9" s="27"/>
      <c r="N9" s="22"/>
      <c r="O9" s="26"/>
      <c r="P9" s="27">
        <v>2</v>
      </c>
      <c r="Q9" s="22">
        <v>0</v>
      </c>
      <c r="R9" s="26">
        <v>2</v>
      </c>
      <c r="S9" s="27"/>
      <c r="T9" s="22"/>
      <c r="U9" s="26"/>
      <c r="V9" s="27"/>
      <c r="W9" s="22"/>
      <c r="X9" s="22"/>
      <c r="Y9" s="27">
        <f t="shared" ref="Y9:Z9" si="10">V9+S9+P9+M9+J9+G9</f>
        <v>2</v>
      </c>
      <c r="Z9" s="26">
        <f t="shared" si="10"/>
        <v>0</v>
      </c>
      <c r="AA9" s="22">
        <v>15</v>
      </c>
      <c r="AB9" s="27">
        <f t="shared" si="1"/>
        <v>30</v>
      </c>
      <c r="AC9" s="26">
        <f t="shared" si="2"/>
        <v>0</v>
      </c>
      <c r="AD9" s="22">
        <f t="shared" si="3"/>
        <v>30</v>
      </c>
      <c r="AE9" s="28">
        <f t="shared" si="4"/>
        <v>2</v>
      </c>
      <c r="AF9" s="26" t="s">
        <v>39</v>
      </c>
      <c r="AG9" s="29"/>
      <c r="AH9" s="58"/>
    </row>
    <row r="10" spans="1:34" x14ac:dyDescent="0.25">
      <c r="A10" s="34" t="s">
        <v>34</v>
      </c>
      <c r="B10" s="35" t="s">
        <v>56</v>
      </c>
      <c r="C10" s="35">
        <v>5</v>
      </c>
      <c r="D10" s="59" t="s">
        <v>57</v>
      </c>
      <c r="E10" s="3"/>
      <c r="F10" s="42" t="s">
        <v>58</v>
      </c>
      <c r="G10" s="37"/>
      <c r="H10" s="37"/>
      <c r="I10" s="38"/>
      <c r="J10" s="39"/>
      <c r="K10" s="37"/>
      <c r="L10" s="38"/>
      <c r="M10" s="60"/>
      <c r="N10" s="60"/>
      <c r="O10" s="60"/>
      <c r="P10" s="39"/>
      <c r="Q10" s="37"/>
      <c r="R10" s="38"/>
      <c r="S10" s="59">
        <v>2</v>
      </c>
      <c r="T10" s="59">
        <v>0</v>
      </c>
      <c r="U10" s="59">
        <v>2</v>
      </c>
      <c r="V10" s="39"/>
      <c r="W10" s="37"/>
      <c r="X10" s="37"/>
      <c r="Y10" s="39">
        <f t="shared" ref="Y10:Z10" si="11">V10+S10+P10+M10+J10+G10</f>
        <v>2</v>
      </c>
      <c r="Z10" s="38">
        <f t="shared" si="11"/>
        <v>0</v>
      </c>
      <c r="AA10" s="37">
        <v>15</v>
      </c>
      <c r="AB10" s="39">
        <f t="shared" si="1"/>
        <v>30</v>
      </c>
      <c r="AC10" s="38">
        <f t="shared" si="2"/>
        <v>0</v>
      </c>
      <c r="AD10" s="37">
        <f t="shared" si="3"/>
        <v>30</v>
      </c>
      <c r="AE10" s="59">
        <f t="shared" si="4"/>
        <v>2</v>
      </c>
      <c r="AF10" s="38" t="s">
        <v>39</v>
      </c>
      <c r="AG10" s="41"/>
      <c r="AH10" s="61"/>
    </row>
    <row r="11" spans="1:34" x14ac:dyDescent="0.25">
      <c r="A11" s="62" t="s">
        <v>34</v>
      </c>
      <c r="B11" s="35"/>
      <c r="C11" s="63"/>
      <c r="D11" s="64"/>
      <c r="E11" s="21"/>
      <c r="F11" s="36" t="s">
        <v>59</v>
      </c>
      <c r="G11" s="27">
        <f t="shared" ref="G11:Z11" si="12">SUM(G3:G10)</f>
        <v>3</v>
      </c>
      <c r="H11" s="27">
        <f t="shared" si="12"/>
        <v>0</v>
      </c>
      <c r="I11" s="27">
        <f t="shared" si="12"/>
        <v>3</v>
      </c>
      <c r="J11" s="27">
        <f t="shared" si="12"/>
        <v>0</v>
      </c>
      <c r="K11" s="27">
        <f t="shared" si="12"/>
        <v>0</v>
      </c>
      <c r="L11" s="27">
        <f t="shared" si="12"/>
        <v>0</v>
      </c>
      <c r="M11" s="27">
        <f t="shared" si="12"/>
        <v>4</v>
      </c>
      <c r="N11" s="27">
        <f t="shared" si="12"/>
        <v>0</v>
      </c>
      <c r="O11" s="27">
        <f t="shared" si="12"/>
        <v>4</v>
      </c>
      <c r="P11" s="27">
        <f t="shared" si="12"/>
        <v>4</v>
      </c>
      <c r="Q11" s="27">
        <f t="shared" si="12"/>
        <v>0</v>
      </c>
      <c r="R11" s="27">
        <f t="shared" si="12"/>
        <v>4</v>
      </c>
      <c r="S11" s="27">
        <f t="shared" si="12"/>
        <v>4</v>
      </c>
      <c r="T11" s="27">
        <f t="shared" si="12"/>
        <v>1</v>
      </c>
      <c r="U11" s="27">
        <f t="shared" si="12"/>
        <v>5</v>
      </c>
      <c r="V11" s="27">
        <f t="shared" si="12"/>
        <v>0</v>
      </c>
      <c r="W11" s="27">
        <f t="shared" si="12"/>
        <v>0</v>
      </c>
      <c r="X11" s="27">
        <f t="shared" si="12"/>
        <v>0</v>
      </c>
      <c r="Y11" s="27">
        <f t="shared" si="12"/>
        <v>15</v>
      </c>
      <c r="Z11" s="27">
        <f t="shared" si="12"/>
        <v>1</v>
      </c>
      <c r="AA11" s="26" t="s">
        <v>60</v>
      </c>
      <c r="AB11" s="27">
        <f t="shared" ref="AB11:AE11" si="13">SUM(AB3:AB10)</f>
        <v>225</v>
      </c>
      <c r="AC11" s="27">
        <f t="shared" si="13"/>
        <v>15</v>
      </c>
      <c r="AD11" s="65">
        <f t="shared" si="13"/>
        <v>240</v>
      </c>
      <c r="AE11" s="66">
        <f t="shared" si="13"/>
        <v>16</v>
      </c>
      <c r="AF11" s="65">
        <v>0</v>
      </c>
      <c r="AG11" s="29"/>
      <c r="AH11" s="30"/>
    </row>
    <row r="12" spans="1:34" x14ac:dyDescent="0.25">
      <c r="A12" s="32" t="s">
        <v>34</v>
      </c>
      <c r="B12" s="21" t="s">
        <v>35</v>
      </c>
      <c r="C12" s="21">
        <v>1</v>
      </c>
      <c r="D12" s="44" t="s">
        <v>61</v>
      </c>
      <c r="E12" s="24" t="s">
        <v>62</v>
      </c>
      <c r="F12" s="25" t="s">
        <v>63</v>
      </c>
      <c r="G12" s="45">
        <v>1</v>
      </c>
      <c r="H12" s="45">
        <v>1</v>
      </c>
      <c r="I12" s="46">
        <v>2</v>
      </c>
      <c r="J12" s="47"/>
      <c r="K12" s="45"/>
      <c r="L12" s="46"/>
      <c r="M12" s="47"/>
      <c r="N12" s="45"/>
      <c r="O12" s="46"/>
      <c r="P12" s="47"/>
      <c r="Q12" s="45"/>
      <c r="R12" s="46"/>
      <c r="S12" s="47"/>
      <c r="T12" s="45"/>
      <c r="U12" s="46"/>
      <c r="V12" s="47"/>
      <c r="W12" s="45"/>
      <c r="X12" s="46"/>
      <c r="Y12" s="47">
        <f t="shared" ref="Y12:Z12" si="14">V12+S12+P12+M12+J12+G12</f>
        <v>1</v>
      </c>
      <c r="Z12" s="46">
        <f t="shared" si="14"/>
        <v>1</v>
      </c>
      <c r="AA12" s="46">
        <v>15</v>
      </c>
      <c r="AB12" s="47">
        <f t="shared" ref="AB12:AB17" si="15">Y12*AA12</f>
        <v>15</v>
      </c>
      <c r="AC12" s="46">
        <f t="shared" ref="AC12:AC17" si="16">Z12*AA12</f>
        <v>15</v>
      </c>
      <c r="AD12" s="45">
        <f t="shared" ref="AD12:AD17" si="17">SUM(AB12:AC12)</f>
        <v>30</v>
      </c>
      <c r="AE12" s="51">
        <f t="shared" ref="AE12:AE16" si="18">I12+L12+O12+R12+U12+X12</f>
        <v>2</v>
      </c>
      <c r="AF12" s="46" t="s">
        <v>39</v>
      </c>
      <c r="AG12" s="52"/>
      <c r="AH12" s="67"/>
    </row>
    <row r="13" spans="1:34" x14ac:dyDescent="0.25">
      <c r="A13" s="32" t="s">
        <v>34</v>
      </c>
      <c r="B13" s="21" t="s">
        <v>35</v>
      </c>
      <c r="C13" s="21">
        <v>2</v>
      </c>
      <c r="D13" s="23" t="s">
        <v>64</v>
      </c>
      <c r="E13" s="2"/>
      <c r="F13" s="31" t="s">
        <v>65</v>
      </c>
      <c r="G13" s="22"/>
      <c r="H13" s="22"/>
      <c r="I13" s="26"/>
      <c r="J13" s="27">
        <v>2</v>
      </c>
      <c r="K13" s="22">
        <v>1</v>
      </c>
      <c r="L13" s="26">
        <v>3</v>
      </c>
      <c r="M13" s="27"/>
      <c r="N13" s="22"/>
      <c r="O13" s="26"/>
      <c r="P13" s="27"/>
      <c r="Q13" s="22"/>
      <c r="R13" s="26"/>
      <c r="S13" s="27"/>
      <c r="T13" s="22"/>
      <c r="U13" s="26"/>
      <c r="V13" s="27"/>
      <c r="W13" s="22"/>
      <c r="X13" s="26"/>
      <c r="Y13" s="27">
        <f t="shared" ref="Y13:Z13" si="19">V13+S13+P13+M13+J13+G13</f>
        <v>2</v>
      </c>
      <c r="Z13" s="26">
        <f t="shared" si="19"/>
        <v>1</v>
      </c>
      <c r="AA13" s="26">
        <v>15</v>
      </c>
      <c r="AB13" s="27">
        <f t="shared" si="15"/>
        <v>30</v>
      </c>
      <c r="AC13" s="26">
        <f t="shared" si="16"/>
        <v>15</v>
      </c>
      <c r="AD13" s="22">
        <f t="shared" si="17"/>
        <v>45</v>
      </c>
      <c r="AE13" s="28">
        <f t="shared" si="18"/>
        <v>3</v>
      </c>
      <c r="AF13" s="26" t="s">
        <v>39</v>
      </c>
      <c r="AG13" s="29" t="s">
        <v>66</v>
      </c>
      <c r="AH13" s="30" t="s">
        <v>63</v>
      </c>
    </row>
    <row r="14" spans="1:34" x14ac:dyDescent="0.25">
      <c r="A14" s="68" t="s">
        <v>34</v>
      </c>
      <c r="B14" s="69" t="s">
        <v>35</v>
      </c>
      <c r="C14" s="69">
        <v>1</v>
      </c>
      <c r="D14" s="70" t="s">
        <v>67</v>
      </c>
      <c r="E14" s="2"/>
      <c r="F14" s="71" t="s">
        <v>68</v>
      </c>
      <c r="G14" s="72">
        <v>0</v>
      </c>
      <c r="H14" s="72">
        <v>2</v>
      </c>
      <c r="I14" s="73">
        <v>1</v>
      </c>
      <c r="J14" s="74"/>
      <c r="K14" s="72"/>
      <c r="L14" s="73"/>
      <c r="M14" s="74"/>
      <c r="N14" s="72"/>
      <c r="O14" s="73"/>
      <c r="P14" s="74"/>
      <c r="Q14" s="72"/>
      <c r="R14" s="73"/>
      <c r="S14" s="74"/>
      <c r="T14" s="72"/>
      <c r="U14" s="73"/>
      <c r="V14" s="74"/>
      <c r="W14" s="72"/>
      <c r="X14" s="73"/>
      <c r="Y14" s="74">
        <f t="shared" ref="Y14:Z14" si="20">V14+S14+P14+M14+J14+G14</f>
        <v>0</v>
      </c>
      <c r="Z14" s="73">
        <f t="shared" si="20"/>
        <v>2</v>
      </c>
      <c r="AA14" s="73">
        <v>15</v>
      </c>
      <c r="AB14" s="74">
        <f t="shared" si="15"/>
        <v>0</v>
      </c>
      <c r="AC14" s="73">
        <f t="shared" si="16"/>
        <v>30</v>
      </c>
      <c r="AD14" s="72">
        <f t="shared" si="17"/>
        <v>30</v>
      </c>
      <c r="AE14" s="75">
        <f t="shared" si="18"/>
        <v>1</v>
      </c>
      <c r="AF14" s="73"/>
      <c r="AG14" s="76"/>
      <c r="AH14" s="77"/>
    </row>
    <row r="15" spans="1:34" x14ac:dyDescent="0.25">
      <c r="A15" s="32" t="s">
        <v>34</v>
      </c>
      <c r="B15" s="21" t="s">
        <v>44</v>
      </c>
      <c r="C15" s="21">
        <v>3</v>
      </c>
      <c r="D15" s="23" t="s">
        <v>69</v>
      </c>
      <c r="E15" s="2"/>
      <c r="F15" s="31" t="s">
        <v>70</v>
      </c>
      <c r="G15" s="22"/>
      <c r="H15" s="22"/>
      <c r="I15" s="26"/>
      <c r="J15" s="27"/>
      <c r="K15" s="22"/>
      <c r="L15" s="26"/>
      <c r="M15" s="27">
        <v>2</v>
      </c>
      <c r="N15" s="22">
        <v>1</v>
      </c>
      <c r="O15" s="26">
        <v>3</v>
      </c>
      <c r="P15" s="27"/>
      <c r="Q15" s="22"/>
      <c r="R15" s="26"/>
      <c r="S15" s="27"/>
      <c r="T15" s="22"/>
      <c r="U15" s="26"/>
      <c r="V15" s="27"/>
      <c r="W15" s="22"/>
      <c r="X15" s="26"/>
      <c r="Y15" s="27">
        <f t="shared" ref="Y15:Z15" si="21">V15+S15+P15+M15+J15+G15</f>
        <v>2</v>
      </c>
      <c r="Z15" s="26">
        <f t="shared" si="21"/>
        <v>1</v>
      </c>
      <c r="AA15" s="26">
        <v>15</v>
      </c>
      <c r="AB15" s="27">
        <f t="shared" si="15"/>
        <v>30</v>
      </c>
      <c r="AC15" s="26">
        <f t="shared" si="16"/>
        <v>15</v>
      </c>
      <c r="AD15" s="22">
        <f t="shared" si="17"/>
        <v>45</v>
      </c>
      <c r="AE15" s="28">
        <f t="shared" si="18"/>
        <v>3</v>
      </c>
      <c r="AF15" s="26" t="s">
        <v>39</v>
      </c>
      <c r="AG15" s="29" t="s">
        <v>66</v>
      </c>
      <c r="AH15" s="77" t="s">
        <v>63</v>
      </c>
    </row>
    <row r="16" spans="1:34" x14ac:dyDescent="0.25">
      <c r="A16" s="32" t="s">
        <v>34</v>
      </c>
      <c r="B16" s="21" t="s">
        <v>44</v>
      </c>
      <c r="C16" s="21">
        <v>4</v>
      </c>
      <c r="D16" s="23" t="s">
        <v>71</v>
      </c>
      <c r="E16" s="2"/>
      <c r="F16" s="31" t="s">
        <v>72</v>
      </c>
      <c r="G16" s="22"/>
      <c r="H16" s="22"/>
      <c r="I16" s="26"/>
      <c r="J16" s="27"/>
      <c r="K16" s="22"/>
      <c r="L16" s="26"/>
      <c r="M16" s="27"/>
      <c r="N16" s="22"/>
      <c r="O16" s="26"/>
      <c r="P16" s="27">
        <v>0</v>
      </c>
      <c r="Q16" s="22">
        <v>2</v>
      </c>
      <c r="R16" s="26">
        <v>2</v>
      </c>
      <c r="S16" s="27"/>
      <c r="T16" s="22"/>
      <c r="U16" s="26"/>
      <c r="V16" s="27"/>
      <c r="W16" s="22"/>
      <c r="X16" s="26"/>
      <c r="Y16" s="27">
        <f t="shared" ref="Y16:Z16" si="22">V16+S16+P16+M16+J16+G16</f>
        <v>0</v>
      </c>
      <c r="Z16" s="26">
        <f t="shared" si="22"/>
        <v>2</v>
      </c>
      <c r="AA16" s="26">
        <v>15</v>
      </c>
      <c r="AB16" s="27">
        <f t="shared" si="15"/>
        <v>0</v>
      </c>
      <c r="AC16" s="26">
        <f t="shared" si="16"/>
        <v>30</v>
      </c>
      <c r="AD16" s="22">
        <f t="shared" si="17"/>
        <v>30</v>
      </c>
      <c r="AE16" s="28">
        <f t="shared" si="18"/>
        <v>2</v>
      </c>
      <c r="AF16" s="26" t="s">
        <v>43</v>
      </c>
      <c r="AG16" s="29" t="s">
        <v>64</v>
      </c>
      <c r="AH16" s="77" t="s">
        <v>65</v>
      </c>
    </row>
    <row r="17" spans="1:34" ht="48" x14ac:dyDescent="0.25">
      <c r="A17" s="69" t="s">
        <v>34</v>
      </c>
      <c r="B17" s="69" t="s">
        <v>56</v>
      </c>
      <c r="C17" s="69">
        <v>6</v>
      </c>
      <c r="D17" s="78" t="s">
        <v>73</v>
      </c>
      <c r="E17" s="3"/>
      <c r="F17" s="79" t="s">
        <v>74</v>
      </c>
      <c r="G17" s="72"/>
      <c r="H17" s="72"/>
      <c r="I17" s="73"/>
      <c r="J17" s="74"/>
      <c r="K17" s="72"/>
      <c r="L17" s="73"/>
      <c r="M17" s="74"/>
      <c r="N17" s="72"/>
      <c r="O17" s="73"/>
      <c r="P17" s="74"/>
      <c r="Q17" s="72"/>
      <c r="R17" s="73"/>
      <c r="S17" s="74"/>
      <c r="T17" s="72"/>
      <c r="U17" s="73"/>
      <c r="V17" s="72">
        <v>0</v>
      </c>
      <c r="W17" s="72">
        <v>2</v>
      </c>
      <c r="X17" s="73">
        <v>2</v>
      </c>
      <c r="Y17" s="72">
        <f t="shared" ref="Y17:Z17" si="23">V17+S17+P17+M17+J17+G17</f>
        <v>0</v>
      </c>
      <c r="Z17" s="73">
        <f t="shared" si="23"/>
        <v>2</v>
      </c>
      <c r="AA17" s="73">
        <v>15</v>
      </c>
      <c r="AB17" s="72">
        <f t="shared" si="15"/>
        <v>0</v>
      </c>
      <c r="AC17" s="73">
        <f t="shared" si="16"/>
        <v>30</v>
      </c>
      <c r="AD17" s="73">
        <f t="shared" si="17"/>
        <v>30</v>
      </c>
      <c r="AE17" s="73">
        <v>1</v>
      </c>
      <c r="AF17" s="73" t="s">
        <v>43</v>
      </c>
      <c r="AG17" s="73" t="s">
        <v>75</v>
      </c>
      <c r="AH17" s="80" t="s">
        <v>76</v>
      </c>
    </row>
    <row r="18" spans="1:34" x14ac:dyDescent="0.25">
      <c r="A18" s="81" t="s">
        <v>34</v>
      </c>
      <c r="B18" s="82"/>
      <c r="C18" s="82"/>
      <c r="D18" s="81"/>
      <c r="E18" s="82"/>
      <c r="F18" s="36" t="s">
        <v>77</v>
      </c>
      <c r="G18" s="83">
        <f t="shared" ref="G18:AE18" si="24">SUM(G12:G17)</f>
        <v>1</v>
      </c>
      <c r="H18" s="83">
        <f t="shared" si="24"/>
        <v>3</v>
      </c>
      <c r="I18" s="83">
        <f t="shared" si="24"/>
        <v>3</v>
      </c>
      <c r="J18" s="83">
        <f t="shared" si="24"/>
        <v>2</v>
      </c>
      <c r="K18" s="83">
        <f t="shared" si="24"/>
        <v>1</v>
      </c>
      <c r="L18" s="83">
        <f t="shared" si="24"/>
        <v>3</v>
      </c>
      <c r="M18" s="83">
        <f t="shared" si="24"/>
        <v>2</v>
      </c>
      <c r="N18" s="83">
        <f t="shared" si="24"/>
        <v>1</v>
      </c>
      <c r="O18" s="83">
        <f t="shared" si="24"/>
        <v>3</v>
      </c>
      <c r="P18" s="83">
        <f t="shared" si="24"/>
        <v>0</v>
      </c>
      <c r="Q18" s="83">
        <f t="shared" si="24"/>
        <v>2</v>
      </c>
      <c r="R18" s="83">
        <f t="shared" si="24"/>
        <v>2</v>
      </c>
      <c r="S18" s="83">
        <f t="shared" si="24"/>
        <v>0</v>
      </c>
      <c r="T18" s="83">
        <f t="shared" si="24"/>
        <v>0</v>
      </c>
      <c r="U18" s="83">
        <f t="shared" si="24"/>
        <v>0</v>
      </c>
      <c r="V18" s="83">
        <f t="shared" si="24"/>
        <v>0</v>
      </c>
      <c r="W18" s="83">
        <f t="shared" si="24"/>
        <v>2</v>
      </c>
      <c r="X18" s="83">
        <f t="shared" si="24"/>
        <v>2</v>
      </c>
      <c r="Y18" s="84">
        <f t="shared" si="24"/>
        <v>5</v>
      </c>
      <c r="Z18" s="85">
        <f t="shared" si="24"/>
        <v>9</v>
      </c>
      <c r="AA18" s="83">
        <f t="shared" si="24"/>
        <v>90</v>
      </c>
      <c r="AB18" s="84">
        <f t="shared" si="24"/>
        <v>75</v>
      </c>
      <c r="AC18" s="85">
        <f t="shared" si="24"/>
        <v>135</v>
      </c>
      <c r="AD18" s="86">
        <f t="shared" si="24"/>
        <v>210</v>
      </c>
      <c r="AE18" s="86">
        <f t="shared" si="24"/>
        <v>12</v>
      </c>
      <c r="AF18" s="87"/>
      <c r="AG18" s="88"/>
      <c r="AH18" s="89"/>
    </row>
    <row r="19" spans="1:34" x14ac:dyDescent="0.25">
      <c r="A19" s="32" t="s">
        <v>34</v>
      </c>
      <c r="B19" s="21" t="s">
        <v>35</v>
      </c>
      <c r="C19" s="90">
        <v>1</v>
      </c>
      <c r="D19" s="21" t="s">
        <v>78</v>
      </c>
      <c r="E19" s="24" t="s">
        <v>79</v>
      </c>
      <c r="F19" s="91" t="s">
        <v>80</v>
      </c>
      <c r="G19" s="22">
        <v>2</v>
      </c>
      <c r="H19" s="22">
        <v>0</v>
      </c>
      <c r="I19" s="26">
        <v>1</v>
      </c>
      <c r="J19" s="27"/>
      <c r="K19" s="22"/>
      <c r="L19" s="26"/>
      <c r="M19" s="27"/>
      <c r="N19" s="22"/>
      <c r="O19" s="26"/>
      <c r="P19" s="27"/>
      <c r="Q19" s="22"/>
      <c r="R19" s="26"/>
      <c r="S19" s="27"/>
      <c r="T19" s="22"/>
      <c r="U19" s="26"/>
      <c r="V19" s="27"/>
      <c r="W19" s="22"/>
      <c r="X19" s="22"/>
      <c r="Y19" s="27">
        <f t="shared" ref="Y19:Z19" si="25">V19+S19+P19+M19+J19+G19</f>
        <v>2</v>
      </c>
      <c r="Z19" s="26">
        <f t="shared" si="25"/>
        <v>0</v>
      </c>
      <c r="AA19" s="22">
        <v>15</v>
      </c>
      <c r="AB19" s="27">
        <f t="shared" ref="AB19:AB25" si="26">Y19*AA19</f>
        <v>30</v>
      </c>
      <c r="AC19" s="26">
        <f t="shared" ref="AC19:AC25" si="27">Z19*AA19</f>
        <v>0</v>
      </c>
      <c r="AD19" s="22">
        <f t="shared" ref="AD19:AD25" si="28">SUM(AB19:AC19)</f>
        <v>30</v>
      </c>
      <c r="AE19" s="28">
        <f t="shared" ref="AE19:AE25" si="29">I19+L19+O19+R19+U19+X19</f>
        <v>1</v>
      </c>
      <c r="AF19" s="26" t="s">
        <v>39</v>
      </c>
      <c r="AG19" s="29"/>
      <c r="AH19" s="67"/>
    </row>
    <row r="20" spans="1:34" x14ac:dyDescent="0.25">
      <c r="A20" s="32" t="s">
        <v>34</v>
      </c>
      <c r="B20" s="21" t="s">
        <v>35</v>
      </c>
      <c r="C20" s="21">
        <v>2</v>
      </c>
      <c r="D20" s="64" t="s">
        <v>81</v>
      </c>
      <c r="E20" s="2"/>
      <c r="F20" s="91" t="s">
        <v>82</v>
      </c>
      <c r="G20" s="22"/>
      <c r="H20" s="22"/>
      <c r="I20" s="26"/>
      <c r="J20" s="27">
        <v>1</v>
      </c>
      <c r="K20" s="22">
        <v>2</v>
      </c>
      <c r="L20" s="26">
        <v>2</v>
      </c>
      <c r="M20" s="27"/>
      <c r="N20" s="22"/>
      <c r="O20" s="26"/>
      <c r="P20" s="27"/>
      <c r="Q20" s="22"/>
      <c r="R20" s="26"/>
      <c r="S20" s="27"/>
      <c r="T20" s="22"/>
      <c r="U20" s="26"/>
      <c r="V20" s="27"/>
      <c r="W20" s="22"/>
      <c r="X20" s="22"/>
      <c r="Y20" s="27">
        <f t="shared" ref="Y20:Z20" si="30">V20+S20+P20+M20+J20+G20</f>
        <v>1</v>
      </c>
      <c r="Z20" s="26">
        <f t="shared" si="30"/>
        <v>2</v>
      </c>
      <c r="AA20" s="22">
        <v>15</v>
      </c>
      <c r="AB20" s="27">
        <f t="shared" si="26"/>
        <v>15</v>
      </c>
      <c r="AC20" s="26">
        <f t="shared" si="27"/>
        <v>30</v>
      </c>
      <c r="AD20" s="22">
        <f t="shared" si="28"/>
        <v>45</v>
      </c>
      <c r="AE20" s="28">
        <f t="shared" si="29"/>
        <v>2</v>
      </c>
      <c r="AF20" s="26" t="s">
        <v>43</v>
      </c>
      <c r="AG20" s="29"/>
      <c r="AH20" s="30"/>
    </row>
    <row r="21" spans="1:34" x14ac:dyDescent="0.25">
      <c r="A21" s="32" t="s">
        <v>34</v>
      </c>
      <c r="B21" s="21" t="s">
        <v>35</v>
      </c>
      <c r="C21" s="21">
        <v>2</v>
      </c>
      <c r="D21" s="64" t="s">
        <v>83</v>
      </c>
      <c r="E21" s="2"/>
      <c r="F21" s="31" t="s">
        <v>84</v>
      </c>
      <c r="G21" s="22"/>
      <c r="H21" s="22"/>
      <c r="I21" s="26"/>
      <c r="J21" s="27">
        <v>1</v>
      </c>
      <c r="K21" s="22">
        <v>1</v>
      </c>
      <c r="L21" s="26">
        <v>2</v>
      </c>
      <c r="M21" s="27"/>
      <c r="N21" s="22"/>
      <c r="O21" s="26"/>
      <c r="P21" s="27"/>
      <c r="Q21" s="22"/>
      <c r="R21" s="26"/>
      <c r="S21" s="27"/>
      <c r="T21" s="22"/>
      <c r="U21" s="26"/>
      <c r="V21" s="27"/>
      <c r="W21" s="22"/>
      <c r="X21" s="22"/>
      <c r="Y21" s="27">
        <f t="shared" ref="Y21:Z21" si="31">V21+S21+P21+M21+J21+G21</f>
        <v>1</v>
      </c>
      <c r="Z21" s="26">
        <f t="shared" si="31"/>
        <v>1</v>
      </c>
      <c r="AA21" s="22">
        <v>15</v>
      </c>
      <c r="AB21" s="27">
        <f t="shared" si="26"/>
        <v>15</v>
      </c>
      <c r="AC21" s="26">
        <f t="shared" si="27"/>
        <v>15</v>
      </c>
      <c r="AD21" s="22">
        <f t="shared" si="28"/>
        <v>30</v>
      </c>
      <c r="AE21" s="28">
        <f t="shared" si="29"/>
        <v>2</v>
      </c>
      <c r="AF21" s="26" t="s">
        <v>43</v>
      </c>
      <c r="AG21" s="92"/>
      <c r="AH21" s="92"/>
    </row>
    <row r="22" spans="1:34" ht="15.75" customHeight="1" x14ac:dyDescent="0.25">
      <c r="A22" s="32" t="s">
        <v>34</v>
      </c>
      <c r="B22" s="21" t="s">
        <v>35</v>
      </c>
      <c r="C22" s="21">
        <v>2</v>
      </c>
      <c r="D22" s="64" t="s">
        <v>85</v>
      </c>
      <c r="E22" s="2"/>
      <c r="F22" s="31" t="s">
        <v>86</v>
      </c>
      <c r="G22" s="22"/>
      <c r="H22" s="22"/>
      <c r="I22" s="26"/>
      <c r="J22" s="27">
        <v>1</v>
      </c>
      <c r="K22" s="22">
        <v>1</v>
      </c>
      <c r="L22" s="26">
        <v>2</v>
      </c>
      <c r="M22" s="27"/>
      <c r="N22" s="22"/>
      <c r="O22" s="26"/>
      <c r="P22" s="27"/>
      <c r="Q22" s="22"/>
      <c r="R22" s="26"/>
      <c r="S22" s="27"/>
      <c r="T22" s="22"/>
      <c r="U22" s="26"/>
      <c r="V22" s="27"/>
      <c r="W22" s="22"/>
      <c r="X22" s="22"/>
      <c r="Y22" s="27">
        <f t="shared" ref="Y22:Z22" si="32">V22+S22+P22+M22+J22+G22</f>
        <v>1</v>
      </c>
      <c r="Z22" s="26">
        <f t="shared" si="32"/>
        <v>1</v>
      </c>
      <c r="AA22" s="22">
        <v>15</v>
      </c>
      <c r="AB22" s="27">
        <f t="shared" si="26"/>
        <v>15</v>
      </c>
      <c r="AC22" s="26">
        <f t="shared" si="27"/>
        <v>15</v>
      </c>
      <c r="AD22" s="22">
        <f t="shared" si="28"/>
        <v>30</v>
      </c>
      <c r="AE22" s="28">
        <f t="shared" si="29"/>
        <v>2</v>
      </c>
      <c r="AF22" s="26" t="s">
        <v>43</v>
      </c>
      <c r="AG22" s="92"/>
      <c r="AH22" s="92"/>
    </row>
    <row r="23" spans="1:34" ht="15.75" customHeight="1" x14ac:dyDescent="0.25">
      <c r="A23" s="32" t="s">
        <v>34</v>
      </c>
      <c r="B23" s="21" t="s">
        <v>44</v>
      </c>
      <c r="C23" s="21">
        <v>3</v>
      </c>
      <c r="D23" s="64" t="s">
        <v>87</v>
      </c>
      <c r="E23" s="2"/>
      <c r="F23" s="91" t="s">
        <v>88</v>
      </c>
      <c r="G23" s="22"/>
      <c r="H23" s="22"/>
      <c r="I23" s="26"/>
      <c r="J23" s="27"/>
      <c r="K23" s="22"/>
      <c r="L23" s="26"/>
      <c r="M23" s="27">
        <v>0</v>
      </c>
      <c r="N23" s="22">
        <v>1</v>
      </c>
      <c r="O23" s="26">
        <v>2</v>
      </c>
      <c r="P23" s="27"/>
      <c r="Q23" s="22"/>
      <c r="R23" s="26"/>
      <c r="S23" s="27"/>
      <c r="T23" s="22"/>
      <c r="U23" s="26"/>
      <c r="V23" s="27"/>
      <c r="W23" s="22"/>
      <c r="X23" s="22"/>
      <c r="Y23" s="27">
        <f t="shared" ref="Y23:Z23" si="33">V23+S23+P23+M23+J23+G23</f>
        <v>0</v>
      </c>
      <c r="Z23" s="26">
        <f t="shared" si="33"/>
        <v>1</v>
      </c>
      <c r="AA23" s="22">
        <v>15</v>
      </c>
      <c r="AB23" s="27">
        <f t="shared" si="26"/>
        <v>0</v>
      </c>
      <c r="AC23" s="26">
        <f t="shared" si="27"/>
        <v>15</v>
      </c>
      <c r="AD23" s="22">
        <f t="shared" si="28"/>
        <v>15</v>
      </c>
      <c r="AE23" s="28">
        <f t="shared" si="29"/>
        <v>2</v>
      </c>
      <c r="AF23" s="26" t="s">
        <v>43</v>
      </c>
      <c r="AG23" s="92"/>
      <c r="AH23" s="92"/>
    </row>
    <row r="24" spans="1:34" ht="15.75" customHeight="1" x14ac:dyDescent="0.25">
      <c r="A24" s="93" t="s">
        <v>34</v>
      </c>
      <c r="B24" s="94" t="s">
        <v>56</v>
      </c>
      <c r="C24" s="95">
        <v>6</v>
      </c>
      <c r="D24" s="96" t="s">
        <v>89</v>
      </c>
      <c r="E24" s="4"/>
      <c r="F24" s="97" t="s">
        <v>90</v>
      </c>
      <c r="G24" s="98"/>
      <c r="H24" s="98"/>
      <c r="I24" s="99"/>
      <c r="J24" s="100"/>
      <c r="K24" s="98"/>
      <c r="L24" s="99"/>
      <c r="M24" s="100"/>
      <c r="N24" s="98"/>
      <c r="O24" s="99"/>
      <c r="P24" s="100"/>
      <c r="Q24" s="98"/>
      <c r="R24" s="99"/>
      <c r="S24" s="27"/>
      <c r="T24" s="22"/>
      <c r="U24" s="26"/>
      <c r="V24" s="27">
        <v>2</v>
      </c>
      <c r="W24" s="22">
        <v>1</v>
      </c>
      <c r="X24" s="22">
        <v>2</v>
      </c>
      <c r="Y24" s="100">
        <f t="shared" ref="Y24:Z24" si="34">V24+S24+P24+M24+J24+G24</f>
        <v>2</v>
      </c>
      <c r="Z24" s="99">
        <f t="shared" si="34"/>
        <v>1</v>
      </c>
      <c r="AA24" s="98">
        <v>15</v>
      </c>
      <c r="AB24" s="100">
        <f t="shared" si="26"/>
        <v>30</v>
      </c>
      <c r="AC24" s="99">
        <f t="shared" si="27"/>
        <v>15</v>
      </c>
      <c r="AD24" s="98">
        <f t="shared" si="28"/>
        <v>45</v>
      </c>
      <c r="AE24" s="101">
        <f t="shared" si="29"/>
        <v>2</v>
      </c>
      <c r="AF24" s="99" t="s">
        <v>39</v>
      </c>
      <c r="AG24" s="23" t="s">
        <v>81</v>
      </c>
      <c r="AH24" s="102" t="s">
        <v>91</v>
      </c>
    </row>
    <row r="25" spans="1:34" ht="15.75" customHeight="1" x14ac:dyDescent="0.25">
      <c r="A25" s="93" t="s">
        <v>34</v>
      </c>
      <c r="B25" s="94" t="s">
        <v>56</v>
      </c>
      <c r="C25" s="95">
        <v>5</v>
      </c>
      <c r="D25" s="103" t="s">
        <v>92</v>
      </c>
      <c r="E25" s="104"/>
      <c r="F25" s="105" t="s">
        <v>93</v>
      </c>
      <c r="G25" s="37"/>
      <c r="H25" s="37"/>
      <c r="I25" s="37"/>
      <c r="J25" s="39"/>
      <c r="K25" s="37"/>
      <c r="L25" s="37"/>
      <c r="M25" s="39"/>
      <c r="N25" s="37"/>
      <c r="O25" s="37"/>
      <c r="P25" s="39"/>
      <c r="Q25" s="37"/>
      <c r="R25" s="37"/>
      <c r="S25" s="106">
        <v>0</v>
      </c>
      <c r="T25" s="107">
        <v>0</v>
      </c>
      <c r="U25" s="107">
        <v>0</v>
      </c>
      <c r="V25" s="106"/>
      <c r="W25" s="107"/>
      <c r="X25" s="107"/>
      <c r="Y25" s="39">
        <f t="shared" ref="Y25:Z25" si="35">V25+S25+P25+M25+J25+G25</f>
        <v>0</v>
      </c>
      <c r="Z25" s="38">
        <f t="shared" si="35"/>
        <v>0</v>
      </c>
      <c r="AA25" s="37">
        <v>15</v>
      </c>
      <c r="AB25" s="39">
        <f t="shared" si="26"/>
        <v>0</v>
      </c>
      <c r="AC25" s="38">
        <f t="shared" si="27"/>
        <v>0</v>
      </c>
      <c r="AD25" s="37">
        <f t="shared" si="28"/>
        <v>0</v>
      </c>
      <c r="AE25" s="40">
        <f t="shared" si="29"/>
        <v>0</v>
      </c>
      <c r="AF25" s="38" t="s">
        <v>94</v>
      </c>
      <c r="AG25" s="105" t="s">
        <v>95</v>
      </c>
      <c r="AH25" s="108" t="s">
        <v>96</v>
      </c>
    </row>
    <row r="26" spans="1:34" ht="15.75" customHeight="1" x14ac:dyDescent="0.25">
      <c r="A26" s="64" t="s">
        <v>34</v>
      </c>
      <c r="B26" s="21"/>
      <c r="C26" s="21"/>
      <c r="D26" s="64"/>
      <c r="E26" s="21"/>
      <c r="F26" s="31" t="s">
        <v>97</v>
      </c>
      <c r="G26" s="27">
        <f t="shared" ref="G26:Z26" si="36">SUM(G19:G25)</f>
        <v>2</v>
      </c>
      <c r="H26" s="27">
        <f t="shared" si="36"/>
        <v>0</v>
      </c>
      <c r="I26" s="27">
        <f t="shared" si="36"/>
        <v>1</v>
      </c>
      <c r="J26" s="27">
        <f t="shared" si="36"/>
        <v>3</v>
      </c>
      <c r="K26" s="27">
        <f t="shared" si="36"/>
        <v>4</v>
      </c>
      <c r="L26" s="27">
        <f t="shared" si="36"/>
        <v>6</v>
      </c>
      <c r="M26" s="27">
        <f t="shared" si="36"/>
        <v>0</v>
      </c>
      <c r="N26" s="27">
        <f t="shared" si="36"/>
        <v>1</v>
      </c>
      <c r="O26" s="27">
        <f t="shared" si="36"/>
        <v>2</v>
      </c>
      <c r="P26" s="27">
        <f t="shared" si="36"/>
        <v>0</v>
      </c>
      <c r="Q26" s="27">
        <f t="shared" si="36"/>
        <v>0</v>
      </c>
      <c r="R26" s="27">
        <f t="shared" si="36"/>
        <v>0</v>
      </c>
      <c r="S26" s="27">
        <f t="shared" si="36"/>
        <v>0</v>
      </c>
      <c r="T26" s="27">
        <f t="shared" si="36"/>
        <v>0</v>
      </c>
      <c r="U26" s="27">
        <f t="shared" si="36"/>
        <v>0</v>
      </c>
      <c r="V26" s="27">
        <f t="shared" si="36"/>
        <v>2</v>
      </c>
      <c r="W26" s="27">
        <f t="shared" si="36"/>
        <v>1</v>
      </c>
      <c r="X26" s="27">
        <f t="shared" si="36"/>
        <v>2</v>
      </c>
      <c r="Y26" s="22">
        <f t="shared" si="36"/>
        <v>7</v>
      </c>
      <c r="Z26" s="22">
        <f t="shared" si="36"/>
        <v>6</v>
      </c>
      <c r="AA26" s="26" t="s">
        <v>60</v>
      </c>
      <c r="AB26" s="27">
        <f t="shared" ref="AB26:AE26" si="37">SUM(AB19:AB25)</f>
        <v>105</v>
      </c>
      <c r="AC26" s="22">
        <f t="shared" si="37"/>
        <v>90</v>
      </c>
      <c r="AD26" s="65">
        <f t="shared" si="37"/>
        <v>195</v>
      </c>
      <c r="AE26" s="65">
        <f t="shared" si="37"/>
        <v>11</v>
      </c>
      <c r="AF26" s="26"/>
      <c r="AG26" s="29"/>
      <c r="AH26" s="30"/>
    </row>
    <row r="27" spans="1:34" ht="15.75" customHeight="1" x14ac:dyDescent="0.25">
      <c r="A27" s="43" t="s">
        <v>34</v>
      </c>
      <c r="B27" s="109" t="s">
        <v>35</v>
      </c>
      <c r="C27" s="109">
        <v>1</v>
      </c>
      <c r="D27" s="110" t="s">
        <v>98</v>
      </c>
      <c r="E27" s="24" t="s">
        <v>99</v>
      </c>
      <c r="F27" s="25" t="s">
        <v>100</v>
      </c>
      <c r="G27" s="45">
        <v>0</v>
      </c>
      <c r="H27" s="45">
        <v>2</v>
      </c>
      <c r="I27" s="46">
        <v>2</v>
      </c>
      <c r="J27" s="47"/>
      <c r="K27" s="45"/>
      <c r="L27" s="46"/>
      <c r="M27" s="47"/>
      <c r="N27" s="45"/>
      <c r="O27" s="46"/>
      <c r="P27" s="47"/>
      <c r="Q27" s="45"/>
      <c r="R27" s="46"/>
      <c r="S27" s="47"/>
      <c r="T27" s="45"/>
      <c r="U27" s="46"/>
      <c r="V27" s="47"/>
      <c r="W27" s="45"/>
      <c r="X27" s="45"/>
      <c r="Y27" s="47">
        <f t="shared" ref="Y27:Z27" si="38">V27+S27+P27+M27+J27+G27</f>
        <v>0</v>
      </c>
      <c r="Z27" s="46">
        <f t="shared" si="38"/>
        <v>2</v>
      </c>
      <c r="AA27" s="45">
        <v>15</v>
      </c>
      <c r="AB27" s="47">
        <f t="shared" ref="AB27:AB28" si="39">Y27*AA27</f>
        <v>0</v>
      </c>
      <c r="AC27" s="46">
        <f t="shared" ref="AC27:AC28" si="40">Z27*AA27</f>
        <v>30</v>
      </c>
      <c r="AD27" s="47">
        <f t="shared" ref="AD27:AD28" si="41">SUM(AB27:AC27)</f>
        <v>30</v>
      </c>
      <c r="AE27" s="51">
        <f t="shared" ref="AE27:AE28" si="42">I27+L27+O27+R27+U27+X27</f>
        <v>2</v>
      </c>
      <c r="AF27" s="46" t="s">
        <v>43</v>
      </c>
      <c r="AG27" s="52"/>
      <c r="AH27" s="53"/>
    </row>
    <row r="28" spans="1:34" ht="15.75" customHeight="1" x14ac:dyDescent="0.25">
      <c r="A28" s="34" t="s">
        <v>34</v>
      </c>
      <c r="B28" s="35" t="s">
        <v>35</v>
      </c>
      <c r="C28" s="35">
        <v>2</v>
      </c>
      <c r="D28" s="62" t="s">
        <v>101</v>
      </c>
      <c r="E28" s="3"/>
      <c r="F28" s="36" t="s">
        <v>102</v>
      </c>
      <c r="G28" s="37"/>
      <c r="H28" s="37"/>
      <c r="I28" s="38"/>
      <c r="J28" s="39">
        <v>0</v>
      </c>
      <c r="K28" s="37">
        <v>2</v>
      </c>
      <c r="L28" s="38">
        <v>2</v>
      </c>
      <c r="M28" s="111"/>
      <c r="N28" s="112"/>
      <c r="O28" s="113"/>
      <c r="P28" s="39"/>
      <c r="Q28" s="37"/>
      <c r="R28" s="38"/>
      <c r="S28" s="39"/>
      <c r="T28" s="37"/>
      <c r="U28" s="38"/>
      <c r="V28" s="39"/>
      <c r="W28" s="37"/>
      <c r="X28" s="37"/>
      <c r="Y28" s="39">
        <f t="shared" ref="Y28:Z28" si="43">V28+S28+P28+M28+J28+G28</f>
        <v>0</v>
      </c>
      <c r="Z28" s="38">
        <f t="shared" si="43"/>
        <v>2</v>
      </c>
      <c r="AA28" s="37">
        <v>15</v>
      </c>
      <c r="AB28" s="39">
        <f t="shared" si="39"/>
        <v>0</v>
      </c>
      <c r="AC28" s="38">
        <f t="shared" si="40"/>
        <v>30</v>
      </c>
      <c r="AD28" s="39">
        <f t="shared" si="41"/>
        <v>30</v>
      </c>
      <c r="AE28" s="40">
        <f t="shared" si="42"/>
        <v>2</v>
      </c>
      <c r="AF28" s="38" t="s">
        <v>43</v>
      </c>
      <c r="AG28" s="41" t="s">
        <v>98</v>
      </c>
      <c r="AH28" s="61" t="s">
        <v>100</v>
      </c>
    </row>
    <row r="29" spans="1:34" ht="15.75" customHeight="1" x14ac:dyDescent="0.25">
      <c r="A29" s="96" t="s">
        <v>34</v>
      </c>
      <c r="B29" s="94"/>
      <c r="C29" s="94"/>
      <c r="D29" s="96"/>
      <c r="E29" s="95"/>
      <c r="F29" s="114" t="s">
        <v>103</v>
      </c>
      <c r="G29" s="100">
        <f t="shared" ref="G29:Z29" si="44">SUM(G27:G28)</f>
        <v>0</v>
      </c>
      <c r="H29" s="100">
        <f t="shared" si="44"/>
        <v>2</v>
      </c>
      <c r="I29" s="100">
        <f t="shared" si="44"/>
        <v>2</v>
      </c>
      <c r="J29" s="100">
        <f t="shared" si="44"/>
        <v>0</v>
      </c>
      <c r="K29" s="100">
        <f t="shared" si="44"/>
        <v>2</v>
      </c>
      <c r="L29" s="100">
        <f t="shared" si="44"/>
        <v>2</v>
      </c>
      <c r="M29" s="100">
        <f t="shared" si="44"/>
        <v>0</v>
      </c>
      <c r="N29" s="100">
        <f t="shared" si="44"/>
        <v>0</v>
      </c>
      <c r="O29" s="100">
        <f t="shared" si="44"/>
        <v>0</v>
      </c>
      <c r="P29" s="100">
        <f t="shared" si="44"/>
        <v>0</v>
      </c>
      <c r="Q29" s="100">
        <f t="shared" si="44"/>
        <v>0</v>
      </c>
      <c r="R29" s="100">
        <f t="shared" si="44"/>
        <v>0</v>
      </c>
      <c r="S29" s="100">
        <f t="shared" si="44"/>
        <v>0</v>
      </c>
      <c r="T29" s="100">
        <f t="shared" si="44"/>
        <v>0</v>
      </c>
      <c r="U29" s="100">
        <f t="shared" si="44"/>
        <v>0</v>
      </c>
      <c r="V29" s="100">
        <f t="shared" si="44"/>
        <v>0</v>
      </c>
      <c r="W29" s="100">
        <f t="shared" si="44"/>
        <v>0</v>
      </c>
      <c r="X29" s="100">
        <f t="shared" si="44"/>
        <v>0</v>
      </c>
      <c r="Y29" s="100">
        <f t="shared" si="44"/>
        <v>0</v>
      </c>
      <c r="Z29" s="100">
        <f t="shared" si="44"/>
        <v>4</v>
      </c>
      <c r="AA29" s="98" t="s">
        <v>60</v>
      </c>
      <c r="AB29" s="27">
        <f t="shared" ref="AB29:AE29" si="45">SUM(AB27:AB28)</f>
        <v>0</v>
      </c>
      <c r="AC29" s="22">
        <f t="shared" si="45"/>
        <v>60</v>
      </c>
      <c r="AD29" s="100">
        <f t="shared" si="45"/>
        <v>60</v>
      </c>
      <c r="AE29" s="115">
        <f t="shared" si="45"/>
        <v>4</v>
      </c>
      <c r="AF29" s="99"/>
      <c r="AG29" s="29"/>
      <c r="AH29" s="30"/>
    </row>
    <row r="30" spans="1:34" ht="15.75" customHeight="1" x14ac:dyDescent="0.25">
      <c r="A30" s="116" t="s">
        <v>34</v>
      </c>
      <c r="B30" s="117"/>
      <c r="C30" s="117"/>
      <c r="D30" s="118" t="s">
        <v>104</v>
      </c>
      <c r="E30" s="5"/>
      <c r="F30" s="6"/>
      <c r="G30" s="119">
        <f t="shared" ref="G30:Z30" si="46">G29+G26+G18+G11</f>
        <v>6</v>
      </c>
      <c r="H30" s="119">
        <f t="shared" si="46"/>
        <v>5</v>
      </c>
      <c r="I30" s="119">
        <f t="shared" si="46"/>
        <v>9</v>
      </c>
      <c r="J30" s="119">
        <f t="shared" si="46"/>
        <v>5</v>
      </c>
      <c r="K30" s="119">
        <f t="shared" si="46"/>
        <v>7</v>
      </c>
      <c r="L30" s="119">
        <f t="shared" si="46"/>
        <v>11</v>
      </c>
      <c r="M30" s="119">
        <f t="shared" si="46"/>
        <v>6</v>
      </c>
      <c r="N30" s="119">
        <f t="shared" si="46"/>
        <v>2</v>
      </c>
      <c r="O30" s="119">
        <f t="shared" si="46"/>
        <v>9</v>
      </c>
      <c r="P30" s="119">
        <f t="shared" si="46"/>
        <v>4</v>
      </c>
      <c r="Q30" s="119">
        <f t="shared" si="46"/>
        <v>2</v>
      </c>
      <c r="R30" s="119">
        <f t="shared" si="46"/>
        <v>6</v>
      </c>
      <c r="S30" s="119">
        <f t="shared" si="46"/>
        <v>4</v>
      </c>
      <c r="T30" s="119">
        <f t="shared" si="46"/>
        <v>1</v>
      </c>
      <c r="U30" s="119">
        <f t="shared" si="46"/>
        <v>5</v>
      </c>
      <c r="V30" s="119">
        <f t="shared" si="46"/>
        <v>2</v>
      </c>
      <c r="W30" s="119">
        <f t="shared" si="46"/>
        <v>3</v>
      </c>
      <c r="X30" s="119">
        <f t="shared" si="46"/>
        <v>4</v>
      </c>
      <c r="Y30" s="119">
        <f t="shared" si="46"/>
        <v>27</v>
      </c>
      <c r="Z30" s="119">
        <f t="shared" si="46"/>
        <v>20</v>
      </c>
      <c r="AA30" s="120" t="s">
        <v>60</v>
      </c>
      <c r="AB30" s="119">
        <f t="shared" ref="AB30:AE30" si="47">AB29+AB26+AB18+AB11</f>
        <v>405</v>
      </c>
      <c r="AC30" s="119">
        <f t="shared" si="47"/>
        <v>300</v>
      </c>
      <c r="AD30" s="119">
        <f t="shared" si="47"/>
        <v>705</v>
      </c>
      <c r="AE30" s="121">
        <f t="shared" si="47"/>
        <v>43</v>
      </c>
      <c r="AF30" s="122"/>
      <c r="AG30" s="29"/>
      <c r="AH30" s="30"/>
    </row>
    <row r="31" spans="1:34" ht="15.75" customHeight="1" x14ac:dyDescent="0.25">
      <c r="A31" s="43" t="s">
        <v>34</v>
      </c>
      <c r="B31" s="109" t="s">
        <v>35</v>
      </c>
      <c r="C31" s="90">
        <v>1</v>
      </c>
      <c r="D31" s="33" t="s">
        <v>105</v>
      </c>
      <c r="E31" s="24" t="s">
        <v>106</v>
      </c>
      <c r="F31" s="123" t="s">
        <v>107</v>
      </c>
      <c r="G31" s="45">
        <v>0</v>
      </c>
      <c r="H31" s="45">
        <v>2</v>
      </c>
      <c r="I31" s="46">
        <v>2</v>
      </c>
      <c r="J31" s="47"/>
      <c r="K31" s="45"/>
      <c r="L31" s="46"/>
      <c r="M31" s="47"/>
      <c r="N31" s="45"/>
      <c r="O31" s="46"/>
      <c r="P31" s="47"/>
      <c r="Q31" s="45"/>
      <c r="R31" s="46"/>
      <c r="S31" s="47"/>
      <c r="T31" s="45"/>
      <c r="U31" s="46"/>
      <c r="V31" s="47"/>
      <c r="W31" s="45"/>
      <c r="X31" s="45"/>
      <c r="Y31" s="47">
        <f t="shared" ref="Y31:Z31" si="48">V31+S31+P31+M31+J31+G31</f>
        <v>0</v>
      </c>
      <c r="Z31" s="45">
        <f t="shared" si="48"/>
        <v>2</v>
      </c>
      <c r="AA31" s="46">
        <v>15</v>
      </c>
      <c r="AB31" s="45">
        <f t="shared" ref="AB31:AB34" si="49">Y31*AA31</f>
        <v>0</v>
      </c>
      <c r="AC31" s="46">
        <f t="shared" ref="AC31:AC34" si="50">Z31*AA31</f>
        <v>30</v>
      </c>
      <c r="AD31" s="47">
        <f t="shared" ref="AD31:AD34" si="51">SUM(AB31:AC31)</f>
        <v>30</v>
      </c>
      <c r="AE31" s="124">
        <f t="shared" ref="AE31:AE34" si="52">I31+L31+O31+R31+U31+X31</f>
        <v>2</v>
      </c>
      <c r="AF31" s="46" t="s">
        <v>43</v>
      </c>
      <c r="AG31" s="29"/>
      <c r="AH31" s="125"/>
    </row>
    <row r="32" spans="1:34" ht="15.75" customHeight="1" x14ac:dyDescent="0.25">
      <c r="A32" s="32" t="s">
        <v>34</v>
      </c>
      <c r="B32" s="21" t="s">
        <v>35</v>
      </c>
      <c r="C32" s="33">
        <v>1</v>
      </c>
      <c r="D32" s="33" t="s">
        <v>108</v>
      </c>
      <c r="E32" s="2"/>
      <c r="F32" s="30" t="s">
        <v>109</v>
      </c>
      <c r="G32" s="22">
        <v>2</v>
      </c>
      <c r="H32" s="22">
        <v>2</v>
      </c>
      <c r="I32" s="26">
        <v>3</v>
      </c>
      <c r="J32" s="27"/>
      <c r="K32" s="22"/>
      <c r="L32" s="26"/>
      <c r="M32" s="27"/>
      <c r="N32" s="22"/>
      <c r="O32" s="26"/>
      <c r="P32" s="27"/>
      <c r="Q32" s="22"/>
      <c r="R32" s="26"/>
      <c r="S32" s="27"/>
      <c r="T32" s="22"/>
      <c r="U32" s="26"/>
      <c r="V32" s="27"/>
      <c r="W32" s="22"/>
      <c r="X32" s="26"/>
      <c r="Y32" s="27">
        <f t="shared" ref="Y32:Z32" si="53">V32+S32+P32+M32+J32+G32</f>
        <v>2</v>
      </c>
      <c r="Z32" s="22">
        <f t="shared" si="53"/>
        <v>2</v>
      </c>
      <c r="AA32" s="26">
        <v>15</v>
      </c>
      <c r="AB32" s="27">
        <f t="shared" si="49"/>
        <v>30</v>
      </c>
      <c r="AC32" s="26">
        <f t="shared" si="50"/>
        <v>30</v>
      </c>
      <c r="AD32" s="26">
        <f t="shared" si="51"/>
        <v>60</v>
      </c>
      <c r="AE32" s="65">
        <f t="shared" si="52"/>
        <v>3</v>
      </c>
      <c r="AF32" s="26" t="s">
        <v>43</v>
      </c>
      <c r="AG32" s="52"/>
      <c r="AH32" s="53"/>
    </row>
    <row r="33" spans="1:34" ht="15.75" customHeight="1" x14ac:dyDescent="0.25">
      <c r="A33" s="32" t="s">
        <v>34</v>
      </c>
      <c r="B33" s="21" t="s">
        <v>35</v>
      </c>
      <c r="C33" s="33">
        <v>2</v>
      </c>
      <c r="D33" s="33" t="s">
        <v>110</v>
      </c>
      <c r="E33" s="2"/>
      <c r="F33" s="30" t="s">
        <v>111</v>
      </c>
      <c r="G33" s="22"/>
      <c r="H33" s="22"/>
      <c r="I33" s="26"/>
      <c r="J33" s="27">
        <v>2</v>
      </c>
      <c r="K33" s="22">
        <v>2</v>
      </c>
      <c r="L33" s="26">
        <v>3</v>
      </c>
      <c r="M33" s="27"/>
      <c r="N33" s="22"/>
      <c r="O33" s="26"/>
      <c r="P33" s="27"/>
      <c r="Q33" s="22"/>
      <c r="R33" s="26"/>
      <c r="S33" s="27"/>
      <c r="T33" s="22"/>
      <c r="U33" s="26"/>
      <c r="V33" s="27"/>
      <c r="W33" s="22"/>
      <c r="X33" s="26"/>
      <c r="Y33" s="27">
        <f t="shared" ref="Y33:Z33" si="54">V33+S33+P33+M33+J33+G33</f>
        <v>2</v>
      </c>
      <c r="Z33" s="22">
        <f t="shared" si="54"/>
        <v>2</v>
      </c>
      <c r="AA33" s="26">
        <v>15</v>
      </c>
      <c r="AB33" s="27">
        <f t="shared" si="49"/>
        <v>30</v>
      </c>
      <c r="AC33" s="26">
        <f t="shared" si="50"/>
        <v>30</v>
      </c>
      <c r="AD33" s="26">
        <f t="shared" si="51"/>
        <v>60</v>
      </c>
      <c r="AE33" s="65">
        <f t="shared" si="52"/>
        <v>3</v>
      </c>
      <c r="AF33" s="26" t="s">
        <v>43</v>
      </c>
      <c r="AG33" s="29"/>
      <c r="AH33" s="58"/>
    </row>
    <row r="34" spans="1:34" ht="15.75" customHeight="1" x14ac:dyDescent="0.25">
      <c r="A34" s="34" t="s">
        <v>34</v>
      </c>
      <c r="B34" s="35" t="s">
        <v>44</v>
      </c>
      <c r="C34" s="63">
        <v>3</v>
      </c>
      <c r="D34" s="126" t="s">
        <v>112</v>
      </c>
      <c r="E34" s="3"/>
      <c r="F34" s="42" t="s">
        <v>113</v>
      </c>
      <c r="G34" s="37"/>
      <c r="H34" s="37"/>
      <c r="I34" s="38"/>
      <c r="J34" s="39"/>
      <c r="K34" s="37"/>
      <c r="L34" s="38"/>
      <c r="M34" s="39">
        <v>0</v>
      </c>
      <c r="N34" s="37">
        <v>3</v>
      </c>
      <c r="O34" s="38">
        <v>3</v>
      </c>
      <c r="P34" s="39"/>
      <c r="Q34" s="37"/>
      <c r="R34" s="38"/>
      <c r="S34" s="39"/>
      <c r="T34" s="37"/>
      <c r="U34" s="38"/>
      <c r="V34" s="39"/>
      <c r="W34" s="37"/>
      <c r="X34" s="38"/>
      <c r="Y34" s="39">
        <f t="shared" ref="Y34:Z34" si="55">V34+S34+P34+M34+J34+G34</f>
        <v>0</v>
      </c>
      <c r="Z34" s="37">
        <f t="shared" si="55"/>
        <v>3</v>
      </c>
      <c r="AA34" s="38">
        <v>15</v>
      </c>
      <c r="AB34" s="39">
        <f t="shared" si="49"/>
        <v>0</v>
      </c>
      <c r="AC34" s="38">
        <f t="shared" si="50"/>
        <v>45</v>
      </c>
      <c r="AD34" s="38">
        <f t="shared" si="51"/>
        <v>45</v>
      </c>
      <c r="AE34" s="127">
        <f t="shared" si="52"/>
        <v>3</v>
      </c>
      <c r="AF34" s="38" t="s">
        <v>43</v>
      </c>
      <c r="AG34" s="41"/>
      <c r="AH34" s="61"/>
    </row>
    <row r="35" spans="1:34" ht="15.75" customHeight="1" x14ac:dyDescent="0.25">
      <c r="A35" s="82" t="s">
        <v>34</v>
      </c>
      <c r="B35" s="35"/>
      <c r="C35" s="82"/>
      <c r="D35" s="81"/>
      <c r="E35" s="82"/>
      <c r="F35" s="67" t="s">
        <v>114</v>
      </c>
      <c r="G35" s="45">
        <f t="shared" ref="G35:Z35" si="56">SUM(G31:G34)</f>
        <v>2</v>
      </c>
      <c r="H35" s="47">
        <f t="shared" si="56"/>
        <v>4</v>
      </c>
      <c r="I35" s="47">
        <f t="shared" si="56"/>
        <v>5</v>
      </c>
      <c r="J35" s="47">
        <f t="shared" si="56"/>
        <v>2</v>
      </c>
      <c r="K35" s="47">
        <f t="shared" si="56"/>
        <v>2</v>
      </c>
      <c r="L35" s="47">
        <f t="shared" si="56"/>
        <v>3</v>
      </c>
      <c r="M35" s="47">
        <f t="shared" si="56"/>
        <v>0</v>
      </c>
      <c r="N35" s="47">
        <f t="shared" si="56"/>
        <v>3</v>
      </c>
      <c r="O35" s="47">
        <f t="shared" si="56"/>
        <v>3</v>
      </c>
      <c r="P35" s="47">
        <f t="shared" si="56"/>
        <v>0</v>
      </c>
      <c r="Q35" s="47">
        <f t="shared" si="56"/>
        <v>0</v>
      </c>
      <c r="R35" s="47">
        <f t="shared" si="56"/>
        <v>0</v>
      </c>
      <c r="S35" s="47">
        <f t="shared" si="56"/>
        <v>0</v>
      </c>
      <c r="T35" s="47">
        <f t="shared" si="56"/>
        <v>0</v>
      </c>
      <c r="U35" s="47">
        <f t="shared" si="56"/>
        <v>0</v>
      </c>
      <c r="V35" s="47">
        <f t="shared" si="56"/>
        <v>0</v>
      </c>
      <c r="W35" s="47">
        <f t="shared" si="56"/>
        <v>0</v>
      </c>
      <c r="X35" s="47">
        <f t="shared" si="56"/>
        <v>0</v>
      </c>
      <c r="Y35" s="47">
        <f t="shared" si="56"/>
        <v>4</v>
      </c>
      <c r="Z35" s="47">
        <f t="shared" si="56"/>
        <v>9</v>
      </c>
      <c r="AA35" s="46" t="s">
        <v>60</v>
      </c>
      <c r="AB35" s="47">
        <f t="shared" ref="AB35:AE35" si="57">SUM(AB31:AB34)</f>
        <v>60</v>
      </c>
      <c r="AC35" s="46">
        <f t="shared" si="57"/>
        <v>135</v>
      </c>
      <c r="AD35" s="46">
        <f t="shared" si="57"/>
        <v>195</v>
      </c>
      <c r="AE35" s="46">
        <f t="shared" si="57"/>
        <v>11</v>
      </c>
      <c r="AF35" s="128"/>
      <c r="AG35" s="29"/>
      <c r="AH35" s="30"/>
    </row>
    <row r="36" spans="1:34" ht="15.75" customHeight="1" x14ac:dyDescent="0.25">
      <c r="A36" s="21" t="s">
        <v>34</v>
      </c>
      <c r="B36" s="21" t="s">
        <v>35</v>
      </c>
      <c r="C36" s="90">
        <v>2</v>
      </c>
      <c r="D36" s="33" t="s">
        <v>115</v>
      </c>
      <c r="E36" s="24" t="s">
        <v>116</v>
      </c>
      <c r="F36" s="129" t="s">
        <v>117</v>
      </c>
      <c r="G36" s="45"/>
      <c r="H36" s="45"/>
      <c r="I36" s="46"/>
      <c r="J36" s="47">
        <v>0</v>
      </c>
      <c r="K36" s="45">
        <v>2</v>
      </c>
      <c r="L36" s="46">
        <v>2</v>
      </c>
      <c r="M36" s="47"/>
      <c r="N36" s="45"/>
      <c r="O36" s="46"/>
      <c r="P36" s="47"/>
      <c r="Q36" s="45"/>
      <c r="R36" s="46"/>
      <c r="S36" s="47"/>
      <c r="T36" s="45"/>
      <c r="U36" s="46"/>
      <c r="V36" s="47"/>
      <c r="W36" s="45"/>
      <c r="X36" s="45"/>
      <c r="Y36" s="47">
        <f t="shared" ref="Y36:Z36" si="58">V36+S36+P36+M36+J36+G36</f>
        <v>0</v>
      </c>
      <c r="Z36" s="45">
        <f t="shared" si="58"/>
        <v>2</v>
      </c>
      <c r="AA36" s="46">
        <v>15</v>
      </c>
      <c r="AB36" s="45">
        <f t="shared" ref="AB36:AB38" si="59">Y36*AA36</f>
        <v>0</v>
      </c>
      <c r="AC36" s="46">
        <f t="shared" ref="AC36:AC38" si="60">Z36*AA36</f>
        <v>30</v>
      </c>
      <c r="AD36" s="47">
        <f t="shared" ref="AD36:AD38" si="61">SUM(AB36:AC36)</f>
        <v>30</v>
      </c>
      <c r="AE36" s="124">
        <f t="shared" ref="AE36:AE38" si="62">I36+L36+O36+R36+U36+X36</f>
        <v>2</v>
      </c>
      <c r="AF36" s="46" t="s">
        <v>43</v>
      </c>
      <c r="AG36" s="29"/>
      <c r="AH36" s="125"/>
    </row>
    <row r="37" spans="1:34" ht="15.75" customHeight="1" x14ac:dyDescent="0.25">
      <c r="A37" s="21" t="s">
        <v>34</v>
      </c>
      <c r="B37" s="21" t="s">
        <v>44</v>
      </c>
      <c r="C37" s="21">
        <v>3</v>
      </c>
      <c r="D37" s="23" t="s">
        <v>118</v>
      </c>
      <c r="E37" s="2"/>
      <c r="F37" s="30" t="s">
        <v>119</v>
      </c>
      <c r="G37" s="22"/>
      <c r="H37" s="22"/>
      <c r="I37" s="26"/>
      <c r="J37" s="27"/>
      <c r="K37" s="22"/>
      <c r="L37" s="26"/>
      <c r="M37" s="27">
        <v>1</v>
      </c>
      <c r="N37" s="22">
        <v>1</v>
      </c>
      <c r="O37" s="26">
        <v>2</v>
      </c>
      <c r="P37" s="27"/>
      <c r="Q37" s="22"/>
      <c r="R37" s="26"/>
      <c r="S37" s="27"/>
      <c r="T37" s="22"/>
      <c r="U37" s="26"/>
      <c r="V37" s="27"/>
      <c r="W37" s="22"/>
      <c r="X37" s="26"/>
      <c r="Y37" s="27">
        <f t="shared" ref="Y37:Z37" si="63">V37+S37+P37+M37+J37+G37</f>
        <v>1</v>
      </c>
      <c r="Z37" s="22">
        <f t="shared" si="63"/>
        <v>1</v>
      </c>
      <c r="AA37" s="26">
        <v>15</v>
      </c>
      <c r="AB37" s="27">
        <f t="shared" si="59"/>
        <v>15</v>
      </c>
      <c r="AC37" s="26">
        <f t="shared" si="60"/>
        <v>15</v>
      </c>
      <c r="AD37" s="26">
        <f t="shared" si="61"/>
        <v>30</v>
      </c>
      <c r="AE37" s="65">
        <f t="shared" si="62"/>
        <v>2</v>
      </c>
      <c r="AF37" s="26" t="s">
        <v>43</v>
      </c>
      <c r="AG37" s="52"/>
      <c r="AH37" s="53"/>
    </row>
    <row r="38" spans="1:34" ht="15.75" customHeight="1" x14ac:dyDescent="0.25">
      <c r="A38" s="21" t="s">
        <v>34</v>
      </c>
      <c r="B38" s="21" t="s">
        <v>44</v>
      </c>
      <c r="C38" s="21">
        <v>4</v>
      </c>
      <c r="D38" s="23" t="s">
        <v>120</v>
      </c>
      <c r="E38" s="3"/>
      <c r="F38" s="30" t="s">
        <v>121</v>
      </c>
      <c r="G38" s="22"/>
      <c r="H38" s="22"/>
      <c r="I38" s="26"/>
      <c r="J38" s="27"/>
      <c r="K38" s="22"/>
      <c r="L38" s="26"/>
      <c r="M38" s="27"/>
      <c r="N38" s="22"/>
      <c r="O38" s="26"/>
      <c r="P38" s="27">
        <v>1</v>
      </c>
      <c r="Q38" s="22">
        <v>1</v>
      </c>
      <c r="R38" s="26">
        <v>2</v>
      </c>
      <c r="S38" s="27"/>
      <c r="T38" s="22"/>
      <c r="U38" s="26"/>
      <c r="V38" s="27"/>
      <c r="W38" s="22"/>
      <c r="X38" s="26"/>
      <c r="Y38" s="27">
        <f t="shared" ref="Y38:Z38" si="64">V38+S38+P38+M38+J38+G38</f>
        <v>1</v>
      </c>
      <c r="Z38" s="22">
        <f t="shared" si="64"/>
        <v>1</v>
      </c>
      <c r="AA38" s="26">
        <v>15</v>
      </c>
      <c r="AB38" s="27">
        <f t="shared" si="59"/>
        <v>15</v>
      </c>
      <c r="AC38" s="26">
        <f t="shared" si="60"/>
        <v>15</v>
      </c>
      <c r="AD38" s="26">
        <f t="shared" si="61"/>
        <v>30</v>
      </c>
      <c r="AE38" s="65">
        <f t="shared" si="62"/>
        <v>2</v>
      </c>
      <c r="AF38" s="26" t="s">
        <v>43</v>
      </c>
      <c r="AG38" s="29" t="s">
        <v>118</v>
      </c>
      <c r="AH38" s="58" t="s">
        <v>119</v>
      </c>
    </row>
    <row r="39" spans="1:34" ht="15.75" customHeight="1" x14ac:dyDescent="0.25">
      <c r="A39" s="130" t="s">
        <v>34</v>
      </c>
      <c r="B39" s="82"/>
      <c r="C39" s="82"/>
      <c r="D39" s="81"/>
      <c r="E39" s="131"/>
      <c r="F39" s="132" t="s">
        <v>122</v>
      </c>
      <c r="G39" s="133">
        <f t="shared" ref="G39:Z39" si="65">SUM(G36:G38)</f>
        <v>0</v>
      </c>
      <c r="H39" s="133">
        <f t="shared" si="65"/>
        <v>0</v>
      </c>
      <c r="I39" s="133">
        <f t="shared" si="65"/>
        <v>0</v>
      </c>
      <c r="J39" s="133">
        <f t="shared" si="65"/>
        <v>0</v>
      </c>
      <c r="K39" s="133">
        <f t="shared" si="65"/>
        <v>2</v>
      </c>
      <c r="L39" s="133">
        <f t="shared" si="65"/>
        <v>2</v>
      </c>
      <c r="M39" s="133">
        <f t="shared" si="65"/>
        <v>1</v>
      </c>
      <c r="N39" s="133">
        <f t="shared" si="65"/>
        <v>1</v>
      </c>
      <c r="O39" s="133">
        <f t="shared" si="65"/>
        <v>2</v>
      </c>
      <c r="P39" s="133">
        <f t="shared" si="65"/>
        <v>1</v>
      </c>
      <c r="Q39" s="133">
        <f t="shared" si="65"/>
        <v>1</v>
      </c>
      <c r="R39" s="133">
        <f t="shared" si="65"/>
        <v>2</v>
      </c>
      <c r="S39" s="133">
        <f t="shared" si="65"/>
        <v>0</v>
      </c>
      <c r="T39" s="133">
        <f t="shared" si="65"/>
        <v>0</v>
      </c>
      <c r="U39" s="133">
        <f t="shared" si="65"/>
        <v>0</v>
      </c>
      <c r="V39" s="133">
        <f t="shared" si="65"/>
        <v>0</v>
      </c>
      <c r="W39" s="133">
        <f t="shared" si="65"/>
        <v>0</v>
      </c>
      <c r="X39" s="133">
        <f t="shared" si="65"/>
        <v>0</v>
      </c>
      <c r="Y39" s="134">
        <f t="shared" si="65"/>
        <v>2</v>
      </c>
      <c r="Z39" s="134">
        <f t="shared" si="65"/>
        <v>4</v>
      </c>
      <c r="AA39" s="87" t="s">
        <v>60</v>
      </c>
      <c r="AB39" s="134">
        <f t="shared" ref="AB39:AE39" si="66">SUM(AB36:AB38)</f>
        <v>30</v>
      </c>
      <c r="AC39" s="87">
        <f t="shared" si="66"/>
        <v>60</v>
      </c>
      <c r="AD39" s="87">
        <f t="shared" si="66"/>
        <v>90</v>
      </c>
      <c r="AE39" s="87">
        <f t="shared" si="66"/>
        <v>6</v>
      </c>
      <c r="AF39" s="135"/>
      <c r="AG39" s="29"/>
      <c r="AH39" s="58"/>
    </row>
    <row r="40" spans="1:34" ht="24" customHeight="1" x14ac:dyDescent="0.25">
      <c r="A40" s="21" t="s">
        <v>34</v>
      </c>
      <c r="B40" s="21" t="s">
        <v>44</v>
      </c>
      <c r="C40" s="21">
        <v>3</v>
      </c>
      <c r="D40" s="23" t="s">
        <v>123</v>
      </c>
      <c r="E40" s="136" t="s">
        <v>124</v>
      </c>
      <c r="F40" s="30" t="s">
        <v>125</v>
      </c>
      <c r="G40" s="22"/>
      <c r="H40" s="22"/>
      <c r="I40" s="26"/>
      <c r="J40" s="27"/>
      <c r="K40" s="22"/>
      <c r="L40" s="26"/>
      <c r="M40" s="27">
        <v>0</v>
      </c>
      <c r="N40" s="22">
        <v>4</v>
      </c>
      <c r="O40" s="26">
        <v>4</v>
      </c>
      <c r="P40" s="27"/>
      <c r="Q40" s="22"/>
      <c r="R40" s="26"/>
      <c r="S40" s="27"/>
      <c r="T40" s="22"/>
      <c r="U40" s="26"/>
      <c r="V40" s="27"/>
      <c r="W40" s="22"/>
      <c r="X40" s="26"/>
      <c r="Y40" s="27">
        <f t="shared" ref="Y40:Z40" si="67">V40+S40+P40+M40+J40+G40</f>
        <v>0</v>
      </c>
      <c r="Z40" s="22">
        <f t="shared" si="67"/>
        <v>4</v>
      </c>
      <c r="AA40" s="26">
        <v>15</v>
      </c>
      <c r="AB40" s="27">
        <f t="shared" ref="AB40:AB41" si="68">Y40*AA40</f>
        <v>0</v>
      </c>
      <c r="AC40" s="26">
        <f t="shared" ref="AC40:AC41" si="69">Z40*AA40</f>
        <v>60</v>
      </c>
      <c r="AD40" s="26">
        <f t="shared" ref="AD40:AD41" si="70">SUM(AB40:AC40)</f>
        <v>60</v>
      </c>
      <c r="AE40" s="65">
        <f t="shared" ref="AE40:AE41" si="71">I40+L40+O40+R40+U40+X40</f>
        <v>4</v>
      </c>
      <c r="AF40" s="26" t="s">
        <v>43</v>
      </c>
      <c r="AG40" s="29"/>
      <c r="AH40" s="58"/>
    </row>
    <row r="41" spans="1:34" ht="15.75" customHeight="1" x14ac:dyDescent="0.25">
      <c r="A41" s="137" t="s">
        <v>34</v>
      </c>
      <c r="B41" s="137" t="s">
        <v>35</v>
      </c>
      <c r="C41" s="137">
        <v>2</v>
      </c>
      <c r="D41" s="138" t="s">
        <v>229</v>
      </c>
      <c r="E41" s="3"/>
      <c r="F41" s="139" t="s">
        <v>126</v>
      </c>
      <c r="G41" s="140"/>
      <c r="H41" s="140"/>
      <c r="I41" s="141"/>
      <c r="J41" s="142">
        <v>0</v>
      </c>
      <c r="K41" s="140">
        <v>3</v>
      </c>
      <c r="L41" s="141">
        <v>2</v>
      </c>
      <c r="M41" s="142"/>
      <c r="N41" s="140"/>
      <c r="O41" s="141"/>
      <c r="P41" s="142"/>
      <c r="Q41" s="140"/>
      <c r="R41" s="141"/>
      <c r="S41" s="142"/>
      <c r="T41" s="140"/>
      <c r="U41" s="141"/>
      <c r="V41" s="142"/>
      <c r="W41" s="140"/>
      <c r="X41" s="141"/>
      <c r="Y41" s="142">
        <f t="shared" ref="Y41:Z41" si="72">V41+S41+P41+M41+J41+G41</f>
        <v>0</v>
      </c>
      <c r="Z41" s="140">
        <f t="shared" si="72"/>
        <v>3</v>
      </c>
      <c r="AA41" s="141">
        <v>15</v>
      </c>
      <c r="AB41" s="142">
        <f t="shared" si="68"/>
        <v>0</v>
      </c>
      <c r="AC41" s="141">
        <f t="shared" si="69"/>
        <v>45</v>
      </c>
      <c r="AD41" s="141">
        <f t="shared" si="70"/>
        <v>45</v>
      </c>
      <c r="AE41" s="143">
        <f t="shared" si="71"/>
        <v>2</v>
      </c>
      <c r="AF41" s="141" t="s">
        <v>43</v>
      </c>
      <c r="AG41" s="144"/>
      <c r="AH41" s="145"/>
    </row>
    <row r="42" spans="1:34" ht="15.75" customHeight="1" x14ac:dyDescent="0.25">
      <c r="A42" s="130" t="s">
        <v>34</v>
      </c>
      <c r="B42" s="82"/>
      <c r="C42" s="82"/>
      <c r="D42" s="146"/>
      <c r="E42" s="147"/>
      <c r="F42" s="148" t="s">
        <v>127</v>
      </c>
      <c r="G42" s="45">
        <f t="shared" ref="G42:Z42" si="73">SUM(G40:G41)</f>
        <v>0</v>
      </c>
      <c r="H42" s="47">
        <f t="shared" si="73"/>
        <v>0</v>
      </c>
      <c r="I42" s="47">
        <f t="shared" si="73"/>
        <v>0</v>
      </c>
      <c r="J42" s="47">
        <f t="shared" si="73"/>
        <v>0</v>
      </c>
      <c r="K42" s="47">
        <f t="shared" si="73"/>
        <v>3</v>
      </c>
      <c r="L42" s="47">
        <f t="shared" si="73"/>
        <v>2</v>
      </c>
      <c r="M42" s="47">
        <f t="shared" si="73"/>
        <v>0</v>
      </c>
      <c r="N42" s="47">
        <f t="shared" si="73"/>
        <v>4</v>
      </c>
      <c r="O42" s="47">
        <f t="shared" si="73"/>
        <v>4</v>
      </c>
      <c r="P42" s="47">
        <f t="shared" si="73"/>
        <v>0</v>
      </c>
      <c r="Q42" s="47">
        <f t="shared" si="73"/>
        <v>0</v>
      </c>
      <c r="R42" s="47">
        <f t="shared" si="73"/>
        <v>0</v>
      </c>
      <c r="S42" s="47">
        <f t="shared" si="73"/>
        <v>0</v>
      </c>
      <c r="T42" s="47">
        <f t="shared" si="73"/>
        <v>0</v>
      </c>
      <c r="U42" s="47">
        <f t="shared" si="73"/>
        <v>0</v>
      </c>
      <c r="V42" s="47">
        <f t="shared" si="73"/>
        <v>0</v>
      </c>
      <c r="W42" s="47">
        <f t="shared" si="73"/>
        <v>0</v>
      </c>
      <c r="X42" s="47">
        <f t="shared" si="73"/>
        <v>0</v>
      </c>
      <c r="Y42" s="134">
        <f t="shared" si="73"/>
        <v>0</v>
      </c>
      <c r="Z42" s="134">
        <f t="shared" si="73"/>
        <v>7</v>
      </c>
      <c r="AA42" s="87" t="s">
        <v>60</v>
      </c>
      <c r="AB42" s="134">
        <f t="shared" ref="AB42:AE42" si="74">SUM(AB40:AB41)</f>
        <v>0</v>
      </c>
      <c r="AC42" s="87">
        <f t="shared" si="74"/>
        <v>105</v>
      </c>
      <c r="AD42" s="87">
        <f t="shared" si="74"/>
        <v>105</v>
      </c>
      <c r="AE42" s="87">
        <f t="shared" si="74"/>
        <v>6</v>
      </c>
      <c r="AF42" s="128"/>
      <c r="AG42" s="29"/>
      <c r="AH42" s="30"/>
    </row>
    <row r="43" spans="1:34" ht="24.75" customHeight="1" x14ac:dyDescent="0.25">
      <c r="A43" s="21" t="s">
        <v>34</v>
      </c>
      <c r="B43" s="21" t="s">
        <v>35</v>
      </c>
      <c r="C43" s="90">
        <v>1</v>
      </c>
      <c r="D43" s="78" t="s">
        <v>128</v>
      </c>
      <c r="E43" s="149" t="s">
        <v>129</v>
      </c>
      <c r="F43" s="150" t="s">
        <v>130</v>
      </c>
      <c r="G43" s="151">
        <v>0</v>
      </c>
      <c r="H43" s="151">
        <v>2</v>
      </c>
      <c r="I43" s="152">
        <v>2</v>
      </c>
      <c r="J43" s="153"/>
      <c r="K43" s="151"/>
      <c r="L43" s="152"/>
      <c r="M43" s="153"/>
      <c r="N43" s="151"/>
      <c r="O43" s="152"/>
      <c r="P43" s="153"/>
      <c r="Q43" s="151"/>
      <c r="R43" s="152"/>
      <c r="S43" s="153"/>
      <c r="T43" s="151"/>
      <c r="U43" s="152"/>
      <c r="V43" s="153"/>
      <c r="W43" s="151"/>
      <c r="X43" s="151"/>
      <c r="Y43" s="74">
        <f t="shared" ref="Y43:Z43" si="75">V43+S43+P43+M43+J43+G43</f>
        <v>0</v>
      </c>
      <c r="Z43" s="72">
        <f t="shared" si="75"/>
        <v>2</v>
      </c>
      <c r="AA43" s="73">
        <v>15</v>
      </c>
      <c r="AB43" s="74">
        <f t="shared" ref="AB43:AB47" si="76">Y43*AA43</f>
        <v>0</v>
      </c>
      <c r="AC43" s="73">
        <f t="shared" ref="AC43:AC47" si="77">Z43*AA43</f>
        <v>30</v>
      </c>
      <c r="AD43" s="73">
        <f t="shared" ref="AD43:AD47" si="78">SUM(AB43:AC43)</f>
        <v>30</v>
      </c>
      <c r="AE43" s="154">
        <f t="shared" ref="AE43:AE47" si="79">I43+L43+O43+R43+U43+X43</f>
        <v>2</v>
      </c>
      <c r="AF43" s="155" t="s">
        <v>43</v>
      </c>
      <c r="AG43" s="76"/>
      <c r="AH43" s="156"/>
    </row>
    <row r="44" spans="1:34" ht="15.75" customHeight="1" x14ac:dyDescent="0.25">
      <c r="A44" s="32" t="s">
        <v>34</v>
      </c>
      <c r="B44" s="21" t="s">
        <v>35</v>
      </c>
      <c r="C44" s="33">
        <v>1</v>
      </c>
      <c r="D44" s="78" t="s">
        <v>131</v>
      </c>
      <c r="E44" s="9"/>
      <c r="F44" s="77" t="s">
        <v>132</v>
      </c>
      <c r="G44" s="72">
        <v>2</v>
      </c>
      <c r="H44" s="72">
        <v>2</v>
      </c>
      <c r="I44" s="73">
        <v>3</v>
      </c>
      <c r="J44" s="74"/>
      <c r="K44" s="72"/>
      <c r="L44" s="73"/>
      <c r="M44" s="74"/>
      <c r="N44" s="72"/>
      <c r="O44" s="73"/>
      <c r="P44" s="74"/>
      <c r="Q44" s="72"/>
      <c r="R44" s="73"/>
      <c r="S44" s="74"/>
      <c r="T44" s="72"/>
      <c r="U44" s="73"/>
      <c r="V44" s="74"/>
      <c r="W44" s="72"/>
      <c r="X44" s="73"/>
      <c r="Y44" s="74">
        <f t="shared" ref="Y44:Z44" si="80">V44+S44+P44+M44+J44+G44</f>
        <v>2</v>
      </c>
      <c r="Z44" s="72">
        <f t="shared" si="80"/>
        <v>2</v>
      </c>
      <c r="AA44" s="73">
        <v>15</v>
      </c>
      <c r="AB44" s="74">
        <f t="shared" si="76"/>
        <v>30</v>
      </c>
      <c r="AC44" s="73">
        <f t="shared" si="77"/>
        <v>30</v>
      </c>
      <c r="AD44" s="73">
        <f t="shared" si="78"/>
        <v>60</v>
      </c>
      <c r="AE44" s="154">
        <f t="shared" si="79"/>
        <v>3</v>
      </c>
      <c r="AF44" s="72" t="s">
        <v>43</v>
      </c>
      <c r="AG44" s="157"/>
      <c r="AH44" s="158"/>
    </row>
    <row r="45" spans="1:34" ht="15.75" customHeight="1" x14ac:dyDescent="0.25">
      <c r="A45" s="32" t="s">
        <v>34</v>
      </c>
      <c r="B45" s="21" t="s">
        <v>35</v>
      </c>
      <c r="C45" s="21">
        <v>2</v>
      </c>
      <c r="D45" s="70" t="s">
        <v>133</v>
      </c>
      <c r="E45" s="9"/>
      <c r="F45" s="77" t="s">
        <v>134</v>
      </c>
      <c r="G45" s="72"/>
      <c r="H45" s="72"/>
      <c r="I45" s="73"/>
      <c r="J45" s="74">
        <v>1</v>
      </c>
      <c r="K45" s="72">
        <v>2</v>
      </c>
      <c r="L45" s="73">
        <v>3</v>
      </c>
      <c r="M45" s="74"/>
      <c r="N45" s="72"/>
      <c r="O45" s="73"/>
      <c r="P45" s="74"/>
      <c r="Q45" s="72"/>
      <c r="R45" s="73"/>
      <c r="S45" s="74"/>
      <c r="T45" s="72"/>
      <c r="U45" s="73"/>
      <c r="V45" s="74"/>
      <c r="W45" s="72"/>
      <c r="X45" s="73"/>
      <c r="Y45" s="74">
        <f t="shared" ref="Y45:Z45" si="81">V45+S45+P45+M45+J45+G45</f>
        <v>1</v>
      </c>
      <c r="Z45" s="72">
        <f t="shared" si="81"/>
        <v>2</v>
      </c>
      <c r="AA45" s="73">
        <v>15</v>
      </c>
      <c r="AB45" s="74">
        <f t="shared" si="76"/>
        <v>15</v>
      </c>
      <c r="AC45" s="73">
        <f t="shared" si="77"/>
        <v>30</v>
      </c>
      <c r="AD45" s="73">
        <f t="shared" si="78"/>
        <v>45</v>
      </c>
      <c r="AE45" s="154">
        <f t="shared" si="79"/>
        <v>3</v>
      </c>
      <c r="AF45" s="72" t="s">
        <v>43</v>
      </c>
      <c r="AG45" s="71" t="s">
        <v>131</v>
      </c>
      <c r="AH45" s="159" t="s">
        <v>132</v>
      </c>
    </row>
    <row r="46" spans="1:34" ht="15.75" customHeight="1" x14ac:dyDescent="0.25">
      <c r="A46" s="32" t="s">
        <v>34</v>
      </c>
      <c r="B46" s="21" t="s">
        <v>44</v>
      </c>
      <c r="C46" s="21">
        <v>3</v>
      </c>
      <c r="D46" s="70" t="s">
        <v>135</v>
      </c>
      <c r="E46" s="9"/>
      <c r="F46" s="160" t="s">
        <v>136</v>
      </c>
      <c r="G46" s="72"/>
      <c r="H46" s="72"/>
      <c r="I46" s="73"/>
      <c r="J46" s="74"/>
      <c r="K46" s="72"/>
      <c r="L46" s="73"/>
      <c r="M46" s="74">
        <v>0</v>
      </c>
      <c r="N46" s="72">
        <v>2</v>
      </c>
      <c r="O46" s="73">
        <v>1</v>
      </c>
      <c r="P46" s="74"/>
      <c r="Q46" s="72"/>
      <c r="R46" s="73"/>
      <c r="S46" s="74"/>
      <c r="T46" s="72"/>
      <c r="U46" s="73"/>
      <c r="V46" s="74"/>
      <c r="W46" s="72"/>
      <c r="X46" s="73"/>
      <c r="Y46" s="74">
        <f t="shared" ref="Y46:Z46" si="82">V46+S46+P46+M46+J46+G46</f>
        <v>0</v>
      </c>
      <c r="Z46" s="72">
        <f t="shared" si="82"/>
        <v>2</v>
      </c>
      <c r="AA46" s="73">
        <v>15</v>
      </c>
      <c r="AB46" s="74">
        <f t="shared" si="76"/>
        <v>0</v>
      </c>
      <c r="AC46" s="73">
        <f t="shared" si="77"/>
        <v>30</v>
      </c>
      <c r="AD46" s="72">
        <f t="shared" si="78"/>
        <v>30</v>
      </c>
      <c r="AE46" s="70">
        <f t="shared" si="79"/>
        <v>1</v>
      </c>
      <c r="AF46" s="72" t="s">
        <v>43</v>
      </c>
      <c r="AG46" s="70" t="s">
        <v>133</v>
      </c>
      <c r="AH46" s="159" t="s">
        <v>134</v>
      </c>
    </row>
    <row r="47" spans="1:34" ht="15.75" customHeight="1" x14ac:dyDescent="0.25">
      <c r="A47" s="34" t="s">
        <v>34</v>
      </c>
      <c r="B47" s="35" t="s">
        <v>44</v>
      </c>
      <c r="C47" s="35">
        <v>4</v>
      </c>
      <c r="D47" s="70" t="s">
        <v>137</v>
      </c>
      <c r="E47" s="10"/>
      <c r="F47" s="161" t="s">
        <v>138</v>
      </c>
      <c r="G47" s="72"/>
      <c r="H47" s="72"/>
      <c r="I47" s="73"/>
      <c r="J47" s="142"/>
      <c r="K47" s="140"/>
      <c r="L47" s="141"/>
      <c r="M47" s="142"/>
      <c r="N47" s="140"/>
      <c r="O47" s="141"/>
      <c r="P47" s="142">
        <v>0</v>
      </c>
      <c r="Q47" s="140">
        <v>1</v>
      </c>
      <c r="R47" s="141">
        <v>1</v>
      </c>
      <c r="S47" s="142"/>
      <c r="T47" s="140"/>
      <c r="U47" s="141"/>
      <c r="V47" s="142"/>
      <c r="W47" s="140"/>
      <c r="X47" s="141"/>
      <c r="Y47" s="142">
        <f t="shared" ref="Y47:Z47" si="83">V47+S47+P47+M47+J47+G47</f>
        <v>0</v>
      </c>
      <c r="Z47" s="140">
        <f t="shared" si="83"/>
        <v>1</v>
      </c>
      <c r="AA47" s="141">
        <v>15</v>
      </c>
      <c r="AB47" s="142">
        <f t="shared" si="76"/>
        <v>0</v>
      </c>
      <c r="AC47" s="141">
        <f t="shared" si="77"/>
        <v>15</v>
      </c>
      <c r="AD47" s="140">
        <f t="shared" si="78"/>
        <v>15</v>
      </c>
      <c r="AE47" s="162">
        <f t="shared" si="79"/>
        <v>1</v>
      </c>
      <c r="AF47" s="140" t="s">
        <v>43</v>
      </c>
      <c r="AG47" s="70" t="s">
        <v>135</v>
      </c>
      <c r="AH47" s="163" t="s">
        <v>136</v>
      </c>
    </row>
    <row r="48" spans="1:34" ht="15.75" customHeight="1" x14ac:dyDescent="0.25">
      <c r="A48" s="64" t="s">
        <v>34</v>
      </c>
      <c r="B48" s="82"/>
      <c r="C48" s="21"/>
      <c r="D48" s="64"/>
      <c r="E48" s="21"/>
      <c r="F48" s="30" t="s">
        <v>139</v>
      </c>
      <c r="G48" s="134">
        <f t="shared" ref="G48:Z48" si="84">SUM(G43:G47)</f>
        <v>2</v>
      </c>
      <c r="H48" s="83">
        <f t="shared" si="84"/>
        <v>4</v>
      </c>
      <c r="I48" s="87">
        <f t="shared" si="84"/>
        <v>5</v>
      </c>
      <c r="J48" s="22">
        <f t="shared" si="84"/>
        <v>1</v>
      </c>
      <c r="K48" s="22">
        <f t="shared" si="84"/>
        <v>2</v>
      </c>
      <c r="L48" s="26">
        <f t="shared" si="84"/>
        <v>3</v>
      </c>
      <c r="M48" s="22">
        <f t="shared" si="84"/>
        <v>0</v>
      </c>
      <c r="N48" s="22">
        <f t="shared" si="84"/>
        <v>2</v>
      </c>
      <c r="O48" s="26">
        <f t="shared" si="84"/>
        <v>1</v>
      </c>
      <c r="P48" s="22">
        <f t="shared" si="84"/>
        <v>0</v>
      </c>
      <c r="Q48" s="22">
        <f t="shared" si="84"/>
        <v>1</v>
      </c>
      <c r="R48" s="26">
        <f t="shared" si="84"/>
        <v>1</v>
      </c>
      <c r="S48" s="22">
        <f t="shared" si="84"/>
        <v>0</v>
      </c>
      <c r="T48" s="22">
        <f t="shared" si="84"/>
        <v>0</v>
      </c>
      <c r="U48" s="26">
        <f t="shared" si="84"/>
        <v>0</v>
      </c>
      <c r="V48" s="22">
        <f t="shared" si="84"/>
        <v>0</v>
      </c>
      <c r="W48" s="22">
        <f t="shared" si="84"/>
        <v>0</v>
      </c>
      <c r="X48" s="26">
        <f t="shared" si="84"/>
        <v>0</v>
      </c>
      <c r="Y48" s="27">
        <f t="shared" si="84"/>
        <v>3</v>
      </c>
      <c r="Z48" s="27">
        <f t="shared" si="84"/>
        <v>9</v>
      </c>
      <c r="AA48" s="26" t="s">
        <v>60</v>
      </c>
      <c r="AB48" s="27">
        <f t="shared" ref="AB48:AE48" si="85">SUM(AB43:AB47)</f>
        <v>45</v>
      </c>
      <c r="AC48" s="26">
        <f t="shared" si="85"/>
        <v>135</v>
      </c>
      <c r="AD48" s="26">
        <f t="shared" si="85"/>
        <v>180</v>
      </c>
      <c r="AE48" s="26">
        <f t="shared" si="85"/>
        <v>10</v>
      </c>
      <c r="AF48" s="26"/>
      <c r="AG48" s="29"/>
      <c r="AH48" s="30"/>
    </row>
    <row r="49" spans="1:34" ht="15.75" customHeight="1" x14ac:dyDescent="0.25">
      <c r="A49" s="43" t="s">
        <v>34</v>
      </c>
      <c r="B49" s="21" t="s">
        <v>35</v>
      </c>
      <c r="C49" s="109">
        <v>2</v>
      </c>
      <c r="D49" s="110" t="s">
        <v>140</v>
      </c>
      <c r="E49" s="24" t="s">
        <v>141</v>
      </c>
      <c r="F49" s="67" t="s">
        <v>142</v>
      </c>
      <c r="G49" s="45"/>
      <c r="H49" s="45"/>
      <c r="I49" s="46"/>
      <c r="J49" s="47">
        <v>2</v>
      </c>
      <c r="K49" s="45">
        <v>2</v>
      </c>
      <c r="L49" s="46">
        <v>4</v>
      </c>
      <c r="M49" s="47"/>
      <c r="N49" s="45"/>
      <c r="O49" s="46"/>
      <c r="P49" s="47"/>
      <c r="Q49" s="45"/>
      <c r="R49" s="46"/>
      <c r="S49" s="47"/>
      <c r="T49" s="45"/>
      <c r="U49" s="46"/>
      <c r="V49" s="47"/>
      <c r="W49" s="45"/>
      <c r="X49" s="46"/>
      <c r="Y49" s="47">
        <f t="shared" ref="Y49:Z49" si="86">V49+S49+P49+M49+J49+G49</f>
        <v>2</v>
      </c>
      <c r="Z49" s="45">
        <f t="shared" si="86"/>
        <v>2</v>
      </c>
      <c r="AA49" s="46">
        <v>15</v>
      </c>
      <c r="AB49" s="47">
        <f t="shared" ref="AB49:AB50" si="87">Y49*AA49</f>
        <v>30</v>
      </c>
      <c r="AC49" s="46">
        <f t="shared" ref="AC49:AC50" si="88">Z49*AA49</f>
        <v>30</v>
      </c>
      <c r="AD49" s="46">
        <f t="shared" ref="AD49:AD50" si="89">SUM(AB49:AC49)</f>
        <v>60</v>
      </c>
      <c r="AE49" s="164">
        <f t="shared" ref="AE49:AE50" si="90">I49+L49+O49+R49+U49+X49</f>
        <v>4</v>
      </c>
      <c r="AF49" s="46" t="s">
        <v>43</v>
      </c>
      <c r="AG49" s="52"/>
      <c r="AH49" s="53"/>
    </row>
    <row r="50" spans="1:34" ht="15.75" customHeight="1" x14ac:dyDescent="0.25">
      <c r="A50" s="34" t="s">
        <v>34</v>
      </c>
      <c r="B50" s="35" t="s">
        <v>44</v>
      </c>
      <c r="C50" s="35">
        <v>3</v>
      </c>
      <c r="D50" s="62" t="s">
        <v>143</v>
      </c>
      <c r="E50" s="3"/>
      <c r="F50" s="42" t="s">
        <v>144</v>
      </c>
      <c r="G50" s="37"/>
      <c r="H50" s="37"/>
      <c r="I50" s="38"/>
      <c r="J50" s="39"/>
      <c r="K50" s="37"/>
      <c r="L50" s="38"/>
      <c r="M50" s="39">
        <v>2</v>
      </c>
      <c r="N50" s="37">
        <v>3</v>
      </c>
      <c r="O50" s="38">
        <v>5</v>
      </c>
      <c r="P50" s="39"/>
      <c r="Q50" s="37"/>
      <c r="R50" s="38"/>
      <c r="S50" s="39"/>
      <c r="T50" s="37"/>
      <c r="U50" s="38"/>
      <c r="V50" s="39"/>
      <c r="W50" s="37"/>
      <c r="X50" s="38"/>
      <c r="Y50" s="39">
        <f t="shared" ref="Y50:Z50" si="91">V50+S50+P50+M50+J50+G50</f>
        <v>2</v>
      </c>
      <c r="Z50" s="37">
        <f t="shared" si="91"/>
        <v>3</v>
      </c>
      <c r="AA50" s="38">
        <v>15</v>
      </c>
      <c r="AB50" s="39">
        <f t="shared" si="87"/>
        <v>30</v>
      </c>
      <c r="AC50" s="38">
        <f t="shared" si="88"/>
        <v>45</v>
      </c>
      <c r="AD50" s="38">
        <f t="shared" si="89"/>
        <v>75</v>
      </c>
      <c r="AE50" s="127">
        <f t="shared" si="90"/>
        <v>5</v>
      </c>
      <c r="AF50" s="38" t="s">
        <v>43</v>
      </c>
      <c r="AG50" s="41" t="s">
        <v>140</v>
      </c>
      <c r="AH50" s="61" t="s">
        <v>145</v>
      </c>
    </row>
    <row r="51" spans="1:34" ht="15.75" customHeight="1" x14ac:dyDescent="0.25">
      <c r="A51" s="81" t="s">
        <v>34</v>
      </c>
      <c r="B51" s="82"/>
      <c r="C51" s="82"/>
      <c r="D51" s="81"/>
      <c r="E51" s="21"/>
      <c r="F51" s="30" t="s">
        <v>146</v>
      </c>
      <c r="G51" s="22">
        <f t="shared" ref="G51:Z51" si="92">SUM(G49:G50)</f>
        <v>0</v>
      </c>
      <c r="H51" s="27">
        <f t="shared" si="92"/>
        <v>0</v>
      </c>
      <c r="I51" s="27">
        <f t="shared" si="92"/>
        <v>0</v>
      </c>
      <c r="J51" s="27">
        <f t="shared" si="92"/>
        <v>2</v>
      </c>
      <c r="K51" s="27">
        <f t="shared" si="92"/>
        <v>2</v>
      </c>
      <c r="L51" s="27">
        <f t="shared" si="92"/>
        <v>4</v>
      </c>
      <c r="M51" s="27">
        <f t="shared" si="92"/>
        <v>2</v>
      </c>
      <c r="N51" s="27">
        <f t="shared" si="92"/>
        <v>3</v>
      </c>
      <c r="O51" s="27">
        <f t="shared" si="92"/>
        <v>5</v>
      </c>
      <c r="P51" s="27">
        <f t="shared" si="92"/>
        <v>0</v>
      </c>
      <c r="Q51" s="27">
        <f t="shared" si="92"/>
        <v>0</v>
      </c>
      <c r="R51" s="27">
        <f t="shared" si="92"/>
        <v>0</v>
      </c>
      <c r="S51" s="27">
        <f t="shared" si="92"/>
        <v>0</v>
      </c>
      <c r="T51" s="27">
        <f t="shared" si="92"/>
        <v>0</v>
      </c>
      <c r="U51" s="27">
        <f t="shared" si="92"/>
        <v>0</v>
      </c>
      <c r="V51" s="27">
        <f t="shared" si="92"/>
        <v>0</v>
      </c>
      <c r="W51" s="27">
        <f t="shared" si="92"/>
        <v>0</v>
      </c>
      <c r="X51" s="27">
        <f t="shared" si="92"/>
        <v>0</v>
      </c>
      <c r="Y51" s="27">
        <f t="shared" si="92"/>
        <v>4</v>
      </c>
      <c r="Z51" s="27">
        <f t="shared" si="92"/>
        <v>5</v>
      </c>
      <c r="AA51" s="26" t="s">
        <v>60</v>
      </c>
      <c r="AB51" s="27">
        <f t="shared" ref="AB51:AE51" si="93">SUM(AB49:AB50)</f>
        <v>60</v>
      </c>
      <c r="AC51" s="26">
        <f t="shared" si="93"/>
        <v>75</v>
      </c>
      <c r="AD51" s="26">
        <f t="shared" si="93"/>
        <v>135</v>
      </c>
      <c r="AE51" s="65">
        <f t="shared" si="93"/>
        <v>9</v>
      </c>
      <c r="AF51" s="26"/>
      <c r="AG51" s="29"/>
      <c r="AH51" s="30"/>
    </row>
    <row r="52" spans="1:34" ht="24" customHeight="1" x14ac:dyDescent="0.25">
      <c r="A52" s="21" t="s">
        <v>34</v>
      </c>
      <c r="B52" s="21" t="s">
        <v>44</v>
      </c>
      <c r="C52" s="109">
        <v>4</v>
      </c>
      <c r="D52" s="23" t="s">
        <v>147</v>
      </c>
      <c r="E52" s="24" t="s">
        <v>148</v>
      </c>
      <c r="F52" s="165" t="s">
        <v>149</v>
      </c>
      <c r="G52" s="166"/>
      <c r="H52" s="166"/>
      <c r="I52" s="167"/>
      <c r="J52" s="168"/>
      <c r="K52" s="166"/>
      <c r="L52" s="167"/>
      <c r="M52" s="169"/>
      <c r="N52" s="170"/>
      <c r="O52" s="171"/>
      <c r="P52" s="168">
        <v>1</v>
      </c>
      <c r="Q52" s="166">
        <v>2</v>
      </c>
      <c r="R52" s="167">
        <v>3</v>
      </c>
      <c r="S52" s="168"/>
      <c r="T52" s="166"/>
      <c r="U52" s="167"/>
      <c r="V52" s="168"/>
      <c r="W52" s="166"/>
      <c r="X52" s="167"/>
      <c r="Y52" s="168">
        <f t="shared" ref="Y52:Z52" si="94">V52+S52+P52+M52+J52+G52</f>
        <v>1</v>
      </c>
      <c r="Z52" s="166">
        <f t="shared" si="94"/>
        <v>2</v>
      </c>
      <c r="AA52" s="167">
        <v>15</v>
      </c>
      <c r="AB52" s="168">
        <f>Y52*AA52</f>
        <v>15</v>
      </c>
      <c r="AC52" s="167">
        <f>Z52*AA52</f>
        <v>30</v>
      </c>
      <c r="AD52" s="167">
        <f>SUM(AB52:AC52)</f>
        <v>45</v>
      </c>
      <c r="AE52" s="172">
        <f>I52+L52+O52+R52+U52+X52</f>
        <v>3</v>
      </c>
      <c r="AF52" s="167" t="s">
        <v>43</v>
      </c>
      <c r="AG52" s="52"/>
      <c r="AH52" s="67"/>
    </row>
    <row r="53" spans="1:34" ht="15.75" customHeight="1" x14ac:dyDescent="0.25">
      <c r="A53" s="21" t="s">
        <v>34</v>
      </c>
      <c r="B53" s="21"/>
      <c r="C53" s="21"/>
      <c r="D53" s="23"/>
      <c r="E53" s="2"/>
      <c r="F53" s="173" t="s">
        <v>150</v>
      </c>
      <c r="G53" s="174">
        <f t="shared" ref="G53:Z53" si="95">SUM(G52)</f>
        <v>0</v>
      </c>
      <c r="H53" s="84">
        <f t="shared" si="95"/>
        <v>0</v>
      </c>
      <c r="I53" s="84">
        <f t="shared" si="95"/>
        <v>0</v>
      </c>
      <c r="J53" s="84">
        <f t="shared" si="95"/>
        <v>0</v>
      </c>
      <c r="K53" s="84">
        <f t="shared" si="95"/>
        <v>0</v>
      </c>
      <c r="L53" s="84">
        <f t="shared" si="95"/>
        <v>0</v>
      </c>
      <c r="M53" s="84">
        <f t="shared" si="95"/>
        <v>0</v>
      </c>
      <c r="N53" s="84">
        <f t="shared" si="95"/>
        <v>0</v>
      </c>
      <c r="O53" s="84">
        <f t="shared" si="95"/>
        <v>0</v>
      </c>
      <c r="P53" s="84">
        <f t="shared" si="95"/>
        <v>1</v>
      </c>
      <c r="Q53" s="84">
        <f t="shared" si="95"/>
        <v>2</v>
      </c>
      <c r="R53" s="84">
        <f t="shared" si="95"/>
        <v>3</v>
      </c>
      <c r="S53" s="84">
        <f t="shared" si="95"/>
        <v>0</v>
      </c>
      <c r="T53" s="84">
        <f t="shared" si="95"/>
        <v>0</v>
      </c>
      <c r="U53" s="84">
        <f t="shared" si="95"/>
        <v>0</v>
      </c>
      <c r="V53" s="84">
        <f t="shared" si="95"/>
        <v>0</v>
      </c>
      <c r="W53" s="84">
        <f t="shared" si="95"/>
        <v>0</v>
      </c>
      <c r="X53" s="84">
        <f t="shared" si="95"/>
        <v>0</v>
      </c>
      <c r="Y53" s="84">
        <f t="shared" si="95"/>
        <v>1</v>
      </c>
      <c r="Z53" s="174">
        <f t="shared" si="95"/>
        <v>2</v>
      </c>
      <c r="AA53" s="85" t="s">
        <v>60</v>
      </c>
      <c r="AB53" s="84">
        <f t="shared" ref="AB53:AE53" si="96">SUM(AB52)</f>
        <v>15</v>
      </c>
      <c r="AC53" s="85">
        <f t="shared" si="96"/>
        <v>30</v>
      </c>
      <c r="AD53" s="85">
        <f t="shared" si="96"/>
        <v>45</v>
      </c>
      <c r="AE53" s="86">
        <f t="shared" si="96"/>
        <v>3</v>
      </c>
      <c r="AF53" s="85"/>
      <c r="AG53" s="29"/>
      <c r="AH53" s="30"/>
    </row>
    <row r="54" spans="1:34" ht="15.75" customHeight="1" x14ac:dyDescent="0.25">
      <c r="A54" s="35" t="s">
        <v>34</v>
      </c>
      <c r="B54" s="35" t="s">
        <v>35</v>
      </c>
      <c r="C54" s="35">
        <v>1</v>
      </c>
      <c r="D54" s="59" t="s">
        <v>151</v>
      </c>
      <c r="E54" s="3"/>
      <c r="F54" s="42" t="s">
        <v>152</v>
      </c>
      <c r="G54" s="37">
        <v>0</v>
      </c>
      <c r="H54" s="37">
        <v>4</v>
      </c>
      <c r="I54" s="38">
        <v>4</v>
      </c>
      <c r="J54" s="39"/>
      <c r="K54" s="37"/>
      <c r="L54" s="38"/>
      <c r="M54" s="111"/>
      <c r="N54" s="112"/>
      <c r="O54" s="113"/>
      <c r="P54" s="39"/>
      <c r="Q54" s="37"/>
      <c r="R54" s="38"/>
      <c r="S54" s="39"/>
      <c r="T54" s="37"/>
      <c r="U54" s="38"/>
      <c r="V54" s="39"/>
      <c r="W54" s="37"/>
      <c r="X54" s="38"/>
      <c r="Y54" s="168">
        <f t="shared" ref="Y54:Z54" si="97">G54+J54+M54+P54+S54+V54</f>
        <v>0</v>
      </c>
      <c r="Z54" s="166">
        <f t="shared" si="97"/>
        <v>4</v>
      </c>
      <c r="AA54" s="38">
        <v>15</v>
      </c>
      <c r="AB54" s="39">
        <f>AA54*Y54</f>
        <v>0</v>
      </c>
      <c r="AC54" s="38">
        <f>AA54*Z54</f>
        <v>60</v>
      </c>
      <c r="AD54" s="38">
        <f>SUM(AB54:AC54)</f>
        <v>60</v>
      </c>
      <c r="AE54" s="127">
        <f>I54+L54+O54+R54+U54+X54</f>
        <v>4</v>
      </c>
      <c r="AF54" s="38" t="s">
        <v>43</v>
      </c>
      <c r="AG54" s="175"/>
      <c r="AH54" s="176"/>
    </row>
    <row r="55" spans="1:34" ht="15.75" customHeight="1" x14ac:dyDescent="0.25">
      <c r="A55" s="64" t="s">
        <v>34</v>
      </c>
      <c r="B55" s="21"/>
      <c r="C55" s="21"/>
      <c r="D55" s="64"/>
      <c r="E55" s="21"/>
      <c r="F55" s="30" t="s">
        <v>153</v>
      </c>
      <c r="G55" s="22">
        <f t="shared" ref="G55:Z55" si="98">SUM(G54)</f>
        <v>0</v>
      </c>
      <c r="H55" s="27">
        <f t="shared" si="98"/>
        <v>4</v>
      </c>
      <c r="I55" s="27">
        <f t="shared" si="98"/>
        <v>4</v>
      </c>
      <c r="J55" s="27">
        <f t="shared" si="98"/>
        <v>0</v>
      </c>
      <c r="K55" s="27">
        <f t="shared" si="98"/>
        <v>0</v>
      </c>
      <c r="L55" s="27">
        <f t="shared" si="98"/>
        <v>0</v>
      </c>
      <c r="M55" s="27">
        <f t="shared" si="98"/>
        <v>0</v>
      </c>
      <c r="N55" s="27">
        <f t="shared" si="98"/>
        <v>0</v>
      </c>
      <c r="O55" s="27">
        <f t="shared" si="98"/>
        <v>0</v>
      </c>
      <c r="P55" s="27">
        <f t="shared" si="98"/>
        <v>0</v>
      </c>
      <c r="Q55" s="27">
        <f t="shared" si="98"/>
        <v>0</v>
      </c>
      <c r="R55" s="27">
        <f t="shared" si="98"/>
        <v>0</v>
      </c>
      <c r="S55" s="27">
        <f t="shared" si="98"/>
        <v>0</v>
      </c>
      <c r="T55" s="27">
        <f t="shared" si="98"/>
        <v>0</v>
      </c>
      <c r="U55" s="27">
        <f t="shared" si="98"/>
        <v>0</v>
      </c>
      <c r="V55" s="27">
        <f t="shared" si="98"/>
        <v>0</v>
      </c>
      <c r="W55" s="27">
        <f t="shared" si="98"/>
        <v>0</v>
      </c>
      <c r="X55" s="27">
        <f t="shared" si="98"/>
        <v>0</v>
      </c>
      <c r="Y55" s="27">
        <f t="shared" si="98"/>
        <v>0</v>
      </c>
      <c r="Z55" s="27">
        <f t="shared" si="98"/>
        <v>4</v>
      </c>
      <c r="AA55" s="26" t="s">
        <v>60</v>
      </c>
      <c r="AB55" s="27">
        <f t="shared" ref="AB55:AE55" si="99">SUM(AB54)</f>
        <v>0</v>
      </c>
      <c r="AC55" s="26">
        <f t="shared" si="99"/>
        <v>60</v>
      </c>
      <c r="AD55" s="26">
        <f t="shared" si="99"/>
        <v>60</v>
      </c>
      <c r="AE55" s="65">
        <f t="shared" si="99"/>
        <v>4</v>
      </c>
      <c r="AF55" s="26"/>
      <c r="AG55" s="29"/>
      <c r="AH55" s="30"/>
    </row>
    <row r="56" spans="1:34" ht="24" customHeight="1" x14ac:dyDescent="0.25">
      <c r="A56" s="43" t="s">
        <v>34</v>
      </c>
      <c r="B56" s="109" t="s">
        <v>35</v>
      </c>
      <c r="C56" s="109">
        <v>1</v>
      </c>
      <c r="D56" s="110" t="s">
        <v>154</v>
      </c>
      <c r="E56" s="24" t="s">
        <v>155</v>
      </c>
      <c r="F56" s="67" t="s">
        <v>156</v>
      </c>
      <c r="G56" s="45">
        <v>1</v>
      </c>
      <c r="H56" s="45">
        <v>2</v>
      </c>
      <c r="I56" s="46">
        <v>3</v>
      </c>
      <c r="J56" s="47"/>
      <c r="K56" s="45"/>
      <c r="L56" s="46"/>
      <c r="M56" s="47"/>
      <c r="N56" s="45"/>
      <c r="O56" s="46"/>
      <c r="P56" s="47"/>
      <c r="Q56" s="45"/>
      <c r="R56" s="46"/>
      <c r="S56" s="47"/>
      <c r="T56" s="45"/>
      <c r="U56" s="46"/>
      <c r="V56" s="47"/>
      <c r="W56" s="45"/>
      <c r="X56" s="46"/>
      <c r="Y56" s="47">
        <f t="shared" ref="Y56:Z56" si="100">V56+S56+P56+M56+J56+G56</f>
        <v>1</v>
      </c>
      <c r="Z56" s="45">
        <f t="shared" si="100"/>
        <v>2</v>
      </c>
      <c r="AA56" s="46">
        <v>15</v>
      </c>
      <c r="AB56" s="47">
        <f t="shared" ref="AB56:AB57" si="101">Y56*AA56</f>
        <v>15</v>
      </c>
      <c r="AC56" s="46">
        <f t="shared" ref="AC56:AC57" si="102">Z56*AA56</f>
        <v>30</v>
      </c>
      <c r="AD56" s="46">
        <f t="shared" ref="AD56:AD57" si="103">SUM(AB56:AC56)</f>
        <v>45</v>
      </c>
      <c r="AE56" s="164">
        <f t="shared" ref="AE56:AE57" si="104">I56+L56+O56+R56+U56+X56</f>
        <v>3</v>
      </c>
      <c r="AF56" s="46" t="s">
        <v>43</v>
      </c>
      <c r="AG56" s="52"/>
      <c r="AH56" s="67"/>
    </row>
    <row r="57" spans="1:34" ht="15.75" customHeight="1" x14ac:dyDescent="0.25">
      <c r="A57" s="34" t="s">
        <v>34</v>
      </c>
      <c r="B57" s="21" t="s">
        <v>35</v>
      </c>
      <c r="C57" s="21">
        <v>2</v>
      </c>
      <c r="D57" s="62" t="s">
        <v>157</v>
      </c>
      <c r="E57" s="3"/>
      <c r="F57" s="42" t="s">
        <v>158</v>
      </c>
      <c r="G57" s="37"/>
      <c r="H57" s="37"/>
      <c r="I57" s="38"/>
      <c r="J57" s="39">
        <v>1</v>
      </c>
      <c r="K57" s="37">
        <v>3</v>
      </c>
      <c r="L57" s="38">
        <v>4</v>
      </c>
      <c r="M57" s="39"/>
      <c r="N57" s="37"/>
      <c r="O57" s="38"/>
      <c r="P57" s="39"/>
      <c r="Q57" s="37"/>
      <c r="R57" s="38"/>
      <c r="S57" s="39"/>
      <c r="T57" s="37"/>
      <c r="U57" s="38"/>
      <c r="V57" s="39"/>
      <c r="W57" s="37"/>
      <c r="X57" s="38"/>
      <c r="Y57" s="39">
        <f t="shared" ref="Y57:Z57" si="105">V57+S57+P57+M57+J57+G57</f>
        <v>1</v>
      </c>
      <c r="Z57" s="37">
        <f t="shared" si="105"/>
        <v>3</v>
      </c>
      <c r="AA57" s="38">
        <v>15</v>
      </c>
      <c r="AB57" s="39">
        <f t="shared" si="101"/>
        <v>15</v>
      </c>
      <c r="AC57" s="38">
        <f t="shared" si="102"/>
        <v>45</v>
      </c>
      <c r="AD57" s="38">
        <f t="shared" si="103"/>
        <v>60</v>
      </c>
      <c r="AE57" s="127">
        <f t="shared" si="104"/>
        <v>4</v>
      </c>
      <c r="AF57" s="38" t="s">
        <v>43</v>
      </c>
      <c r="AG57" s="41" t="s">
        <v>154</v>
      </c>
      <c r="AH57" s="42" t="s">
        <v>159</v>
      </c>
    </row>
    <row r="58" spans="1:34" ht="15.75" customHeight="1" x14ac:dyDescent="0.25">
      <c r="A58" s="109" t="s">
        <v>34</v>
      </c>
      <c r="B58" s="177"/>
      <c r="C58" s="178"/>
      <c r="D58" s="179"/>
      <c r="E58" s="179"/>
      <c r="F58" s="180" t="s">
        <v>160</v>
      </c>
      <c r="G58" s="98">
        <f t="shared" ref="G58:Z58" si="106">SUM(G56:G57)</f>
        <v>1</v>
      </c>
      <c r="H58" s="100">
        <f t="shared" si="106"/>
        <v>2</v>
      </c>
      <c r="I58" s="100">
        <f t="shared" si="106"/>
        <v>3</v>
      </c>
      <c r="J58" s="100">
        <f t="shared" si="106"/>
        <v>1</v>
      </c>
      <c r="K58" s="100">
        <f t="shared" si="106"/>
        <v>3</v>
      </c>
      <c r="L58" s="100">
        <f t="shared" si="106"/>
        <v>4</v>
      </c>
      <c r="M58" s="100">
        <f t="shared" si="106"/>
        <v>0</v>
      </c>
      <c r="N58" s="100">
        <f t="shared" si="106"/>
        <v>0</v>
      </c>
      <c r="O58" s="100">
        <f t="shared" si="106"/>
        <v>0</v>
      </c>
      <c r="P58" s="100">
        <f t="shared" si="106"/>
        <v>0</v>
      </c>
      <c r="Q58" s="100">
        <f t="shared" si="106"/>
        <v>0</v>
      </c>
      <c r="R58" s="100">
        <f t="shared" si="106"/>
        <v>0</v>
      </c>
      <c r="S58" s="100">
        <f t="shared" si="106"/>
        <v>0</v>
      </c>
      <c r="T58" s="100">
        <f t="shared" si="106"/>
        <v>0</v>
      </c>
      <c r="U58" s="100">
        <f t="shared" si="106"/>
        <v>0</v>
      </c>
      <c r="V58" s="100">
        <f t="shared" si="106"/>
        <v>0</v>
      </c>
      <c r="W58" s="100">
        <f t="shared" si="106"/>
        <v>0</v>
      </c>
      <c r="X58" s="100">
        <f t="shared" si="106"/>
        <v>0</v>
      </c>
      <c r="Y58" s="100">
        <f t="shared" si="106"/>
        <v>2</v>
      </c>
      <c r="Z58" s="100">
        <f t="shared" si="106"/>
        <v>5</v>
      </c>
      <c r="AA58" s="99" t="s">
        <v>60</v>
      </c>
      <c r="AB58" s="100">
        <f t="shared" ref="AB58:AE58" si="107">SUM(AB56:AB57)</f>
        <v>30</v>
      </c>
      <c r="AC58" s="99">
        <f t="shared" si="107"/>
        <v>75</v>
      </c>
      <c r="AD58" s="99">
        <f t="shared" si="107"/>
        <v>105</v>
      </c>
      <c r="AE58" s="99">
        <f t="shared" si="107"/>
        <v>7</v>
      </c>
      <c r="AF58" s="99"/>
      <c r="AG58" s="29"/>
      <c r="AH58" s="30"/>
    </row>
    <row r="59" spans="1:34" ht="15.75" customHeight="1" x14ac:dyDescent="0.25">
      <c r="A59" s="177" t="s">
        <v>34</v>
      </c>
      <c r="B59" s="177"/>
      <c r="C59" s="178"/>
      <c r="D59" s="181" t="s">
        <v>161</v>
      </c>
      <c r="E59" s="1"/>
      <c r="F59" s="7"/>
      <c r="G59" s="174">
        <f t="shared" ref="G59:Z59" si="108">G58+G55+G53+G51+G48+G42+G39+G35</f>
        <v>5</v>
      </c>
      <c r="H59" s="84">
        <f t="shared" si="108"/>
        <v>14</v>
      </c>
      <c r="I59" s="84">
        <f t="shared" si="108"/>
        <v>17</v>
      </c>
      <c r="J59" s="84">
        <f t="shared" si="108"/>
        <v>6</v>
      </c>
      <c r="K59" s="84">
        <f t="shared" si="108"/>
        <v>14</v>
      </c>
      <c r="L59" s="84">
        <f t="shared" si="108"/>
        <v>18</v>
      </c>
      <c r="M59" s="84">
        <f t="shared" si="108"/>
        <v>3</v>
      </c>
      <c r="N59" s="84">
        <f t="shared" si="108"/>
        <v>13</v>
      </c>
      <c r="O59" s="84">
        <f t="shared" si="108"/>
        <v>15</v>
      </c>
      <c r="P59" s="84">
        <f t="shared" si="108"/>
        <v>2</v>
      </c>
      <c r="Q59" s="84">
        <f t="shared" si="108"/>
        <v>4</v>
      </c>
      <c r="R59" s="84">
        <f t="shared" si="108"/>
        <v>6</v>
      </c>
      <c r="S59" s="84">
        <f t="shared" si="108"/>
        <v>0</v>
      </c>
      <c r="T59" s="84">
        <f t="shared" si="108"/>
        <v>0</v>
      </c>
      <c r="U59" s="84">
        <f t="shared" si="108"/>
        <v>0</v>
      </c>
      <c r="V59" s="84">
        <f t="shared" si="108"/>
        <v>0</v>
      </c>
      <c r="W59" s="84">
        <f t="shared" si="108"/>
        <v>0</v>
      </c>
      <c r="X59" s="84">
        <f t="shared" si="108"/>
        <v>0</v>
      </c>
      <c r="Y59" s="84">
        <f t="shared" si="108"/>
        <v>16</v>
      </c>
      <c r="Z59" s="84">
        <f t="shared" si="108"/>
        <v>45</v>
      </c>
      <c r="AA59" s="174" t="s">
        <v>60</v>
      </c>
      <c r="AB59" s="84">
        <f t="shared" ref="AB59:AE59" si="109">AB58+AB55+AB53+AB51+AB48+AB42+AB39+AB35</f>
        <v>240</v>
      </c>
      <c r="AC59" s="84">
        <f t="shared" si="109"/>
        <v>675</v>
      </c>
      <c r="AD59" s="84">
        <f t="shared" si="109"/>
        <v>915</v>
      </c>
      <c r="AE59" s="182">
        <f t="shared" si="109"/>
        <v>56</v>
      </c>
      <c r="AF59" s="85"/>
      <c r="AG59" s="29"/>
      <c r="AH59" s="30"/>
    </row>
    <row r="60" spans="1:34" ht="15.75" customHeight="1" x14ac:dyDescent="0.25">
      <c r="A60" s="183" t="s">
        <v>34</v>
      </c>
      <c r="B60" s="183"/>
      <c r="C60" s="183"/>
      <c r="D60" s="184" t="s">
        <v>162</v>
      </c>
      <c r="E60" s="5"/>
      <c r="F60" s="6"/>
      <c r="G60" s="107">
        <f t="shared" ref="G60:Z60" si="110">G59+G30</f>
        <v>11</v>
      </c>
      <c r="H60" s="106">
        <f t="shared" si="110"/>
        <v>19</v>
      </c>
      <c r="I60" s="106">
        <f t="shared" si="110"/>
        <v>26</v>
      </c>
      <c r="J60" s="106">
        <f t="shared" si="110"/>
        <v>11</v>
      </c>
      <c r="K60" s="106">
        <f t="shared" si="110"/>
        <v>21</v>
      </c>
      <c r="L60" s="106">
        <f t="shared" si="110"/>
        <v>29</v>
      </c>
      <c r="M60" s="106">
        <f t="shared" si="110"/>
        <v>9</v>
      </c>
      <c r="N60" s="106">
        <f t="shared" si="110"/>
        <v>15</v>
      </c>
      <c r="O60" s="106">
        <f t="shared" si="110"/>
        <v>24</v>
      </c>
      <c r="P60" s="106">
        <f t="shared" si="110"/>
        <v>6</v>
      </c>
      <c r="Q60" s="106">
        <f t="shared" si="110"/>
        <v>6</v>
      </c>
      <c r="R60" s="106">
        <f t="shared" si="110"/>
        <v>12</v>
      </c>
      <c r="S60" s="106">
        <f t="shared" si="110"/>
        <v>4</v>
      </c>
      <c r="T60" s="106">
        <f t="shared" si="110"/>
        <v>1</v>
      </c>
      <c r="U60" s="106">
        <f t="shared" si="110"/>
        <v>5</v>
      </c>
      <c r="V60" s="106">
        <f t="shared" si="110"/>
        <v>2</v>
      </c>
      <c r="W60" s="106">
        <f t="shared" si="110"/>
        <v>3</v>
      </c>
      <c r="X60" s="106">
        <f t="shared" si="110"/>
        <v>4</v>
      </c>
      <c r="Y60" s="106">
        <f t="shared" si="110"/>
        <v>43</v>
      </c>
      <c r="Z60" s="106">
        <f t="shared" si="110"/>
        <v>65</v>
      </c>
      <c r="AA60" s="185" t="s">
        <v>60</v>
      </c>
      <c r="AB60" s="106">
        <f t="shared" ref="AB60:AE60" si="111">AB59+AB30</f>
        <v>645</v>
      </c>
      <c r="AC60" s="186">
        <f t="shared" si="111"/>
        <v>975</v>
      </c>
      <c r="AD60" s="187">
        <f t="shared" si="111"/>
        <v>1620</v>
      </c>
      <c r="AE60" s="187">
        <f t="shared" si="111"/>
        <v>99</v>
      </c>
      <c r="AF60" s="188"/>
      <c r="AG60" s="189"/>
      <c r="AH60" s="190"/>
    </row>
    <row r="61" spans="1:34" ht="24" customHeight="1" x14ac:dyDescent="0.25">
      <c r="A61" s="21" t="s">
        <v>34</v>
      </c>
      <c r="B61" s="191" t="s">
        <v>35</v>
      </c>
      <c r="C61" s="191">
        <v>1</v>
      </c>
      <c r="D61" s="192" t="s">
        <v>163</v>
      </c>
      <c r="E61" s="24" t="s">
        <v>164</v>
      </c>
      <c r="F61" s="193" t="s">
        <v>165</v>
      </c>
      <c r="G61" s="27">
        <v>0</v>
      </c>
      <c r="H61" s="22">
        <v>4</v>
      </c>
      <c r="I61" s="26">
        <v>5</v>
      </c>
      <c r="J61" s="27"/>
      <c r="K61" s="22"/>
      <c r="L61" s="26"/>
      <c r="M61" s="27"/>
      <c r="N61" s="22"/>
      <c r="O61" s="26"/>
      <c r="P61" s="27"/>
      <c r="Q61" s="22"/>
      <c r="R61" s="26"/>
      <c r="S61" s="27"/>
      <c r="T61" s="22"/>
      <c r="U61" s="26"/>
      <c r="V61" s="27"/>
      <c r="W61" s="22"/>
      <c r="X61" s="26"/>
      <c r="Y61" s="27">
        <f t="shared" ref="Y61:Z61" si="112">V61+S61+P61+M61+J61+G61</f>
        <v>0</v>
      </c>
      <c r="Z61" s="22">
        <f t="shared" si="112"/>
        <v>4</v>
      </c>
      <c r="AA61" s="22">
        <v>15</v>
      </c>
      <c r="AB61" s="27">
        <f t="shared" ref="AB61:AB70" si="113">Y61*AA61</f>
        <v>0</v>
      </c>
      <c r="AC61" s="22">
        <f t="shared" ref="AC61:AC70" si="114">Z61*AA61</f>
        <v>60</v>
      </c>
      <c r="AD61" s="27">
        <f t="shared" ref="AD61:AD70" si="115">SUM(AB61:AC61)</f>
        <v>60</v>
      </c>
      <c r="AE61" s="26">
        <f t="shared" ref="AE61:AE70" si="116">I61+L61+O61+R61+U61+X61</f>
        <v>5</v>
      </c>
      <c r="AF61" s="26" t="s">
        <v>43</v>
      </c>
      <c r="AG61" s="194"/>
      <c r="AH61" s="53"/>
    </row>
    <row r="62" spans="1:34" ht="27.75" customHeight="1" x14ac:dyDescent="0.25">
      <c r="A62" s="94" t="s">
        <v>34</v>
      </c>
      <c r="B62" s="195" t="s">
        <v>35</v>
      </c>
      <c r="C62" s="195">
        <v>2</v>
      </c>
      <c r="D62" s="196" t="s">
        <v>166</v>
      </c>
      <c r="E62" s="4"/>
      <c r="F62" s="197" t="s">
        <v>167</v>
      </c>
      <c r="G62" s="27"/>
      <c r="H62" s="22"/>
      <c r="I62" s="26"/>
      <c r="J62" s="27">
        <v>0</v>
      </c>
      <c r="K62" s="22">
        <v>3</v>
      </c>
      <c r="L62" s="26">
        <v>3</v>
      </c>
      <c r="M62" s="27"/>
      <c r="N62" s="22"/>
      <c r="O62" s="26"/>
      <c r="P62" s="27"/>
      <c r="Q62" s="22"/>
      <c r="R62" s="26"/>
      <c r="S62" s="27"/>
      <c r="T62" s="22"/>
      <c r="U62" s="26"/>
      <c r="V62" s="27"/>
      <c r="W62" s="22"/>
      <c r="X62" s="26"/>
      <c r="Y62" s="27">
        <f t="shared" ref="Y62:Z62" si="117">V62+S62+P62+M62+J62+G62</f>
        <v>0</v>
      </c>
      <c r="Z62" s="22">
        <f t="shared" si="117"/>
        <v>3</v>
      </c>
      <c r="AA62" s="22">
        <v>15</v>
      </c>
      <c r="AB62" s="27">
        <f t="shared" si="113"/>
        <v>0</v>
      </c>
      <c r="AC62" s="22">
        <f t="shared" si="114"/>
        <v>45</v>
      </c>
      <c r="AD62" s="27">
        <f t="shared" si="115"/>
        <v>45</v>
      </c>
      <c r="AE62" s="26">
        <f t="shared" si="116"/>
        <v>3</v>
      </c>
      <c r="AF62" s="26" t="s">
        <v>43</v>
      </c>
      <c r="AG62" s="125"/>
      <c r="AH62" s="58"/>
    </row>
    <row r="63" spans="1:34" ht="24" customHeight="1" x14ac:dyDescent="0.25">
      <c r="A63" s="21" t="s">
        <v>34</v>
      </c>
      <c r="B63" s="21" t="s">
        <v>44</v>
      </c>
      <c r="C63" s="191">
        <v>3</v>
      </c>
      <c r="D63" s="192" t="s">
        <v>168</v>
      </c>
      <c r="E63" s="198" t="s">
        <v>169</v>
      </c>
      <c r="F63" s="197" t="s">
        <v>170</v>
      </c>
      <c r="G63" s="27"/>
      <c r="H63" s="22"/>
      <c r="I63" s="26"/>
      <c r="J63" s="27"/>
      <c r="K63" s="22"/>
      <c r="L63" s="26"/>
      <c r="M63" s="27">
        <v>0</v>
      </c>
      <c r="N63" s="22">
        <v>3</v>
      </c>
      <c r="O63" s="26">
        <v>3</v>
      </c>
      <c r="P63" s="27"/>
      <c r="Q63" s="22"/>
      <c r="R63" s="26"/>
      <c r="S63" s="27"/>
      <c r="T63" s="22"/>
      <c r="U63" s="26"/>
      <c r="V63" s="27"/>
      <c r="W63" s="22"/>
      <c r="X63" s="26"/>
      <c r="Y63" s="27">
        <f t="shared" ref="Y63:Z63" si="118">V63+S63+P63+M63+J63+G63</f>
        <v>0</v>
      </c>
      <c r="Z63" s="22">
        <f t="shared" si="118"/>
        <v>3</v>
      </c>
      <c r="AA63" s="22">
        <v>15</v>
      </c>
      <c r="AB63" s="27">
        <f t="shared" si="113"/>
        <v>0</v>
      </c>
      <c r="AC63" s="22">
        <f t="shared" si="114"/>
        <v>45</v>
      </c>
      <c r="AD63" s="27">
        <f t="shared" si="115"/>
        <v>45</v>
      </c>
      <c r="AE63" s="26">
        <f t="shared" si="116"/>
        <v>3</v>
      </c>
      <c r="AF63" s="26" t="s">
        <v>43</v>
      </c>
      <c r="AG63" s="199"/>
      <c r="AH63" s="200"/>
    </row>
    <row r="64" spans="1:34" ht="15.75" customHeight="1" x14ac:dyDescent="0.25">
      <c r="A64" s="21" t="s">
        <v>34</v>
      </c>
      <c r="B64" s="21" t="s">
        <v>44</v>
      </c>
      <c r="C64" s="191">
        <v>4</v>
      </c>
      <c r="D64" s="201" t="s">
        <v>171</v>
      </c>
      <c r="E64" s="2"/>
      <c r="F64" s="197" t="s">
        <v>172</v>
      </c>
      <c r="G64" s="27"/>
      <c r="H64" s="22"/>
      <c r="I64" s="26"/>
      <c r="J64" s="27"/>
      <c r="K64" s="22"/>
      <c r="L64" s="26"/>
      <c r="M64" s="27"/>
      <c r="N64" s="22"/>
      <c r="O64" s="26"/>
      <c r="P64" s="27">
        <v>0</v>
      </c>
      <c r="Q64" s="22">
        <v>3</v>
      </c>
      <c r="R64" s="26">
        <v>3</v>
      </c>
      <c r="S64" s="27"/>
      <c r="T64" s="22"/>
      <c r="U64" s="26"/>
      <c r="V64" s="27"/>
      <c r="W64" s="22"/>
      <c r="X64" s="26"/>
      <c r="Y64" s="27">
        <f t="shared" ref="Y64:Z64" si="119">V64+S64+P64+M64+J64+G64</f>
        <v>0</v>
      </c>
      <c r="Z64" s="22">
        <f t="shared" si="119"/>
        <v>3</v>
      </c>
      <c r="AA64" s="22">
        <v>15</v>
      </c>
      <c r="AB64" s="27">
        <f t="shared" si="113"/>
        <v>0</v>
      </c>
      <c r="AC64" s="22">
        <f t="shared" si="114"/>
        <v>45</v>
      </c>
      <c r="AD64" s="27">
        <f t="shared" si="115"/>
        <v>45</v>
      </c>
      <c r="AE64" s="26">
        <f t="shared" si="116"/>
        <v>3</v>
      </c>
      <c r="AF64" s="26" t="s">
        <v>43</v>
      </c>
      <c r="AG64" s="202"/>
      <c r="AH64" s="203"/>
    </row>
    <row r="65" spans="1:34" ht="15.75" customHeight="1" x14ac:dyDescent="0.25">
      <c r="A65" s="94" t="s">
        <v>34</v>
      </c>
      <c r="B65" s="195" t="s">
        <v>56</v>
      </c>
      <c r="C65" s="195">
        <v>5</v>
      </c>
      <c r="D65" s="196" t="s">
        <v>173</v>
      </c>
      <c r="E65" s="4"/>
      <c r="F65" s="197" t="s">
        <v>174</v>
      </c>
      <c r="G65" s="27"/>
      <c r="H65" s="22"/>
      <c r="I65" s="26"/>
      <c r="J65" s="27"/>
      <c r="K65" s="22"/>
      <c r="L65" s="26"/>
      <c r="M65" s="27"/>
      <c r="N65" s="22"/>
      <c r="O65" s="26"/>
      <c r="P65" s="27"/>
      <c r="Q65" s="22"/>
      <c r="R65" s="26"/>
      <c r="S65" s="27">
        <v>0</v>
      </c>
      <c r="T65" s="22">
        <v>3</v>
      </c>
      <c r="U65" s="26">
        <v>5</v>
      </c>
      <c r="V65" s="27"/>
      <c r="W65" s="22"/>
      <c r="X65" s="26"/>
      <c r="Y65" s="27">
        <f t="shared" ref="Y65:Z65" si="120">V65+S65+P65+M65+J65+G65</f>
        <v>0</v>
      </c>
      <c r="Z65" s="22">
        <f t="shared" si="120"/>
        <v>3</v>
      </c>
      <c r="AA65" s="22">
        <v>15</v>
      </c>
      <c r="AB65" s="27">
        <f t="shared" si="113"/>
        <v>0</v>
      </c>
      <c r="AC65" s="22">
        <f t="shared" si="114"/>
        <v>45</v>
      </c>
      <c r="AD65" s="27">
        <f t="shared" si="115"/>
        <v>45</v>
      </c>
      <c r="AE65" s="26">
        <f t="shared" si="116"/>
        <v>5</v>
      </c>
      <c r="AF65" s="26" t="s">
        <v>39</v>
      </c>
      <c r="AG65" s="202"/>
      <c r="AH65" s="203"/>
    </row>
    <row r="66" spans="1:34" ht="36" customHeight="1" x14ac:dyDescent="0.25">
      <c r="A66" s="21" t="s">
        <v>34</v>
      </c>
      <c r="B66" s="21" t="s">
        <v>44</v>
      </c>
      <c r="C66" s="191">
        <v>4</v>
      </c>
      <c r="D66" s="192" t="s">
        <v>175</v>
      </c>
      <c r="E66" s="198" t="s">
        <v>176</v>
      </c>
      <c r="F66" s="197" t="s">
        <v>177</v>
      </c>
      <c r="G66" s="27"/>
      <c r="H66" s="22"/>
      <c r="I66" s="26"/>
      <c r="J66" s="27"/>
      <c r="K66" s="22"/>
      <c r="L66" s="26"/>
      <c r="M66" s="27"/>
      <c r="N66" s="22"/>
      <c r="O66" s="26"/>
      <c r="P66" s="27">
        <v>1</v>
      </c>
      <c r="Q66" s="22">
        <v>3</v>
      </c>
      <c r="R66" s="26">
        <v>5</v>
      </c>
      <c r="S66" s="27"/>
      <c r="T66" s="22"/>
      <c r="U66" s="26"/>
      <c r="V66" s="27"/>
      <c r="W66" s="22"/>
      <c r="X66" s="26"/>
      <c r="Y66" s="27">
        <f t="shared" ref="Y66:Z66" si="121">V66+S66+P66+M66+J66+G66</f>
        <v>1</v>
      </c>
      <c r="Z66" s="22">
        <f t="shared" si="121"/>
        <v>3</v>
      </c>
      <c r="AA66" s="22">
        <v>15</v>
      </c>
      <c r="AB66" s="27">
        <f t="shared" si="113"/>
        <v>15</v>
      </c>
      <c r="AC66" s="22">
        <f t="shared" si="114"/>
        <v>45</v>
      </c>
      <c r="AD66" s="27">
        <f t="shared" si="115"/>
        <v>60</v>
      </c>
      <c r="AE66" s="26">
        <f t="shared" si="116"/>
        <v>5</v>
      </c>
      <c r="AF66" s="26" t="s">
        <v>43</v>
      </c>
      <c r="AG66" s="202"/>
      <c r="AH66" s="203"/>
    </row>
    <row r="67" spans="1:34" ht="34.5" customHeight="1" x14ac:dyDescent="0.25">
      <c r="A67" s="94" t="s">
        <v>34</v>
      </c>
      <c r="B67" s="94" t="s">
        <v>44</v>
      </c>
      <c r="C67" s="195">
        <v>4</v>
      </c>
      <c r="D67" s="204" t="s">
        <v>178</v>
      </c>
      <c r="E67" s="4"/>
      <c r="F67" s="197" t="s">
        <v>179</v>
      </c>
      <c r="G67" s="27"/>
      <c r="H67" s="22"/>
      <c r="I67" s="26"/>
      <c r="J67" s="27"/>
      <c r="K67" s="22"/>
      <c r="L67" s="26"/>
      <c r="M67" s="27"/>
      <c r="N67" s="22"/>
      <c r="O67" s="26"/>
      <c r="P67" s="27">
        <v>0</v>
      </c>
      <c r="Q67" s="22">
        <v>4</v>
      </c>
      <c r="R67" s="26">
        <v>4</v>
      </c>
      <c r="S67" s="27"/>
      <c r="T67" s="22"/>
      <c r="U67" s="26"/>
      <c r="V67" s="27"/>
      <c r="W67" s="22"/>
      <c r="X67" s="26"/>
      <c r="Y67" s="27">
        <f t="shared" ref="Y67:Z67" si="122">V67+S67+P67+M67+J67+G67</f>
        <v>0</v>
      </c>
      <c r="Z67" s="22">
        <f t="shared" si="122"/>
        <v>4</v>
      </c>
      <c r="AA67" s="22">
        <v>15</v>
      </c>
      <c r="AB67" s="27">
        <f t="shared" si="113"/>
        <v>0</v>
      </c>
      <c r="AC67" s="22">
        <f t="shared" si="114"/>
        <v>60</v>
      </c>
      <c r="AD67" s="27">
        <f t="shared" si="115"/>
        <v>60</v>
      </c>
      <c r="AE67" s="26">
        <f t="shared" si="116"/>
        <v>4</v>
      </c>
      <c r="AF67" s="26" t="s">
        <v>39</v>
      </c>
      <c r="AG67" s="202"/>
      <c r="AH67" s="203"/>
    </row>
    <row r="68" spans="1:34" ht="24" customHeight="1" x14ac:dyDescent="0.25">
      <c r="A68" s="21" t="s">
        <v>34</v>
      </c>
      <c r="B68" s="21" t="s">
        <v>44</v>
      </c>
      <c r="C68" s="21">
        <v>4</v>
      </c>
      <c r="D68" s="192" t="s">
        <v>180</v>
      </c>
      <c r="E68" s="198" t="s">
        <v>181</v>
      </c>
      <c r="F68" s="197" t="s">
        <v>182</v>
      </c>
      <c r="G68" s="27"/>
      <c r="H68" s="22"/>
      <c r="I68" s="26"/>
      <c r="J68" s="27"/>
      <c r="K68" s="22"/>
      <c r="L68" s="26"/>
      <c r="M68" s="27"/>
      <c r="N68" s="22"/>
      <c r="O68" s="26"/>
      <c r="P68" s="27">
        <v>2</v>
      </c>
      <c r="Q68" s="22">
        <v>0</v>
      </c>
      <c r="R68" s="26">
        <v>3</v>
      </c>
      <c r="S68" s="27"/>
      <c r="T68" s="22"/>
      <c r="U68" s="26"/>
      <c r="V68" s="27"/>
      <c r="W68" s="22"/>
      <c r="X68" s="26"/>
      <c r="Y68" s="27">
        <f t="shared" ref="Y68:Z68" si="123">V68+S68+P68+M68+J68+G68</f>
        <v>2</v>
      </c>
      <c r="Z68" s="22">
        <f t="shared" si="123"/>
        <v>0</v>
      </c>
      <c r="AA68" s="22">
        <v>15</v>
      </c>
      <c r="AB68" s="27">
        <f t="shared" si="113"/>
        <v>30</v>
      </c>
      <c r="AC68" s="22">
        <f t="shared" si="114"/>
        <v>0</v>
      </c>
      <c r="AD68" s="27">
        <f t="shared" si="115"/>
        <v>30</v>
      </c>
      <c r="AE68" s="26">
        <f t="shared" si="116"/>
        <v>3</v>
      </c>
      <c r="AF68" s="26" t="s">
        <v>43</v>
      </c>
      <c r="AG68" s="202"/>
      <c r="AH68" s="203"/>
    </row>
    <row r="69" spans="1:34" ht="15.75" customHeight="1" x14ac:dyDescent="0.25">
      <c r="A69" s="21" t="s">
        <v>34</v>
      </c>
      <c r="B69" s="21" t="s">
        <v>56</v>
      </c>
      <c r="C69" s="21">
        <v>5</v>
      </c>
      <c r="D69" s="201" t="s">
        <v>183</v>
      </c>
      <c r="E69" s="2"/>
      <c r="F69" s="197" t="s">
        <v>184</v>
      </c>
      <c r="G69" s="27"/>
      <c r="H69" s="22"/>
      <c r="I69" s="26"/>
      <c r="J69" s="27"/>
      <c r="K69" s="22"/>
      <c r="L69" s="26"/>
      <c r="M69" s="27"/>
      <c r="N69" s="22"/>
      <c r="O69" s="26"/>
      <c r="P69" s="27"/>
      <c r="Q69" s="22"/>
      <c r="R69" s="26"/>
      <c r="S69" s="27">
        <v>0</v>
      </c>
      <c r="T69" s="22">
        <v>2</v>
      </c>
      <c r="U69" s="26">
        <v>3</v>
      </c>
      <c r="V69" s="27"/>
      <c r="W69" s="22"/>
      <c r="X69" s="26"/>
      <c r="Y69" s="27">
        <f t="shared" ref="Y69:Z69" si="124">V69+S69+P69+M69+J69+G69</f>
        <v>0</v>
      </c>
      <c r="Z69" s="22">
        <f t="shared" si="124"/>
        <v>2</v>
      </c>
      <c r="AA69" s="22">
        <v>15</v>
      </c>
      <c r="AB69" s="27">
        <f t="shared" si="113"/>
        <v>0</v>
      </c>
      <c r="AC69" s="22">
        <f t="shared" si="114"/>
        <v>30</v>
      </c>
      <c r="AD69" s="27">
        <f t="shared" si="115"/>
        <v>30</v>
      </c>
      <c r="AE69" s="26">
        <f t="shared" si="116"/>
        <v>3</v>
      </c>
      <c r="AF69" s="26" t="s">
        <v>39</v>
      </c>
      <c r="AG69" s="202"/>
      <c r="AH69" s="203"/>
    </row>
    <row r="70" spans="1:34" ht="15.75" customHeight="1" x14ac:dyDescent="0.25">
      <c r="A70" s="21" t="s">
        <v>34</v>
      </c>
      <c r="B70" s="21" t="s">
        <v>56</v>
      </c>
      <c r="C70" s="21">
        <v>5</v>
      </c>
      <c r="D70" s="196" t="s">
        <v>185</v>
      </c>
      <c r="E70" s="4"/>
      <c r="F70" s="197" t="s">
        <v>186</v>
      </c>
      <c r="G70" s="27"/>
      <c r="H70" s="22"/>
      <c r="I70" s="26"/>
      <c r="J70" s="27"/>
      <c r="K70" s="22"/>
      <c r="L70" s="26"/>
      <c r="M70" s="27"/>
      <c r="N70" s="22"/>
      <c r="O70" s="26"/>
      <c r="P70" s="27"/>
      <c r="Q70" s="22"/>
      <c r="R70" s="26"/>
      <c r="S70" s="27">
        <v>2</v>
      </c>
      <c r="T70" s="22">
        <v>0</v>
      </c>
      <c r="U70" s="26">
        <v>2</v>
      </c>
      <c r="V70" s="27"/>
      <c r="W70" s="22"/>
      <c r="X70" s="26"/>
      <c r="Y70" s="27">
        <f t="shared" ref="Y70:Z70" si="125">V70+S70+P70+M70+J70+G70</f>
        <v>2</v>
      </c>
      <c r="Z70" s="22">
        <f t="shared" si="125"/>
        <v>0</v>
      </c>
      <c r="AA70" s="22">
        <v>15</v>
      </c>
      <c r="AB70" s="27">
        <f t="shared" si="113"/>
        <v>30</v>
      </c>
      <c r="AC70" s="22">
        <f t="shared" si="114"/>
        <v>0</v>
      </c>
      <c r="AD70" s="100">
        <f t="shared" si="115"/>
        <v>30</v>
      </c>
      <c r="AE70" s="99">
        <f t="shared" si="116"/>
        <v>2</v>
      </c>
      <c r="AF70" s="38" t="s">
        <v>39</v>
      </c>
      <c r="AG70" s="205"/>
      <c r="AH70" s="206"/>
    </row>
    <row r="71" spans="1:34" ht="15.75" customHeight="1" x14ac:dyDescent="0.25">
      <c r="A71" s="183" t="s">
        <v>34</v>
      </c>
      <c r="B71" s="183" t="s">
        <v>56</v>
      </c>
      <c r="C71" s="183">
        <v>5</v>
      </c>
      <c r="D71" s="207" t="s">
        <v>187</v>
      </c>
      <c r="E71" s="208"/>
      <c r="F71" s="209" t="s">
        <v>188</v>
      </c>
      <c r="G71" s="106"/>
      <c r="H71" s="107"/>
      <c r="I71" s="185"/>
      <c r="J71" s="106"/>
      <c r="K71" s="107"/>
      <c r="L71" s="185"/>
      <c r="M71" s="106"/>
      <c r="N71" s="107"/>
      <c r="O71" s="185"/>
      <c r="P71" s="106"/>
      <c r="Q71" s="107"/>
      <c r="R71" s="185"/>
      <c r="S71" s="106">
        <v>0</v>
      </c>
      <c r="T71" s="107">
        <v>0</v>
      </c>
      <c r="U71" s="185">
        <v>0</v>
      </c>
      <c r="V71" s="106"/>
      <c r="W71" s="107"/>
      <c r="X71" s="185"/>
      <c r="Y71" s="106">
        <f t="shared" ref="Y71:Z71" si="126">V71+S71+P71+M71+J71+G71</f>
        <v>0</v>
      </c>
      <c r="Z71" s="107">
        <f t="shared" si="126"/>
        <v>0</v>
      </c>
      <c r="AA71" s="185"/>
      <c r="AB71" s="107"/>
      <c r="AC71" s="185"/>
      <c r="AD71" s="210"/>
      <c r="AE71" s="211">
        <f>SUM(AC71:AD71)</f>
        <v>0</v>
      </c>
      <c r="AF71" s="212" t="s">
        <v>189</v>
      </c>
      <c r="AG71" s="213"/>
      <c r="AH71" s="203"/>
    </row>
    <row r="72" spans="1:34" ht="15.75" customHeight="1" x14ac:dyDescent="0.25">
      <c r="A72" s="35"/>
      <c r="B72" s="35"/>
      <c r="C72" s="35"/>
      <c r="D72" s="214" t="s">
        <v>190</v>
      </c>
      <c r="E72" s="8"/>
      <c r="F72" s="8"/>
      <c r="G72" s="37">
        <f t="shared" ref="G72:AA72" si="127">SUM(G61:G71)</f>
        <v>0</v>
      </c>
      <c r="H72" s="37">
        <f t="shared" si="127"/>
        <v>4</v>
      </c>
      <c r="I72" s="37">
        <f t="shared" si="127"/>
        <v>5</v>
      </c>
      <c r="J72" s="37">
        <f t="shared" si="127"/>
        <v>0</v>
      </c>
      <c r="K72" s="37">
        <f t="shared" si="127"/>
        <v>3</v>
      </c>
      <c r="L72" s="37">
        <f t="shared" si="127"/>
        <v>3</v>
      </c>
      <c r="M72" s="37">
        <f t="shared" si="127"/>
        <v>0</v>
      </c>
      <c r="N72" s="37">
        <f t="shared" si="127"/>
        <v>3</v>
      </c>
      <c r="O72" s="37">
        <f t="shared" si="127"/>
        <v>3</v>
      </c>
      <c r="P72" s="37">
        <f t="shared" si="127"/>
        <v>3</v>
      </c>
      <c r="Q72" s="37">
        <f t="shared" si="127"/>
        <v>10</v>
      </c>
      <c r="R72" s="37">
        <f t="shared" si="127"/>
        <v>15</v>
      </c>
      <c r="S72" s="37">
        <f t="shared" si="127"/>
        <v>2</v>
      </c>
      <c r="T72" s="37">
        <f t="shared" si="127"/>
        <v>5</v>
      </c>
      <c r="U72" s="37">
        <f t="shared" si="127"/>
        <v>10</v>
      </c>
      <c r="V72" s="37">
        <f t="shared" si="127"/>
        <v>0</v>
      </c>
      <c r="W72" s="37">
        <f t="shared" si="127"/>
        <v>0</v>
      </c>
      <c r="X72" s="37">
        <f t="shared" si="127"/>
        <v>0</v>
      </c>
      <c r="Y72" s="37">
        <f t="shared" si="127"/>
        <v>5</v>
      </c>
      <c r="Z72" s="37">
        <f t="shared" si="127"/>
        <v>25</v>
      </c>
      <c r="AA72" s="37">
        <f t="shared" si="127"/>
        <v>150</v>
      </c>
      <c r="AB72" s="37">
        <f t="shared" ref="AB72:AE72" si="128">SUM(AB61:AB70)</f>
        <v>75</v>
      </c>
      <c r="AC72" s="37">
        <f t="shared" si="128"/>
        <v>375</v>
      </c>
      <c r="AD72" s="37">
        <f t="shared" si="128"/>
        <v>450</v>
      </c>
      <c r="AE72" s="37">
        <f t="shared" si="128"/>
        <v>36</v>
      </c>
      <c r="AF72" s="37"/>
      <c r="AG72" s="89"/>
      <c r="AH72" s="215"/>
    </row>
    <row r="73" spans="1:34" ht="15.75" customHeight="1" x14ac:dyDescent="0.25">
      <c r="A73" s="32" t="s">
        <v>34</v>
      </c>
      <c r="B73" s="21" t="s">
        <v>35</v>
      </c>
      <c r="C73" s="21">
        <v>1</v>
      </c>
      <c r="D73" s="23" t="s">
        <v>191</v>
      </c>
      <c r="E73" s="33"/>
      <c r="F73" s="216" t="s">
        <v>192</v>
      </c>
      <c r="G73" s="27">
        <v>0</v>
      </c>
      <c r="H73" s="22">
        <v>25</v>
      </c>
      <c r="I73" s="26">
        <v>2</v>
      </c>
      <c r="J73" s="27"/>
      <c r="K73" s="22"/>
      <c r="L73" s="26"/>
      <c r="M73" s="27"/>
      <c r="N73" s="22"/>
      <c r="O73" s="26"/>
      <c r="P73" s="27"/>
      <c r="Q73" s="22"/>
      <c r="R73" s="26"/>
      <c r="S73" s="27"/>
      <c r="T73" s="22"/>
      <c r="U73" s="26"/>
      <c r="V73" s="27"/>
      <c r="W73" s="22"/>
      <c r="X73" s="26"/>
      <c r="Y73" s="27">
        <f t="shared" ref="Y73:Z73" si="129">V73+S73+P73+M73+J73+G73</f>
        <v>0</v>
      </c>
      <c r="Z73" s="22">
        <f t="shared" si="129"/>
        <v>25</v>
      </c>
      <c r="AA73" s="26">
        <v>1</v>
      </c>
      <c r="AB73" s="27">
        <f t="shared" ref="AB73:AB82" si="130">Y73*AA73</f>
        <v>0</v>
      </c>
      <c r="AC73" s="26">
        <f t="shared" ref="AC73:AC82" si="131">Z73*AA73</f>
        <v>25</v>
      </c>
      <c r="AD73" s="22">
        <f t="shared" ref="AD73:AD82" si="132">SUM(AB73:AC73)</f>
        <v>25</v>
      </c>
      <c r="AE73" s="65">
        <f t="shared" ref="AE73:AE82" si="133">I73+L73+O73+R73+U73+X73</f>
        <v>2</v>
      </c>
      <c r="AF73" s="26" t="s">
        <v>43</v>
      </c>
      <c r="AG73" s="217"/>
      <c r="AH73" s="218"/>
    </row>
    <row r="74" spans="1:34" ht="15.75" customHeight="1" x14ac:dyDescent="0.25">
      <c r="A74" s="32" t="s">
        <v>34</v>
      </c>
      <c r="B74" s="21" t="s">
        <v>35</v>
      </c>
      <c r="C74" s="21">
        <v>2</v>
      </c>
      <c r="D74" s="23" t="s">
        <v>193</v>
      </c>
      <c r="E74" s="33"/>
      <c r="F74" s="216" t="s">
        <v>194</v>
      </c>
      <c r="G74" s="27"/>
      <c r="H74" s="22"/>
      <c r="I74" s="26"/>
      <c r="J74" s="27">
        <v>0</v>
      </c>
      <c r="K74" s="22">
        <v>25</v>
      </c>
      <c r="L74" s="26">
        <v>2</v>
      </c>
      <c r="M74" s="27"/>
      <c r="N74" s="22"/>
      <c r="O74" s="26"/>
      <c r="P74" s="27"/>
      <c r="Q74" s="22"/>
      <c r="R74" s="26"/>
      <c r="S74" s="27"/>
      <c r="T74" s="22"/>
      <c r="U74" s="26"/>
      <c r="V74" s="27"/>
      <c r="W74" s="22"/>
      <c r="X74" s="26"/>
      <c r="Y74" s="27">
        <f t="shared" ref="Y74:Z74" si="134">V74+S74+P74+M74+J74+G74</f>
        <v>0</v>
      </c>
      <c r="Z74" s="22">
        <f t="shared" si="134"/>
        <v>25</v>
      </c>
      <c r="AA74" s="26">
        <v>1</v>
      </c>
      <c r="AB74" s="27">
        <f t="shared" si="130"/>
        <v>0</v>
      </c>
      <c r="AC74" s="26">
        <f t="shared" si="131"/>
        <v>25</v>
      </c>
      <c r="AD74" s="22">
        <f t="shared" si="132"/>
        <v>25</v>
      </c>
      <c r="AE74" s="65">
        <f t="shared" si="133"/>
        <v>2</v>
      </c>
      <c r="AF74" s="26" t="s">
        <v>43</v>
      </c>
      <c r="AG74" s="219" t="s">
        <v>195</v>
      </c>
      <c r="AH74" s="57" t="s">
        <v>196</v>
      </c>
    </row>
    <row r="75" spans="1:34" ht="15.75" customHeight="1" x14ac:dyDescent="0.25">
      <c r="A75" s="32" t="s">
        <v>34</v>
      </c>
      <c r="B75" s="21" t="s">
        <v>44</v>
      </c>
      <c r="C75" s="21">
        <v>3</v>
      </c>
      <c r="D75" s="23" t="s">
        <v>197</v>
      </c>
      <c r="E75" s="33"/>
      <c r="F75" s="216" t="s">
        <v>198</v>
      </c>
      <c r="G75" s="27"/>
      <c r="H75" s="22"/>
      <c r="I75" s="26"/>
      <c r="J75" s="27"/>
      <c r="K75" s="22"/>
      <c r="L75" s="26"/>
      <c r="M75" s="27">
        <v>0</v>
      </c>
      <c r="N75" s="22">
        <v>25</v>
      </c>
      <c r="O75" s="26">
        <v>2</v>
      </c>
      <c r="P75" s="27"/>
      <c r="Q75" s="22"/>
      <c r="R75" s="26"/>
      <c r="S75" s="27"/>
      <c r="T75" s="22"/>
      <c r="U75" s="26"/>
      <c r="V75" s="27"/>
      <c r="W75" s="22"/>
      <c r="X75" s="26"/>
      <c r="Y75" s="27">
        <f t="shared" ref="Y75:Z75" si="135">V75+S75+P75+M75+J75+G75</f>
        <v>0</v>
      </c>
      <c r="Z75" s="22">
        <f t="shared" si="135"/>
        <v>25</v>
      </c>
      <c r="AA75" s="26">
        <v>1</v>
      </c>
      <c r="AB75" s="27">
        <f t="shared" si="130"/>
        <v>0</v>
      </c>
      <c r="AC75" s="26">
        <f t="shared" si="131"/>
        <v>25</v>
      </c>
      <c r="AD75" s="22">
        <f t="shared" si="132"/>
        <v>25</v>
      </c>
      <c r="AE75" s="65">
        <f t="shared" si="133"/>
        <v>2</v>
      </c>
      <c r="AF75" s="26" t="s">
        <v>43</v>
      </c>
      <c r="AG75" s="29" t="s">
        <v>199</v>
      </c>
      <c r="AH75" s="220" t="s">
        <v>200</v>
      </c>
    </row>
    <row r="76" spans="1:34" ht="15.75" customHeight="1" x14ac:dyDescent="0.25">
      <c r="A76" s="32" t="s">
        <v>34</v>
      </c>
      <c r="B76" s="21" t="s">
        <v>44</v>
      </c>
      <c r="C76" s="21">
        <v>4</v>
      </c>
      <c r="D76" s="23" t="s">
        <v>201</v>
      </c>
      <c r="E76" s="33"/>
      <c r="F76" s="216" t="s">
        <v>202</v>
      </c>
      <c r="G76" s="27"/>
      <c r="H76" s="22"/>
      <c r="I76" s="26"/>
      <c r="J76" s="27"/>
      <c r="K76" s="22"/>
      <c r="L76" s="26"/>
      <c r="M76" s="27"/>
      <c r="N76" s="22"/>
      <c r="O76" s="26"/>
      <c r="P76" s="27">
        <v>0</v>
      </c>
      <c r="Q76" s="22">
        <v>25</v>
      </c>
      <c r="R76" s="26">
        <v>2</v>
      </c>
      <c r="S76" s="27"/>
      <c r="T76" s="22"/>
      <c r="U76" s="26"/>
      <c r="V76" s="27"/>
      <c r="W76" s="22"/>
      <c r="X76" s="26"/>
      <c r="Y76" s="27">
        <f t="shared" ref="Y76:Z76" si="136">V76+S76+P76+M76+J76+G76</f>
        <v>0</v>
      </c>
      <c r="Z76" s="22">
        <f t="shared" si="136"/>
        <v>25</v>
      </c>
      <c r="AA76" s="26">
        <v>1</v>
      </c>
      <c r="AB76" s="27">
        <f t="shared" si="130"/>
        <v>0</v>
      </c>
      <c r="AC76" s="26">
        <f t="shared" si="131"/>
        <v>25</v>
      </c>
      <c r="AD76" s="22">
        <f t="shared" si="132"/>
        <v>25</v>
      </c>
      <c r="AE76" s="65">
        <f t="shared" si="133"/>
        <v>2</v>
      </c>
      <c r="AF76" s="26" t="s">
        <v>43</v>
      </c>
      <c r="AG76" s="29" t="s">
        <v>203</v>
      </c>
      <c r="AH76" s="220" t="s">
        <v>204</v>
      </c>
    </row>
    <row r="77" spans="1:34" ht="15.75" customHeight="1" x14ac:dyDescent="0.25">
      <c r="A77" s="32" t="s">
        <v>34</v>
      </c>
      <c r="B77" s="21" t="s">
        <v>56</v>
      </c>
      <c r="C77" s="21">
        <v>5</v>
      </c>
      <c r="D77" s="23" t="s">
        <v>205</v>
      </c>
      <c r="E77" s="33"/>
      <c r="F77" s="216" t="s">
        <v>206</v>
      </c>
      <c r="G77" s="27"/>
      <c r="H77" s="22"/>
      <c r="I77" s="26"/>
      <c r="J77" s="27"/>
      <c r="K77" s="22"/>
      <c r="L77" s="26"/>
      <c r="M77" s="27"/>
      <c r="N77" s="22"/>
      <c r="O77" s="26"/>
      <c r="P77" s="27"/>
      <c r="Q77" s="22"/>
      <c r="R77" s="26"/>
      <c r="S77" s="27">
        <v>0</v>
      </c>
      <c r="T77" s="22">
        <v>25</v>
      </c>
      <c r="U77" s="26">
        <v>6</v>
      </c>
      <c r="V77" s="27"/>
      <c r="W77" s="22"/>
      <c r="X77" s="26"/>
      <c r="Y77" s="27">
        <f t="shared" ref="Y77:Z77" si="137">V77+S77+P77+M77+J77+G77</f>
        <v>0</v>
      </c>
      <c r="Z77" s="22">
        <f t="shared" si="137"/>
        <v>25</v>
      </c>
      <c r="AA77" s="26">
        <v>1</v>
      </c>
      <c r="AB77" s="27">
        <f t="shared" si="130"/>
        <v>0</v>
      </c>
      <c r="AC77" s="26">
        <f t="shared" si="131"/>
        <v>25</v>
      </c>
      <c r="AD77" s="22">
        <f t="shared" si="132"/>
        <v>25</v>
      </c>
      <c r="AE77" s="65">
        <f t="shared" si="133"/>
        <v>6</v>
      </c>
      <c r="AF77" s="26" t="s">
        <v>39</v>
      </c>
      <c r="AG77" s="29" t="s">
        <v>207</v>
      </c>
      <c r="AH77" s="220" t="s">
        <v>208</v>
      </c>
    </row>
    <row r="78" spans="1:34" ht="15.75" customHeight="1" x14ac:dyDescent="0.25">
      <c r="A78" s="32" t="s">
        <v>34</v>
      </c>
      <c r="B78" s="21" t="s">
        <v>35</v>
      </c>
      <c r="C78" s="21">
        <v>1</v>
      </c>
      <c r="D78" s="23" t="s">
        <v>209</v>
      </c>
      <c r="E78" s="33"/>
      <c r="F78" s="216" t="s">
        <v>210</v>
      </c>
      <c r="G78" s="27">
        <v>0</v>
      </c>
      <c r="H78" s="22">
        <v>5</v>
      </c>
      <c r="I78" s="26">
        <v>0</v>
      </c>
      <c r="J78" s="27"/>
      <c r="K78" s="22"/>
      <c r="L78" s="26"/>
      <c r="M78" s="27"/>
      <c r="N78" s="22"/>
      <c r="O78" s="26"/>
      <c r="P78" s="27"/>
      <c r="Q78" s="22"/>
      <c r="R78" s="26"/>
      <c r="S78" s="27"/>
      <c r="T78" s="22"/>
      <c r="U78" s="26"/>
      <c r="V78" s="27"/>
      <c r="W78" s="22"/>
      <c r="X78" s="26"/>
      <c r="Y78" s="27">
        <f t="shared" ref="Y78:Z78" si="138">V78+S78+P78+M78+J78+G78</f>
        <v>0</v>
      </c>
      <c r="Z78" s="22">
        <f t="shared" si="138"/>
        <v>5</v>
      </c>
      <c r="AA78" s="26">
        <v>2</v>
      </c>
      <c r="AB78" s="27">
        <f t="shared" si="130"/>
        <v>0</v>
      </c>
      <c r="AC78" s="26">
        <f t="shared" si="131"/>
        <v>10</v>
      </c>
      <c r="AD78" s="22">
        <f t="shared" si="132"/>
        <v>10</v>
      </c>
      <c r="AE78" s="65">
        <f t="shared" si="133"/>
        <v>0</v>
      </c>
      <c r="AF78" s="26" t="s">
        <v>211</v>
      </c>
      <c r="AG78" s="92"/>
      <c r="AH78" s="221"/>
    </row>
    <row r="79" spans="1:34" ht="15.75" customHeight="1" x14ac:dyDescent="0.25">
      <c r="A79" s="32" t="s">
        <v>34</v>
      </c>
      <c r="B79" s="21" t="s">
        <v>35</v>
      </c>
      <c r="C79" s="21">
        <v>2</v>
      </c>
      <c r="D79" s="23" t="s">
        <v>212</v>
      </c>
      <c r="E79" s="33"/>
      <c r="F79" s="216" t="s">
        <v>213</v>
      </c>
      <c r="G79" s="27"/>
      <c r="H79" s="22"/>
      <c r="I79" s="26"/>
      <c r="J79" s="27">
        <v>0</v>
      </c>
      <c r="K79" s="22">
        <v>5</v>
      </c>
      <c r="L79" s="26">
        <v>0</v>
      </c>
      <c r="M79" s="27"/>
      <c r="N79" s="22"/>
      <c r="O79" s="26"/>
      <c r="P79" s="27"/>
      <c r="Q79" s="22"/>
      <c r="R79" s="26"/>
      <c r="S79" s="27"/>
      <c r="T79" s="22"/>
      <c r="U79" s="26"/>
      <c r="V79" s="27"/>
      <c r="W79" s="22"/>
      <c r="X79" s="26"/>
      <c r="Y79" s="27">
        <f t="shared" ref="Y79:Z79" si="139">V79+S79+P79+M79+J79+G79</f>
        <v>0</v>
      </c>
      <c r="Z79" s="22">
        <f t="shared" si="139"/>
        <v>5</v>
      </c>
      <c r="AA79" s="26">
        <v>2</v>
      </c>
      <c r="AB79" s="27">
        <f t="shared" si="130"/>
        <v>0</v>
      </c>
      <c r="AC79" s="26">
        <f t="shared" si="131"/>
        <v>10</v>
      </c>
      <c r="AD79" s="22">
        <f t="shared" si="132"/>
        <v>10</v>
      </c>
      <c r="AE79" s="65">
        <f t="shared" si="133"/>
        <v>0</v>
      </c>
      <c r="AF79" s="26" t="s">
        <v>211</v>
      </c>
      <c r="AG79" s="92"/>
      <c r="AH79" s="221"/>
    </row>
    <row r="80" spans="1:34" ht="15.75" customHeight="1" x14ac:dyDescent="0.25">
      <c r="A80" s="32" t="s">
        <v>34</v>
      </c>
      <c r="B80" s="21" t="s">
        <v>44</v>
      </c>
      <c r="C80" s="21">
        <v>3</v>
      </c>
      <c r="D80" s="23" t="s">
        <v>214</v>
      </c>
      <c r="E80" s="33"/>
      <c r="F80" s="222" t="s">
        <v>215</v>
      </c>
      <c r="G80" s="27"/>
      <c r="H80" s="22"/>
      <c r="I80" s="26"/>
      <c r="J80" s="27"/>
      <c r="K80" s="22"/>
      <c r="L80" s="26"/>
      <c r="M80" s="27">
        <v>0</v>
      </c>
      <c r="N80" s="22">
        <v>5</v>
      </c>
      <c r="O80" s="26">
        <v>0</v>
      </c>
      <c r="P80" s="27"/>
      <c r="Q80" s="22"/>
      <c r="R80" s="26"/>
      <c r="S80" s="27"/>
      <c r="T80" s="22"/>
      <c r="U80" s="26"/>
      <c r="V80" s="27"/>
      <c r="W80" s="22"/>
      <c r="X80" s="26"/>
      <c r="Y80" s="27">
        <f t="shared" ref="Y80:Z80" si="140">V80+S80+P80+M80+J80+G80</f>
        <v>0</v>
      </c>
      <c r="Z80" s="22">
        <f t="shared" si="140"/>
        <v>5</v>
      </c>
      <c r="AA80" s="26">
        <v>2</v>
      </c>
      <c r="AB80" s="27">
        <f t="shared" si="130"/>
        <v>0</v>
      </c>
      <c r="AC80" s="26">
        <f t="shared" si="131"/>
        <v>10</v>
      </c>
      <c r="AD80" s="22">
        <f t="shared" si="132"/>
        <v>10</v>
      </c>
      <c r="AE80" s="65">
        <f t="shared" si="133"/>
        <v>0</v>
      </c>
      <c r="AF80" s="26" t="s">
        <v>211</v>
      </c>
      <c r="AG80" s="92"/>
      <c r="AH80" s="221"/>
    </row>
    <row r="81" spans="1:34" ht="15.75" customHeight="1" x14ac:dyDescent="0.25">
      <c r="A81" s="32" t="s">
        <v>34</v>
      </c>
      <c r="B81" s="21" t="s">
        <v>56</v>
      </c>
      <c r="C81" s="21">
        <v>6</v>
      </c>
      <c r="D81" s="23" t="s">
        <v>216</v>
      </c>
      <c r="E81" s="33"/>
      <c r="F81" s="30" t="s">
        <v>217</v>
      </c>
      <c r="G81" s="27"/>
      <c r="H81" s="22"/>
      <c r="I81" s="26"/>
      <c r="J81" s="27"/>
      <c r="K81" s="22"/>
      <c r="L81" s="26"/>
      <c r="M81" s="54"/>
      <c r="N81" s="55"/>
      <c r="O81" s="56"/>
      <c r="P81" s="27"/>
      <c r="Q81" s="22"/>
      <c r="R81" s="26"/>
      <c r="S81" s="27"/>
      <c r="T81" s="22"/>
      <c r="U81" s="26"/>
      <c r="V81" s="27">
        <v>0</v>
      </c>
      <c r="W81" s="22">
        <v>25</v>
      </c>
      <c r="X81" s="26">
        <v>6</v>
      </c>
      <c r="Y81" s="27">
        <f t="shared" ref="Y81:Z81" si="141">V81+S81+P81+M81+J81+G81</f>
        <v>0</v>
      </c>
      <c r="Z81" s="22">
        <f t="shared" si="141"/>
        <v>25</v>
      </c>
      <c r="AA81" s="26">
        <v>4</v>
      </c>
      <c r="AB81" s="27">
        <f t="shared" si="130"/>
        <v>0</v>
      </c>
      <c r="AC81" s="26">
        <f t="shared" si="131"/>
        <v>100</v>
      </c>
      <c r="AD81" s="22">
        <f t="shared" si="132"/>
        <v>100</v>
      </c>
      <c r="AE81" s="65">
        <f t="shared" si="133"/>
        <v>6</v>
      </c>
      <c r="AF81" s="26" t="s">
        <v>43</v>
      </c>
      <c r="AG81" s="223" t="s">
        <v>205</v>
      </c>
      <c r="AH81" s="216" t="s">
        <v>206</v>
      </c>
    </row>
    <row r="82" spans="1:34" ht="15.75" customHeight="1" x14ac:dyDescent="0.25">
      <c r="A82" s="32" t="s">
        <v>34</v>
      </c>
      <c r="B82" s="21" t="s">
        <v>56</v>
      </c>
      <c r="C82" s="21">
        <v>6</v>
      </c>
      <c r="D82" s="23" t="s">
        <v>218</v>
      </c>
      <c r="E82" s="33"/>
      <c r="F82" s="30" t="s">
        <v>219</v>
      </c>
      <c r="G82" s="27"/>
      <c r="H82" s="22"/>
      <c r="I82" s="26"/>
      <c r="J82" s="27"/>
      <c r="K82" s="22"/>
      <c r="L82" s="26"/>
      <c r="M82" s="27"/>
      <c r="N82" s="22"/>
      <c r="O82" s="26"/>
      <c r="P82" s="54"/>
      <c r="Q82" s="55"/>
      <c r="R82" s="56"/>
      <c r="S82" s="27"/>
      <c r="T82" s="22"/>
      <c r="U82" s="26"/>
      <c r="V82" s="27">
        <v>0</v>
      </c>
      <c r="W82" s="22">
        <v>25</v>
      </c>
      <c r="X82" s="26">
        <v>6</v>
      </c>
      <c r="Y82" s="27">
        <f t="shared" ref="Y82:Z82" si="142">V82+S82+P82+M82+J82+G82</f>
        <v>0</v>
      </c>
      <c r="Z82" s="22">
        <f t="shared" si="142"/>
        <v>25</v>
      </c>
      <c r="AA82" s="26">
        <v>4</v>
      </c>
      <c r="AB82" s="27">
        <f t="shared" si="130"/>
        <v>0</v>
      </c>
      <c r="AC82" s="26">
        <f t="shared" si="131"/>
        <v>100</v>
      </c>
      <c r="AD82" s="22">
        <f t="shared" si="132"/>
        <v>100</v>
      </c>
      <c r="AE82" s="115">
        <f t="shared" si="133"/>
        <v>6</v>
      </c>
      <c r="AF82" s="26" t="s">
        <v>43</v>
      </c>
      <c r="AG82" s="224" t="s">
        <v>216</v>
      </c>
      <c r="AH82" s="216" t="s">
        <v>220</v>
      </c>
    </row>
    <row r="83" spans="1:34" ht="15.75" customHeight="1" x14ac:dyDescent="0.25">
      <c r="A83" s="225" t="s">
        <v>34</v>
      </c>
      <c r="B83" s="117"/>
      <c r="C83" s="117"/>
      <c r="D83" s="226"/>
      <c r="E83" s="177"/>
      <c r="F83" s="227" t="s">
        <v>221</v>
      </c>
      <c r="G83" s="84">
        <f t="shared" ref="G83:Z83" si="143">SUM(G73:G82)</f>
        <v>0</v>
      </c>
      <c r="H83" s="84">
        <f t="shared" si="143"/>
        <v>30</v>
      </c>
      <c r="I83" s="84">
        <f t="shared" si="143"/>
        <v>2</v>
      </c>
      <c r="J83" s="84">
        <f t="shared" si="143"/>
        <v>0</v>
      </c>
      <c r="K83" s="84">
        <f t="shared" si="143"/>
        <v>30</v>
      </c>
      <c r="L83" s="84">
        <f t="shared" si="143"/>
        <v>2</v>
      </c>
      <c r="M83" s="84">
        <f t="shared" si="143"/>
        <v>0</v>
      </c>
      <c r="N83" s="84">
        <f t="shared" si="143"/>
        <v>30</v>
      </c>
      <c r="O83" s="84">
        <f t="shared" si="143"/>
        <v>2</v>
      </c>
      <c r="P83" s="84">
        <f t="shared" si="143"/>
        <v>0</v>
      </c>
      <c r="Q83" s="84">
        <f t="shared" si="143"/>
        <v>25</v>
      </c>
      <c r="R83" s="84">
        <f t="shared" si="143"/>
        <v>2</v>
      </c>
      <c r="S83" s="84">
        <f t="shared" si="143"/>
        <v>0</v>
      </c>
      <c r="T83" s="84">
        <f t="shared" si="143"/>
        <v>25</v>
      </c>
      <c r="U83" s="84">
        <f t="shared" si="143"/>
        <v>6</v>
      </c>
      <c r="V83" s="84">
        <f t="shared" si="143"/>
        <v>0</v>
      </c>
      <c r="W83" s="84">
        <f t="shared" si="143"/>
        <v>50</v>
      </c>
      <c r="X83" s="84">
        <f t="shared" si="143"/>
        <v>12</v>
      </c>
      <c r="Y83" s="84">
        <f t="shared" si="143"/>
        <v>0</v>
      </c>
      <c r="Z83" s="84">
        <f t="shared" si="143"/>
        <v>190</v>
      </c>
      <c r="AA83" s="85" t="s">
        <v>60</v>
      </c>
      <c r="AB83" s="84">
        <v>0</v>
      </c>
      <c r="AC83" s="85">
        <f t="shared" ref="AC83:AE83" si="144">SUM(AC73:AC82)</f>
        <v>355</v>
      </c>
      <c r="AD83" s="174">
        <f t="shared" si="144"/>
        <v>355</v>
      </c>
      <c r="AE83" s="228">
        <f t="shared" si="144"/>
        <v>26</v>
      </c>
      <c r="AF83" s="85"/>
      <c r="AG83" s="189"/>
      <c r="AH83" s="190"/>
    </row>
    <row r="84" spans="1:34" ht="15.75" customHeight="1" x14ac:dyDescent="0.25">
      <c r="A84" s="64" t="s">
        <v>34</v>
      </c>
      <c r="B84" s="117"/>
      <c r="C84" s="229"/>
      <c r="D84" s="103"/>
      <c r="E84" s="94"/>
      <c r="F84" s="230" t="s">
        <v>222</v>
      </c>
      <c r="G84" s="84">
        <v>0</v>
      </c>
      <c r="H84" s="174">
        <v>0</v>
      </c>
      <c r="I84" s="85">
        <v>0</v>
      </c>
      <c r="J84" s="84">
        <v>0</v>
      </c>
      <c r="K84" s="174">
        <v>0</v>
      </c>
      <c r="L84" s="85">
        <v>0</v>
      </c>
      <c r="M84" s="84">
        <v>0</v>
      </c>
      <c r="N84" s="174">
        <v>0</v>
      </c>
      <c r="O84" s="85">
        <v>0</v>
      </c>
      <c r="P84" s="84">
        <v>0</v>
      </c>
      <c r="Q84" s="174">
        <v>0</v>
      </c>
      <c r="R84" s="85">
        <v>0</v>
      </c>
      <c r="S84" s="84">
        <v>0</v>
      </c>
      <c r="T84" s="174">
        <v>0</v>
      </c>
      <c r="U84" s="85">
        <v>5</v>
      </c>
      <c r="V84" s="84">
        <v>0</v>
      </c>
      <c r="W84" s="174">
        <v>0</v>
      </c>
      <c r="X84" s="85">
        <v>4</v>
      </c>
      <c r="Y84" s="84">
        <f t="shared" ref="Y84:Z84" si="145">G84+J84+M84+P84+S84</f>
        <v>0</v>
      </c>
      <c r="Z84" s="174">
        <f t="shared" si="145"/>
        <v>0</v>
      </c>
      <c r="AA84" s="85">
        <v>15</v>
      </c>
      <c r="AB84" s="231">
        <f t="shared" ref="AB84:AB85" si="146">Y84*AA84</f>
        <v>0</v>
      </c>
      <c r="AC84" s="232">
        <f t="shared" ref="AC84:AC85" si="147">Z84*AA84</f>
        <v>0</v>
      </c>
      <c r="AD84" s="232">
        <f t="shared" ref="AD84:AD85" si="148">SUM(AB84:AC84)</f>
        <v>0</v>
      </c>
      <c r="AE84" s="231">
        <f t="shared" ref="AE84:AE85" si="149">I84+L84+O84+R84+U84+X84</f>
        <v>9</v>
      </c>
      <c r="AF84" s="232"/>
      <c r="AG84" s="233"/>
      <c r="AH84" s="233"/>
    </row>
    <row r="85" spans="1:34" ht="21.75" customHeight="1" x14ac:dyDescent="0.25">
      <c r="A85" s="116" t="s">
        <v>34</v>
      </c>
      <c r="B85" s="117" t="s">
        <v>56</v>
      </c>
      <c r="C85" s="229">
        <v>6</v>
      </c>
      <c r="D85" s="226" t="s">
        <v>223</v>
      </c>
      <c r="E85" s="234"/>
      <c r="F85" s="235" t="s">
        <v>224</v>
      </c>
      <c r="G85" s="84"/>
      <c r="H85" s="174"/>
      <c r="I85" s="85"/>
      <c r="J85" s="84"/>
      <c r="K85" s="174"/>
      <c r="L85" s="85"/>
      <c r="M85" s="84"/>
      <c r="N85" s="174"/>
      <c r="O85" s="85"/>
      <c r="P85" s="84"/>
      <c r="Q85" s="174"/>
      <c r="R85" s="85"/>
      <c r="S85" s="84"/>
      <c r="T85" s="174"/>
      <c r="U85" s="85"/>
      <c r="V85" s="236">
        <v>0</v>
      </c>
      <c r="W85" s="237">
        <v>0</v>
      </c>
      <c r="X85" s="238">
        <v>0</v>
      </c>
      <c r="Y85" s="236">
        <v>0</v>
      </c>
      <c r="Z85" s="237">
        <v>0</v>
      </c>
      <c r="AA85" s="238">
        <v>0</v>
      </c>
      <c r="AB85" s="236">
        <f t="shared" si="146"/>
        <v>0</v>
      </c>
      <c r="AC85" s="238">
        <f t="shared" si="147"/>
        <v>0</v>
      </c>
      <c r="AD85" s="237">
        <f t="shared" si="148"/>
        <v>0</v>
      </c>
      <c r="AE85" s="239">
        <f t="shared" si="149"/>
        <v>0</v>
      </c>
      <c r="AF85" s="238" t="s">
        <v>211</v>
      </c>
      <c r="AG85" s="65"/>
      <c r="AH85" s="57" t="s">
        <v>225</v>
      </c>
    </row>
    <row r="86" spans="1:34" ht="15.75" customHeight="1" x14ac:dyDescent="0.25">
      <c r="A86" s="116" t="s">
        <v>34</v>
      </c>
      <c r="B86" s="117"/>
      <c r="C86" s="229"/>
      <c r="D86" s="226" t="s">
        <v>226</v>
      </c>
      <c r="E86" s="226"/>
      <c r="F86" s="230" t="s">
        <v>227</v>
      </c>
      <c r="G86" s="84">
        <v>0</v>
      </c>
      <c r="H86" s="174">
        <v>0</v>
      </c>
      <c r="I86" s="85">
        <v>0</v>
      </c>
      <c r="J86" s="84">
        <v>0</v>
      </c>
      <c r="K86" s="174">
        <v>0</v>
      </c>
      <c r="L86" s="85">
        <v>0</v>
      </c>
      <c r="M86" s="84">
        <v>0</v>
      </c>
      <c r="N86" s="174">
        <v>0</v>
      </c>
      <c r="O86" s="85">
        <v>0</v>
      </c>
      <c r="P86" s="84">
        <v>0</v>
      </c>
      <c r="Q86" s="174">
        <v>0</v>
      </c>
      <c r="R86" s="85">
        <v>0</v>
      </c>
      <c r="S86" s="84">
        <v>0</v>
      </c>
      <c r="T86" s="174">
        <v>0</v>
      </c>
      <c r="U86" s="85">
        <v>0</v>
      </c>
      <c r="V86" s="84">
        <v>0</v>
      </c>
      <c r="W86" s="174">
        <v>0</v>
      </c>
      <c r="X86" s="85">
        <v>10</v>
      </c>
      <c r="Y86" s="84">
        <f t="shared" ref="Y86:Z86" si="150">G86+J86+M86+P86+S86</f>
        <v>0</v>
      </c>
      <c r="Z86" s="174">
        <f t="shared" si="150"/>
        <v>0</v>
      </c>
      <c r="AA86" s="85">
        <v>10</v>
      </c>
      <c r="AB86" s="84">
        <v>0</v>
      </c>
      <c r="AC86" s="232">
        <v>0</v>
      </c>
      <c r="AD86" s="232">
        <v>0</v>
      </c>
      <c r="AE86" s="231">
        <v>10</v>
      </c>
      <c r="AF86" s="232" t="s">
        <v>211</v>
      </c>
      <c r="AG86" s="154"/>
      <c r="AH86" s="154"/>
    </row>
    <row r="87" spans="1:34" ht="15.75" customHeight="1" x14ac:dyDescent="0.25">
      <c r="A87" s="225" t="s">
        <v>34</v>
      </c>
      <c r="B87" s="177"/>
      <c r="C87" s="178"/>
      <c r="D87" s="234"/>
      <c r="E87" s="234"/>
      <c r="F87" s="240" t="s">
        <v>228</v>
      </c>
      <c r="G87" s="84">
        <f t="shared" ref="G87:X87" si="151">G86+G84+G83+G72+G60+G85</f>
        <v>11</v>
      </c>
      <c r="H87" s="84">
        <f t="shared" si="151"/>
        <v>53</v>
      </c>
      <c r="I87" s="84">
        <f t="shared" si="151"/>
        <v>33</v>
      </c>
      <c r="J87" s="84">
        <f t="shared" si="151"/>
        <v>11</v>
      </c>
      <c r="K87" s="84">
        <f t="shared" si="151"/>
        <v>54</v>
      </c>
      <c r="L87" s="84">
        <f t="shared" si="151"/>
        <v>34</v>
      </c>
      <c r="M87" s="84">
        <f t="shared" si="151"/>
        <v>9</v>
      </c>
      <c r="N87" s="84">
        <f t="shared" si="151"/>
        <v>48</v>
      </c>
      <c r="O87" s="84">
        <f t="shared" si="151"/>
        <v>29</v>
      </c>
      <c r="P87" s="84">
        <f t="shared" si="151"/>
        <v>9</v>
      </c>
      <c r="Q87" s="84">
        <f t="shared" si="151"/>
        <v>41</v>
      </c>
      <c r="R87" s="84">
        <f t="shared" si="151"/>
        <v>29</v>
      </c>
      <c r="S87" s="84">
        <f t="shared" si="151"/>
        <v>6</v>
      </c>
      <c r="T87" s="84">
        <f t="shared" si="151"/>
        <v>31</v>
      </c>
      <c r="U87" s="84">
        <f t="shared" si="151"/>
        <v>26</v>
      </c>
      <c r="V87" s="84">
        <f t="shared" si="151"/>
        <v>2</v>
      </c>
      <c r="W87" s="84">
        <f t="shared" si="151"/>
        <v>53</v>
      </c>
      <c r="X87" s="84">
        <f t="shared" si="151"/>
        <v>30</v>
      </c>
      <c r="Y87" s="84">
        <f t="shared" ref="Y87:Z87" si="152">G87+J87+M87+P87+S87</f>
        <v>46</v>
      </c>
      <c r="Z87" s="174">
        <f t="shared" si="152"/>
        <v>227</v>
      </c>
      <c r="AA87" s="85" t="s">
        <v>60</v>
      </c>
      <c r="AB87" s="84">
        <f t="shared" ref="AB87:AC87" si="153">AB86+AB84+AB72+AB60</f>
        <v>720</v>
      </c>
      <c r="AC87" s="231">
        <f t="shared" si="153"/>
        <v>1350</v>
      </c>
      <c r="AD87" s="231">
        <f>SUM(AB87:AC87)</f>
        <v>2070</v>
      </c>
      <c r="AE87" s="241">
        <f>AE86+AE84+AE83+AE72+AE60</f>
        <v>180</v>
      </c>
      <c r="AF87" s="232"/>
      <c r="AG87" s="162"/>
      <c r="AH87" s="162"/>
    </row>
    <row r="88" spans="1:34" ht="15.75" customHeight="1" x14ac:dyDescent="0.25">
      <c r="A88" s="242"/>
      <c r="B88" s="243"/>
      <c r="C88" s="243"/>
      <c r="D88" s="242"/>
      <c r="E88" s="242"/>
      <c r="F88" s="242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</row>
    <row r="89" spans="1:34" ht="15.75" customHeight="1" x14ac:dyDescent="0.25">
      <c r="A89" s="244"/>
      <c r="B89" s="245"/>
      <c r="C89" s="245"/>
      <c r="D89" s="244"/>
      <c r="E89" s="244"/>
      <c r="F89" s="244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4"/>
      <c r="AD89" s="244"/>
      <c r="AE89" s="244"/>
      <c r="AF89" s="244"/>
      <c r="AG89" s="244"/>
    </row>
    <row r="90" spans="1:34" ht="15.75" customHeight="1" x14ac:dyDescent="0.25">
      <c r="A90" s="244"/>
      <c r="B90" s="245"/>
      <c r="C90" s="245"/>
      <c r="D90" s="244"/>
      <c r="E90" s="244"/>
      <c r="F90" s="244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4"/>
      <c r="AD90" s="244"/>
      <c r="AE90" s="244"/>
      <c r="AF90" s="244"/>
      <c r="AG90" s="244"/>
    </row>
    <row r="91" spans="1:34" ht="15" customHeight="1" x14ac:dyDescent="0.25"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</row>
    <row r="92" spans="1:34" ht="15" customHeight="1" x14ac:dyDescent="0.25"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</row>
    <row r="93" spans="1:34" ht="15" customHeight="1" x14ac:dyDescent="0.25"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</row>
    <row r="94" spans="1:34" ht="15.75" customHeight="1" x14ac:dyDescent="0.25"/>
    <row r="95" spans="1:34" ht="15.75" customHeight="1" x14ac:dyDescent="0.25"/>
    <row r="96" spans="1:34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1">
    <mergeCell ref="E63:E65"/>
    <mergeCell ref="E66:E67"/>
    <mergeCell ref="E68:E70"/>
    <mergeCell ref="D72:F72"/>
    <mergeCell ref="E31:E34"/>
    <mergeCell ref="E36:E38"/>
    <mergeCell ref="E40:E41"/>
    <mergeCell ref="E43:E47"/>
    <mergeCell ref="E49:E50"/>
    <mergeCell ref="E52:E54"/>
    <mergeCell ref="E56:E57"/>
    <mergeCell ref="E27:E28"/>
    <mergeCell ref="D30:F30"/>
    <mergeCell ref="D59:F59"/>
    <mergeCell ref="D60:F60"/>
    <mergeCell ref="E61:E62"/>
    <mergeCell ref="A1:AF1"/>
    <mergeCell ref="E3:E6"/>
    <mergeCell ref="E7:E10"/>
    <mergeCell ref="E12:E17"/>
    <mergeCell ref="E19:E24"/>
  </mergeCells>
  <pageMargins left="0.7" right="0.7" top="0.75" bottom="0.75" header="0" footer="0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szlovák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2026-08-13T06:26:25Z</dcterms:modified>
</cp:coreProperties>
</file>