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6A127D83-BA29-4DB4-B137-D00A8FF407B2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zlovák L." sheetId="1" r:id="rId1"/>
  </sheets>
  <definedNames>
    <definedName name="_xlnm._FilterDatabase" localSheetId="0" hidden="1">'szlovák L.'!$A$2:$AE$84</definedName>
  </definedNames>
  <calcPr calcId="191029"/>
  <extLst>
    <ext uri="GoogleSheetsCustomDataVersion2">
      <go:sheetsCustomData xmlns:go="http://customooxmlschemas.google.com/" r:id="rId5" roundtripDataChecksum="ybV92e4y/sk7OWzpFQEmv8CA8SZyWhGhSXgddQcoSBM="/>
    </ext>
  </extLst>
</workbook>
</file>

<file path=xl/calcChain.xml><?xml version="1.0" encoding="utf-8"?>
<calcChain xmlns="http://schemas.openxmlformats.org/spreadsheetml/2006/main">
  <c r="Z85" i="1" l="1"/>
  <c r="Y85" i="1"/>
  <c r="AB84" i="1"/>
  <c r="Z84" i="1"/>
  <c r="Y84" i="1"/>
  <c r="AA84" i="1" s="1"/>
  <c r="AB83" i="1"/>
  <c r="X83" i="1"/>
  <c r="W83" i="1"/>
  <c r="V83" i="1"/>
  <c r="U83" i="1"/>
  <c r="T83" i="1"/>
  <c r="S83" i="1"/>
  <c r="R83" i="1"/>
  <c r="R86" i="1" s="1"/>
  <c r="Q83" i="1"/>
  <c r="P83" i="1"/>
  <c r="O83" i="1"/>
  <c r="N83" i="1"/>
  <c r="M83" i="1"/>
  <c r="L83" i="1"/>
  <c r="K83" i="1"/>
  <c r="J83" i="1"/>
  <c r="I83" i="1"/>
  <c r="H83" i="1"/>
  <c r="G83" i="1"/>
  <c r="AB82" i="1"/>
  <c r="Z82" i="1"/>
  <c r="Y82" i="1"/>
  <c r="AA82" i="1" s="1"/>
  <c r="AB81" i="1"/>
  <c r="Z81" i="1"/>
  <c r="Y81" i="1"/>
  <c r="AA81" i="1" s="1"/>
  <c r="AB80" i="1"/>
  <c r="Z80" i="1"/>
  <c r="AA80" i="1" s="1"/>
  <c r="Y80" i="1"/>
  <c r="AB79" i="1"/>
  <c r="Z79" i="1"/>
  <c r="AA79" i="1" s="1"/>
  <c r="Y79" i="1"/>
  <c r="AB78" i="1"/>
  <c r="Z78" i="1"/>
  <c r="Y78" i="1"/>
  <c r="AA78" i="1" s="1"/>
  <c r="AB77" i="1"/>
  <c r="Z77" i="1"/>
  <c r="Y77" i="1"/>
  <c r="AA77" i="1" s="1"/>
  <c r="AB76" i="1"/>
  <c r="Z76" i="1"/>
  <c r="AA76" i="1" s="1"/>
  <c r="Y76" i="1"/>
  <c r="AB75" i="1"/>
  <c r="Z75" i="1"/>
  <c r="AA75" i="1" s="1"/>
  <c r="Y75" i="1"/>
  <c r="AB74" i="1"/>
  <c r="Z74" i="1"/>
  <c r="Y74" i="1"/>
  <c r="AA74" i="1" s="1"/>
  <c r="AB73" i="1"/>
  <c r="Z73" i="1"/>
  <c r="Z83" i="1" s="1"/>
  <c r="Y73" i="1"/>
  <c r="AA73" i="1" s="1"/>
  <c r="Z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AB70" i="1"/>
  <c r="Z70" i="1"/>
  <c r="Y70" i="1"/>
  <c r="AA70" i="1" s="1"/>
  <c r="AB69" i="1"/>
  <c r="Z69" i="1"/>
  <c r="Y69" i="1"/>
  <c r="AA69" i="1" s="1"/>
  <c r="AB68" i="1"/>
  <c r="Z68" i="1"/>
  <c r="Y68" i="1"/>
  <c r="AA68" i="1" s="1"/>
  <c r="AB67" i="1"/>
  <c r="Z67" i="1"/>
  <c r="AA67" i="1" s="1"/>
  <c r="Y67" i="1"/>
  <c r="AB66" i="1"/>
  <c r="Z66" i="1"/>
  <c r="Y66" i="1"/>
  <c r="AA66" i="1" s="1"/>
  <c r="AB65" i="1"/>
  <c r="Z65" i="1"/>
  <c r="Y65" i="1"/>
  <c r="AA65" i="1" s="1"/>
  <c r="AB64" i="1"/>
  <c r="Z64" i="1"/>
  <c r="Y64" i="1"/>
  <c r="AA64" i="1" s="1"/>
  <c r="AB63" i="1"/>
  <c r="Z63" i="1"/>
  <c r="AA63" i="1" s="1"/>
  <c r="Y63" i="1"/>
  <c r="AB62" i="1"/>
  <c r="Z62" i="1"/>
  <c r="Y62" i="1"/>
  <c r="AA62" i="1" s="1"/>
  <c r="AB61" i="1"/>
  <c r="AB72" i="1" s="1"/>
  <c r="Z61" i="1"/>
  <c r="Y61" i="1"/>
  <c r="AA61" i="1" s="1"/>
  <c r="X58" i="1"/>
  <c r="X59" i="1" s="1"/>
  <c r="W58" i="1"/>
  <c r="W59" i="1" s="1"/>
  <c r="V58" i="1"/>
  <c r="V59" i="1" s="1"/>
  <c r="U58" i="1"/>
  <c r="U59" i="1" s="1"/>
  <c r="T58" i="1"/>
  <c r="T59" i="1" s="1"/>
  <c r="T60" i="1" s="1"/>
  <c r="T86" i="1" s="1"/>
  <c r="S58" i="1"/>
  <c r="S59" i="1" s="1"/>
  <c r="R58" i="1"/>
  <c r="Q58" i="1"/>
  <c r="Q59" i="1" s="1"/>
  <c r="Q60" i="1" s="1"/>
  <c r="Q86" i="1" s="1"/>
  <c r="P58" i="1"/>
  <c r="P59" i="1" s="1"/>
  <c r="P60" i="1" s="1"/>
  <c r="P86" i="1" s="1"/>
  <c r="O58" i="1"/>
  <c r="N58" i="1"/>
  <c r="M58" i="1"/>
  <c r="L58" i="1"/>
  <c r="K58" i="1"/>
  <c r="J58" i="1"/>
  <c r="I58" i="1"/>
  <c r="I59" i="1" s="1"/>
  <c r="H58" i="1"/>
  <c r="H59" i="1" s="1"/>
  <c r="G58" i="1"/>
  <c r="G59" i="1" s="1"/>
  <c r="AB57" i="1"/>
  <c r="Z57" i="1"/>
  <c r="AA57" i="1" s="1"/>
  <c r="Y57" i="1"/>
  <c r="Y58" i="1" s="1"/>
  <c r="AB56" i="1"/>
  <c r="AB58" i="1" s="1"/>
  <c r="Z56" i="1"/>
  <c r="Z58" i="1" s="1"/>
  <c r="Y56" i="1"/>
  <c r="X55" i="1"/>
  <c r="W55" i="1"/>
  <c r="V55" i="1"/>
  <c r="U55" i="1"/>
  <c r="T55" i="1"/>
  <c r="S55" i="1"/>
  <c r="R55" i="1"/>
  <c r="R59" i="1" s="1"/>
  <c r="R60" i="1" s="1"/>
  <c r="Q55" i="1"/>
  <c r="P55" i="1"/>
  <c r="O55" i="1"/>
  <c r="N55" i="1"/>
  <c r="M55" i="1"/>
  <c r="L55" i="1"/>
  <c r="K55" i="1"/>
  <c r="K59" i="1" s="1"/>
  <c r="K60" i="1" s="1"/>
  <c r="J55" i="1"/>
  <c r="I55" i="1"/>
  <c r="H55" i="1"/>
  <c r="G55" i="1"/>
  <c r="AB54" i="1"/>
  <c r="AB55" i="1" s="1"/>
  <c r="Z54" i="1"/>
  <c r="Z55" i="1" s="1"/>
  <c r="Y54" i="1"/>
  <c r="Y55" i="1" s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M59" i="1" s="1"/>
  <c r="L53" i="1"/>
  <c r="L59" i="1" s="1"/>
  <c r="K53" i="1"/>
  <c r="J53" i="1"/>
  <c r="I53" i="1"/>
  <c r="H53" i="1"/>
  <c r="G53" i="1"/>
  <c r="AB52" i="1"/>
  <c r="AA52" i="1"/>
  <c r="Z52" i="1"/>
  <c r="Y52" i="1"/>
  <c r="Z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J59" i="1" s="1"/>
  <c r="J60" i="1" s="1"/>
  <c r="I51" i="1"/>
  <c r="H51" i="1"/>
  <c r="G51" i="1"/>
  <c r="AB50" i="1"/>
  <c r="Z50" i="1"/>
  <c r="AA50" i="1" s="1"/>
  <c r="Y50" i="1"/>
  <c r="AB49" i="1"/>
  <c r="AB51" i="1" s="1"/>
  <c r="Z49" i="1"/>
  <c r="Y49" i="1"/>
  <c r="AA49" i="1" s="1"/>
  <c r="AA51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AB47" i="1"/>
  <c r="Z47" i="1"/>
  <c r="AA47" i="1" s="1"/>
  <c r="Y47" i="1"/>
  <c r="AB46" i="1"/>
  <c r="Z46" i="1"/>
  <c r="AA46" i="1" s="1"/>
  <c r="Y46" i="1"/>
  <c r="AB45" i="1"/>
  <c r="AA45" i="1"/>
  <c r="Z45" i="1"/>
  <c r="Y45" i="1"/>
  <c r="AB44" i="1"/>
  <c r="Z44" i="1"/>
  <c r="Y44" i="1"/>
  <c r="AA44" i="1" s="1"/>
  <c r="AB43" i="1"/>
  <c r="AB48" i="1" s="1"/>
  <c r="Z43" i="1"/>
  <c r="Z48" i="1" s="1"/>
  <c r="Y43" i="1"/>
  <c r="Y48" i="1" s="1"/>
  <c r="Z42" i="1"/>
  <c r="X42" i="1"/>
  <c r="W42" i="1"/>
  <c r="V42" i="1"/>
  <c r="U42" i="1"/>
  <c r="T42" i="1"/>
  <c r="S42" i="1"/>
  <c r="R42" i="1"/>
  <c r="Q42" i="1"/>
  <c r="P42" i="1"/>
  <c r="O42" i="1"/>
  <c r="O59" i="1" s="1"/>
  <c r="N42" i="1"/>
  <c r="N59" i="1" s="1"/>
  <c r="M42" i="1"/>
  <c r="L42" i="1"/>
  <c r="K42" i="1"/>
  <c r="J42" i="1"/>
  <c r="I42" i="1"/>
  <c r="H42" i="1"/>
  <c r="G42" i="1"/>
  <c r="AB41" i="1"/>
  <c r="Z41" i="1"/>
  <c r="Y41" i="1"/>
  <c r="AA41" i="1" s="1"/>
  <c r="AB40" i="1"/>
  <c r="AB42" i="1" s="1"/>
  <c r="Z40" i="1"/>
  <c r="Y40" i="1"/>
  <c r="Y42" i="1" s="1"/>
  <c r="AB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B38" i="1"/>
  <c r="AA38" i="1"/>
  <c r="Z38" i="1"/>
  <c r="Y38" i="1"/>
  <c r="AB37" i="1"/>
  <c r="Z37" i="1"/>
  <c r="AA37" i="1" s="1"/>
  <c r="Y37" i="1"/>
  <c r="AB36" i="1"/>
  <c r="Z36" i="1"/>
  <c r="AA36" i="1" s="1"/>
  <c r="Y36" i="1"/>
  <c r="Y39" i="1" s="1"/>
  <c r="Z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AB34" i="1"/>
  <c r="Z34" i="1"/>
  <c r="Y34" i="1"/>
  <c r="AA34" i="1" s="1"/>
  <c r="AB33" i="1"/>
  <c r="Z33" i="1"/>
  <c r="Y33" i="1"/>
  <c r="AA33" i="1" s="1"/>
  <c r="AB32" i="1"/>
  <c r="AA32" i="1"/>
  <c r="Z32" i="1"/>
  <c r="Y32" i="1"/>
  <c r="AB31" i="1"/>
  <c r="AB35" i="1" s="1"/>
  <c r="Z31" i="1"/>
  <c r="Y31" i="1"/>
  <c r="Y35" i="1" s="1"/>
  <c r="T30" i="1"/>
  <c r="P30" i="1"/>
  <c r="Z29" i="1"/>
  <c r="Y29" i="1"/>
  <c r="X29" i="1"/>
  <c r="W29" i="1"/>
  <c r="W30" i="1" s="1"/>
  <c r="V29" i="1"/>
  <c r="V30" i="1" s="1"/>
  <c r="U29" i="1"/>
  <c r="T29" i="1"/>
  <c r="S29" i="1"/>
  <c r="R29" i="1"/>
  <c r="Q29" i="1"/>
  <c r="P29" i="1"/>
  <c r="O29" i="1"/>
  <c r="O30" i="1" s="1"/>
  <c r="N29" i="1"/>
  <c r="N30" i="1" s="1"/>
  <c r="M29" i="1"/>
  <c r="M30" i="1" s="1"/>
  <c r="L29" i="1"/>
  <c r="L30" i="1" s="1"/>
  <c r="K29" i="1"/>
  <c r="K30" i="1" s="1"/>
  <c r="J29" i="1"/>
  <c r="J30" i="1" s="1"/>
  <c r="I29" i="1"/>
  <c r="I30" i="1" s="1"/>
  <c r="H29" i="1"/>
  <c r="G29" i="1"/>
  <c r="G30" i="1" s="1"/>
  <c r="AB28" i="1"/>
  <c r="AB29" i="1" s="1"/>
  <c r="Z28" i="1"/>
  <c r="Y28" i="1"/>
  <c r="AA28" i="1" s="1"/>
  <c r="AB27" i="1"/>
  <c r="Z27" i="1"/>
  <c r="Y27" i="1"/>
  <c r="AA27" i="1" s="1"/>
  <c r="AB26" i="1"/>
  <c r="Y26" i="1"/>
  <c r="X26" i="1"/>
  <c r="X30" i="1" s="1"/>
  <c r="W26" i="1"/>
  <c r="V26" i="1"/>
  <c r="U26" i="1"/>
  <c r="T26" i="1"/>
  <c r="S26" i="1"/>
  <c r="R26" i="1"/>
  <c r="Q26" i="1"/>
  <c r="Q30" i="1" s="1"/>
  <c r="P26" i="1"/>
  <c r="O26" i="1"/>
  <c r="N26" i="1"/>
  <c r="M26" i="1"/>
  <c r="L26" i="1"/>
  <c r="K26" i="1"/>
  <c r="J26" i="1"/>
  <c r="I26" i="1"/>
  <c r="H26" i="1"/>
  <c r="H30" i="1" s="1"/>
  <c r="G26" i="1"/>
  <c r="AB25" i="1"/>
  <c r="Z25" i="1"/>
  <c r="AA25" i="1" s="1"/>
  <c r="Y25" i="1"/>
  <c r="AB24" i="1"/>
  <c r="AA24" i="1"/>
  <c r="Z24" i="1"/>
  <c r="Y24" i="1"/>
  <c r="AB23" i="1"/>
  <c r="Z23" i="1"/>
  <c r="Y23" i="1"/>
  <c r="AA23" i="1" s="1"/>
  <c r="AB22" i="1"/>
  <c r="Z22" i="1"/>
  <c r="AA22" i="1" s="1"/>
  <c r="Y22" i="1"/>
  <c r="AB21" i="1"/>
  <c r="Z21" i="1"/>
  <c r="AA21" i="1" s="1"/>
  <c r="Y21" i="1"/>
  <c r="AB20" i="1"/>
  <c r="AA20" i="1"/>
  <c r="Z20" i="1"/>
  <c r="Y20" i="1"/>
  <c r="AB19" i="1"/>
  <c r="Z19" i="1"/>
  <c r="Z26" i="1" s="1"/>
  <c r="Y19" i="1"/>
  <c r="AA19" i="1" s="1"/>
  <c r="Z18" i="1"/>
  <c r="X18" i="1"/>
  <c r="W18" i="1"/>
  <c r="V18" i="1"/>
  <c r="U18" i="1"/>
  <c r="T18" i="1"/>
  <c r="S18" i="1"/>
  <c r="S30" i="1" s="1"/>
  <c r="R18" i="1"/>
  <c r="Q18" i="1"/>
  <c r="P18" i="1"/>
  <c r="O18" i="1"/>
  <c r="N18" i="1"/>
  <c r="M18" i="1"/>
  <c r="L18" i="1"/>
  <c r="K18" i="1"/>
  <c r="J18" i="1"/>
  <c r="I18" i="1"/>
  <c r="H18" i="1"/>
  <c r="G18" i="1"/>
  <c r="AB17" i="1"/>
  <c r="Z17" i="1"/>
  <c r="Y17" i="1"/>
  <c r="AA17" i="1" s="1"/>
  <c r="AB16" i="1"/>
  <c r="Z16" i="1"/>
  <c r="Y16" i="1"/>
  <c r="AA16" i="1" s="1"/>
  <c r="AB15" i="1"/>
  <c r="Z15" i="1"/>
  <c r="Y15" i="1"/>
  <c r="AA15" i="1" s="1"/>
  <c r="AB14" i="1"/>
  <c r="Z14" i="1"/>
  <c r="AA14" i="1" s="1"/>
  <c r="Y14" i="1"/>
  <c r="AB13" i="1"/>
  <c r="AB18" i="1" s="1"/>
  <c r="Z13" i="1"/>
  <c r="Y13" i="1"/>
  <c r="AA13" i="1" s="1"/>
  <c r="AB12" i="1"/>
  <c r="Z12" i="1"/>
  <c r="Y12" i="1"/>
  <c r="AA12" i="1" s="1"/>
  <c r="AB11" i="1"/>
  <c r="X11" i="1"/>
  <c r="W11" i="1"/>
  <c r="V11" i="1"/>
  <c r="U11" i="1"/>
  <c r="U30" i="1" s="1"/>
  <c r="T11" i="1"/>
  <c r="S11" i="1"/>
  <c r="R11" i="1"/>
  <c r="R30" i="1" s="1"/>
  <c r="Q11" i="1"/>
  <c r="P11" i="1"/>
  <c r="O11" i="1"/>
  <c r="N11" i="1"/>
  <c r="M11" i="1"/>
  <c r="L11" i="1"/>
  <c r="K11" i="1"/>
  <c r="J11" i="1"/>
  <c r="I11" i="1"/>
  <c r="H11" i="1"/>
  <c r="G11" i="1"/>
  <c r="AB10" i="1"/>
  <c r="Z10" i="1"/>
  <c r="AA10" i="1" s="1"/>
  <c r="Y10" i="1"/>
  <c r="AB9" i="1"/>
  <c r="AA9" i="1"/>
  <c r="Z9" i="1"/>
  <c r="Y9" i="1"/>
  <c r="AB8" i="1"/>
  <c r="Z8" i="1"/>
  <c r="AA8" i="1" s="1"/>
  <c r="Y8" i="1"/>
  <c r="AB7" i="1"/>
  <c r="Z7" i="1"/>
  <c r="AA7" i="1" s="1"/>
  <c r="Y7" i="1"/>
  <c r="AB6" i="1"/>
  <c r="Z6" i="1"/>
  <c r="AA6" i="1" s="1"/>
  <c r="Y6" i="1"/>
  <c r="AB5" i="1"/>
  <c r="AA5" i="1"/>
  <c r="Z5" i="1"/>
  <c r="Y5" i="1"/>
  <c r="AB4" i="1"/>
  <c r="Z4" i="1"/>
  <c r="Y4" i="1"/>
  <c r="AA4" i="1" s="1"/>
  <c r="AB3" i="1"/>
  <c r="Z3" i="1"/>
  <c r="Z11" i="1" s="1"/>
  <c r="Y3" i="1"/>
  <c r="Y11" i="1" s="1"/>
  <c r="AB59" i="1" l="1"/>
  <c r="AA39" i="1"/>
  <c r="AA18" i="1"/>
  <c r="AA29" i="1"/>
  <c r="U60" i="1"/>
  <c r="V60" i="1"/>
  <c r="U86" i="1"/>
  <c r="G60" i="1"/>
  <c r="W60" i="1"/>
  <c r="W86" i="1" s="1"/>
  <c r="V86" i="1"/>
  <c r="H60" i="1"/>
  <c r="H86" i="1" s="1"/>
  <c r="Z86" i="1" s="1"/>
  <c r="X60" i="1"/>
  <c r="X86" i="1" s="1"/>
  <c r="G86" i="1"/>
  <c r="I60" i="1"/>
  <c r="AA72" i="1"/>
  <c r="AA26" i="1"/>
  <c r="AB30" i="1"/>
  <c r="AA83" i="1"/>
  <c r="I86" i="1"/>
  <c r="N60" i="1"/>
  <c r="N86" i="1" s="1"/>
  <c r="L60" i="1"/>
  <c r="L86" i="1" s="1"/>
  <c r="J86" i="1"/>
  <c r="S60" i="1"/>
  <c r="S86" i="1" s="1"/>
  <c r="O60" i="1"/>
  <c r="O86" i="1" s="1"/>
  <c r="M60" i="1"/>
  <c r="M86" i="1" s="1"/>
  <c r="K86" i="1"/>
  <c r="Z30" i="1"/>
  <c r="AA56" i="1"/>
  <c r="AA58" i="1" s="1"/>
  <c r="Y83" i="1"/>
  <c r="Z39" i="1"/>
  <c r="Z59" i="1" s="1"/>
  <c r="Z60" i="1" s="1"/>
  <c r="Y18" i="1"/>
  <c r="Y30" i="1" s="1"/>
  <c r="Y72" i="1"/>
  <c r="AA3" i="1"/>
  <c r="AA11" i="1" s="1"/>
  <c r="AA43" i="1"/>
  <c r="AA48" i="1" s="1"/>
  <c r="AA40" i="1"/>
  <c r="AA42" i="1" s="1"/>
  <c r="Y51" i="1"/>
  <c r="Y59" i="1" s="1"/>
  <c r="AA54" i="1"/>
  <c r="AA55" i="1" s="1"/>
  <c r="AA31" i="1"/>
  <c r="AA35" i="1" s="1"/>
  <c r="Y60" i="1" l="1"/>
  <c r="Y86" i="1"/>
  <c r="AA30" i="1"/>
  <c r="AA59" i="1"/>
  <c r="AA60" i="1" s="1"/>
  <c r="AA86" i="1" s="1"/>
  <c r="AB60" i="1"/>
  <c r="AB86" i="1" s="1"/>
</calcChain>
</file>

<file path=xl/sharedStrings.xml><?xml version="1.0" encoding="utf-8"?>
<sst xmlns="http://schemas.openxmlformats.org/spreadsheetml/2006/main" count="445" uniqueCount="226">
  <si>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</si>
  <si>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</si>
  <si>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</si>
  <si>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</si>
  <si>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</si>
  <si>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</si>
  <si>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</si>
  <si>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</si>
  <si>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</si>
  <si>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</si>
  <si>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</si>
  <si>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</si>
  <si>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</si>
  <si>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</si>
  <si>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</si>
  <si>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</si>
  <si>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</si>
  <si>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</si>
  <si>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</si>
  <si>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</si>
  <si>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</si>
  <si>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</si>
  <si>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</si>
  <si>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</si>
  <si>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ea./félév</t>
  </si>
  <si>
    <t>Óra gy/félév</t>
  </si>
  <si>
    <t>Óra össz.</t>
  </si>
  <si>
    <t>Kredit</t>
  </si>
  <si>
    <t>F. zárás</t>
  </si>
  <si>
    <t>Előfeltétel (kód)</t>
  </si>
  <si>
    <t>Előfeltételek (tantárgynév)</t>
  </si>
  <si>
    <t>OVO</t>
  </si>
  <si>
    <t>I.</t>
  </si>
  <si>
    <t>LKOZOS1026</t>
  </si>
  <si>
    <t>Kereszténység és társadalom  8 kr</t>
  </si>
  <si>
    <t>Teremtésvédelem</t>
  </si>
  <si>
    <t>v</t>
  </si>
  <si>
    <t xml:space="preserve">III. </t>
  </si>
  <si>
    <t>LKOZOS1001</t>
  </si>
  <si>
    <t>Társadalmi alapismeretek</t>
  </si>
  <si>
    <t>gyj</t>
  </si>
  <si>
    <t>II.</t>
  </si>
  <si>
    <t>HFALTALB092</t>
  </si>
  <si>
    <t>Bevezetés a kereszténységbe</t>
  </si>
  <si>
    <t>BLALTS1002</t>
  </si>
  <si>
    <t>Bevezetés az etikába</t>
  </si>
  <si>
    <t>OVOALB1023</t>
  </si>
  <si>
    <t>Alkalmazott társadalom-tudomány 8 kr</t>
  </si>
  <si>
    <t>Nevelés- és művelődéstörténet 1.</t>
  </si>
  <si>
    <t>OVOALB2024</t>
  </si>
  <si>
    <t>Nevelés- és művelődéstörténet 2.</t>
  </si>
  <si>
    <t>LKOZOS2002</t>
  </si>
  <si>
    <t>Kisebbségtudományi alapismeretek és romológia</t>
  </si>
  <si>
    <t>III.</t>
  </si>
  <si>
    <t>OVOALB1001</t>
  </si>
  <si>
    <t>Bevezetés a gyermekvédelembe</t>
  </si>
  <si>
    <t>Társadalomtudomány – összesen</t>
  </si>
  <si>
    <t>LKOZOS1024</t>
  </si>
  <si>
    <t>Pszichológia 12 kr</t>
  </si>
  <si>
    <t>Általános és fejlődéslélektan 1.</t>
  </si>
  <si>
    <t>RTALTALB007</t>
  </si>
  <si>
    <t>Általános és fejlődéslélektan 2.</t>
  </si>
  <si>
    <t>RTALTLB152</t>
  </si>
  <si>
    <t>OVOALB1061</t>
  </si>
  <si>
    <t>Pályaszocializációs és önismereti gyakorlatok</t>
  </si>
  <si>
    <t>h</t>
  </si>
  <si>
    <t>RTALTALB014</t>
  </si>
  <si>
    <t>Pedagógiai szociálpszichológia</t>
  </si>
  <si>
    <t>RTALTALB152</t>
  </si>
  <si>
    <t>RTALTALB015</t>
  </si>
  <si>
    <t>A személyiségfejlődés zavarai</t>
  </si>
  <si>
    <t>OVOALB2061</t>
  </si>
  <si>
    <t xml:space="preserve">Szakmaikészség-fejlesztés és önismeret </t>
  </si>
  <si>
    <t>RTALTALB152, RTALTALB007, RTALTALB014, RTALTALB015</t>
  </si>
  <si>
    <t>Általános és fejlődéslélektan 1., Általános és fejlődéslélektan 2., Pedagógiai szociálpszichológia, A személyiségfejlődés zavarai</t>
  </si>
  <si>
    <t>Pszichológia – összesen</t>
  </si>
  <si>
    <t>LKOZOS1027</t>
  </si>
  <si>
    <t>Pedagógia 11 kr</t>
  </si>
  <si>
    <t>Bevezetés a pedagógiába</t>
  </si>
  <si>
    <t>OVOALB1025</t>
  </si>
  <si>
    <t>Az óvodáskor pedagógiája</t>
  </si>
  <si>
    <t>OVOALB2042</t>
  </si>
  <si>
    <t>Az óvoda világa</t>
  </si>
  <si>
    <t>OVOALB2043</t>
  </si>
  <si>
    <t>Pedagógusmesterség</t>
  </si>
  <si>
    <t>LKOZOS2006</t>
  </si>
  <si>
    <t>A pedagógiai kutatás módszertana</t>
  </si>
  <si>
    <t>LKOZOS2007</t>
  </si>
  <si>
    <t>Családpedagógia, érzelmi intelligencia fejlesztése</t>
  </si>
  <si>
    <t xml:space="preserve">OVOALB2052 </t>
  </si>
  <si>
    <t>Komplex pedagógiai-pszichológiai szigorlat</t>
  </si>
  <si>
    <t>s</t>
  </si>
  <si>
    <t>LKOZOS1024, RTALTALB007, RTALTALB014, RTALTALB015, LKOZOS1027, OVOALB1002, LKOZOS2004, OVOALB2026</t>
  </si>
  <si>
    <t>Általános és fejlődéslélektan 1., 2.., Pedagógiai szociálpszichológia, A személyiségfejlődés zavarai, Bevezetés a pedagógiába, Az óvodáskor pedagógiája, Az óvoda világa, Pedagógusmesterség</t>
  </si>
  <si>
    <t>Pedagógia – összesen</t>
  </si>
  <si>
    <t>BLOVOP1005</t>
  </si>
  <si>
    <t>Informatika 4 kr</t>
  </si>
  <si>
    <t>Informatika 1.</t>
  </si>
  <si>
    <t>BLOVOP2003</t>
  </si>
  <si>
    <t>Informatika 2.</t>
  </si>
  <si>
    <t>Informatika – összesen</t>
  </si>
  <si>
    <t>szakképzettséghez vezető alapozó ismeretkörök (32-45 kredit)</t>
  </si>
  <si>
    <t>OVOALB1038</t>
  </si>
  <si>
    <t>Irodalmi és anyanyelvi nevelés 11 kr</t>
  </si>
  <si>
    <t>Bemeneti kompetenciák fejlesztése (nyelvi-kommunikációs)</t>
  </si>
  <si>
    <t>OVOALB1039</t>
  </si>
  <si>
    <t>Irodalmi és anyanyelvi nevelés módszertana 1.</t>
  </si>
  <si>
    <t>OVOALB2044</t>
  </si>
  <si>
    <t>Irodalmi és anyanyelvi nevelés módszertana 2.</t>
  </si>
  <si>
    <t>BLOVOP1008</t>
  </si>
  <si>
    <t>Nyelv- és beszédművelés</t>
  </si>
  <si>
    <t>Irodalmi és anyanyelvi nevelés – összesen</t>
  </si>
  <si>
    <t>OVOALB2045</t>
  </si>
  <si>
    <t>Matematikai nevelés 6 kredit</t>
  </si>
  <si>
    <t>Bemeneti kompetenciák fejlesztése (matematikai és természettudományos gondolkodás)</t>
  </si>
  <si>
    <t>BLOVOP1009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</si>
  <si>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</si>
  <si>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</si>
  <si>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</si>
  <si>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</si>
  <si>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</si>
  <si>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>Környezeti nevelés 6 kredit</t>
  </si>
  <si>
    <t xml:space="preserve">Környezeti nevelés és módszertana </t>
  </si>
  <si>
    <t>Egészségnevelés</t>
  </si>
  <si>
    <t>Környezeti nevelés és módszertana – összesen</t>
  </si>
  <si>
    <t>OVOALB1040</t>
  </si>
  <si>
    <t>Ének-zenei nevelés 10 kr</t>
  </si>
  <si>
    <t>Bemeneti kompetenciák fejlesztése (ének-zenei)</t>
  </si>
  <si>
    <t>OVOALB1041</t>
  </si>
  <si>
    <t xml:space="preserve">Ének-zene és módszertana 1. </t>
  </si>
  <si>
    <t>OVOALB2040</t>
  </si>
  <si>
    <t xml:space="preserve">Ének-zene és módszertana 2. </t>
  </si>
  <si>
    <t>Ének-zene és módszertana 1.</t>
  </si>
  <si>
    <t>OVOALB1062</t>
  </si>
  <si>
    <t xml:space="preserve">Ének-zene és módszertana 3. </t>
  </si>
  <si>
    <t>OVOALB2062</t>
  </si>
  <si>
    <t xml:space="preserve">Ének-zene és módszertana 4. </t>
  </si>
  <si>
    <t>Ének-zene és módszertana 3.</t>
  </si>
  <si>
    <t>Ének-zene és módszertana – összesen</t>
  </si>
  <si>
    <t>BLOVOP1012</t>
  </si>
  <si>
    <t>Vizuális nevelés 9 kr</t>
  </si>
  <si>
    <t xml:space="preserve">Vizuális nevelés és módszertana 1. </t>
  </si>
  <si>
    <t>BLOVOP2009</t>
  </si>
  <si>
    <t>Vizuális nevelés és módszertana 2.</t>
  </si>
  <si>
    <t>Vizuális nevelés és módszertana 1.</t>
  </si>
  <si>
    <t>Vizuális nevelés és módszertana – összesen</t>
  </si>
  <si>
    <t>OVOALB2031</t>
  </si>
  <si>
    <t>Játék a nevelésben 7 kr</t>
  </si>
  <si>
    <t xml:space="preserve">Bábjáték és módszertana </t>
  </si>
  <si>
    <t>Bábjáték és módszertana – összesen</t>
  </si>
  <si>
    <t>OVOALB1032</t>
  </si>
  <si>
    <t>Játék és néphagyomány az óvodában</t>
  </si>
  <si>
    <t>Játék és néphagyomány az óvodában –  összesen</t>
  </si>
  <si>
    <t>BLOVOP2010</t>
  </si>
  <si>
    <t>Testnevelés és módszertan 7 kr</t>
  </si>
  <si>
    <t xml:space="preserve">Testnevelés és módszertana 1. </t>
  </si>
  <si>
    <t>BLOVOP1015</t>
  </si>
  <si>
    <t xml:space="preserve">Testnevelés és módszertana 2. </t>
  </si>
  <si>
    <t>Testnevelés és módszertana 1.</t>
  </si>
  <si>
    <t>Testnevelés és módszertana – összesen</t>
  </si>
  <si>
    <t>módszertani ismeretkörök (54-72 kredit)</t>
  </si>
  <si>
    <t>szakképzettséghez vezető ismeretkörök összesen</t>
  </si>
  <si>
    <t>OSZALB1001</t>
  </si>
  <si>
    <t>Szlovák nemzetiségi nyelvi ismeretek 8 kr</t>
  </si>
  <si>
    <t>Szlovák nemzetiségi nyelv 1. (nyelvtan, nyelvtani gyakorlatok)</t>
  </si>
  <si>
    <t>OSZALB2001</t>
  </si>
  <si>
    <t>Szlovák nemzetiségi nyelv 2.</t>
  </si>
  <si>
    <t>OSZALB1002</t>
  </si>
  <si>
    <t>Szlovák nemzetiségi beszédgyakorlat 11 kr</t>
  </si>
  <si>
    <t>Szlovák nemzetiségi nyelv 3.</t>
  </si>
  <si>
    <t>OSZALB2002</t>
  </si>
  <si>
    <t>Szlovák nemzetiségi nyelv 4.</t>
  </si>
  <si>
    <t>OSZALB1003</t>
  </si>
  <si>
    <t>Szlovák nemzetiségi nyelv 5.</t>
  </si>
  <si>
    <t>OSZALB2003</t>
  </si>
  <si>
    <t>Szlovák nemzetiségi nyelv és tanulás-módszertana 9 kr</t>
  </si>
  <si>
    <t>Szlovák nemzetiségi nyelv és tanulásmódszertana</t>
  </si>
  <si>
    <t>ll.</t>
  </si>
  <si>
    <t>OSZALB2004</t>
  </si>
  <si>
    <t>Szlovák népismeret</t>
  </si>
  <si>
    <t>OSZALB2005</t>
  </si>
  <si>
    <t>Szlovák nemzetiségi kultúra 8 kr</t>
  </si>
  <si>
    <t>Szlovák nemzetiségi irodalom 1.</t>
  </si>
  <si>
    <t>OSZALB1004</t>
  </si>
  <si>
    <t>Szlovák nemzetiségi irodalom 2.</t>
  </si>
  <si>
    <t>OSZALB1005</t>
  </si>
  <si>
    <t>Szlovák gyermekultúra, gyermekfolklór, gyermekirodalom</t>
  </si>
  <si>
    <t>OSZALB1006</t>
  </si>
  <si>
    <t>Komplex szlovák nemzetiségi szigorlat</t>
  </si>
  <si>
    <t>Speciális szakmai ismeretek- szlovák nemzetiségi szakirány 36 kredit</t>
  </si>
  <si>
    <t>OVOALB1033</t>
  </si>
  <si>
    <t xml:space="preserve">Óvodai gyakorlat 1. </t>
  </si>
  <si>
    <t>OVOALB2051</t>
  </si>
  <si>
    <t>Óvodai gyakorlat 2.</t>
  </si>
  <si>
    <t>OVOALB1033, OVOALB1032</t>
  </si>
  <si>
    <t xml:space="preserve">Óvodai gyakorlat 1.,(párhuzamosan is felvehető), Játék és néphagyomány az óvodában </t>
  </si>
  <si>
    <t>OVOALB1035</t>
  </si>
  <si>
    <t>Óvodai gyakorlat 3.</t>
  </si>
  <si>
    <t>OVOALB2051, OVOALB2028, BLOVOP1012, BLOVOP1039</t>
  </si>
  <si>
    <t>Óvodai gyakorlat 2. (párhuzamosan is felvehető), Irodalmi és anyanyelvi nevelés módszertana 2., Vizuális nevelés és módszertana 1., Óvodai bemutató 1.</t>
  </si>
  <si>
    <t>OVOALB2036</t>
  </si>
  <si>
    <t>Óvodai gyakorlat 4.</t>
  </si>
  <si>
    <t>OVOALB1035, BLOVOP2007, OVOALB2040, BLOVOP2031</t>
  </si>
  <si>
    <t>Óvodai gyakorlat 3. (párhuzamosan is felvehető), Környezeti nevelés és módszertana, Ének-zene és módszertana 2., Óvodai bemutató 2.</t>
  </si>
  <si>
    <t>OVOALB1037</t>
  </si>
  <si>
    <t>Szintézisgyakorlat 1.</t>
  </si>
  <si>
    <t>OVOALB2036, BLOVOP1015, OVOALB2029, BLOVOP1040</t>
  </si>
  <si>
    <t>Óvodai gyakorlat 4. (párhuzamosan is felvehető), Testnevelés és módszertana 2., Matematikai nevelés és módszertana 2., Óvodai bemutató 3.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</si>
  <si>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</si>
  <si>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</si>
  <si>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</si>
  <si>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</si>
  <si>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</si>
  <si>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</si>
  <si>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</si>
  <si>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</si>
  <si>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</si>
  <si>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</si>
  <si>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</si>
  <si>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</si>
  <si>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Szabadon választható tárgyak – összesen</t>
  </si>
  <si>
    <t>NMOVOALB500</t>
  </si>
  <si>
    <t>Szakdolgozat</t>
  </si>
  <si>
    <t>Óvodapedagógus szak</t>
  </si>
  <si>
    <t>OVOALB2064</t>
  </si>
  <si>
    <r>
      <t xml:space="preserve">Óvodapedagógus alapképzési BA szak </t>
    </r>
    <r>
      <rPr>
        <b/>
        <sz val="24"/>
        <rFont val="Arial"/>
        <family val="2"/>
        <charset val="238"/>
      </rPr>
      <t xml:space="preserve">
levelező tagozat, szlovák nemzetiségi szakirány</t>
    </r>
    <r>
      <rPr>
        <sz val="24"/>
        <rFont val="Arial"/>
        <family val="2"/>
        <charset val="238"/>
      </rPr>
      <t xml:space="preserve">
</t>
    </r>
    <r>
      <rPr>
        <sz val="13"/>
        <rFont val="Arial"/>
        <family val="2"/>
        <charset val="238"/>
      </rPr>
      <t>érvényes: 2026. szeptember 1-jétől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</si>
</sst>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6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13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name val="Google Sans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67" xfId="0" applyFont="1" applyBorder="1"/>
    <xf numFmtId="0" fontId="1" fillId="0" borderId="65" xfId="0" applyFont="1" applyBorder="1"/>
    <xf numFmtId="0" fontId="1" fillId="0" borderId="71" xfId="0" applyFont="1" applyBorder="1"/>
    <xf numFmtId="0" fontId="1" fillId="0" borderId="21" xfId="0" applyFont="1" applyBorder="1"/>
    <xf numFmtId="0" fontId="1" fillId="0" borderId="27" xfId="0" applyFont="1" applyBorder="1"/>
    <xf numFmtId="0" fontId="1" fillId="0" borderId="43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 wrapText="1"/>
    </xf>
    <xf numFmtId="0" fontId="6" fillId="0" borderId="0" xfId="0" applyFont="1"/>
    <xf numFmtId="0" fontId="7" fillId="2" borderId="4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90" shrinkToFit="1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 shrinkToFit="1"/>
    </xf>
    <xf numFmtId="0" fontId="7" fillId="2" borderId="8" xfId="0" applyFont="1" applyFill="1" applyBorder="1" applyAlignment="1">
      <alignment horizontal="center" vertical="center" textRotation="90" shrinkToFit="1"/>
    </xf>
    <xf numFmtId="0" fontId="7" fillId="2" borderId="9" xfId="0" applyFont="1" applyFill="1" applyBorder="1" applyAlignment="1">
      <alignment horizontal="center" vertical="center" textRotation="90" shrinkToFit="1"/>
    </xf>
    <xf numFmtId="0" fontId="7" fillId="2" borderId="4" xfId="0" applyFont="1" applyFill="1" applyBorder="1" applyAlignment="1">
      <alignment horizontal="center" vertical="center" textRotation="90" shrinkToFit="1"/>
    </xf>
    <xf numFmtId="0" fontId="8" fillId="2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shrinkToFit="1"/>
    </xf>
    <xf numFmtId="0" fontId="7" fillId="3" borderId="12" xfId="0" applyFont="1" applyFill="1" applyBorder="1" applyAlignment="1">
      <alignment horizontal="center" shrinkToFi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center" shrinkToFit="1"/>
    </xf>
    <xf numFmtId="0" fontId="7" fillId="3" borderId="13" xfId="0" applyFont="1" applyFill="1" applyBorder="1" applyAlignment="1">
      <alignment horizontal="center" shrinkToFit="1"/>
    </xf>
    <xf numFmtId="0" fontId="7" fillId="3" borderId="17" xfId="0" applyFont="1" applyFill="1" applyBorder="1" applyAlignment="1">
      <alignment horizontal="center" shrinkToFit="1"/>
    </xf>
    <xf numFmtId="0" fontId="1" fillId="4" borderId="6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wrapText="1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shrinkToFit="1"/>
    </xf>
    <xf numFmtId="0" fontId="7" fillId="3" borderId="20" xfId="0" applyFont="1" applyFill="1" applyBorder="1" applyAlignment="1">
      <alignment horizontal="center" shrinkToFit="1"/>
    </xf>
    <xf numFmtId="0" fontId="7" fillId="3" borderId="13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center" shrinkToFit="1"/>
    </xf>
    <xf numFmtId="0" fontId="7" fillId="3" borderId="23" xfId="0" applyFont="1" applyFill="1" applyBorder="1" applyAlignment="1">
      <alignment horizontal="center" shrinkToFit="1"/>
    </xf>
    <xf numFmtId="0" fontId="7" fillId="3" borderId="20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left"/>
    </xf>
    <xf numFmtId="0" fontId="7" fillId="3" borderId="25" xfId="0" applyFont="1" applyFill="1" applyBorder="1" applyAlignment="1">
      <alignment horizontal="center" shrinkToFit="1"/>
    </xf>
    <xf numFmtId="0" fontId="7" fillId="3" borderId="28" xfId="0" applyFont="1" applyFill="1" applyBorder="1" applyAlignment="1">
      <alignment horizontal="center" shrinkToFit="1"/>
    </xf>
    <xf numFmtId="0" fontId="7" fillId="3" borderId="29" xfId="0" applyFont="1" applyFill="1" applyBorder="1" applyAlignment="1">
      <alignment horizontal="center" shrinkToFit="1"/>
    </xf>
    <xf numFmtId="0" fontId="7" fillId="3" borderId="26" xfId="0" applyFont="1" applyFill="1" applyBorder="1" applyAlignment="1">
      <alignment horizontal="center" shrinkToFit="1"/>
    </xf>
    <xf numFmtId="0" fontId="7" fillId="3" borderId="30" xfId="0" applyFont="1" applyFill="1" applyBorder="1" applyAlignment="1">
      <alignment horizontal="center" shrinkToFit="1"/>
    </xf>
    <xf numFmtId="0" fontId="7" fillId="3" borderId="3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shrinkToFit="1"/>
    </xf>
    <xf numFmtId="0" fontId="9" fillId="3" borderId="12" xfId="0" applyFont="1" applyFill="1" applyBorder="1" applyAlignment="1">
      <alignment horizontal="center" shrinkToFit="1"/>
    </xf>
    <xf numFmtId="0" fontId="9" fillId="3" borderId="16" xfId="0" applyFont="1" applyFill="1" applyBorder="1" applyAlignment="1">
      <alignment horizontal="center" shrinkToFit="1"/>
    </xf>
    <xf numFmtId="0" fontId="7" fillId="3" borderId="15" xfId="0" applyFont="1" applyFill="1" applyBorder="1" applyAlignment="1">
      <alignment horizontal="center" shrinkToFit="1"/>
    </xf>
    <xf numFmtId="0" fontId="7" fillId="3" borderId="32" xfId="0" applyFont="1" applyFill="1" applyBorder="1" applyAlignment="1">
      <alignment horizontal="center" shrinkToFit="1"/>
    </xf>
    <xf numFmtId="0" fontId="9" fillId="3" borderId="19" xfId="0" applyFont="1" applyFill="1" applyBorder="1" applyAlignment="1">
      <alignment horizontal="center" shrinkToFit="1"/>
    </xf>
    <xf numFmtId="0" fontId="9" fillId="3" borderId="20" xfId="0" applyFont="1" applyFill="1" applyBorder="1" applyAlignment="1">
      <alignment horizontal="center" shrinkToFit="1"/>
    </xf>
    <xf numFmtId="0" fontId="9" fillId="3" borderId="22" xfId="0" applyFont="1" applyFill="1" applyBorder="1" applyAlignment="1">
      <alignment horizontal="center" shrinkToFit="1"/>
    </xf>
    <xf numFmtId="0" fontId="7" fillId="3" borderId="33" xfId="0" applyFont="1" applyFill="1" applyBorder="1" applyAlignment="1">
      <alignment horizontal="center" shrinkToFit="1"/>
    </xf>
    <xf numFmtId="0" fontId="7" fillId="4" borderId="6" xfId="0" applyFont="1" applyFill="1" applyBorder="1" applyAlignment="1">
      <alignment horizontal="left" wrapText="1"/>
    </xf>
    <xf numFmtId="0" fontId="7" fillId="3" borderId="26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left" vertical="center"/>
    </xf>
    <xf numFmtId="0" fontId="7" fillId="3" borderId="25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0" fontId="7" fillId="3" borderId="37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left"/>
    </xf>
    <xf numFmtId="0" fontId="7" fillId="4" borderId="6" xfId="0" applyFont="1" applyFill="1" applyBorder="1" applyAlignment="1">
      <alignment wrapText="1"/>
    </xf>
    <xf numFmtId="0" fontId="7" fillId="3" borderId="23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left" vertical="center" wrapText="1"/>
    </xf>
    <xf numFmtId="0" fontId="7" fillId="3" borderId="29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7" fillId="3" borderId="36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/>
    </xf>
    <xf numFmtId="0" fontId="7" fillId="3" borderId="20" xfId="0" applyFont="1" applyFill="1" applyBorder="1"/>
    <xf numFmtId="0" fontId="7" fillId="3" borderId="22" xfId="0" applyFont="1" applyFill="1" applyBorder="1" applyAlignment="1">
      <alignment horizontal="left" wrapText="1"/>
    </xf>
    <xf numFmtId="0" fontId="7" fillId="3" borderId="40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left" wrapText="1"/>
    </xf>
    <xf numFmtId="0" fontId="7" fillId="3" borderId="41" xfId="0" applyFont="1" applyFill="1" applyBorder="1" applyAlignment="1">
      <alignment horizontal="center" shrinkToFit="1"/>
    </xf>
    <xf numFmtId="0" fontId="7" fillId="3" borderId="42" xfId="0" applyFont="1" applyFill="1" applyBorder="1" applyAlignment="1">
      <alignment horizontal="center" shrinkToFit="1"/>
    </xf>
    <xf numFmtId="0" fontId="7" fillId="3" borderId="44" xfId="0" applyFont="1" applyFill="1" applyBorder="1" applyAlignment="1">
      <alignment horizontal="center" shrinkToFit="1"/>
    </xf>
    <xf numFmtId="0" fontId="7" fillId="3" borderId="39" xfId="0" applyFont="1" applyFill="1" applyBorder="1" applyAlignment="1">
      <alignment horizontal="center" shrinkToFit="1"/>
    </xf>
    <xf numFmtId="0" fontId="7" fillId="3" borderId="45" xfId="0" applyFont="1" applyFill="1" applyBorder="1" applyAlignment="1">
      <alignment horizontal="center" shrinkToFi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left"/>
    </xf>
    <xf numFmtId="0" fontId="9" fillId="3" borderId="29" xfId="0" applyFont="1" applyFill="1" applyBorder="1" applyAlignment="1">
      <alignment horizontal="center" shrinkToFit="1"/>
    </xf>
    <xf numFmtId="0" fontId="9" fillId="3" borderId="25" xfId="0" applyFont="1" applyFill="1" applyBorder="1" applyAlignment="1">
      <alignment horizontal="center" shrinkToFit="1"/>
    </xf>
    <xf numFmtId="0" fontId="9" fillId="3" borderId="28" xfId="0" applyFont="1" applyFill="1" applyBorder="1" applyAlignment="1">
      <alignment horizontal="center" shrinkToFit="1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shrinkToFit="1"/>
    </xf>
    <xf numFmtId="0" fontId="7" fillId="3" borderId="22" xfId="0" applyFont="1" applyFill="1" applyBorder="1" applyAlignment="1">
      <alignment horizontal="left" shrinkToFit="1"/>
    </xf>
    <xf numFmtId="0" fontId="7" fillId="3" borderId="16" xfId="0" applyFont="1" applyFill="1" applyBorder="1" applyAlignment="1">
      <alignment horizontal="left" wrapText="1"/>
    </xf>
    <xf numFmtId="0" fontId="7" fillId="3" borderId="39" xfId="0" applyFont="1" applyFill="1" applyBorder="1" applyAlignment="1">
      <alignment horizontal="left"/>
    </xf>
    <xf numFmtId="0" fontId="7" fillId="3" borderId="52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/>
    </xf>
    <xf numFmtId="0" fontId="7" fillId="3" borderId="35" xfId="0" applyFont="1" applyFill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34" xfId="0" applyFont="1" applyFill="1" applyBorder="1" applyAlignment="1">
      <alignment horizontal="center" vertical="center" shrinkToFit="1"/>
    </xf>
    <xf numFmtId="0" fontId="7" fillId="3" borderId="35" xfId="0" applyFont="1" applyFill="1" applyBorder="1" applyAlignment="1">
      <alignment horizontal="center" shrinkToFit="1"/>
    </xf>
    <xf numFmtId="0" fontId="7" fillId="3" borderId="37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0" fillId="4" borderId="20" xfId="0" applyFont="1" applyFill="1" applyBorder="1"/>
    <xf numFmtId="0" fontId="7" fillId="3" borderId="31" xfId="0" applyFont="1" applyFill="1" applyBorder="1" applyAlignment="1">
      <alignment horizontal="center" wrapText="1"/>
    </xf>
    <xf numFmtId="0" fontId="7" fillId="3" borderId="58" xfId="0" applyFont="1" applyFill="1" applyBorder="1" applyAlignment="1">
      <alignment horizontal="left"/>
    </xf>
    <xf numFmtId="0" fontId="7" fillId="3" borderId="59" xfId="0" applyFont="1" applyFill="1" applyBorder="1" applyAlignment="1">
      <alignment horizontal="center" shrinkToFit="1"/>
    </xf>
    <xf numFmtId="0" fontId="7" fillId="3" borderId="60" xfId="0" applyFont="1" applyFill="1" applyBorder="1" applyAlignment="1">
      <alignment horizontal="center" shrinkToFit="1"/>
    </xf>
    <xf numFmtId="0" fontId="7" fillId="3" borderId="61" xfId="0" applyFont="1" applyFill="1" applyBorder="1" applyAlignment="1">
      <alignment horizontal="center" shrinkToFit="1"/>
    </xf>
    <xf numFmtId="0" fontId="9" fillId="3" borderId="61" xfId="0" applyFont="1" applyFill="1" applyBorder="1" applyAlignment="1">
      <alignment horizontal="center" shrinkToFit="1"/>
    </xf>
    <xf numFmtId="0" fontId="9" fillId="3" borderId="59" xfId="0" applyFont="1" applyFill="1" applyBorder="1" applyAlignment="1">
      <alignment horizontal="center" shrinkToFit="1"/>
    </xf>
    <xf numFmtId="0" fontId="9" fillId="3" borderId="60" xfId="0" applyFont="1" applyFill="1" applyBorder="1" applyAlignment="1">
      <alignment horizontal="center" shrinkToFit="1"/>
    </xf>
    <xf numFmtId="0" fontId="7" fillId="3" borderId="6" xfId="0" applyFont="1" applyFill="1" applyBorder="1" applyAlignment="1">
      <alignment horizont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shrinkToFit="1"/>
    </xf>
    <xf numFmtId="0" fontId="7" fillId="3" borderId="53" xfId="0" applyFont="1" applyFill="1" applyBorder="1" applyAlignment="1">
      <alignment horizont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62" xfId="0" applyFont="1" applyFill="1" applyBorder="1" applyAlignment="1">
      <alignment horizontal="center" shrinkToFit="1"/>
    </xf>
    <xf numFmtId="0" fontId="7" fillId="3" borderId="26" xfId="0" applyFont="1" applyFill="1" applyBorder="1" applyAlignment="1">
      <alignment horizontal="left" vertical="top"/>
    </xf>
    <xf numFmtId="0" fontId="7" fillId="3" borderId="58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 vertical="center" shrinkToFit="1"/>
    </xf>
    <xf numFmtId="0" fontId="7" fillId="3" borderId="54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58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vertical="center" wrapText="1"/>
    </xf>
    <xf numFmtId="0" fontId="7" fillId="3" borderId="6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shrinkToFit="1"/>
    </xf>
    <xf numFmtId="0" fontId="7" fillId="3" borderId="8" xfId="0" applyFont="1" applyFill="1" applyBorder="1" applyAlignment="1">
      <alignment horizontal="center" shrinkToFit="1"/>
    </xf>
    <xf numFmtId="0" fontId="7" fillId="3" borderId="64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wrapText="1"/>
    </xf>
    <xf numFmtId="0" fontId="7" fillId="3" borderId="44" xfId="0" applyFont="1" applyFill="1" applyBorder="1"/>
    <xf numFmtId="0" fontId="7" fillId="3" borderId="5" xfId="0" applyFont="1" applyFill="1" applyBorder="1" applyAlignment="1">
      <alignment wrapText="1"/>
    </xf>
    <xf numFmtId="0" fontId="7" fillId="3" borderId="66" xfId="0" applyFont="1" applyFill="1" applyBorder="1" applyAlignment="1">
      <alignment horizontal="center" vertical="center" wrapText="1"/>
    </xf>
    <xf numFmtId="0" fontId="7" fillId="3" borderId="19" xfId="0" applyFont="1" applyFill="1" applyBorder="1"/>
    <xf numFmtId="0" fontId="7" fillId="3" borderId="6" xfId="0" applyFont="1" applyFill="1" applyBorder="1" applyAlignment="1">
      <alignment horizontal="center"/>
    </xf>
    <xf numFmtId="0" fontId="1" fillId="4" borderId="62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center"/>
    </xf>
    <xf numFmtId="0" fontId="7" fillId="3" borderId="54" xfId="0" applyFont="1" applyFill="1" applyBorder="1"/>
    <xf numFmtId="0" fontId="7" fillId="3" borderId="47" xfId="0" applyFont="1" applyFill="1" applyBorder="1" applyAlignment="1">
      <alignment horizontal="center" shrinkToFit="1"/>
    </xf>
    <xf numFmtId="0" fontId="7" fillId="3" borderId="48" xfId="0" applyFont="1" applyFill="1" applyBorder="1" applyAlignment="1">
      <alignment horizontal="center" shrinkToFit="1"/>
    </xf>
    <xf numFmtId="0" fontId="7" fillId="3" borderId="68" xfId="0" applyFont="1" applyFill="1" applyBorder="1" applyAlignment="1">
      <alignment horizontal="center" shrinkToFit="1"/>
    </xf>
    <xf numFmtId="0" fontId="7" fillId="3" borderId="68" xfId="0" applyFont="1" applyFill="1" applyBorder="1" applyAlignment="1">
      <alignment horizontal="center" vertical="center" shrinkToFit="1"/>
    </xf>
    <xf numFmtId="0" fontId="7" fillId="3" borderId="54" xfId="0" applyFont="1" applyFill="1" applyBorder="1" applyAlignment="1">
      <alignment horizontal="center" shrinkToFit="1"/>
    </xf>
    <xf numFmtId="0" fontId="7" fillId="4" borderId="69" xfId="0" applyFont="1" applyFill="1" applyBorder="1" applyAlignment="1">
      <alignment horizontal="center"/>
    </xf>
    <xf numFmtId="0" fontId="7" fillId="3" borderId="70" xfId="0" applyFont="1" applyFill="1" applyBorder="1" applyAlignment="1">
      <alignment horizontal="center" vertical="center"/>
    </xf>
    <xf numFmtId="0" fontId="7" fillId="0" borderId="71" xfId="0" applyFont="1" applyBorder="1"/>
    <xf numFmtId="0" fontId="7" fillId="0" borderId="72" xfId="0" applyFont="1" applyBorder="1"/>
    <xf numFmtId="0" fontId="7" fillId="3" borderId="34" xfId="0" applyFont="1" applyFill="1" applyBorder="1" applyAlignment="1">
      <alignment horizontal="center" shrinkToFit="1"/>
    </xf>
    <xf numFmtId="0" fontId="7" fillId="3" borderId="13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wrapText="1"/>
    </xf>
    <xf numFmtId="0" fontId="7" fillId="3" borderId="53" xfId="0" applyFont="1" applyFill="1" applyBorder="1" applyAlignment="1">
      <alignment horizontal="left" vertical="center"/>
    </xf>
    <xf numFmtId="0" fontId="7" fillId="3" borderId="6" xfId="0" applyFont="1" applyFill="1" applyBorder="1"/>
    <xf numFmtId="0" fontId="7" fillId="3" borderId="62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shrinkToFit="1"/>
    </xf>
    <xf numFmtId="0" fontId="1" fillId="3" borderId="20" xfId="0" applyFont="1" applyFill="1" applyBorder="1"/>
    <xf numFmtId="0" fontId="7" fillId="0" borderId="0" xfId="0" applyFont="1" applyAlignment="1">
      <alignment horizontal="center" vertical="center" shrinkToFit="1"/>
    </xf>
    <xf numFmtId="0" fontId="7" fillId="3" borderId="2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G87"/>
  <sheetViews>
    <sheetView tabSelected="1" workbookViewId="0">
      <selection sqref="A1:AE1"/>
    </sheetView>
  </sheetViews>
  <sheetFormatPr defaultColWidth="14.42578125" defaultRowHeight="15" customHeight="1"/>
  <cols>
    <col min="1" max="1" width="3.85546875" style="14" customWidth="1"/>
    <col min="2" max="2" width="2.85546875" style="14" customWidth="1"/>
    <col min="3" max="3" width="2.5703125" style="14" customWidth="1"/>
    <col min="4" max="4" width="13.28515625" style="14" customWidth="1"/>
    <col min="5" max="5" width="16" style="14" customWidth="1"/>
    <col min="6" max="6" width="73.28515625" style="14" customWidth="1"/>
    <col min="7" max="7" width="2.140625" style="14" customWidth="1"/>
    <col min="8" max="8" width="2.7109375" style="14" customWidth="1"/>
    <col min="9" max="10" width="2.42578125" style="14" customWidth="1"/>
    <col min="11" max="11" width="2.7109375" style="14" customWidth="1"/>
    <col min="12" max="13" width="2.42578125" style="14" customWidth="1"/>
    <col min="14" max="14" width="2.7109375" style="14" customWidth="1"/>
    <col min="15" max="16" width="2.42578125" style="14" customWidth="1"/>
    <col min="17" max="17" width="2.7109375" style="14" customWidth="1"/>
    <col min="18" max="19" width="2.42578125" style="14" customWidth="1"/>
    <col min="20" max="20" width="2.7109375" style="14" customWidth="1"/>
    <col min="21" max="22" width="2.42578125" style="14" customWidth="1"/>
    <col min="23" max="23" width="2.7109375" style="14" customWidth="1"/>
    <col min="24" max="26" width="2.42578125" style="14" customWidth="1"/>
    <col min="27" max="27" width="4.28515625" style="14" customWidth="1"/>
    <col min="28" max="28" width="4.85546875" style="14" customWidth="1"/>
    <col min="29" max="29" width="3.140625" style="14" customWidth="1"/>
    <col min="30" max="30" width="13.28515625" style="14" customWidth="1"/>
    <col min="31" max="31" width="93" style="14" customWidth="1"/>
    <col min="32" max="16384" width="14.42578125" style="14"/>
  </cols>
  <sheetData>
    <row r="1" spans="1:31" ht="123.75" customHeight="1">
      <c r="A1" s="13" t="s">
        <v>225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2"/>
    </row>
    <row r="2" spans="1:31" ht="68.25" customHeight="1">
      <c r="A2" s="15" t="s">
        <v>0</v>
      </c>
      <c r="B2" s="15" t="s">
        <v>1</v>
      </c>
      <c r="C2" s="15" t="s">
        <v>2</v>
      </c>
      <c r="D2" s="16" t="s">
        <v>3</v>
      </c>
      <c r="E2" s="17" t="s">
        <v>4</v>
      </c>
      <c r="F2" s="18" t="s">
        <v>5</v>
      </c>
      <c r="G2" s="19" t="s">
        <v>6</v>
      </c>
      <c r="H2" s="19" t="s">
        <v>7</v>
      </c>
      <c r="I2" s="20" t="s">
        <v>8</v>
      </c>
      <c r="J2" s="21" t="s">
        <v>9</v>
      </c>
      <c r="K2" s="19" t="s">
        <v>10</v>
      </c>
      <c r="L2" s="20" t="s">
        <v>11</v>
      </c>
      <c r="M2" s="21" t="s">
        <v>12</v>
      </c>
      <c r="N2" s="19" t="s">
        <v>13</v>
      </c>
      <c r="O2" s="20" t="s">
        <v>14</v>
      </c>
      <c r="P2" s="21" t="s">
        <v>15</v>
      </c>
      <c r="Q2" s="19" t="s">
        <v>16</v>
      </c>
      <c r="R2" s="20" t="s">
        <v>17</v>
      </c>
      <c r="S2" s="21" t="s">
        <v>18</v>
      </c>
      <c r="T2" s="19" t="s">
        <v>19</v>
      </c>
      <c r="U2" s="20" t="s">
        <v>20</v>
      </c>
      <c r="V2" s="21" t="s">
        <v>21</v>
      </c>
      <c r="W2" s="19" t="s">
        <v>22</v>
      </c>
      <c r="X2" s="20" t="s">
        <v>23</v>
      </c>
      <c r="Y2" s="22" t="s">
        <v>24</v>
      </c>
      <c r="Z2" s="22" t="s">
        <v>25</v>
      </c>
      <c r="AA2" s="22" t="s">
        <v>26</v>
      </c>
      <c r="AB2" s="22" t="s">
        <v>27</v>
      </c>
      <c r="AC2" s="21" t="s">
        <v>28</v>
      </c>
      <c r="AD2" s="23" t="s">
        <v>29</v>
      </c>
      <c r="AE2" s="23" t="s">
        <v>30</v>
      </c>
    </row>
    <row r="3" spans="1:31" ht="15" customHeight="1">
      <c r="A3" s="24" t="s">
        <v>31</v>
      </c>
      <c r="B3" s="25" t="s">
        <v>32</v>
      </c>
      <c r="C3" s="26">
        <v>1</v>
      </c>
      <c r="D3" s="27" t="s">
        <v>33</v>
      </c>
      <c r="E3" s="28" t="s">
        <v>34</v>
      </c>
      <c r="F3" s="29" t="s">
        <v>35</v>
      </c>
      <c r="G3" s="26">
        <v>5</v>
      </c>
      <c r="H3" s="26">
        <v>0</v>
      </c>
      <c r="I3" s="30">
        <v>1</v>
      </c>
      <c r="J3" s="25"/>
      <c r="K3" s="26"/>
      <c r="L3" s="30"/>
      <c r="M3" s="25"/>
      <c r="N3" s="26"/>
      <c r="O3" s="30"/>
      <c r="P3" s="25"/>
      <c r="Q3" s="26"/>
      <c r="R3" s="30"/>
      <c r="S3" s="25"/>
      <c r="T3" s="26"/>
      <c r="U3" s="30"/>
      <c r="V3" s="25"/>
      <c r="W3" s="26"/>
      <c r="X3" s="26"/>
      <c r="Y3" s="25">
        <f t="shared" ref="Y3:Z3" si="0">V3+S3+P3+M3+J3+G3</f>
        <v>5</v>
      </c>
      <c r="Z3" s="26">
        <f t="shared" si="0"/>
        <v>0</v>
      </c>
      <c r="AA3" s="31">
        <f t="shared" ref="AA3:AA10" si="1">SUM(Y3:Z3)</f>
        <v>5</v>
      </c>
      <c r="AB3" s="32">
        <f t="shared" ref="AB3:AB10" si="2">I3+L3+O3+R3+U3+X3</f>
        <v>1</v>
      </c>
      <c r="AC3" s="26" t="s">
        <v>36</v>
      </c>
      <c r="AD3" s="33"/>
      <c r="AE3" s="34"/>
    </row>
    <row r="4" spans="1:31" ht="15" customHeight="1">
      <c r="A4" s="35" t="s">
        <v>31</v>
      </c>
      <c r="B4" s="36" t="s">
        <v>37</v>
      </c>
      <c r="C4" s="37">
        <v>5</v>
      </c>
      <c r="D4" s="27" t="s">
        <v>38</v>
      </c>
      <c r="E4" s="4"/>
      <c r="F4" s="38" t="s">
        <v>39</v>
      </c>
      <c r="G4" s="37"/>
      <c r="H4" s="37"/>
      <c r="I4" s="39"/>
      <c r="J4" s="36"/>
      <c r="K4" s="37"/>
      <c r="L4" s="39"/>
      <c r="M4" s="36"/>
      <c r="N4" s="37"/>
      <c r="O4" s="39"/>
      <c r="P4" s="36"/>
      <c r="Q4" s="37"/>
      <c r="R4" s="39"/>
      <c r="S4" s="36">
        <v>10</v>
      </c>
      <c r="T4" s="37">
        <v>5</v>
      </c>
      <c r="U4" s="39">
        <v>3</v>
      </c>
      <c r="V4" s="36"/>
      <c r="W4" s="37"/>
      <c r="X4" s="37"/>
      <c r="Y4" s="36">
        <f t="shared" ref="Y4:Z4" si="3">V4+S4+P4+M4+J4+G4</f>
        <v>10</v>
      </c>
      <c r="Z4" s="37">
        <f t="shared" si="3"/>
        <v>5</v>
      </c>
      <c r="AA4" s="31">
        <f t="shared" si="1"/>
        <v>15</v>
      </c>
      <c r="AB4" s="40">
        <f t="shared" si="2"/>
        <v>3</v>
      </c>
      <c r="AC4" s="37" t="s">
        <v>40</v>
      </c>
      <c r="AD4" s="33"/>
      <c r="AE4" s="34"/>
    </row>
    <row r="5" spans="1:31" ht="15" customHeight="1">
      <c r="A5" s="35" t="s">
        <v>31</v>
      </c>
      <c r="B5" s="41" t="s">
        <v>41</v>
      </c>
      <c r="C5" s="41">
        <v>3</v>
      </c>
      <c r="D5" s="42" t="s">
        <v>42</v>
      </c>
      <c r="E5" s="4"/>
      <c r="F5" s="43" t="s">
        <v>43</v>
      </c>
      <c r="G5" s="37"/>
      <c r="H5" s="37"/>
      <c r="I5" s="39"/>
      <c r="J5" s="36"/>
      <c r="K5" s="37"/>
      <c r="L5" s="39"/>
      <c r="M5" s="36">
        <v>10</v>
      </c>
      <c r="N5" s="37">
        <v>0</v>
      </c>
      <c r="O5" s="39">
        <v>2</v>
      </c>
      <c r="P5" s="36"/>
      <c r="Q5" s="37"/>
      <c r="R5" s="39"/>
      <c r="S5" s="36"/>
      <c r="T5" s="37"/>
      <c r="U5" s="39"/>
      <c r="V5" s="36"/>
      <c r="W5" s="37"/>
      <c r="X5" s="37"/>
      <c r="Y5" s="36">
        <f t="shared" ref="Y5:Z5" si="4">V5+S5+P5+M5+J5+G5</f>
        <v>10</v>
      </c>
      <c r="Z5" s="37">
        <f t="shared" si="4"/>
        <v>0</v>
      </c>
      <c r="AA5" s="31">
        <f t="shared" si="1"/>
        <v>10</v>
      </c>
      <c r="AB5" s="40">
        <f t="shared" si="2"/>
        <v>2</v>
      </c>
      <c r="AC5" s="37" t="s">
        <v>36</v>
      </c>
      <c r="AD5" s="44"/>
      <c r="AE5" s="45"/>
    </row>
    <row r="6" spans="1:31" ht="15" customHeight="1">
      <c r="A6" s="46" t="s">
        <v>31</v>
      </c>
      <c r="B6" s="47" t="s">
        <v>32</v>
      </c>
      <c r="C6" s="47">
        <v>1</v>
      </c>
      <c r="D6" s="48" t="s">
        <v>44</v>
      </c>
      <c r="E6" s="5"/>
      <c r="F6" s="49" t="s">
        <v>45</v>
      </c>
      <c r="G6" s="50">
        <v>10</v>
      </c>
      <c r="H6" s="50">
        <v>0</v>
      </c>
      <c r="I6" s="51">
        <v>2</v>
      </c>
      <c r="J6" s="52"/>
      <c r="K6" s="50"/>
      <c r="L6" s="51"/>
      <c r="M6" s="52"/>
      <c r="N6" s="50"/>
      <c r="O6" s="51"/>
      <c r="P6" s="52"/>
      <c r="Q6" s="50"/>
      <c r="R6" s="51"/>
      <c r="S6" s="52"/>
      <c r="T6" s="50"/>
      <c r="U6" s="51"/>
      <c r="V6" s="52"/>
      <c r="W6" s="50"/>
      <c r="X6" s="50"/>
      <c r="Y6" s="52">
        <f t="shared" ref="Y6:Z6" si="5">V6+S6+P6+M6+J6+G6</f>
        <v>10</v>
      </c>
      <c r="Z6" s="50">
        <f t="shared" si="5"/>
        <v>0</v>
      </c>
      <c r="AA6" s="53">
        <f t="shared" si="1"/>
        <v>10</v>
      </c>
      <c r="AB6" s="54">
        <f t="shared" si="2"/>
        <v>2</v>
      </c>
      <c r="AC6" s="50" t="s">
        <v>36</v>
      </c>
      <c r="AD6" s="33"/>
      <c r="AE6" s="34"/>
    </row>
    <row r="7" spans="1:31" ht="15" customHeight="1">
      <c r="A7" s="24" t="s">
        <v>31</v>
      </c>
      <c r="B7" s="41" t="s">
        <v>41</v>
      </c>
      <c r="C7" s="41">
        <v>3</v>
      </c>
      <c r="D7" s="27" t="s">
        <v>46</v>
      </c>
      <c r="E7" s="55" t="s">
        <v>47</v>
      </c>
      <c r="F7" s="29" t="s">
        <v>48</v>
      </c>
      <c r="G7" s="26"/>
      <c r="H7" s="26"/>
      <c r="I7" s="30"/>
      <c r="J7" s="25"/>
      <c r="K7" s="26"/>
      <c r="L7" s="30"/>
      <c r="M7" s="25">
        <v>10</v>
      </c>
      <c r="N7" s="26">
        <v>0</v>
      </c>
      <c r="O7" s="30">
        <v>2</v>
      </c>
      <c r="P7" s="25"/>
      <c r="Q7" s="26"/>
      <c r="R7" s="30"/>
      <c r="S7" s="56"/>
      <c r="T7" s="57"/>
      <c r="U7" s="58"/>
      <c r="V7" s="56"/>
      <c r="W7" s="57"/>
      <c r="X7" s="57"/>
      <c r="Y7" s="25">
        <f t="shared" ref="Y7:Z7" si="6">V7+S7+P7+M7+J7+G7</f>
        <v>10</v>
      </c>
      <c r="Z7" s="30">
        <f t="shared" si="6"/>
        <v>0</v>
      </c>
      <c r="AA7" s="59">
        <f t="shared" si="1"/>
        <v>10</v>
      </c>
      <c r="AB7" s="60">
        <f t="shared" si="2"/>
        <v>2</v>
      </c>
      <c r="AC7" s="26" t="s">
        <v>36</v>
      </c>
      <c r="AD7" s="33"/>
      <c r="AE7" s="34"/>
    </row>
    <row r="8" spans="1:31" ht="15" customHeight="1">
      <c r="A8" s="35" t="s">
        <v>31</v>
      </c>
      <c r="B8" s="41" t="s">
        <v>41</v>
      </c>
      <c r="C8" s="41">
        <v>4</v>
      </c>
      <c r="D8" s="27" t="s">
        <v>49</v>
      </c>
      <c r="E8" s="4"/>
      <c r="F8" s="38" t="s">
        <v>50</v>
      </c>
      <c r="G8" s="37"/>
      <c r="H8" s="37"/>
      <c r="I8" s="39"/>
      <c r="J8" s="36"/>
      <c r="K8" s="37"/>
      <c r="L8" s="39"/>
      <c r="M8" s="36"/>
      <c r="N8" s="37"/>
      <c r="O8" s="39"/>
      <c r="P8" s="36">
        <v>10</v>
      </c>
      <c r="Q8" s="37">
        <v>0</v>
      </c>
      <c r="R8" s="39">
        <v>2</v>
      </c>
      <c r="S8" s="61"/>
      <c r="T8" s="62"/>
      <c r="U8" s="63"/>
      <c r="V8" s="61"/>
      <c r="W8" s="62"/>
      <c r="X8" s="62"/>
      <c r="Y8" s="36">
        <f t="shared" ref="Y8:Z8" si="7">V8+S8+P8+M8+J8+G8</f>
        <v>10</v>
      </c>
      <c r="Z8" s="39">
        <f t="shared" si="7"/>
        <v>0</v>
      </c>
      <c r="AA8" s="31">
        <f t="shared" si="1"/>
        <v>10</v>
      </c>
      <c r="AB8" s="64">
        <f t="shared" si="2"/>
        <v>2</v>
      </c>
      <c r="AC8" s="37" t="s">
        <v>36</v>
      </c>
      <c r="AD8" s="65" t="s">
        <v>46</v>
      </c>
      <c r="AE8" s="34" t="s">
        <v>48</v>
      </c>
    </row>
    <row r="9" spans="1:31" ht="15" customHeight="1">
      <c r="A9" s="35" t="s">
        <v>31</v>
      </c>
      <c r="B9" s="41" t="s">
        <v>41</v>
      </c>
      <c r="C9" s="41">
        <v>4</v>
      </c>
      <c r="D9" s="27" t="s">
        <v>51</v>
      </c>
      <c r="E9" s="4"/>
      <c r="F9" s="38" t="s">
        <v>52</v>
      </c>
      <c r="G9" s="37"/>
      <c r="H9" s="37"/>
      <c r="I9" s="39"/>
      <c r="J9" s="36"/>
      <c r="K9" s="37"/>
      <c r="L9" s="39"/>
      <c r="M9" s="36"/>
      <c r="N9" s="37"/>
      <c r="O9" s="39"/>
      <c r="P9" s="36">
        <v>10</v>
      </c>
      <c r="Q9" s="37">
        <v>0</v>
      </c>
      <c r="R9" s="39">
        <v>2</v>
      </c>
      <c r="S9" s="36"/>
      <c r="T9" s="37"/>
      <c r="U9" s="39"/>
      <c r="V9" s="36"/>
      <c r="W9" s="37"/>
      <c r="X9" s="37"/>
      <c r="Y9" s="36">
        <f t="shared" ref="Y9:Z9" si="8">V9+S9+P9+M9+J9+G9</f>
        <v>10</v>
      </c>
      <c r="Z9" s="39">
        <f t="shared" si="8"/>
        <v>0</v>
      </c>
      <c r="AA9" s="31">
        <f t="shared" si="1"/>
        <v>10</v>
      </c>
      <c r="AB9" s="64">
        <f t="shared" si="2"/>
        <v>2</v>
      </c>
      <c r="AC9" s="37" t="s">
        <v>36</v>
      </c>
      <c r="AD9" s="33"/>
      <c r="AE9" s="34"/>
    </row>
    <row r="10" spans="1:31" ht="15" customHeight="1">
      <c r="A10" s="46" t="s">
        <v>31</v>
      </c>
      <c r="B10" s="47" t="s">
        <v>53</v>
      </c>
      <c r="C10" s="47">
        <v>5</v>
      </c>
      <c r="D10" s="66" t="s">
        <v>54</v>
      </c>
      <c r="E10" s="5"/>
      <c r="F10" s="67" t="s">
        <v>55</v>
      </c>
      <c r="G10" s="50"/>
      <c r="H10" s="50"/>
      <c r="I10" s="51"/>
      <c r="J10" s="52"/>
      <c r="K10" s="50"/>
      <c r="L10" s="51"/>
      <c r="M10" s="68"/>
      <c r="N10" s="68"/>
      <c r="O10" s="68"/>
      <c r="P10" s="52"/>
      <c r="Q10" s="50"/>
      <c r="R10" s="51"/>
      <c r="S10" s="66">
        <v>10</v>
      </c>
      <c r="T10" s="66">
        <v>0</v>
      </c>
      <c r="U10" s="66">
        <v>2</v>
      </c>
      <c r="V10" s="52"/>
      <c r="W10" s="50"/>
      <c r="X10" s="50"/>
      <c r="Y10" s="52">
        <f t="shared" ref="Y10:Z10" si="9">V10+S10+P10+M10+J10+G10</f>
        <v>10</v>
      </c>
      <c r="Z10" s="51">
        <f t="shared" si="9"/>
        <v>0</v>
      </c>
      <c r="AA10" s="53">
        <f t="shared" si="1"/>
        <v>10</v>
      </c>
      <c r="AB10" s="66">
        <f t="shared" si="2"/>
        <v>2</v>
      </c>
      <c r="AC10" s="50" t="s">
        <v>36</v>
      </c>
      <c r="AD10" s="33"/>
      <c r="AE10" s="34"/>
    </row>
    <row r="11" spans="1:31" ht="15" customHeight="1">
      <c r="A11" s="69" t="s">
        <v>31</v>
      </c>
      <c r="B11" s="70"/>
      <c r="C11" s="71"/>
      <c r="D11" s="72"/>
      <c r="E11" s="41"/>
      <c r="F11" s="73" t="s">
        <v>56</v>
      </c>
      <c r="G11" s="74">
        <f t="shared" ref="G11:AB11" si="10">SUM(G3:G10)</f>
        <v>15</v>
      </c>
      <c r="H11" s="75">
        <f t="shared" si="10"/>
        <v>0</v>
      </c>
      <c r="I11" s="75">
        <f t="shared" si="10"/>
        <v>3</v>
      </c>
      <c r="J11" s="75">
        <f t="shared" si="10"/>
        <v>0</v>
      </c>
      <c r="K11" s="75">
        <f t="shared" si="10"/>
        <v>0</v>
      </c>
      <c r="L11" s="75">
        <f t="shared" si="10"/>
        <v>0</v>
      </c>
      <c r="M11" s="75">
        <f t="shared" si="10"/>
        <v>20</v>
      </c>
      <c r="N11" s="75">
        <f t="shared" si="10"/>
        <v>0</v>
      </c>
      <c r="O11" s="75">
        <f t="shared" si="10"/>
        <v>4</v>
      </c>
      <c r="P11" s="75">
        <f t="shared" si="10"/>
        <v>20</v>
      </c>
      <c r="Q11" s="75">
        <f t="shared" si="10"/>
        <v>0</v>
      </c>
      <c r="R11" s="75">
        <f t="shared" si="10"/>
        <v>4</v>
      </c>
      <c r="S11" s="75">
        <f t="shared" si="10"/>
        <v>20</v>
      </c>
      <c r="T11" s="75">
        <f t="shared" si="10"/>
        <v>5</v>
      </c>
      <c r="U11" s="75">
        <f t="shared" si="10"/>
        <v>5</v>
      </c>
      <c r="V11" s="75">
        <f t="shared" si="10"/>
        <v>0</v>
      </c>
      <c r="W11" s="75">
        <f t="shared" si="10"/>
        <v>0</v>
      </c>
      <c r="X11" s="75">
        <f t="shared" si="10"/>
        <v>0</v>
      </c>
      <c r="Y11" s="75">
        <f t="shared" si="10"/>
        <v>75</v>
      </c>
      <c r="Z11" s="75">
        <f t="shared" si="10"/>
        <v>5</v>
      </c>
      <c r="AA11" s="76">
        <f t="shared" si="10"/>
        <v>80</v>
      </c>
      <c r="AB11" s="77">
        <f t="shared" si="10"/>
        <v>16</v>
      </c>
      <c r="AC11" s="36">
        <v>0</v>
      </c>
      <c r="AD11" s="44"/>
      <c r="AE11" s="45"/>
    </row>
    <row r="12" spans="1:31" ht="15" customHeight="1">
      <c r="A12" s="24" t="s">
        <v>31</v>
      </c>
      <c r="B12" s="78" t="s">
        <v>32</v>
      </c>
      <c r="C12" s="78">
        <v>1</v>
      </c>
      <c r="D12" s="79" t="s">
        <v>57</v>
      </c>
      <c r="E12" s="55" t="s">
        <v>58</v>
      </c>
      <c r="F12" s="80" t="s">
        <v>59</v>
      </c>
      <c r="G12" s="26">
        <v>5</v>
      </c>
      <c r="H12" s="26">
        <v>5</v>
      </c>
      <c r="I12" s="30">
        <v>2</v>
      </c>
      <c r="J12" s="25"/>
      <c r="K12" s="26"/>
      <c r="L12" s="30"/>
      <c r="M12" s="25"/>
      <c r="N12" s="26"/>
      <c r="O12" s="30"/>
      <c r="P12" s="25"/>
      <c r="Q12" s="26"/>
      <c r="R12" s="30"/>
      <c r="S12" s="25"/>
      <c r="T12" s="26"/>
      <c r="U12" s="30"/>
      <c r="V12" s="25"/>
      <c r="W12" s="26"/>
      <c r="X12" s="30"/>
      <c r="Y12" s="25">
        <f t="shared" ref="Y12:Z12" si="11">V12+S12+P12+M12+J12+G12</f>
        <v>5</v>
      </c>
      <c r="Z12" s="26">
        <f t="shared" si="11"/>
        <v>5</v>
      </c>
      <c r="AA12" s="59">
        <f t="shared" ref="AA12:AA17" si="12">SUM(Y12:Z12)</f>
        <v>10</v>
      </c>
      <c r="AB12" s="32">
        <f t="shared" ref="AB12:AB17" si="13">I12+L12+O12+R12+U12+X12</f>
        <v>2</v>
      </c>
      <c r="AC12" s="26" t="s">
        <v>36</v>
      </c>
      <c r="AD12" s="33"/>
      <c r="AE12" s="34"/>
    </row>
    <row r="13" spans="1:31" ht="27.75" customHeight="1">
      <c r="A13" s="35" t="s">
        <v>31</v>
      </c>
      <c r="B13" s="41" t="s">
        <v>32</v>
      </c>
      <c r="C13" s="41">
        <v>2</v>
      </c>
      <c r="D13" s="27" t="s">
        <v>60</v>
      </c>
      <c r="E13" s="4"/>
      <c r="F13" s="81" t="s">
        <v>61</v>
      </c>
      <c r="G13" s="37"/>
      <c r="H13" s="37"/>
      <c r="I13" s="39"/>
      <c r="J13" s="36">
        <v>10</v>
      </c>
      <c r="K13" s="37">
        <v>5</v>
      </c>
      <c r="L13" s="39">
        <v>3</v>
      </c>
      <c r="M13" s="36"/>
      <c r="N13" s="37"/>
      <c r="O13" s="39"/>
      <c r="P13" s="36"/>
      <c r="Q13" s="37"/>
      <c r="R13" s="39"/>
      <c r="S13" s="36"/>
      <c r="T13" s="37"/>
      <c r="U13" s="39"/>
      <c r="V13" s="36"/>
      <c r="W13" s="37"/>
      <c r="X13" s="39"/>
      <c r="Y13" s="36">
        <f t="shared" ref="Y13:Z13" si="14">V13+S13+P13+M13+J13+G13</f>
        <v>10</v>
      </c>
      <c r="Z13" s="37">
        <f t="shared" si="14"/>
        <v>5</v>
      </c>
      <c r="AA13" s="31">
        <f t="shared" si="12"/>
        <v>15</v>
      </c>
      <c r="AB13" s="40">
        <f t="shared" si="13"/>
        <v>3</v>
      </c>
      <c r="AC13" s="37" t="s">
        <v>36</v>
      </c>
      <c r="AD13" s="33" t="s">
        <v>62</v>
      </c>
      <c r="AE13" s="82" t="s">
        <v>59</v>
      </c>
    </row>
    <row r="14" spans="1:31" ht="15" customHeight="1">
      <c r="A14" s="41" t="s">
        <v>31</v>
      </c>
      <c r="B14" s="41" t="s">
        <v>32</v>
      </c>
      <c r="C14" s="83">
        <v>1</v>
      </c>
      <c r="D14" s="84" t="s">
        <v>63</v>
      </c>
      <c r="E14" s="4"/>
      <c r="F14" s="81" t="s">
        <v>64</v>
      </c>
      <c r="G14" s="37">
        <v>0</v>
      </c>
      <c r="H14" s="37">
        <v>10</v>
      </c>
      <c r="I14" s="39">
        <v>1</v>
      </c>
      <c r="J14" s="36"/>
      <c r="K14" s="37"/>
      <c r="L14" s="39"/>
      <c r="M14" s="36"/>
      <c r="N14" s="37"/>
      <c r="O14" s="39"/>
      <c r="P14" s="36"/>
      <c r="Q14" s="37"/>
      <c r="R14" s="39"/>
      <c r="S14" s="36"/>
      <c r="T14" s="37"/>
      <c r="U14" s="39"/>
      <c r="V14" s="36"/>
      <c r="W14" s="37"/>
      <c r="X14" s="39"/>
      <c r="Y14" s="36">
        <f t="shared" ref="Y14:Z14" si="15">V14+S14+P14+M14+J14+G14</f>
        <v>0</v>
      </c>
      <c r="Z14" s="37">
        <f t="shared" si="15"/>
        <v>10</v>
      </c>
      <c r="AA14" s="31">
        <f t="shared" si="12"/>
        <v>10</v>
      </c>
      <c r="AB14" s="40">
        <f t="shared" si="13"/>
        <v>1</v>
      </c>
      <c r="AC14" s="37" t="s">
        <v>65</v>
      </c>
      <c r="AD14" s="33"/>
      <c r="AE14" s="82"/>
    </row>
    <row r="15" spans="1:31" ht="15" customHeight="1">
      <c r="A15" s="35" t="s">
        <v>31</v>
      </c>
      <c r="B15" s="41" t="s">
        <v>41</v>
      </c>
      <c r="C15" s="41">
        <v>3</v>
      </c>
      <c r="D15" s="27" t="s">
        <v>66</v>
      </c>
      <c r="E15" s="4"/>
      <c r="F15" s="81" t="s">
        <v>67</v>
      </c>
      <c r="G15" s="37"/>
      <c r="H15" s="37"/>
      <c r="I15" s="39"/>
      <c r="J15" s="36"/>
      <c r="K15" s="37"/>
      <c r="L15" s="39"/>
      <c r="M15" s="36">
        <v>10</v>
      </c>
      <c r="N15" s="37">
        <v>5</v>
      </c>
      <c r="O15" s="39">
        <v>3</v>
      </c>
      <c r="P15" s="36"/>
      <c r="Q15" s="37"/>
      <c r="R15" s="39"/>
      <c r="S15" s="36"/>
      <c r="T15" s="37"/>
      <c r="U15" s="39"/>
      <c r="V15" s="36"/>
      <c r="W15" s="37"/>
      <c r="X15" s="39"/>
      <c r="Y15" s="36">
        <f t="shared" ref="Y15:Z15" si="16">V15+S15+P15+M15+J15+G15</f>
        <v>10</v>
      </c>
      <c r="Z15" s="37">
        <f t="shared" si="16"/>
        <v>5</v>
      </c>
      <c r="AA15" s="31">
        <f t="shared" si="12"/>
        <v>15</v>
      </c>
      <c r="AB15" s="40">
        <f t="shared" si="13"/>
        <v>3</v>
      </c>
      <c r="AC15" s="37" t="s">
        <v>36</v>
      </c>
      <c r="AD15" s="33" t="s">
        <v>68</v>
      </c>
      <c r="AE15" s="82" t="s">
        <v>59</v>
      </c>
    </row>
    <row r="16" spans="1:31" ht="15" customHeight="1">
      <c r="A16" s="35" t="s">
        <v>31</v>
      </c>
      <c r="B16" s="41" t="s">
        <v>41</v>
      </c>
      <c r="C16" s="41">
        <v>4</v>
      </c>
      <c r="D16" s="27" t="s">
        <v>69</v>
      </c>
      <c r="E16" s="4"/>
      <c r="F16" s="85" t="s">
        <v>70</v>
      </c>
      <c r="G16" s="37"/>
      <c r="H16" s="37"/>
      <c r="I16" s="39"/>
      <c r="J16" s="36"/>
      <c r="K16" s="37"/>
      <c r="L16" s="39"/>
      <c r="M16" s="36"/>
      <c r="N16" s="37"/>
      <c r="O16" s="39"/>
      <c r="P16" s="36">
        <v>0</v>
      </c>
      <c r="Q16" s="37">
        <v>10</v>
      </c>
      <c r="R16" s="39">
        <v>2</v>
      </c>
      <c r="S16" s="36"/>
      <c r="T16" s="37"/>
      <c r="U16" s="39"/>
      <c r="V16" s="36"/>
      <c r="W16" s="37"/>
      <c r="X16" s="39"/>
      <c r="Y16" s="36">
        <f t="shared" ref="Y16:Z16" si="17">V16+S16+P16+M16+J16+G16</f>
        <v>0</v>
      </c>
      <c r="Z16" s="37">
        <f t="shared" si="17"/>
        <v>10</v>
      </c>
      <c r="AA16" s="31">
        <f t="shared" si="12"/>
        <v>10</v>
      </c>
      <c r="AB16" s="40">
        <f t="shared" si="13"/>
        <v>2</v>
      </c>
      <c r="AC16" s="37" t="s">
        <v>40</v>
      </c>
      <c r="AD16" s="33" t="s">
        <v>60</v>
      </c>
      <c r="AE16" s="82" t="s">
        <v>61</v>
      </c>
    </row>
    <row r="17" spans="1:33" ht="61.5" customHeight="1">
      <c r="A17" s="86" t="s">
        <v>31</v>
      </c>
      <c r="B17" s="87" t="s">
        <v>53</v>
      </c>
      <c r="C17" s="87">
        <v>6</v>
      </c>
      <c r="D17" s="66" t="s">
        <v>71</v>
      </c>
      <c r="E17" s="5"/>
      <c r="F17" s="88" t="s">
        <v>72</v>
      </c>
      <c r="G17" s="89"/>
      <c r="H17" s="90"/>
      <c r="I17" s="91"/>
      <c r="J17" s="89"/>
      <c r="K17" s="90"/>
      <c r="L17" s="91"/>
      <c r="M17" s="89"/>
      <c r="N17" s="90"/>
      <c r="O17" s="91"/>
      <c r="P17" s="89"/>
      <c r="Q17" s="90"/>
      <c r="R17" s="91"/>
      <c r="S17" s="89"/>
      <c r="T17" s="90"/>
      <c r="U17" s="91"/>
      <c r="V17" s="89">
        <v>0</v>
      </c>
      <c r="W17" s="90">
        <v>10</v>
      </c>
      <c r="X17" s="90">
        <v>1</v>
      </c>
      <c r="Y17" s="89">
        <f t="shared" ref="Y17:Z17" si="18">V17+S17+P17+M17+J17+G17</f>
        <v>0</v>
      </c>
      <c r="Z17" s="90">
        <f t="shared" si="18"/>
        <v>10</v>
      </c>
      <c r="AA17" s="92">
        <f t="shared" si="12"/>
        <v>10</v>
      </c>
      <c r="AB17" s="93">
        <f t="shared" si="13"/>
        <v>1</v>
      </c>
      <c r="AC17" s="90" t="s">
        <v>40</v>
      </c>
      <c r="AD17" s="94" t="s">
        <v>73</v>
      </c>
      <c r="AE17" s="95" t="s">
        <v>74</v>
      </c>
      <c r="AF17" s="96"/>
      <c r="AG17" s="96"/>
    </row>
    <row r="18" spans="1:33" ht="15" customHeight="1">
      <c r="A18" s="72" t="s">
        <v>31</v>
      </c>
      <c r="B18" s="41"/>
      <c r="C18" s="41"/>
      <c r="D18" s="72"/>
      <c r="E18" s="41"/>
      <c r="F18" s="97" t="s">
        <v>75</v>
      </c>
      <c r="G18" s="74">
        <f t="shared" ref="G18:AB18" si="19">SUM(G12:G17)</f>
        <v>5</v>
      </c>
      <c r="H18" s="75">
        <f t="shared" si="19"/>
        <v>15</v>
      </c>
      <c r="I18" s="75">
        <f t="shared" si="19"/>
        <v>3</v>
      </c>
      <c r="J18" s="75">
        <f t="shared" si="19"/>
        <v>10</v>
      </c>
      <c r="K18" s="75">
        <f t="shared" si="19"/>
        <v>5</v>
      </c>
      <c r="L18" s="75">
        <f t="shared" si="19"/>
        <v>3</v>
      </c>
      <c r="M18" s="75">
        <f t="shared" si="19"/>
        <v>10</v>
      </c>
      <c r="N18" s="75">
        <f t="shared" si="19"/>
        <v>5</v>
      </c>
      <c r="O18" s="75">
        <f t="shared" si="19"/>
        <v>3</v>
      </c>
      <c r="P18" s="75">
        <f t="shared" si="19"/>
        <v>0</v>
      </c>
      <c r="Q18" s="75">
        <f t="shared" si="19"/>
        <v>10</v>
      </c>
      <c r="R18" s="75">
        <f t="shared" si="19"/>
        <v>2</v>
      </c>
      <c r="S18" s="75">
        <f t="shared" si="19"/>
        <v>0</v>
      </c>
      <c r="T18" s="75">
        <f t="shared" si="19"/>
        <v>0</v>
      </c>
      <c r="U18" s="75">
        <f t="shared" si="19"/>
        <v>0</v>
      </c>
      <c r="V18" s="75">
        <f t="shared" si="19"/>
        <v>0</v>
      </c>
      <c r="W18" s="75">
        <f t="shared" si="19"/>
        <v>10</v>
      </c>
      <c r="X18" s="75">
        <f t="shared" si="19"/>
        <v>1</v>
      </c>
      <c r="Y18" s="75">
        <f t="shared" si="19"/>
        <v>25</v>
      </c>
      <c r="Z18" s="75">
        <f t="shared" si="19"/>
        <v>45</v>
      </c>
      <c r="AA18" s="98">
        <f t="shared" si="19"/>
        <v>70</v>
      </c>
      <c r="AB18" s="31">
        <f t="shared" si="19"/>
        <v>12</v>
      </c>
      <c r="AC18" s="37"/>
      <c r="AD18" s="33"/>
      <c r="AE18" s="34"/>
    </row>
    <row r="19" spans="1:33" ht="15" customHeight="1">
      <c r="A19" s="24" t="s">
        <v>31</v>
      </c>
      <c r="B19" s="78" t="s">
        <v>32</v>
      </c>
      <c r="C19" s="99">
        <v>1</v>
      </c>
      <c r="D19" s="79" t="s">
        <v>76</v>
      </c>
      <c r="E19" s="55" t="s">
        <v>77</v>
      </c>
      <c r="F19" s="100" t="s">
        <v>78</v>
      </c>
      <c r="G19" s="26">
        <v>10</v>
      </c>
      <c r="H19" s="26">
        <v>0</v>
      </c>
      <c r="I19" s="30">
        <v>1</v>
      </c>
      <c r="J19" s="25"/>
      <c r="K19" s="26"/>
      <c r="L19" s="30"/>
      <c r="M19" s="25"/>
      <c r="N19" s="26"/>
      <c r="O19" s="30"/>
      <c r="P19" s="25"/>
      <c r="Q19" s="26"/>
      <c r="R19" s="30"/>
      <c r="S19" s="25"/>
      <c r="T19" s="26"/>
      <c r="U19" s="30"/>
      <c r="V19" s="25"/>
      <c r="W19" s="26"/>
      <c r="X19" s="26"/>
      <c r="Y19" s="25">
        <f t="shared" ref="Y19:Z19" si="20">V19+S19+P19+M19+J19+G19</f>
        <v>10</v>
      </c>
      <c r="Z19" s="26">
        <f t="shared" si="20"/>
        <v>0</v>
      </c>
      <c r="AA19" s="59">
        <f t="shared" ref="AA19:AA25" si="21">SUM(Y19:Z19)</f>
        <v>10</v>
      </c>
      <c r="AB19" s="32">
        <f t="shared" ref="AB19:AB25" si="22">I19+L19+O19+R19+U19+X19</f>
        <v>1</v>
      </c>
      <c r="AC19" s="26" t="s">
        <v>36</v>
      </c>
      <c r="AD19" s="33"/>
      <c r="AE19" s="34"/>
    </row>
    <row r="20" spans="1:33" ht="15" customHeight="1">
      <c r="A20" s="35" t="s">
        <v>31</v>
      </c>
      <c r="B20" s="41" t="s">
        <v>32</v>
      </c>
      <c r="C20" s="84">
        <v>2</v>
      </c>
      <c r="D20" s="27" t="s">
        <v>79</v>
      </c>
      <c r="E20" s="4"/>
      <c r="F20" s="101" t="s">
        <v>80</v>
      </c>
      <c r="G20" s="37"/>
      <c r="H20" s="37"/>
      <c r="I20" s="39"/>
      <c r="J20" s="36">
        <v>5</v>
      </c>
      <c r="K20" s="37">
        <v>10</v>
      </c>
      <c r="L20" s="39">
        <v>2</v>
      </c>
      <c r="M20" s="36"/>
      <c r="N20" s="37"/>
      <c r="O20" s="39"/>
      <c r="P20" s="36"/>
      <c r="Q20" s="37"/>
      <c r="R20" s="39"/>
      <c r="S20" s="36"/>
      <c r="T20" s="37"/>
      <c r="U20" s="39"/>
      <c r="V20" s="36"/>
      <c r="W20" s="37"/>
      <c r="X20" s="37"/>
      <c r="Y20" s="36">
        <f t="shared" ref="Y20:Z20" si="23">V20+S20+P20+M20+J20+G20</f>
        <v>5</v>
      </c>
      <c r="Z20" s="37">
        <f t="shared" si="23"/>
        <v>10</v>
      </c>
      <c r="AA20" s="31">
        <f t="shared" si="21"/>
        <v>15</v>
      </c>
      <c r="AB20" s="40">
        <f t="shared" si="22"/>
        <v>2</v>
      </c>
      <c r="AC20" s="37" t="s">
        <v>40</v>
      </c>
      <c r="AD20" s="33"/>
      <c r="AE20" s="82"/>
    </row>
    <row r="21" spans="1:33" ht="15" customHeight="1">
      <c r="A21" s="35" t="s">
        <v>31</v>
      </c>
      <c r="B21" s="41" t="s">
        <v>32</v>
      </c>
      <c r="C21" s="41">
        <v>2</v>
      </c>
      <c r="D21" s="27" t="s">
        <v>81</v>
      </c>
      <c r="E21" s="4"/>
      <c r="F21" s="81" t="s">
        <v>82</v>
      </c>
      <c r="G21" s="37"/>
      <c r="H21" s="37"/>
      <c r="I21" s="39"/>
      <c r="J21" s="36">
        <v>5</v>
      </c>
      <c r="K21" s="37">
        <v>5</v>
      </c>
      <c r="L21" s="37">
        <v>2</v>
      </c>
      <c r="M21" s="36"/>
      <c r="N21" s="37"/>
      <c r="O21" s="39"/>
      <c r="P21" s="36"/>
      <c r="Q21" s="37"/>
      <c r="R21" s="39"/>
      <c r="S21" s="36"/>
      <c r="T21" s="37"/>
      <c r="U21" s="39"/>
      <c r="V21" s="36"/>
      <c r="W21" s="37"/>
      <c r="X21" s="37"/>
      <c r="Y21" s="36">
        <f t="shared" ref="Y21:Z21" si="24">V21+S21+P21+M21+J21+G21</f>
        <v>5</v>
      </c>
      <c r="Z21" s="37">
        <f t="shared" si="24"/>
        <v>5</v>
      </c>
      <c r="AA21" s="31">
        <f t="shared" si="21"/>
        <v>10</v>
      </c>
      <c r="AB21" s="40">
        <f t="shared" si="22"/>
        <v>2</v>
      </c>
      <c r="AC21" s="37" t="s">
        <v>40</v>
      </c>
      <c r="AD21" s="33"/>
      <c r="AE21" s="34"/>
    </row>
    <row r="22" spans="1:33" ht="15" customHeight="1">
      <c r="A22" s="35" t="s">
        <v>31</v>
      </c>
      <c r="B22" s="41" t="s">
        <v>32</v>
      </c>
      <c r="C22" s="84">
        <v>2</v>
      </c>
      <c r="D22" s="27" t="s">
        <v>83</v>
      </c>
      <c r="E22" s="4"/>
      <c r="F22" s="81" t="s">
        <v>84</v>
      </c>
      <c r="G22" s="37"/>
      <c r="H22" s="37"/>
      <c r="I22" s="39"/>
      <c r="J22" s="36">
        <v>5</v>
      </c>
      <c r="K22" s="37">
        <v>5</v>
      </c>
      <c r="L22" s="39">
        <v>2</v>
      </c>
      <c r="M22" s="36"/>
      <c r="N22" s="37"/>
      <c r="O22" s="39"/>
      <c r="P22" s="36"/>
      <c r="Q22" s="37"/>
      <c r="R22" s="39"/>
      <c r="S22" s="36"/>
      <c r="T22" s="37"/>
      <c r="U22" s="39"/>
      <c r="V22" s="36"/>
      <c r="W22" s="37"/>
      <c r="X22" s="37"/>
      <c r="Y22" s="36">
        <f t="shared" ref="Y22:Z22" si="25">V22+S22+P22+M22+J22+G22</f>
        <v>5</v>
      </c>
      <c r="Z22" s="37">
        <f t="shared" si="25"/>
        <v>5</v>
      </c>
      <c r="AA22" s="31">
        <f t="shared" si="21"/>
        <v>10</v>
      </c>
      <c r="AB22" s="40">
        <f t="shared" si="22"/>
        <v>2</v>
      </c>
      <c r="AC22" s="37" t="s">
        <v>40</v>
      </c>
      <c r="AD22" s="33"/>
      <c r="AE22" s="34"/>
    </row>
    <row r="23" spans="1:33" ht="15" customHeight="1">
      <c r="A23" s="35" t="s">
        <v>31</v>
      </c>
      <c r="B23" s="41" t="s">
        <v>41</v>
      </c>
      <c r="C23" s="84">
        <v>3</v>
      </c>
      <c r="D23" s="27" t="s">
        <v>85</v>
      </c>
      <c r="E23" s="4"/>
      <c r="F23" s="101" t="s">
        <v>86</v>
      </c>
      <c r="G23" s="37"/>
      <c r="H23" s="37"/>
      <c r="I23" s="39"/>
      <c r="J23" s="36"/>
      <c r="K23" s="37"/>
      <c r="L23" s="39"/>
      <c r="M23" s="36">
        <v>0</v>
      </c>
      <c r="N23" s="37">
        <v>5</v>
      </c>
      <c r="O23" s="39">
        <v>2</v>
      </c>
      <c r="P23" s="36"/>
      <c r="Q23" s="37"/>
      <c r="R23" s="39"/>
      <c r="S23" s="36"/>
      <c r="T23" s="37"/>
      <c r="U23" s="39"/>
      <c r="V23" s="36"/>
      <c r="W23" s="37"/>
      <c r="X23" s="37"/>
      <c r="Y23" s="36">
        <f t="shared" ref="Y23:Z23" si="26">V23+S23+P23+M23+J23+G23</f>
        <v>0</v>
      </c>
      <c r="Z23" s="37">
        <f t="shared" si="26"/>
        <v>5</v>
      </c>
      <c r="AA23" s="31">
        <f t="shared" si="21"/>
        <v>5</v>
      </c>
      <c r="AB23" s="40">
        <f t="shared" si="22"/>
        <v>2</v>
      </c>
      <c r="AC23" s="37" t="s">
        <v>40</v>
      </c>
      <c r="AD23" s="33"/>
      <c r="AE23" s="34"/>
    </row>
    <row r="24" spans="1:33" ht="12.75" customHeight="1">
      <c r="A24" s="102" t="s">
        <v>31</v>
      </c>
      <c r="B24" s="103" t="s">
        <v>53</v>
      </c>
      <c r="C24" s="104">
        <v>6</v>
      </c>
      <c r="D24" s="27" t="s">
        <v>87</v>
      </c>
      <c r="E24" s="6"/>
      <c r="F24" s="105" t="s">
        <v>88</v>
      </c>
      <c r="G24" s="106"/>
      <c r="H24" s="106"/>
      <c r="I24" s="107"/>
      <c r="J24" s="108"/>
      <c r="K24" s="106"/>
      <c r="L24" s="107"/>
      <c r="M24" s="108"/>
      <c r="N24" s="106"/>
      <c r="O24" s="107"/>
      <c r="P24" s="108"/>
      <c r="Q24" s="106"/>
      <c r="R24" s="107"/>
      <c r="S24" s="108"/>
      <c r="T24" s="106"/>
      <c r="U24" s="107"/>
      <c r="V24" s="108">
        <v>10</v>
      </c>
      <c r="W24" s="106">
        <v>5</v>
      </c>
      <c r="X24" s="106">
        <v>2</v>
      </c>
      <c r="Y24" s="108">
        <f t="shared" ref="Y24:Z24" si="27">V24+S24+P24+M24+J24+G24</f>
        <v>10</v>
      </c>
      <c r="Z24" s="106">
        <f t="shared" si="27"/>
        <v>5</v>
      </c>
      <c r="AA24" s="109">
        <f t="shared" si="21"/>
        <v>15</v>
      </c>
      <c r="AB24" s="110">
        <f t="shared" si="22"/>
        <v>2</v>
      </c>
      <c r="AC24" s="106" t="s">
        <v>36</v>
      </c>
      <c r="AD24" s="65" t="s">
        <v>79</v>
      </c>
      <c r="AE24" s="82" t="s">
        <v>80</v>
      </c>
    </row>
    <row r="25" spans="1:33" ht="84" customHeight="1">
      <c r="A25" s="46" t="s">
        <v>31</v>
      </c>
      <c r="B25" s="47" t="s">
        <v>53</v>
      </c>
      <c r="C25" s="47">
        <v>5</v>
      </c>
      <c r="D25" s="111" t="s">
        <v>89</v>
      </c>
      <c r="E25" s="45"/>
      <c r="F25" s="112" t="s">
        <v>90</v>
      </c>
      <c r="G25" s="50"/>
      <c r="H25" s="50"/>
      <c r="I25" s="50"/>
      <c r="J25" s="52"/>
      <c r="K25" s="50"/>
      <c r="L25" s="50"/>
      <c r="M25" s="52"/>
      <c r="N25" s="50"/>
      <c r="O25" s="50"/>
      <c r="P25" s="52"/>
      <c r="Q25" s="50"/>
      <c r="R25" s="50"/>
      <c r="S25" s="52">
        <v>0</v>
      </c>
      <c r="T25" s="50">
        <v>0</v>
      </c>
      <c r="U25" s="50">
        <v>0</v>
      </c>
      <c r="V25" s="52"/>
      <c r="W25" s="50"/>
      <c r="X25" s="50"/>
      <c r="Y25" s="52">
        <f t="shared" ref="Y25:Z25" si="28">V25+S25+P25+M25+J25+G25</f>
        <v>0</v>
      </c>
      <c r="Z25" s="50">
        <f t="shared" si="28"/>
        <v>0</v>
      </c>
      <c r="AA25" s="53">
        <f t="shared" si="21"/>
        <v>0</v>
      </c>
      <c r="AB25" s="54">
        <f t="shared" si="22"/>
        <v>0</v>
      </c>
      <c r="AC25" s="50" t="s">
        <v>91</v>
      </c>
      <c r="AD25" s="94" t="s">
        <v>92</v>
      </c>
      <c r="AE25" s="95" t="s">
        <v>93</v>
      </c>
    </row>
    <row r="26" spans="1:33" ht="15" customHeight="1">
      <c r="A26" s="72" t="s">
        <v>31</v>
      </c>
      <c r="B26" s="41"/>
      <c r="C26" s="41"/>
      <c r="D26" s="72"/>
      <c r="E26" s="41"/>
      <c r="F26" s="113" t="s">
        <v>94</v>
      </c>
      <c r="G26" s="74">
        <f t="shared" ref="G26:AB26" si="29">SUM(G19:G25)</f>
        <v>10</v>
      </c>
      <c r="H26" s="75">
        <f t="shared" si="29"/>
        <v>0</v>
      </c>
      <c r="I26" s="75">
        <f t="shared" si="29"/>
        <v>1</v>
      </c>
      <c r="J26" s="75">
        <f t="shared" si="29"/>
        <v>15</v>
      </c>
      <c r="K26" s="75">
        <f t="shared" si="29"/>
        <v>20</v>
      </c>
      <c r="L26" s="75">
        <f t="shared" si="29"/>
        <v>6</v>
      </c>
      <c r="M26" s="75">
        <f t="shared" si="29"/>
        <v>0</v>
      </c>
      <c r="N26" s="75">
        <f t="shared" si="29"/>
        <v>5</v>
      </c>
      <c r="O26" s="75">
        <f t="shared" si="29"/>
        <v>2</v>
      </c>
      <c r="P26" s="75">
        <f t="shared" si="29"/>
        <v>0</v>
      </c>
      <c r="Q26" s="75">
        <f t="shared" si="29"/>
        <v>0</v>
      </c>
      <c r="R26" s="75">
        <f t="shared" si="29"/>
        <v>0</v>
      </c>
      <c r="S26" s="75">
        <f t="shared" si="29"/>
        <v>0</v>
      </c>
      <c r="T26" s="75">
        <f t="shared" si="29"/>
        <v>0</v>
      </c>
      <c r="U26" s="75">
        <f t="shared" si="29"/>
        <v>0</v>
      </c>
      <c r="V26" s="75">
        <f t="shared" si="29"/>
        <v>10</v>
      </c>
      <c r="W26" s="75">
        <f t="shared" si="29"/>
        <v>5</v>
      </c>
      <c r="X26" s="75">
        <f t="shared" si="29"/>
        <v>2</v>
      </c>
      <c r="Y26" s="75">
        <f t="shared" si="29"/>
        <v>35</v>
      </c>
      <c r="Z26" s="75">
        <f t="shared" si="29"/>
        <v>30</v>
      </c>
      <c r="AA26" s="98">
        <f t="shared" si="29"/>
        <v>65</v>
      </c>
      <c r="AB26" s="31">
        <f t="shared" si="29"/>
        <v>11</v>
      </c>
      <c r="AC26" s="37"/>
      <c r="AD26" s="44"/>
      <c r="AE26" s="45"/>
    </row>
    <row r="27" spans="1:33" ht="15" customHeight="1">
      <c r="A27" s="24" t="s">
        <v>31</v>
      </c>
      <c r="B27" s="78" t="s">
        <v>32</v>
      </c>
      <c r="C27" s="78">
        <v>1</v>
      </c>
      <c r="D27" s="114" t="s">
        <v>95</v>
      </c>
      <c r="E27" s="55" t="s">
        <v>96</v>
      </c>
      <c r="F27" s="80" t="s">
        <v>97</v>
      </c>
      <c r="G27" s="26">
        <v>0</v>
      </c>
      <c r="H27" s="26">
        <v>10</v>
      </c>
      <c r="I27" s="30">
        <v>2</v>
      </c>
      <c r="J27" s="25"/>
      <c r="K27" s="26"/>
      <c r="L27" s="30"/>
      <c r="M27" s="25"/>
      <c r="N27" s="26"/>
      <c r="O27" s="30"/>
      <c r="P27" s="25"/>
      <c r="Q27" s="26"/>
      <c r="R27" s="30"/>
      <c r="S27" s="25"/>
      <c r="T27" s="26"/>
      <c r="U27" s="30"/>
      <c r="V27" s="25"/>
      <c r="W27" s="26"/>
      <c r="X27" s="26"/>
      <c r="Y27" s="25">
        <f t="shared" ref="Y27:Z27" si="30">V27+S27+P27+M27+J27+G27</f>
        <v>0</v>
      </c>
      <c r="Z27" s="26">
        <f t="shared" si="30"/>
        <v>10</v>
      </c>
      <c r="AA27" s="59">
        <f t="shared" ref="AA27:AA28" si="31">SUM(Y27:Z27)</f>
        <v>10</v>
      </c>
      <c r="AB27" s="32">
        <f t="shared" ref="AB27:AB28" si="32">I27+L27+O27+R27+U27+X27</f>
        <v>2</v>
      </c>
      <c r="AC27" s="26" t="s">
        <v>40</v>
      </c>
      <c r="AD27" s="33"/>
      <c r="AE27" s="34"/>
    </row>
    <row r="28" spans="1:33" ht="15" customHeight="1">
      <c r="A28" s="46" t="s">
        <v>31</v>
      </c>
      <c r="B28" s="47" t="s">
        <v>32</v>
      </c>
      <c r="C28" s="47">
        <v>2</v>
      </c>
      <c r="D28" s="115" t="s">
        <v>98</v>
      </c>
      <c r="E28" s="5"/>
      <c r="F28" s="116" t="s">
        <v>99</v>
      </c>
      <c r="G28" s="50"/>
      <c r="H28" s="50"/>
      <c r="I28" s="51"/>
      <c r="J28" s="52">
        <v>0</v>
      </c>
      <c r="K28" s="50">
        <v>10</v>
      </c>
      <c r="L28" s="51">
        <v>2</v>
      </c>
      <c r="M28" s="117"/>
      <c r="N28" s="118"/>
      <c r="O28" s="119"/>
      <c r="P28" s="52"/>
      <c r="Q28" s="50"/>
      <c r="R28" s="51"/>
      <c r="S28" s="52"/>
      <c r="T28" s="50"/>
      <c r="U28" s="51"/>
      <c r="V28" s="52"/>
      <c r="W28" s="50"/>
      <c r="X28" s="50"/>
      <c r="Y28" s="52">
        <f t="shared" ref="Y28:Z28" si="33">V28+S28+P28+M28+J28+G28</f>
        <v>0</v>
      </c>
      <c r="Z28" s="50">
        <f t="shared" si="33"/>
        <v>10</v>
      </c>
      <c r="AA28" s="53">
        <f t="shared" si="31"/>
        <v>10</v>
      </c>
      <c r="AB28" s="54">
        <f t="shared" si="32"/>
        <v>2</v>
      </c>
      <c r="AC28" s="50" t="s">
        <v>40</v>
      </c>
      <c r="AD28" s="33"/>
      <c r="AE28" s="34"/>
    </row>
    <row r="29" spans="1:33" ht="15" customHeight="1">
      <c r="A29" s="120" t="s">
        <v>31</v>
      </c>
      <c r="B29" s="103"/>
      <c r="C29" s="103"/>
      <c r="D29" s="120"/>
      <c r="E29" s="103"/>
      <c r="F29" s="121" t="s">
        <v>100</v>
      </c>
      <c r="G29" s="122">
        <f t="shared" ref="G29:AB29" si="34">SUM(G27:G28)</f>
        <v>0</v>
      </c>
      <c r="H29" s="123">
        <f t="shared" si="34"/>
        <v>10</v>
      </c>
      <c r="I29" s="123">
        <f t="shared" si="34"/>
        <v>2</v>
      </c>
      <c r="J29" s="123">
        <f t="shared" si="34"/>
        <v>0</v>
      </c>
      <c r="K29" s="123">
        <f t="shared" si="34"/>
        <v>10</v>
      </c>
      <c r="L29" s="123">
        <f t="shared" si="34"/>
        <v>2</v>
      </c>
      <c r="M29" s="123">
        <f t="shared" si="34"/>
        <v>0</v>
      </c>
      <c r="N29" s="123">
        <f t="shared" si="34"/>
        <v>0</v>
      </c>
      <c r="O29" s="123">
        <f t="shared" si="34"/>
        <v>0</v>
      </c>
      <c r="P29" s="123">
        <f t="shared" si="34"/>
        <v>0</v>
      </c>
      <c r="Q29" s="123">
        <f t="shared" si="34"/>
        <v>0</v>
      </c>
      <c r="R29" s="123">
        <f t="shared" si="34"/>
        <v>0</v>
      </c>
      <c r="S29" s="123">
        <f t="shared" si="34"/>
        <v>0</v>
      </c>
      <c r="T29" s="123">
        <f t="shared" si="34"/>
        <v>0</v>
      </c>
      <c r="U29" s="123">
        <f t="shared" si="34"/>
        <v>0</v>
      </c>
      <c r="V29" s="123">
        <f t="shared" si="34"/>
        <v>0</v>
      </c>
      <c r="W29" s="123">
        <f t="shared" si="34"/>
        <v>0</v>
      </c>
      <c r="X29" s="123">
        <f t="shared" si="34"/>
        <v>0</v>
      </c>
      <c r="Y29" s="123">
        <f t="shared" si="34"/>
        <v>0</v>
      </c>
      <c r="Z29" s="123">
        <f t="shared" si="34"/>
        <v>20</v>
      </c>
      <c r="AA29" s="77">
        <f t="shared" si="34"/>
        <v>20</v>
      </c>
      <c r="AB29" s="107">
        <f t="shared" si="34"/>
        <v>4</v>
      </c>
      <c r="AC29" s="106"/>
      <c r="AD29" s="44"/>
      <c r="AE29" s="45"/>
    </row>
    <row r="30" spans="1:33" ht="15" customHeight="1">
      <c r="A30" s="124" t="s">
        <v>31</v>
      </c>
      <c r="B30" s="125"/>
      <c r="C30" s="125"/>
      <c r="D30" s="126" t="s">
        <v>101</v>
      </c>
      <c r="E30" s="9"/>
      <c r="F30" s="10"/>
      <c r="G30" s="127">
        <f t="shared" ref="G30:AB30" si="35">G29+G26+G18+G11</f>
        <v>30</v>
      </c>
      <c r="H30" s="128">
        <f t="shared" si="35"/>
        <v>25</v>
      </c>
      <c r="I30" s="128">
        <f t="shared" si="35"/>
        <v>9</v>
      </c>
      <c r="J30" s="128">
        <f t="shared" si="35"/>
        <v>25</v>
      </c>
      <c r="K30" s="128">
        <f t="shared" si="35"/>
        <v>35</v>
      </c>
      <c r="L30" s="128">
        <f t="shared" si="35"/>
        <v>11</v>
      </c>
      <c r="M30" s="128">
        <f t="shared" si="35"/>
        <v>30</v>
      </c>
      <c r="N30" s="128">
        <f t="shared" si="35"/>
        <v>10</v>
      </c>
      <c r="O30" s="128">
        <f t="shared" si="35"/>
        <v>9</v>
      </c>
      <c r="P30" s="128">
        <f t="shared" si="35"/>
        <v>20</v>
      </c>
      <c r="Q30" s="128">
        <f t="shared" si="35"/>
        <v>10</v>
      </c>
      <c r="R30" s="128">
        <f t="shared" si="35"/>
        <v>6</v>
      </c>
      <c r="S30" s="128">
        <f t="shared" si="35"/>
        <v>20</v>
      </c>
      <c r="T30" s="128">
        <f t="shared" si="35"/>
        <v>5</v>
      </c>
      <c r="U30" s="128">
        <f t="shared" si="35"/>
        <v>5</v>
      </c>
      <c r="V30" s="128">
        <f t="shared" si="35"/>
        <v>10</v>
      </c>
      <c r="W30" s="128">
        <f t="shared" si="35"/>
        <v>15</v>
      </c>
      <c r="X30" s="128">
        <f t="shared" si="35"/>
        <v>3</v>
      </c>
      <c r="Y30" s="128">
        <f t="shared" si="35"/>
        <v>135</v>
      </c>
      <c r="Z30" s="128">
        <f t="shared" si="35"/>
        <v>100</v>
      </c>
      <c r="AA30" s="92">
        <f t="shared" si="35"/>
        <v>235</v>
      </c>
      <c r="AB30" s="127">
        <f t="shared" si="35"/>
        <v>43</v>
      </c>
      <c r="AC30" s="129"/>
      <c r="AD30" s="44"/>
      <c r="AE30" s="45"/>
    </row>
    <row r="31" spans="1:33" ht="15" customHeight="1">
      <c r="A31" s="41" t="s">
        <v>31</v>
      </c>
      <c r="B31" s="41" t="s">
        <v>32</v>
      </c>
      <c r="C31" s="84">
        <v>1</v>
      </c>
      <c r="D31" s="84" t="s">
        <v>102</v>
      </c>
      <c r="E31" s="55" t="s">
        <v>103</v>
      </c>
      <c r="F31" s="130" t="s">
        <v>104</v>
      </c>
      <c r="G31" s="37">
        <v>0</v>
      </c>
      <c r="H31" s="37">
        <v>10</v>
      </c>
      <c r="I31" s="39">
        <v>2</v>
      </c>
      <c r="J31" s="37"/>
      <c r="K31" s="37"/>
      <c r="L31" s="39"/>
      <c r="M31" s="37"/>
      <c r="N31" s="37"/>
      <c r="O31" s="39"/>
      <c r="P31" s="37"/>
      <c r="Q31" s="37"/>
      <c r="R31" s="39"/>
      <c r="S31" s="37"/>
      <c r="T31" s="37"/>
      <c r="U31" s="39"/>
      <c r="V31" s="37"/>
      <c r="W31" s="37"/>
      <c r="X31" s="39"/>
      <c r="Y31" s="37">
        <f t="shared" ref="Y31:Z31" si="36">V31+S31+P31+M31+J31+G31</f>
        <v>0</v>
      </c>
      <c r="Z31" s="39">
        <f t="shared" si="36"/>
        <v>10</v>
      </c>
      <c r="AA31" s="39">
        <f t="shared" ref="AA31:AA34" si="37">SUM(Y31:Z31)</f>
        <v>10</v>
      </c>
      <c r="AB31" s="39">
        <f t="shared" ref="AB31:AB34" si="38">I31+L31+O31+R31+U31+X31</f>
        <v>2</v>
      </c>
      <c r="AC31" s="37" t="s">
        <v>40</v>
      </c>
      <c r="AD31" s="33"/>
      <c r="AE31" s="34"/>
    </row>
    <row r="32" spans="1:33" ht="15" customHeight="1">
      <c r="A32" s="41" t="s">
        <v>31</v>
      </c>
      <c r="B32" s="41" t="s">
        <v>32</v>
      </c>
      <c r="C32" s="41">
        <v>1</v>
      </c>
      <c r="D32" s="27" t="s">
        <v>105</v>
      </c>
      <c r="E32" s="4"/>
      <c r="F32" s="81" t="s">
        <v>106</v>
      </c>
      <c r="G32" s="37">
        <v>10</v>
      </c>
      <c r="H32" s="37">
        <v>10</v>
      </c>
      <c r="I32" s="39">
        <v>3</v>
      </c>
      <c r="J32" s="37"/>
      <c r="K32" s="37"/>
      <c r="L32" s="39"/>
      <c r="M32" s="37"/>
      <c r="N32" s="37"/>
      <c r="O32" s="39"/>
      <c r="P32" s="37"/>
      <c r="Q32" s="37"/>
      <c r="R32" s="39"/>
      <c r="S32" s="37"/>
      <c r="T32" s="37"/>
      <c r="U32" s="39"/>
      <c r="V32" s="37"/>
      <c r="W32" s="37"/>
      <c r="X32" s="39"/>
      <c r="Y32" s="37">
        <f t="shared" ref="Y32:Z32" si="39">V32+S32+P32+M32+J32+G32</f>
        <v>10</v>
      </c>
      <c r="Z32" s="39">
        <f t="shared" si="39"/>
        <v>10</v>
      </c>
      <c r="AA32" s="39">
        <f t="shared" si="37"/>
        <v>20</v>
      </c>
      <c r="AB32" s="39">
        <f t="shared" si="38"/>
        <v>3</v>
      </c>
      <c r="AC32" s="37" t="s">
        <v>40</v>
      </c>
      <c r="AD32" s="33"/>
      <c r="AE32" s="34"/>
    </row>
    <row r="33" spans="1:31" ht="15" customHeight="1">
      <c r="A33" s="41" t="s">
        <v>31</v>
      </c>
      <c r="B33" s="41" t="s">
        <v>32</v>
      </c>
      <c r="C33" s="84">
        <v>2</v>
      </c>
      <c r="D33" s="27" t="s">
        <v>107</v>
      </c>
      <c r="E33" s="4"/>
      <c r="F33" s="81" t="s">
        <v>108</v>
      </c>
      <c r="G33" s="37"/>
      <c r="H33" s="37"/>
      <c r="I33" s="37"/>
      <c r="J33" s="36">
        <v>10</v>
      </c>
      <c r="K33" s="37">
        <v>10</v>
      </c>
      <c r="L33" s="39">
        <v>3</v>
      </c>
      <c r="M33" s="37"/>
      <c r="N33" s="37"/>
      <c r="O33" s="39"/>
      <c r="P33" s="37"/>
      <c r="Q33" s="37"/>
      <c r="R33" s="39"/>
      <c r="S33" s="37"/>
      <c r="T33" s="37"/>
      <c r="U33" s="39"/>
      <c r="V33" s="37"/>
      <c r="W33" s="37"/>
      <c r="X33" s="39"/>
      <c r="Y33" s="37">
        <f t="shared" ref="Y33:Z33" si="40">V33+S33+P33+M33+J33+G33</f>
        <v>10</v>
      </c>
      <c r="Z33" s="39">
        <f t="shared" si="40"/>
        <v>10</v>
      </c>
      <c r="AA33" s="39">
        <f t="shared" si="37"/>
        <v>20</v>
      </c>
      <c r="AB33" s="39">
        <f t="shared" si="38"/>
        <v>3</v>
      </c>
      <c r="AC33" s="37" t="s">
        <v>40</v>
      </c>
      <c r="AD33" s="33"/>
      <c r="AE33" s="34"/>
    </row>
    <row r="34" spans="1:31" ht="15" customHeight="1">
      <c r="A34" s="46" t="s">
        <v>31</v>
      </c>
      <c r="B34" s="47" t="s">
        <v>41</v>
      </c>
      <c r="C34" s="47">
        <v>3</v>
      </c>
      <c r="D34" s="48" t="s">
        <v>109</v>
      </c>
      <c r="E34" s="5"/>
      <c r="F34" s="116" t="s">
        <v>110</v>
      </c>
      <c r="G34" s="50"/>
      <c r="H34" s="50"/>
      <c r="I34" s="51"/>
      <c r="J34" s="52"/>
      <c r="K34" s="50"/>
      <c r="L34" s="51"/>
      <c r="M34" s="52">
        <v>0</v>
      </c>
      <c r="N34" s="50">
        <v>15</v>
      </c>
      <c r="O34" s="51">
        <v>3</v>
      </c>
      <c r="P34" s="52"/>
      <c r="Q34" s="50"/>
      <c r="R34" s="51"/>
      <c r="S34" s="52"/>
      <c r="T34" s="50"/>
      <c r="U34" s="51"/>
      <c r="V34" s="52"/>
      <c r="W34" s="50"/>
      <c r="X34" s="51"/>
      <c r="Y34" s="52">
        <f t="shared" ref="Y34:Z34" si="41">V34+S34+P34+M34+J34+G34</f>
        <v>0</v>
      </c>
      <c r="Z34" s="50">
        <f t="shared" si="41"/>
        <v>15</v>
      </c>
      <c r="AA34" s="53">
        <f t="shared" si="37"/>
        <v>15</v>
      </c>
      <c r="AB34" s="51">
        <f t="shared" si="38"/>
        <v>3</v>
      </c>
      <c r="AC34" s="50" t="s">
        <v>40</v>
      </c>
      <c r="AD34" s="33"/>
      <c r="AE34" s="34"/>
    </row>
    <row r="35" spans="1:31" ht="15" customHeight="1">
      <c r="A35" s="115" t="s">
        <v>31</v>
      </c>
      <c r="B35" s="47"/>
      <c r="C35" s="47"/>
      <c r="D35" s="115"/>
      <c r="E35" s="47"/>
      <c r="F35" s="67" t="s">
        <v>111</v>
      </c>
      <c r="G35" s="90">
        <f t="shared" ref="G35:AB35" si="42">SUM(G31:G34)</f>
        <v>10</v>
      </c>
      <c r="H35" s="90">
        <f t="shared" si="42"/>
        <v>20</v>
      </c>
      <c r="I35" s="91">
        <f t="shared" si="42"/>
        <v>5</v>
      </c>
      <c r="J35" s="74">
        <f t="shared" si="42"/>
        <v>10</v>
      </c>
      <c r="K35" s="90">
        <f t="shared" si="42"/>
        <v>10</v>
      </c>
      <c r="L35" s="91">
        <f t="shared" si="42"/>
        <v>3</v>
      </c>
      <c r="M35" s="90">
        <f t="shared" si="42"/>
        <v>0</v>
      </c>
      <c r="N35" s="90">
        <f t="shared" si="42"/>
        <v>15</v>
      </c>
      <c r="O35" s="91">
        <f t="shared" si="42"/>
        <v>3</v>
      </c>
      <c r="P35" s="90">
        <f t="shared" si="42"/>
        <v>0</v>
      </c>
      <c r="Q35" s="90">
        <f t="shared" si="42"/>
        <v>0</v>
      </c>
      <c r="R35" s="91">
        <f t="shared" si="42"/>
        <v>0</v>
      </c>
      <c r="S35" s="90">
        <f t="shared" si="42"/>
        <v>0</v>
      </c>
      <c r="T35" s="90">
        <f t="shared" si="42"/>
        <v>0</v>
      </c>
      <c r="U35" s="91">
        <f t="shared" si="42"/>
        <v>0</v>
      </c>
      <c r="V35" s="90">
        <f t="shared" si="42"/>
        <v>0</v>
      </c>
      <c r="W35" s="90">
        <f t="shared" si="42"/>
        <v>0</v>
      </c>
      <c r="X35" s="91">
        <f t="shared" si="42"/>
        <v>0</v>
      </c>
      <c r="Y35" s="90">
        <f t="shared" si="42"/>
        <v>20</v>
      </c>
      <c r="Z35" s="89">
        <f t="shared" si="42"/>
        <v>45</v>
      </c>
      <c r="AA35" s="89">
        <f t="shared" si="42"/>
        <v>65</v>
      </c>
      <c r="AB35" s="89">
        <f t="shared" si="42"/>
        <v>11</v>
      </c>
      <c r="AC35" s="50"/>
      <c r="AD35" s="44"/>
      <c r="AE35" s="45"/>
    </row>
    <row r="36" spans="1:31" ht="15" customHeight="1">
      <c r="A36" s="41" t="s">
        <v>31</v>
      </c>
      <c r="B36" s="41" t="s">
        <v>32</v>
      </c>
      <c r="C36" s="84">
        <v>2</v>
      </c>
      <c r="D36" s="79" t="s">
        <v>112</v>
      </c>
      <c r="E36" s="55" t="s">
        <v>113</v>
      </c>
      <c r="F36" s="131" t="s">
        <v>114</v>
      </c>
      <c r="G36" s="26"/>
      <c r="H36" s="26"/>
      <c r="I36" s="30"/>
      <c r="J36" s="25">
        <v>0</v>
      </c>
      <c r="K36" s="26">
        <v>10</v>
      </c>
      <c r="L36" s="30">
        <v>2</v>
      </c>
      <c r="M36" s="36"/>
      <c r="N36" s="37"/>
      <c r="O36" s="39"/>
      <c r="P36" s="36"/>
      <c r="Q36" s="37"/>
      <c r="R36" s="39"/>
      <c r="S36" s="36"/>
      <c r="T36" s="37"/>
      <c r="U36" s="39"/>
      <c r="V36" s="36"/>
      <c r="W36" s="37"/>
      <c r="X36" s="39"/>
      <c r="Y36" s="36">
        <f t="shared" ref="Y36:Z36" si="43">V36+S36+P36+M36+J36+G36</f>
        <v>0</v>
      </c>
      <c r="Z36" s="36">
        <f t="shared" si="43"/>
        <v>10</v>
      </c>
      <c r="AA36" s="36">
        <f t="shared" ref="AA36:AA38" si="44">SUM(Y36:Z36)</f>
        <v>10</v>
      </c>
      <c r="AB36" s="31">
        <f t="shared" ref="AB36:AB38" si="45">I36+L36+O36+R36+U36+X36</f>
        <v>2</v>
      </c>
      <c r="AC36" s="37"/>
      <c r="AD36" s="33"/>
      <c r="AE36" s="34"/>
    </row>
    <row r="37" spans="1:31" ht="15" customHeight="1">
      <c r="A37" s="35" t="s">
        <v>31</v>
      </c>
      <c r="B37" s="41" t="s">
        <v>41</v>
      </c>
      <c r="C37" s="41">
        <v>3</v>
      </c>
      <c r="D37" s="27" t="s">
        <v>115</v>
      </c>
      <c r="E37" s="4"/>
      <c r="F37" s="38" t="s">
        <v>116</v>
      </c>
      <c r="G37" s="37"/>
      <c r="H37" s="37"/>
      <c r="I37" s="39"/>
      <c r="J37" s="36"/>
      <c r="K37" s="37"/>
      <c r="L37" s="39"/>
      <c r="M37" s="36">
        <v>5</v>
      </c>
      <c r="N37" s="37">
        <v>5</v>
      </c>
      <c r="O37" s="39">
        <v>2</v>
      </c>
      <c r="P37" s="36"/>
      <c r="Q37" s="37"/>
      <c r="R37" s="39"/>
      <c r="S37" s="36"/>
      <c r="T37" s="37"/>
      <c r="U37" s="39"/>
      <c r="V37" s="36"/>
      <c r="W37" s="37"/>
      <c r="X37" s="39"/>
      <c r="Y37" s="36">
        <f t="shared" ref="Y37:Z37" si="46">V37+S37+P37+M37+J37+G37</f>
        <v>5</v>
      </c>
      <c r="Z37" s="36">
        <f t="shared" si="46"/>
        <v>5</v>
      </c>
      <c r="AA37" s="36">
        <f t="shared" si="44"/>
        <v>10</v>
      </c>
      <c r="AB37" s="31">
        <f t="shared" si="45"/>
        <v>2</v>
      </c>
      <c r="AC37" s="37" t="s">
        <v>40</v>
      </c>
      <c r="AD37" s="33"/>
      <c r="AE37" s="82"/>
    </row>
    <row r="38" spans="1:31" ht="30.75" customHeight="1">
      <c r="A38" s="102" t="s">
        <v>31</v>
      </c>
      <c r="B38" s="103" t="s">
        <v>41</v>
      </c>
      <c r="C38" s="103">
        <v>4</v>
      </c>
      <c r="D38" s="27" t="s">
        <v>117</v>
      </c>
      <c r="E38" s="6"/>
      <c r="F38" s="132" t="s">
        <v>118</v>
      </c>
      <c r="G38" s="37"/>
      <c r="H38" s="37"/>
      <c r="I38" s="39"/>
      <c r="J38" s="36"/>
      <c r="K38" s="37"/>
      <c r="L38" s="39"/>
      <c r="M38" s="36"/>
      <c r="N38" s="37"/>
      <c r="O38" s="39"/>
      <c r="P38" s="36">
        <v>5</v>
      </c>
      <c r="Q38" s="37">
        <v>5</v>
      </c>
      <c r="R38" s="39">
        <v>2</v>
      </c>
      <c r="S38" s="36"/>
      <c r="T38" s="37"/>
      <c r="U38" s="39"/>
      <c r="V38" s="36"/>
      <c r="W38" s="37"/>
      <c r="X38" s="39"/>
      <c r="Y38" s="36">
        <f t="shared" ref="Y38:Z38" si="47">V38+S38+P38+M38+J38+G38</f>
        <v>5</v>
      </c>
      <c r="Z38" s="37">
        <f t="shared" si="47"/>
        <v>5</v>
      </c>
      <c r="AA38" s="31">
        <f t="shared" si="44"/>
        <v>10</v>
      </c>
      <c r="AB38" s="39">
        <f t="shared" si="45"/>
        <v>2</v>
      </c>
      <c r="AC38" s="37" t="s">
        <v>40</v>
      </c>
      <c r="AD38" s="33" t="s">
        <v>115</v>
      </c>
      <c r="AE38" s="82" t="s">
        <v>116</v>
      </c>
    </row>
    <row r="39" spans="1:31" ht="15" customHeight="1">
      <c r="A39" s="133" t="s">
        <v>31</v>
      </c>
      <c r="B39" s="134"/>
      <c r="C39" s="134"/>
      <c r="D39" s="135"/>
      <c r="E39" s="136"/>
      <c r="F39" s="137" t="s">
        <v>119</v>
      </c>
      <c r="G39" s="138">
        <f t="shared" ref="G39:AB39" si="48">SUM(G36:G38)</f>
        <v>0</v>
      </c>
      <c r="H39" s="138">
        <f t="shared" si="48"/>
        <v>0</v>
      </c>
      <c r="I39" s="139">
        <f t="shared" si="48"/>
        <v>0</v>
      </c>
      <c r="J39" s="138">
        <f t="shared" si="48"/>
        <v>0</v>
      </c>
      <c r="K39" s="138">
        <f t="shared" si="48"/>
        <v>10</v>
      </c>
      <c r="L39" s="139">
        <f t="shared" si="48"/>
        <v>2</v>
      </c>
      <c r="M39" s="138">
        <f t="shared" si="48"/>
        <v>5</v>
      </c>
      <c r="N39" s="138">
        <f t="shared" si="48"/>
        <v>5</v>
      </c>
      <c r="O39" s="139">
        <f t="shared" si="48"/>
        <v>2</v>
      </c>
      <c r="P39" s="138">
        <f t="shared" si="48"/>
        <v>5</v>
      </c>
      <c r="Q39" s="138">
        <f t="shared" si="48"/>
        <v>5</v>
      </c>
      <c r="R39" s="139">
        <f t="shared" si="48"/>
        <v>2</v>
      </c>
      <c r="S39" s="138">
        <f t="shared" si="48"/>
        <v>0</v>
      </c>
      <c r="T39" s="138">
        <f t="shared" si="48"/>
        <v>0</v>
      </c>
      <c r="U39" s="139">
        <f t="shared" si="48"/>
        <v>0</v>
      </c>
      <c r="V39" s="138">
        <f t="shared" si="48"/>
        <v>0</v>
      </c>
      <c r="W39" s="138">
        <f t="shared" si="48"/>
        <v>0</v>
      </c>
      <c r="X39" s="139">
        <f t="shared" si="48"/>
        <v>0</v>
      </c>
      <c r="Y39" s="138">
        <f t="shared" si="48"/>
        <v>10</v>
      </c>
      <c r="Z39" s="140">
        <f t="shared" si="48"/>
        <v>20</v>
      </c>
      <c r="AA39" s="140">
        <f t="shared" si="48"/>
        <v>30</v>
      </c>
      <c r="AB39" s="140">
        <f t="shared" si="48"/>
        <v>6</v>
      </c>
      <c r="AC39" s="141"/>
      <c r="AD39" s="44"/>
      <c r="AE39" s="45"/>
    </row>
    <row r="40" spans="1:31" ht="15" customHeight="1">
      <c r="A40" s="35" t="s">
        <v>31</v>
      </c>
      <c r="B40" s="41" t="s">
        <v>41</v>
      </c>
      <c r="C40" s="41">
        <v>3</v>
      </c>
      <c r="D40" s="72" t="s">
        <v>120</v>
      </c>
      <c r="E40" s="28" t="s">
        <v>121</v>
      </c>
      <c r="F40" s="38" t="s">
        <v>122</v>
      </c>
      <c r="G40" s="37"/>
      <c r="H40" s="37"/>
      <c r="I40" s="39"/>
      <c r="J40" s="36"/>
      <c r="K40" s="37"/>
      <c r="L40" s="39"/>
      <c r="M40" s="36">
        <v>0</v>
      </c>
      <c r="N40" s="37">
        <v>20</v>
      </c>
      <c r="O40" s="39">
        <v>4</v>
      </c>
      <c r="P40" s="36"/>
      <c r="Q40" s="37"/>
      <c r="R40" s="39"/>
      <c r="S40" s="36"/>
      <c r="T40" s="37"/>
      <c r="U40" s="39"/>
      <c r="V40" s="36"/>
      <c r="W40" s="37"/>
      <c r="X40" s="39"/>
      <c r="Y40" s="36">
        <f t="shared" ref="Y40:Z40" si="49">V40+S40+P40+M40+J40+G40</f>
        <v>0</v>
      </c>
      <c r="Z40" s="37">
        <f t="shared" si="49"/>
        <v>20</v>
      </c>
      <c r="AA40" s="31">
        <f t="shared" ref="AA40:AA41" si="50">SUM(Y40:Z40)</f>
        <v>20</v>
      </c>
      <c r="AB40" s="39">
        <f t="shared" ref="AB40:AB41" si="51">I40+L40+O40+R40+U40+X40</f>
        <v>4</v>
      </c>
      <c r="AC40" s="37" t="s">
        <v>40</v>
      </c>
      <c r="AD40" s="33"/>
      <c r="AE40" s="82"/>
    </row>
    <row r="41" spans="1:31" ht="15" customHeight="1">
      <c r="A41" s="46" t="s">
        <v>31</v>
      </c>
      <c r="B41" s="47" t="s">
        <v>32</v>
      </c>
      <c r="C41" s="47">
        <v>2</v>
      </c>
      <c r="D41" s="210" t="s">
        <v>224</v>
      </c>
      <c r="E41" s="5"/>
      <c r="F41" s="49" t="s">
        <v>123</v>
      </c>
      <c r="G41" s="50"/>
      <c r="H41" s="50"/>
      <c r="I41" s="51"/>
      <c r="J41" s="52">
        <v>0</v>
      </c>
      <c r="K41" s="50">
        <v>15</v>
      </c>
      <c r="L41" s="51">
        <v>2</v>
      </c>
      <c r="M41" s="52"/>
      <c r="N41" s="50"/>
      <c r="O41" s="51"/>
      <c r="P41" s="52"/>
      <c r="Q41" s="50"/>
      <c r="R41" s="51"/>
      <c r="S41" s="52"/>
      <c r="T41" s="50"/>
      <c r="U41" s="51"/>
      <c r="V41" s="52"/>
      <c r="W41" s="50"/>
      <c r="X41" s="51"/>
      <c r="Y41" s="52">
        <f t="shared" ref="Y41:Z41" si="52">V41+S41+P41+M41+J41+G41</f>
        <v>0</v>
      </c>
      <c r="Z41" s="50">
        <f t="shared" si="52"/>
        <v>15</v>
      </c>
      <c r="AA41" s="53">
        <f t="shared" si="50"/>
        <v>15</v>
      </c>
      <c r="AB41" s="51">
        <f t="shared" si="51"/>
        <v>2</v>
      </c>
      <c r="AC41" s="52" t="s">
        <v>40</v>
      </c>
      <c r="AD41" s="33"/>
      <c r="AE41" s="34"/>
    </row>
    <row r="42" spans="1:31" ht="15" customHeight="1">
      <c r="A42" s="69" t="s">
        <v>31</v>
      </c>
      <c r="B42" s="70"/>
      <c r="C42" s="70"/>
      <c r="D42" s="142"/>
      <c r="E42" s="143"/>
      <c r="F42" s="43" t="s">
        <v>124</v>
      </c>
      <c r="G42" s="37">
        <f t="shared" ref="G42:AB42" si="53">SUM(G40:G41)</f>
        <v>0</v>
      </c>
      <c r="H42" s="36">
        <f t="shared" si="53"/>
        <v>0</v>
      </c>
      <c r="I42" s="36">
        <f t="shared" si="53"/>
        <v>0</v>
      </c>
      <c r="J42" s="36">
        <f t="shared" si="53"/>
        <v>0</v>
      </c>
      <c r="K42" s="36">
        <f t="shared" si="53"/>
        <v>15</v>
      </c>
      <c r="L42" s="36">
        <f t="shared" si="53"/>
        <v>2</v>
      </c>
      <c r="M42" s="36">
        <f t="shared" si="53"/>
        <v>0</v>
      </c>
      <c r="N42" s="36">
        <f t="shared" si="53"/>
        <v>20</v>
      </c>
      <c r="O42" s="36">
        <f t="shared" si="53"/>
        <v>4</v>
      </c>
      <c r="P42" s="36">
        <f t="shared" si="53"/>
        <v>0</v>
      </c>
      <c r="Q42" s="36">
        <f t="shared" si="53"/>
        <v>0</v>
      </c>
      <c r="R42" s="36">
        <f t="shared" si="53"/>
        <v>0</v>
      </c>
      <c r="S42" s="36">
        <f t="shared" si="53"/>
        <v>0</v>
      </c>
      <c r="T42" s="36">
        <f t="shared" si="53"/>
        <v>0</v>
      </c>
      <c r="U42" s="36">
        <f t="shared" si="53"/>
        <v>0</v>
      </c>
      <c r="V42" s="36">
        <f t="shared" si="53"/>
        <v>0</v>
      </c>
      <c r="W42" s="36">
        <f t="shared" si="53"/>
        <v>0</v>
      </c>
      <c r="X42" s="36">
        <f t="shared" si="53"/>
        <v>0</v>
      </c>
      <c r="Y42" s="52">
        <f t="shared" si="53"/>
        <v>0</v>
      </c>
      <c r="Z42" s="52">
        <f t="shared" si="53"/>
        <v>35</v>
      </c>
      <c r="AA42" s="92">
        <f t="shared" si="53"/>
        <v>35</v>
      </c>
      <c r="AB42" s="91">
        <f t="shared" si="53"/>
        <v>6</v>
      </c>
      <c r="AC42" s="37"/>
      <c r="AD42" s="44"/>
      <c r="AE42" s="45"/>
    </row>
    <row r="43" spans="1:31" ht="15" customHeight="1">
      <c r="A43" s="41" t="s">
        <v>31</v>
      </c>
      <c r="B43" s="41" t="s">
        <v>32</v>
      </c>
      <c r="C43" s="41">
        <v>1</v>
      </c>
      <c r="D43" s="79" t="s">
        <v>125</v>
      </c>
      <c r="E43" s="144" t="s">
        <v>126</v>
      </c>
      <c r="F43" s="131" t="s">
        <v>127</v>
      </c>
      <c r="G43" s="26">
        <v>0</v>
      </c>
      <c r="H43" s="26">
        <v>10</v>
      </c>
      <c r="I43" s="30">
        <v>2</v>
      </c>
      <c r="J43" s="26"/>
      <c r="K43" s="26"/>
      <c r="L43" s="30"/>
      <c r="M43" s="26"/>
      <c r="N43" s="26"/>
      <c r="O43" s="30"/>
      <c r="P43" s="26"/>
      <c r="Q43" s="26"/>
      <c r="R43" s="30"/>
      <c r="S43" s="26"/>
      <c r="T43" s="26"/>
      <c r="U43" s="30"/>
      <c r="V43" s="26"/>
      <c r="W43" s="26"/>
      <c r="X43" s="30"/>
      <c r="Y43" s="36">
        <f t="shared" ref="Y43:Z43" si="54">V43+S43+P43+M43+J43+G43</f>
        <v>0</v>
      </c>
      <c r="Z43" s="37">
        <f t="shared" si="54"/>
        <v>10</v>
      </c>
      <c r="AA43" s="31">
        <f t="shared" ref="AA43:AA47" si="55">SUM(Y43:Z43)</f>
        <v>10</v>
      </c>
      <c r="AB43" s="39">
        <f t="shared" ref="AB43:AB47" si="56">I43+L43+O43+R43+U43+X43</f>
        <v>2</v>
      </c>
      <c r="AC43" s="25" t="s">
        <v>40</v>
      </c>
      <c r="AD43" s="33"/>
      <c r="AE43" s="34"/>
    </row>
    <row r="44" spans="1:31" ht="15" customHeight="1">
      <c r="A44" s="35" t="s">
        <v>31</v>
      </c>
      <c r="B44" s="41" t="s">
        <v>32</v>
      </c>
      <c r="C44" s="41">
        <v>1</v>
      </c>
      <c r="D44" s="27" t="s">
        <v>128</v>
      </c>
      <c r="E44" s="7"/>
      <c r="F44" s="38" t="s">
        <v>129</v>
      </c>
      <c r="G44" s="37">
        <v>10</v>
      </c>
      <c r="H44" s="37">
        <v>10</v>
      </c>
      <c r="I44" s="39">
        <v>3</v>
      </c>
      <c r="J44" s="36"/>
      <c r="K44" s="37"/>
      <c r="L44" s="39"/>
      <c r="M44" s="36"/>
      <c r="N44" s="37"/>
      <c r="O44" s="39"/>
      <c r="P44" s="36"/>
      <c r="Q44" s="37"/>
      <c r="R44" s="39"/>
      <c r="S44" s="36"/>
      <c r="T44" s="37"/>
      <c r="U44" s="39"/>
      <c r="V44" s="36"/>
      <c r="W44" s="37"/>
      <c r="X44" s="39"/>
      <c r="Y44" s="36">
        <f t="shared" ref="Y44:Z44" si="57">V44+S44+P44+M44+J44+G44</f>
        <v>10</v>
      </c>
      <c r="Z44" s="37">
        <f t="shared" si="57"/>
        <v>10</v>
      </c>
      <c r="AA44" s="31">
        <f t="shared" si="55"/>
        <v>20</v>
      </c>
      <c r="AB44" s="39">
        <f t="shared" si="56"/>
        <v>3</v>
      </c>
      <c r="AC44" s="37" t="s">
        <v>40</v>
      </c>
      <c r="AD44" s="33"/>
      <c r="AE44" s="34"/>
    </row>
    <row r="45" spans="1:31" ht="15" customHeight="1">
      <c r="A45" s="35" t="s">
        <v>31</v>
      </c>
      <c r="B45" s="41" t="s">
        <v>32</v>
      </c>
      <c r="C45" s="41">
        <v>2</v>
      </c>
      <c r="D45" s="27" t="s">
        <v>130</v>
      </c>
      <c r="E45" s="7"/>
      <c r="F45" s="38" t="s">
        <v>131</v>
      </c>
      <c r="G45" s="37"/>
      <c r="H45" s="37"/>
      <c r="I45" s="39"/>
      <c r="J45" s="36">
        <v>5</v>
      </c>
      <c r="K45" s="37">
        <v>10</v>
      </c>
      <c r="L45" s="39">
        <v>3</v>
      </c>
      <c r="M45" s="36"/>
      <c r="N45" s="37"/>
      <c r="O45" s="39"/>
      <c r="P45" s="36"/>
      <c r="Q45" s="37"/>
      <c r="R45" s="39"/>
      <c r="S45" s="36"/>
      <c r="T45" s="37"/>
      <c r="U45" s="39"/>
      <c r="V45" s="36"/>
      <c r="W45" s="37"/>
      <c r="X45" s="39"/>
      <c r="Y45" s="36">
        <f t="shared" ref="Y45:Z45" si="58">V45+S45+P45+M45+J45+G45</f>
        <v>5</v>
      </c>
      <c r="Z45" s="37">
        <f t="shared" si="58"/>
        <v>10</v>
      </c>
      <c r="AA45" s="31">
        <f t="shared" si="55"/>
        <v>15</v>
      </c>
      <c r="AB45" s="39">
        <f t="shared" si="56"/>
        <v>3</v>
      </c>
      <c r="AC45" s="37" t="s">
        <v>40</v>
      </c>
      <c r="AD45" s="33" t="s">
        <v>128</v>
      </c>
      <c r="AE45" s="34" t="s">
        <v>132</v>
      </c>
    </row>
    <row r="46" spans="1:31" ht="15" customHeight="1">
      <c r="A46" s="35" t="s">
        <v>31</v>
      </c>
      <c r="B46" s="41" t="s">
        <v>41</v>
      </c>
      <c r="C46" s="41">
        <v>3</v>
      </c>
      <c r="D46" s="145" t="s">
        <v>133</v>
      </c>
      <c r="E46" s="7"/>
      <c r="F46" s="38" t="s">
        <v>134</v>
      </c>
      <c r="G46" s="37"/>
      <c r="H46" s="37"/>
      <c r="I46" s="39"/>
      <c r="J46" s="36"/>
      <c r="K46" s="37"/>
      <c r="L46" s="39"/>
      <c r="M46" s="74">
        <v>0</v>
      </c>
      <c r="N46" s="146">
        <v>10</v>
      </c>
      <c r="O46" s="147">
        <v>1</v>
      </c>
      <c r="P46" s="36"/>
      <c r="Q46" s="37"/>
      <c r="R46" s="39"/>
      <c r="S46" s="36"/>
      <c r="T46" s="37"/>
      <c r="U46" s="39"/>
      <c r="V46" s="36"/>
      <c r="W46" s="37"/>
      <c r="X46" s="39"/>
      <c r="Y46" s="36">
        <f t="shared" ref="Y46:Z46" si="59">V46+S46+P46+M46+J46+G46</f>
        <v>0</v>
      </c>
      <c r="Z46" s="37">
        <f t="shared" si="59"/>
        <v>10</v>
      </c>
      <c r="AA46" s="31">
        <f t="shared" si="55"/>
        <v>10</v>
      </c>
      <c r="AB46" s="148">
        <f t="shared" si="56"/>
        <v>1</v>
      </c>
      <c r="AC46" s="37" t="s">
        <v>40</v>
      </c>
      <c r="AD46" s="33" t="s">
        <v>130</v>
      </c>
      <c r="AE46" s="38" t="s">
        <v>131</v>
      </c>
    </row>
    <row r="47" spans="1:31" ht="15" customHeight="1">
      <c r="A47" s="102" t="s">
        <v>31</v>
      </c>
      <c r="B47" s="103" t="s">
        <v>41</v>
      </c>
      <c r="C47" s="103">
        <v>4</v>
      </c>
      <c r="D47" s="149" t="s">
        <v>135</v>
      </c>
      <c r="E47" s="8"/>
      <c r="F47" s="132" t="s">
        <v>136</v>
      </c>
      <c r="G47" s="50"/>
      <c r="H47" s="50"/>
      <c r="I47" s="51"/>
      <c r="J47" s="52"/>
      <c r="K47" s="50"/>
      <c r="L47" s="51"/>
      <c r="M47" s="52"/>
      <c r="N47" s="50"/>
      <c r="O47" s="51"/>
      <c r="P47" s="89">
        <v>0</v>
      </c>
      <c r="Q47" s="90">
        <v>5</v>
      </c>
      <c r="R47" s="91">
        <v>1</v>
      </c>
      <c r="S47" s="52"/>
      <c r="T47" s="50"/>
      <c r="U47" s="51"/>
      <c r="V47" s="52"/>
      <c r="W47" s="50"/>
      <c r="X47" s="51"/>
      <c r="Y47" s="52">
        <f t="shared" ref="Y47:Z47" si="60">V47+S47+P47+M47+J47+G47</f>
        <v>0</v>
      </c>
      <c r="Z47" s="50">
        <f t="shared" si="60"/>
        <v>5</v>
      </c>
      <c r="AA47" s="53">
        <f t="shared" si="55"/>
        <v>5</v>
      </c>
      <c r="AB47" s="51">
        <f t="shared" si="56"/>
        <v>1</v>
      </c>
      <c r="AC47" s="50" t="s">
        <v>40</v>
      </c>
      <c r="AD47" s="145" t="s">
        <v>133</v>
      </c>
      <c r="AE47" s="150" t="s">
        <v>137</v>
      </c>
    </row>
    <row r="48" spans="1:31" ht="15" customHeight="1">
      <c r="A48" s="72" t="s">
        <v>31</v>
      </c>
      <c r="B48" s="41"/>
      <c r="C48" s="41"/>
      <c r="D48" s="72"/>
      <c r="E48" s="41"/>
      <c r="F48" s="43" t="s">
        <v>138</v>
      </c>
      <c r="G48" s="90">
        <f t="shared" ref="G48:AB48" si="61">SUM(G43:G47)</f>
        <v>10</v>
      </c>
      <c r="H48" s="90">
        <f t="shared" si="61"/>
        <v>20</v>
      </c>
      <c r="I48" s="91">
        <f t="shared" si="61"/>
        <v>5</v>
      </c>
      <c r="J48" s="74">
        <f t="shared" si="61"/>
        <v>5</v>
      </c>
      <c r="K48" s="90">
        <f t="shared" si="61"/>
        <v>10</v>
      </c>
      <c r="L48" s="91">
        <f t="shared" si="61"/>
        <v>3</v>
      </c>
      <c r="M48" s="90">
        <f t="shared" si="61"/>
        <v>0</v>
      </c>
      <c r="N48" s="90">
        <f t="shared" si="61"/>
        <v>10</v>
      </c>
      <c r="O48" s="91">
        <f t="shared" si="61"/>
        <v>1</v>
      </c>
      <c r="P48" s="90">
        <f t="shared" si="61"/>
        <v>0</v>
      </c>
      <c r="Q48" s="90">
        <f t="shared" si="61"/>
        <v>5</v>
      </c>
      <c r="R48" s="91">
        <f t="shared" si="61"/>
        <v>1</v>
      </c>
      <c r="S48" s="90">
        <f t="shared" si="61"/>
        <v>0</v>
      </c>
      <c r="T48" s="90">
        <f t="shared" si="61"/>
        <v>0</v>
      </c>
      <c r="U48" s="91">
        <f t="shared" si="61"/>
        <v>0</v>
      </c>
      <c r="V48" s="90">
        <f t="shared" si="61"/>
        <v>0</v>
      </c>
      <c r="W48" s="90">
        <f t="shared" si="61"/>
        <v>0</v>
      </c>
      <c r="X48" s="91">
        <f t="shared" si="61"/>
        <v>0</v>
      </c>
      <c r="Y48" s="90">
        <f t="shared" si="61"/>
        <v>15</v>
      </c>
      <c r="Z48" s="89">
        <f t="shared" si="61"/>
        <v>45</v>
      </c>
      <c r="AA48" s="92">
        <f t="shared" si="61"/>
        <v>60</v>
      </c>
      <c r="AB48" s="98">
        <f t="shared" si="61"/>
        <v>10</v>
      </c>
      <c r="AC48" s="37"/>
      <c r="AD48" s="44"/>
      <c r="AE48" s="45"/>
    </row>
    <row r="49" spans="1:31" ht="15" customHeight="1">
      <c r="A49" s="24" t="s">
        <v>31</v>
      </c>
      <c r="B49" s="78" t="s">
        <v>32</v>
      </c>
      <c r="C49" s="78">
        <v>2</v>
      </c>
      <c r="D49" s="114" t="s">
        <v>139</v>
      </c>
      <c r="E49" s="151" t="s">
        <v>140</v>
      </c>
      <c r="F49" s="29" t="s">
        <v>141</v>
      </c>
      <c r="G49" s="26"/>
      <c r="H49" s="26"/>
      <c r="I49" s="30"/>
      <c r="J49" s="25">
        <v>10</v>
      </c>
      <c r="K49" s="26">
        <v>10</v>
      </c>
      <c r="L49" s="30">
        <v>4</v>
      </c>
      <c r="M49" s="25"/>
      <c r="N49" s="26"/>
      <c r="O49" s="30"/>
      <c r="P49" s="25"/>
      <c r="Q49" s="26"/>
      <c r="R49" s="30"/>
      <c r="S49" s="25"/>
      <c r="T49" s="26"/>
      <c r="U49" s="30"/>
      <c r="V49" s="25"/>
      <c r="W49" s="26"/>
      <c r="X49" s="30"/>
      <c r="Y49" s="25">
        <f t="shared" ref="Y49:Z49" si="62">V49+S49+P49+M49+J49+G49</f>
        <v>10</v>
      </c>
      <c r="Z49" s="26">
        <f t="shared" si="62"/>
        <v>10</v>
      </c>
      <c r="AA49" s="59">
        <f t="shared" ref="AA49:AA50" si="63">SUM(Y49:Z49)</f>
        <v>20</v>
      </c>
      <c r="AB49" s="30">
        <f t="shared" ref="AB49:AB50" si="64">I49+L49+O49+R49+U49+X49</f>
        <v>4</v>
      </c>
      <c r="AC49" s="26" t="s">
        <v>40</v>
      </c>
      <c r="AD49" s="33"/>
      <c r="AE49" s="34"/>
    </row>
    <row r="50" spans="1:31" ht="15" customHeight="1">
      <c r="A50" s="46" t="s">
        <v>31</v>
      </c>
      <c r="B50" s="47" t="s">
        <v>41</v>
      </c>
      <c r="C50" s="47">
        <v>3</v>
      </c>
      <c r="D50" s="115" t="s">
        <v>142</v>
      </c>
      <c r="E50" s="5"/>
      <c r="F50" s="49" t="s">
        <v>143</v>
      </c>
      <c r="G50" s="50"/>
      <c r="H50" s="50"/>
      <c r="I50" s="51"/>
      <c r="J50" s="52"/>
      <c r="K50" s="50"/>
      <c r="L50" s="51"/>
      <c r="M50" s="52">
        <v>10</v>
      </c>
      <c r="N50" s="50">
        <v>15</v>
      </c>
      <c r="O50" s="51">
        <v>5</v>
      </c>
      <c r="P50" s="52"/>
      <c r="Q50" s="50"/>
      <c r="R50" s="51"/>
      <c r="S50" s="52"/>
      <c r="T50" s="50"/>
      <c r="U50" s="51"/>
      <c r="V50" s="52"/>
      <c r="W50" s="50"/>
      <c r="X50" s="51"/>
      <c r="Y50" s="52">
        <f t="shared" ref="Y50:Z50" si="65">V50+S50+P50+M50+J50+G50</f>
        <v>10</v>
      </c>
      <c r="Z50" s="50">
        <f t="shared" si="65"/>
        <v>15</v>
      </c>
      <c r="AA50" s="53">
        <f t="shared" si="63"/>
        <v>25</v>
      </c>
      <c r="AB50" s="51">
        <f t="shared" si="64"/>
        <v>5</v>
      </c>
      <c r="AC50" s="50" t="s">
        <v>40</v>
      </c>
      <c r="AD50" s="33" t="s">
        <v>139</v>
      </c>
      <c r="AE50" s="34" t="s">
        <v>144</v>
      </c>
    </row>
    <row r="51" spans="1:31" ht="15" customHeight="1">
      <c r="A51" s="69" t="s">
        <v>31</v>
      </c>
      <c r="B51" s="70"/>
      <c r="C51" s="70"/>
      <c r="D51" s="69"/>
      <c r="E51" s="71"/>
      <c r="F51" s="113" t="s">
        <v>145</v>
      </c>
      <c r="G51" s="74">
        <f t="shared" ref="G51:AB51" si="66">SUM(G49:G50)</f>
        <v>0</v>
      </c>
      <c r="H51" s="75">
        <f t="shared" si="66"/>
        <v>0</v>
      </c>
      <c r="I51" s="75">
        <f t="shared" si="66"/>
        <v>0</v>
      </c>
      <c r="J51" s="75">
        <f t="shared" si="66"/>
        <v>10</v>
      </c>
      <c r="K51" s="75">
        <f t="shared" si="66"/>
        <v>10</v>
      </c>
      <c r="L51" s="75">
        <f t="shared" si="66"/>
        <v>4</v>
      </c>
      <c r="M51" s="75">
        <f t="shared" si="66"/>
        <v>10</v>
      </c>
      <c r="N51" s="75">
        <f t="shared" si="66"/>
        <v>15</v>
      </c>
      <c r="O51" s="75">
        <f t="shared" si="66"/>
        <v>5</v>
      </c>
      <c r="P51" s="75">
        <f t="shared" si="66"/>
        <v>0</v>
      </c>
      <c r="Q51" s="75">
        <f t="shared" si="66"/>
        <v>0</v>
      </c>
      <c r="R51" s="75">
        <f t="shared" si="66"/>
        <v>0</v>
      </c>
      <c r="S51" s="75">
        <f t="shared" si="66"/>
        <v>0</v>
      </c>
      <c r="T51" s="75">
        <f t="shared" si="66"/>
        <v>0</v>
      </c>
      <c r="U51" s="75">
        <f t="shared" si="66"/>
        <v>0</v>
      </c>
      <c r="V51" s="75">
        <f t="shared" si="66"/>
        <v>0</v>
      </c>
      <c r="W51" s="75">
        <f t="shared" si="66"/>
        <v>0</v>
      </c>
      <c r="X51" s="75">
        <f t="shared" si="66"/>
        <v>0</v>
      </c>
      <c r="Y51" s="75">
        <f t="shared" si="66"/>
        <v>20</v>
      </c>
      <c r="Z51" s="75">
        <f t="shared" si="66"/>
        <v>25</v>
      </c>
      <c r="AA51" s="77">
        <f t="shared" si="66"/>
        <v>45</v>
      </c>
      <c r="AB51" s="98">
        <f t="shared" si="66"/>
        <v>9</v>
      </c>
      <c r="AC51" s="37"/>
      <c r="AD51" s="44"/>
      <c r="AE51" s="45"/>
    </row>
    <row r="52" spans="1:31" ht="15" customHeight="1">
      <c r="A52" s="41" t="s">
        <v>31</v>
      </c>
      <c r="B52" s="41" t="s">
        <v>41</v>
      </c>
      <c r="C52" s="41">
        <v>4</v>
      </c>
      <c r="D52" s="27" t="s">
        <v>146</v>
      </c>
      <c r="E52" s="55" t="s">
        <v>147</v>
      </c>
      <c r="F52" s="152" t="s">
        <v>148</v>
      </c>
      <c r="G52" s="153"/>
      <c r="H52" s="153"/>
      <c r="I52" s="154"/>
      <c r="J52" s="155"/>
      <c r="K52" s="153"/>
      <c r="L52" s="154"/>
      <c r="M52" s="156"/>
      <c r="N52" s="157"/>
      <c r="O52" s="158"/>
      <c r="P52" s="155">
        <v>5</v>
      </c>
      <c r="Q52" s="153">
        <v>10</v>
      </c>
      <c r="R52" s="154">
        <v>3</v>
      </c>
      <c r="S52" s="155"/>
      <c r="T52" s="153"/>
      <c r="U52" s="154"/>
      <c r="V52" s="155"/>
      <c r="W52" s="153"/>
      <c r="X52" s="154"/>
      <c r="Y52" s="155">
        <f t="shared" ref="Y52:Z52" si="67">V52+S52+P52+M52+J52+G52</f>
        <v>5</v>
      </c>
      <c r="Z52" s="153">
        <f t="shared" si="67"/>
        <v>10</v>
      </c>
      <c r="AA52" s="159">
        <f>SUM(Y52:Z52)</f>
        <v>15</v>
      </c>
      <c r="AB52" s="154">
        <f>I52+L52+O52+R52+U52+X52</f>
        <v>3</v>
      </c>
      <c r="AC52" s="153" t="s">
        <v>40</v>
      </c>
      <c r="AD52" s="33"/>
      <c r="AE52" s="34"/>
    </row>
    <row r="53" spans="1:31" ht="15" customHeight="1">
      <c r="A53" s="41" t="s">
        <v>31</v>
      </c>
      <c r="B53" s="41"/>
      <c r="C53" s="41"/>
      <c r="D53" s="27"/>
      <c r="E53" s="4"/>
      <c r="F53" s="137" t="s">
        <v>149</v>
      </c>
      <c r="G53" s="160">
        <f t="shared" ref="G53:AB53" si="68">SUM(G52)</f>
        <v>0</v>
      </c>
      <c r="H53" s="161">
        <f t="shared" si="68"/>
        <v>0</v>
      </c>
      <c r="I53" s="161">
        <f t="shared" si="68"/>
        <v>0</v>
      </c>
      <c r="J53" s="161">
        <f t="shared" si="68"/>
        <v>0</v>
      </c>
      <c r="K53" s="161">
        <f t="shared" si="68"/>
        <v>0</v>
      </c>
      <c r="L53" s="161">
        <f t="shared" si="68"/>
        <v>0</v>
      </c>
      <c r="M53" s="161">
        <f t="shared" si="68"/>
        <v>0</v>
      </c>
      <c r="N53" s="161">
        <f t="shared" si="68"/>
        <v>0</v>
      </c>
      <c r="O53" s="161">
        <f t="shared" si="68"/>
        <v>0</v>
      </c>
      <c r="P53" s="161">
        <f t="shared" si="68"/>
        <v>5</v>
      </c>
      <c r="Q53" s="161">
        <f t="shared" si="68"/>
        <v>10</v>
      </c>
      <c r="R53" s="161">
        <f t="shared" si="68"/>
        <v>3</v>
      </c>
      <c r="S53" s="161">
        <f t="shared" si="68"/>
        <v>0</v>
      </c>
      <c r="T53" s="161">
        <f t="shared" si="68"/>
        <v>0</v>
      </c>
      <c r="U53" s="161">
        <f t="shared" si="68"/>
        <v>0</v>
      </c>
      <c r="V53" s="161">
        <f t="shared" si="68"/>
        <v>0</v>
      </c>
      <c r="W53" s="161">
        <f t="shared" si="68"/>
        <v>0</v>
      </c>
      <c r="X53" s="161">
        <f t="shared" si="68"/>
        <v>0</v>
      </c>
      <c r="Y53" s="162">
        <f t="shared" si="68"/>
        <v>5</v>
      </c>
      <c r="Z53" s="163">
        <f t="shared" si="68"/>
        <v>10</v>
      </c>
      <c r="AA53" s="164">
        <f t="shared" si="68"/>
        <v>15</v>
      </c>
      <c r="AB53" s="165">
        <f t="shared" si="68"/>
        <v>3</v>
      </c>
      <c r="AC53" s="163"/>
      <c r="AD53" s="44"/>
      <c r="AE53" s="45"/>
    </row>
    <row r="54" spans="1:31" ht="15" customHeight="1">
      <c r="A54" s="47" t="s">
        <v>31</v>
      </c>
      <c r="B54" s="47" t="s">
        <v>32</v>
      </c>
      <c r="C54" s="47">
        <v>1</v>
      </c>
      <c r="D54" s="48" t="s">
        <v>150</v>
      </c>
      <c r="E54" s="5"/>
      <c r="F54" s="166" t="s">
        <v>151</v>
      </c>
      <c r="G54" s="50">
        <v>0</v>
      </c>
      <c r="H54" s="50">
        <v>20</v>
      </c>
      <c r="I54" s="51">
        <v>4</v>
      </c>
      <c r="J54" s="52"/>
      <c r="K54" s="50"/>
      <c r="L54" s="51"/>
      <c r="M54" s="117"/>
      <c r="N54" s="118"/>
      <c r="O54" s="119"/>
      <c r="P54" s="52"/>
      <c r="Q54" s="50"/>
      <c r="R54" s="51"/>
      <c r="S54" s="52"/>
      <c r="T54" s="50"/>
      <c r="U54" s="51"/>
      <c r="V54" s="52"/>
      <c r="W54" s="50"/>
      <c r="X54" s="51"/>
      <c r="Y54" s="52">
        <f t="shared" ref="Y54:Z54" si="69">G54+J54+M54+P54+S54+V54</f>
        <v>0</v>
      </c>
      <c r="Z54" s="50">
        <f t="shared" si="69"/>
        <v>20</v>
      </c>
      <c r="AA54" s="53">
        <f>SUM(Y54:Z54)</f>
        <v>20</v>
      </c>
      <c r="AB54" s="51">
        <f>I54+L54+O54+R54+U54+X54</f>
        <v>4</v>
      </c>
      <c r="AC54" s="50" t="s">
        <v>40</v>
      </c>
      <c r="AD54" s="33"/>
      <c r="AE54" s="34"/>
    </row>
    <row r="55" spans="1:31" ht="15" customHeight="1">
      <c r="A55" s="72" t="s">
        <v>31</v>
      </c>
      <c r="B55" s="41"/>
      <c r="C55" s="41"/>
      <c r="D55" s="72"/>
      <c r="E55" s="41"/>
      <c r="F55" s="113" t="s">
        <v>152</v>
      </c>
      <c r="G55" s="74">
        <f t="shared" ref="G55:AB55" si="70">SUM(G54)</f>
        <v>0</v>
      </c>
      <c r="H55" s="75">
        <f t="shared" si="70"/>
        <v>20</v>
      </c>
      <c r="I55" s="75">
        <f t="shared" si="70"/>
        <v>4</v>
      </c>
      <c r="J55" s="75">
        <f t="shared" si="70"/>
        <v>0</v>
      </c>
      <c r="K55" s="75">
        <f t="shared" si="70"/>
        <v>0</v>
      </c>
      <c r="L55" s="75">
        <f t="shared" si="70"/>
        <v>0</v>
      </c>
      <c r="M55" s="75">
        <f t="shared" si="70"/>
        <v>0</v>
      </c>
      <c r="N55" s="75">
        <f t="shared" si="70"/>
        <v>0</v>
      </c>
      <c r="O55" s="75">
        <f t="shared" si="70"/>
        <v>0</v>
      </c>
      <c r="P55" s="75">
        <f t="shared" si="70"/>
        <v>0</v>
      </c>
      <c r="Q55" s="75">
        <f t="shared" si="70"/>
        <v>0</v>
      </c>
      <c r="R55" s="75">
        <f t="shared" si="70"/>
        <v>0</v>
      </c>
      <c r="S55" s="75">
        <f t="shared" si="70"/>
        <v>0</v>
      </c>
      <c r="T55" s="75">
        <f t="shared" si="70"/>
        <v>0</v>
      </c>
      <c r="U55" s="75">
        <f t="shared" si="70"/>
        <v>0</v>
      </c>
      <c r="V55" s="75">
        <f t="shared" si="70"/>
        <v>0</v>
      </c>
      <c r="W55" s="75">
        <f t="shared" si="70"/>
        <v>0</v>
      </c>
      <c r="X55" s="75">
        <f t="shared" si="70"/>
        <v>0</v>
      </c>
      <c r="Y55" s="75">
        <f t="shared" si="70"/>
        <v>0</v>
      </c>
      <c r="Z55" s="75">
        <f t="shared" si="70"/>
        <v>20</v>
      </c>
      <c r="AA55" s="76">
        <f t="shared" si="70"/>
        <v>20</v>
      </c>
      <c r="AB55" s="98">
        <f t="shared" si="70"/>
        <v>4</v>
      </c>
      <c r="AC55" s="37"/>
      <c r="AD55" s="44"/>
      <c r="AE55" s="45"/>
    </row>
    <row r="56" spans="1:31" ht="15" customHeight="1">
      <c r="A56" s="24" t="s">
        <v>31</v>
      </c>
      <c r="B56" s="78" t="s">
        <v>32</v>
      </c>
      <c r="C56" s="78">
        <v>1</v>
      </c>
      <c r="D56" s="114" t="s">
        <v>153</v>
      </c>
      <c r="E56" s="151" t="s">
        <v>154</v>
      </c>
      <c r="F56" s="29" t="s">
        <v>155</v>
      </c>
      <c r="G56" s="26">
        <v>5</v>
      </c>
      <c r="H56" s="26">
        <v>10</v>
      </c>
      <c r="I56" s="30">
        <v>3</v>
      </c>
      <c r="J56" s="25"/>
      <c r="K56" s="26"/>
      <c r="L56" s="30"/>
      <c r="M56" s="25"/>
      <c r="N56" s="26"/>
      <c r="O56" s="30"/>
      <c r="P56" s="25"/>
      <c r="Q56" s="26"/>
      <c r="R56" s="30"/>
      <c r="S56" s="25"/>
      <c r="T56" s="26"/>
      <c r="U56" s="30"/>
      <c r="V56" s="25"/>
      <c r="W56" s="26"/>
      <c r="X56" s="30"/>
      <c r="Y56" s="25">
        <f t="shared" ref="Y56:Z56" si="71">V56+S56+P56+M56+J56+G56</f>
        <v>5</v>
      </c>
      <c r="Z56" s="26">
        <f t="shared" si="71"/>
        <v>10</v>
      </c>
      <c r="AA56" s="31">
        <f t="shared" ref="AA56:AA57" si="72">SUM(Y56:Z56)</f>
        <v>15</v>
      </c>
      <c r="AB56" s="30">
        <f t="shared" ref="AB56:AB57" si="73">I56+L56+O56+R56+U56+X56</f>
        <v>3</v>
      </c>
      <c r="AC56" s="26" t="s">
        <v>40</v>
      </c>
      <c r="AD56" s="33"/>
      <c r="AE56" s="34"/>
    </row>
    <row r="57" spans="1:31" ht="15" customHeight="1">
      <c r="A57" s="46" t="s">
        <v>31</v>
      </c>
      <c r="B57" s="47" t="s">
        <v>32</v>
      </c>
      <c r="C57" s="47">
        <v>2</v>
      </c>
      <c r="D57" s="115" t="s">
        <v>156</v>
      </c>
      <c r="E57" s="5"/>
      <c r="F57" s="49" t="s">
        <v>157</v>
      </c>
      <c r="G57" s="50"/>
      <c r="H57" s="50"/>
      <c r="I57" s="51"/>
      <c r="J57" s="52">
        <v>5</v>
      </c>
      <c r="K57" s="50">
        <v>15</v>
      </c>
      <c r="L57" s="51">
        <v>4</v>
      </c>
      <c r="M57" s="52"/>
      <c r="N57" s="50"/>
      <c r="O57" s="51"/>
      <c r="P57" s="52"/>
      <c r="Q57" s="50"/>
      <c r="R57" s="51"/>
      <c r="S57" s="52"/>
      <c r="T57" s="50"/>
      <c r="U57" s="51"/>
      <c r="V57" s="52"/>
      <c r="W57" s="50"/>
      <c r="X57" s="51"/>
      <c r="Y57" s="52">
        <f t="shared" ref="Y57:Z57" si="74">V57+S57+P57+M57+J57+G57</f>
        <v>5</v>
      </c>
      <c r="Z57" s="50">
        <f t="shared" si="74"/>
        <v>15</v>
      </c>
      <c r="AA57" s="53">
        <f t="shared" si="72"/>
        <v>20</v>
      </c>
      <c r="AB57" s="51">
        <f t="shared" si="73"/>
        <v>4</v>
      </c>
      <c r="AC57" s="50" t="s">
        <v>40</v>
      </c>
      <c r="AD57" s="33" t="s">
        <v>153</v>
      </c>
      <c r="AE57" s="34" t="s">
        <v>158</v>
      </c>
    </row>
    <row r="58" spans="1:31" ht="15" customHeight="1">
      <c r="A58" s="120" t="s">
        <v>31</v>
      </c>
      <c r="B58" s="103"/>
      <c r="C58" s="103"/>
      <c r="D58" s="120"/>
      <c r="E58" s="103"/>
      <c r="F58" s="121" t="s">
        <v>159</v>
      </c>
      <c r="G58" s="122">
        <f t="shared" ref="G58:AB58" si="75">SUM(G56:G57)</f>
        <v>5</v>
      </c>
      <c r="H58" s="123">
        <f t="shared" si="75"/>
        <v>10</v>
      </c>
      <c r="I58" s="123">
        <f t="shared" si="75"/>
        <v>3</v>
      </c>
      <c r="J58" s="123">
        <f t="shared" si="75"/>
        <v>5</v>
      </c>
      <c r="K58" s="123">
        <f t="shared" si="75"/>
        <v>15</v>
      </c>
      <c r="L58" s="123">
        <f t="shared" si="75"/>
        <v>4</v>
      </c>
      <c r="M58" s="123">
        <f t="shared" si="75"/>
        <v>0</v>
      </c>
      <c r="N58" s="123">
        <f t="shared" si="75"/>
        <v>0</v>
      </c>
      <c r="O58" s="123">
        <f t="shared" si="75"/>
        <v>0</v>
      </c>
      <c r="P58" s="123">
        <f t="shared" si="75"/>
        <v>0</v>
      </c>
      <c r="Q58" s="123">
        <f t="shared" si="75"/>
        <v>0</v>
      </c>
      <c r="R58" s="123">
        <f t="shared" si="75"/>
        <v>0</v>
      </c>
      <c r="S58" s="123">
        <f t="shared" si="75"/>
        <v>0</v>
      </c>
      <c r="T58" s="123">
        <f t="shared" si="75"/>
        <v>0</v>
      </c>
      <c r="U58" s="123">
        <f t="shared" si="75"/>
        <v>0</v>
      </c>
      <c r="V58" s="123">
        <f t="shared" si="75"/>
        <v>0</v>
      </c>
      <c r="W58" s="123">
        <f t="shared" si="75"/>
        <v>0</v>
      </c>
      <c r="X58" s="123">
        <f t="shared" si="75"/>
        <v>0</v>
      </c>
      <c r="Y58" s="123">
        <f t="shared" si="75"/>
        <v>10</v>
      </c>
      <c r="Z58" s="123">
        <f t="shared" si="75"/>
        <v>25</v>
      </c>
      <c r="AA58" s="167">
        <f t="shared" si="75"/>
        <v>35</v>
      </c>
      <c r="AB58" s="168">
        <f t="shared" si="75"/>
        <v>7</v>
      </c>
      <c r="AC58" s="37"/>
      <c r="AD58" s="44"/>
      <c r="AE58" s="45"/>
    </row>
    <row r="59" spans="1:31" ht="15" customHeight="1">
      <c r="A59" s="135"/>
      <c r="B59" s="134"/>
      <c r="C59" s="134"/>
      <c r="D59" s="169" t="s">
        <v>160</v>
      </c>
      <c r="E59" s="11"/>
      <c r="F59" s="11"/>
      <c r="G59" s="160">
        <f t="shared" ref="G59:AB59" si="76">G58+G55+G53+G51+G48+G42+G39+G35</f>
        <v>25</v>
      </c>
      <c r="H59" s="161">
        <f t="shared" si="76"/>
        <v>70</v>
      </c>
      <c r="I59" s="161">
        <f t="shared" si="76"/>
        <v>17</v>
      </c>
      <c r="J59" s="161">
        <f t="shared" si="76"/>
        <v>30</v>
      </c>
      <c r="K59" s="161">
        <f t="shared" si="76"/>
        <v>70</v>
      </c>
      <c r="L59" s="161">
        <f t="shared" si="76"/>
        <v>18</v>
      </c>
      <c r="M59" s="161">
        <f t="shared" si="76"/>
        <v>15</v>
      </c>
      <c r="N59" s="161">
        <f t="shared" si="76"/>
        <v>65</v>
      </c>
      <c r="O59" s="161">
        <f t="shared" si="76"/>
        <v>15</v>
      </c>
      <c r="P59" s="161">
        <f t="shared" si="76"/>
        <v>10</v>
      </c>
      <c r="Q59" s="161">
        <f t="shared" si="76"/>
        <v>20</v>
      </c>
      <c r="R59" s="161">
        <f t="shared" si="76"/>
        <v>6</v>
      </c>
      <c r="S59" s="161">
        <f t="shared" si="76"/>
        <v>0</v>
      </c>
      <c r="T59" s="161">
        <f t="shared" si="76"/>
        <v>0</v>
      </c>
      <c r="U59" s="161">
        <f t="shared" si="76"/>
        <v>0</v>
      </c>
      <c r="V59" s="161">
        <f t="shared" si="76"/>
        <v>0</v>
      </c>
      <c r="W59" s="161">
        <f t="shared" si="76"/>
        <v>0</v>
      </c>
      <c r="X59" s="161">
        <f t="shared" si="76"/>
        <v>0</v>
      </c>
      <c r="Y59" s="161">
        <f t="shared" si="76"/>
        <v>80</v>
      </c>
      <c r="Z59" s="161">
        <f t="shared" si="76"/>
        <v>225</v>
      </c>
      <c r="AA59" s="164">
        <f t="shared" si="76"/>
        <v>305</v>
      </c>
      <c r="AB59" s="160">
        <f t="shared" si="76"/>
        <v>56</v>
      </c>
      <c r="AC59" s="159"/>
      <c r="AD59" s="44"/>
      <c r="AE59" s="45"/>
    </row>
    <row r="60" spans="1:31" ht="15" customHeight="1">
      <c r="A60" s="170" t="s">
        <v>31</v>
      </c>
      <c r="B60" s="171"/>
      <c r="C60" s="171"/>
      <c r="D60" s="126" t="s">
        <v>161</v>
      </c>
      <c r="E60" s="9"/>
      <c r="F60" s="10"/>
      <c r="G60" s="127">
        <f t="shared" ref="G60:AB60" si="77">G59+G30</f>
        <v>55</v>
      </c>
      <c r="H60" s="128">
        <f t="shared" si="77"/>
        <v>95</v>
      </c>
      <c r="I60" s="128">
        <f t="shared" si="77"/>
        <v>26</v>
      </c>
      <c r="J60" s="128">
        <f t="shared" si="77"/>
        <v>55</v>
      </c>
      <c r="K60" s="128">
        <f t="shared" si="77"/>
        <v>105</v>
      </c>
      <c r="L60" s="128">
        <f t="shared" si="77"/>
        <v>29</v>
      </c>
      <c r="M60" s="128">
        <f t="shared" si="77"/>
        <v>45</v>
      </c>
      <c r="N60" s="128">
        <f t="shared" si="77"/>
        <v>75</v>
      </c>
      <c r="O60" s="128">
        <f t="shared" si="77"/>
        <v>24</v>
      </c>
      <c r="P60" s="172">
        <f t="shared" si="77"/>
        <v>30</v>
      </c>
      <c r="Q60" s="172">
        <f t="shared" si="77"/>
        <v>30</v>
      </c>
      <c r="R60" s="173">
        <f t="shared" si="77"/>
        <v>12</v>
      </c>
      <c r="S60" s="128">
        <f t="shared" si="77"/>
        <v>20</v>
      </c>
      <c r="T60" s="128">
        <f t="shared" si="77"/>
        <v>5</v>
      </c>
      <c r="U60" s="128">
        <f t="shared" si="77"/>
        <v>5</v>
      </c>
      <c r="V60" s="128">
        <f t="shared" si="77"/>
        <v>10</v>
      </c>
      <c r="W60" s="128">
        <f t="shared" si="77"/>
        <v>15</v>
      </c>
      <c r="X60" s="128">
        <f t="shared" si="77"/>
        <v>3</v>
      </c>
      <c r="Y60" s="128">
        <f t="shared" si="77"/>
        <v>215</v>
      </c>
      <c r="Z60" s="128">
        <f t="shared" si="77"/>
        <v>325</v>
      </c>
      <c r="AA60" s="174">
        <f t="shared" si="77"/>
        <v>540</v>
      </c>
      <c r="AB60" s="175">
        <f t="shared" si="77"/>
        <v>99</v>
      </c>
      <c r="AC60" s="37"/>
      <c r="AD60" s="44"/>
      <c r="AE60" s="45"/>
    </row>
    <row r="61" spans="1:31" ht="15" customHeight="1">
      <c r="A61" s="24" t="s">
        <v>31</v>
      </c>
      <c r="B61" s="176" t="s">
        <v>32</v>
      </c>
      <c r="C61" s="176">
        <v>1</v>
      </c>
      <c r="D61" s="177" t="s">
        <v>162</v>
      </c>
      <c r="E61" s="178" t="s">
        <v>163</v>
      </c>
      <c r="F61" s="179" t="s">
        <v>164</v>
      </c>
      <c r="G61" s="129">
        <v>0</v>
      </c>
      <c r="H61" s="180">
        <v>20</v>
      </c>
      <c r="I61" s="181">
        <v>5</v>
      </c>
      <c r="J61" s="26"/>
      <c r="K61" s="26"/>
      <c r="L61" s="30"/>
      <c r="M61" s="25"/>
      <c r="N61" s="26"/>
      <c r="O61" s="30"/>
      <c r="P61" s="25"/>
      <c r="Q61" s="26"/>
      <c r="R61" s="30"/>
      <c r="S61" s="25"/>
      <c r="T61" s="26"/>
      <c r="U61" s="30"/>
      <c r="V61" s="25"/>
      <c r="W61" s="26"/>
      <c r="X61" s="30"/>
      <c r="Y61" s="25">
        <f t="shared" ref="Y61:Z61" si="78">V61+S61+P61+M61+J61+G61</f>
        <v>0</v>
      </c>
      <c r="Z61" s="30">
        <f t="shared" si="78"/>
        <v>20</v>
      </c>
      <c r="AA61" s="59">
        <f t="shared" ref="AA61:AA70" si="79">Y61+Z61</f>
        <v>20</v>
      </c>
      <c r="AB61" s="26">
        <f t="shared" ref="AB61:AB70" si="80">I61+L61+O61+R61+U61+X61</f>
        <v>5</v>
      </c>
      <c r="AC61" s="25" t="s">
        <v>40</v>
      </c>
      <c r="AD61" s="33"/>
      <c r="AE61" s="34"/>
    </row>
    <row r="62" spans="1:31" ht="24" customHeight="1">
      <c r="A62" s="182" t="s">
        <v>31</v>
      </c>
      <c r="B62" s="183" t="s">
        <v>32</v>
      </c>
      <c r="C62" s="183">
        <v>2</v>
      </c>
      <c r="D62" s="184" t="s">
        <v>165</v>
      </c>
      <c r="E62" s="2"/>
      <c r="F62" s="185" t="s">
        <v>166</v>
      </c>
      <c r="G62" s="36"/>
      <c r="H62" s="37"/>
      <c r="I62" s="39"/>
      <c r="J62" s="37">
        <v>0</v>
      </c>
      <c r="K62" s="37">
        <v>15</v>
      </c>
      <c r="L62" s="39">
        <v>3</v>
      </c>
      <c r="M62" s="36"/>
      <c r="N62" s="37"/>
      <c r="O62" s="39"/>
      <c r="P62" s="36"/>
      <c r="Q62" s="37"/>
      <c r="R62" s="39"/>
      <c r="S62" s="36"/>
      <c r="T62" s="37"/>
      <c r="U62" s="39"/>
      <c r="V62" s="36"/>
      <c r="W62" s="37"/>
      <c r="X62" s="39"/>
      <c r="Y62" s="36">
        <f t="shared" ref="Y62:Z62" si="81">V62+S62+P62+M62+J62+G62</f>
        <v>0</v>
      </c>
      <c r="Z62" s="39">
        <f t="shared" si="81"/>
        <v>15</v>
      </c>
      <c r="AA62" s="31">
        <f t="shared" si="79"/>
        <v>15</v>
      </c>
      <c r="AB62" s="37">
        <f t="shared" si="80"/>
        <v>3</v>
      </c>
      <c r="AC62" s="36" t="s">
        <v>40</v>
      </c>
      <c r="AD62" s="33"/>
      <c r="AE62" s="82"/>
    </row>
    <row r="63" spans="1:31" ht="15" customHeight="1">
      <c r="A63" s="182" t="s">
        <v>31</v>
      </c>
      <c r="B63" s="183" t="s">
        <v>41</v>
      </c>
      <c r="C63" s="183">
        <v>3</v>
      </c>
      <c r="D63" s="177" t="s">
        <v>167</v>
      </c>
      <c r="E63" s="186" t="s">
        <v>168</v>
      </c>
      <c r="F63" s="185" t="s">
        <v>169</v>
      </c>
      <c r="G63" s="36"/>
      <c r="H63" s="37"/>
      <c r="I63" s="39"/>
      <c r="J63" s="37"/>
      <c r="K63" s="37"/>
      <c r="L63" s="39"/>
      <c r="M63" s="36">
        <v>0</v>
      </c>
      <c r="N63" s="37">
        <v>15</v>
      </c>
      <c r="O63" s="39">
        <v>3</v>
      </c>
      <c r="P63" s="36"/>
      <c r="Q63" s="37"/>
      <c r="R63" s="39"/>
      <c r="S63" s="36"/>
      <c r="T63" s="37"/>
      <c r="U63" s="39"/>
      <c r="V63" s="36"/>
      <c r="W63" s="37"/>
      <c r="X63" s="39"/>
      <c r="Y63" s="36">
        <f t="shared" ref="Y63:Z63" si="82">V63+S63+P63+M63+J63+G63</f>
        <v>0</v>
      </c>
      <c r="Z63" s="39">
        <f t="shared" si="82"/>
        <v>15</v>
      </c>
      <c r="AA63" s="31">
        <f t="shared" si="79"/>
        <v>15</v>
      </c>
      <c r="AB63" s="37">
        <f t="shared" si="80"/>
        <v>3</v>
      </c>
      <c r="AC63" s="36" t="s">
        <v>40</v>
      </c>
      <c r="AD63" s="44"/>
      <c r="AE63" s="45"/>
    </row>
    <row r="64" spans="1:31" ht="15" customHeight="1">
      <c r="A64" s="182" t="s">
        <v>31</v>
      </c>
      <c r="B64" s="183" t="s">
        <v>41</v>
      </c>
      <c r="C64" s="183">
        <v>4</v>
      </c>
      <c r="D64" s="187" t="s">
        <v>170</v>
      </c>
      <c r="E64" s="1"/>
      <c r="F64" s="185" t="s">
        <v>171</v>
      </c>
      <c r="G64" s="36"/>
      <c r="H64" s="37"/>
      <c r="I64" s="39"/>
      <c r="J64" s="37"/>
      <c r="K64" s="37"/>
      <c r="L64" s="39"/>
      <c r="M64" s="36"/>
      <c r="N64" s="37"/>
      <c r="O64" s="39"/>
      <c r="P64" s="36">
        <v>0</v>
      </c>
      <c r="Q64" s="37">
        <v>15</v>
      </c>
      <c r="R64" s="39">
        <v>3</v>
      </c>
      <c r="S64" s="36"/>
      <c r="T64" s="37"/>
      <c r="U64" s="39"/>
      <c r="V64" s="36"/>
      <c r="W64" s="37"/>
      <c r="X64" s="39"/>
      <c r="Y64" s="36">
        <f t="shared" ref="Y64:Z64" si="83">V64+S64+P64+M64+J64+G64</f>
        <v>0</v>
      </c>
      <c r="Z64" s="39">
        <f t="shared" si="83"/>
        <v>15</v>
      </c>
      <c r="AA64" s="31">
        <f t="shared" si="79"/>
        <v>15</v>
      </c>
      <c r="AB64" s="37">
        <f t="shared" si="80"/>
        <v>3</v>
      </c>
      <c r="AC64" s="36" t="s">
        <v>40</v>
      </c>
      <c r="AD64" s="44"/>
      <c r="AE64" s="45"/>
    </row>
    <row r="65" spans="1:31" ht="18.75" customHeight="1">
      <c r="A65" s="182" t="s">
        <v>31</v>
      </c>
      <c r="B65" s="183" t="s">
        <v>53</v>
      </c>
      <c r="C65" s="183">
        <v>5</v>
      </c>
      <c r="D65" s="184" t="s">
        <v>172</v>
      </c>
      <c r="E65" s="2"/>
      <c r="F65" s="185" t="s">
        <v>173</v>
      </c>
      <c r="G65" s="36"/>
      <c r="H65" s="37"/>
      <c r="I65" s="39"/>
      <c r="J65" s="37"/>
      <c r="K65" s="37"/>
      <c r="L65" s="39"/>
      <c r="M65" s="36"/>
      <c r="N65" s="37"/>
      <c r="O65" s="39"/>
      <c r="P65" s="36"/>
      <c r="Q65" s="37"/>
      <c r="R65" s="39"/>
      <c r="S65" s="36">
        <v>0</v>
      </c>
      <c r="T65" s="37">
        <v>15</v>
      </c>
      <c r="U65" s="39">
        <v>5</v>
      </c>
      <c r="V65" s="36"/>
      <c r="W65" s="37"/>
      <c r="X65" s="39"/>
      <c r="Y65" s="36">
        <f t="shared" ref="Y65:Z65" si="84">V65+S65+P65+M65+J65+G65</f>
        <v>0</v>
      </c>
      <c r="Z65" s="39">
        <f t="shared" si="84"/>
        <v>15</v>
      </c>
      <c r="AA65" s="31">
        <f t="shared" si="79"/>
        <v>15</v>
      </c>
      <c r="AB65" s="37">
        <f t="shared" si="80"/>
        <v>5</v>
      </c>
      <c r="AC65" s="36" t="s">
        <v>36</v>
      </c>
      <c r="AD65" s="44"/>
      <c r="AE65" s="45"/>
    </row>
    <row r="66" spans="1:31" ht="24.75" customHeight="1">
      <c r="A66" s="182" t="s">
        <v>31</v>
      </c>
      <c r="B66" s="183" t="s">
        <v>41</v>
      </c>
      <c r="C66" s="183">
        <v>4</v>
      </c>
      <c r="D66" s="177" t="s">
        <v>174</v>
      </c>
      <c r="E66" s="186" t="s">
        <v>175</v>
      </c>
      <c r="F66" s="185" t="s">
        <v>176</v>
      </c>
      <c r="G66" s="36"/>
      <c r="H66" s="37"/>
      <c r="I66" s="39"/>
      <c r="J66" s="37"/>
      <c r="K66" s="37"/>
      <c r="L66" s="39"/>
      <c r="M66" s="36"/>
      <c r="N66" s="37"/>
      <c r="O66" s="39"/>
      <c r="P66" s="36">
        <v>5</v>
      </c>
      <c r="Q66" s="37">
        <v>15</v>
      </c>
      <c r="R66" s="39">
        <v>5</v>
      </c>
      <c r="S66" s="36"/>
      <c r="T66" s="37"/>
      <c r="U66" s="39"/>
      <c r="V66" s="36"/>
      <c r="W66" s="37"/>
      <c r="X66" s="39"/>
      <c r="Y66" s="36">
        <f t="shared" ref="Y66:Z66" si="85">V66+S66+P66+M66+J66+G66</f>
        <v>5</v>
      </c>
      <c r="Z66" s="39">
        <f t="shared" si="85"/>
        <v>15</v>
      </c>
      <c r="AA66" s="31">
        <f t="shared" si="79"/>
        <v>20</v>
      </c>
      <c r="AB66" s="37">
        <f t="shared" si="80"/>
        <v>5</v>
      </c>
      <c r="AC66" s="36" t="s">
        <v>40</v>
      </c>
      <c r="AD66" s="44"/>
      <c r="AE66" s="45"/>
    </row>
    <row r="67" spans="1:31" ht="24" customHeight="1">
      <c r="A67" s="182" t="s">
        <v>31</v>
      </c>
      <c r="B67" s="183" t="s">
        <v>177</v>
      </c>
      <c r="C67" s="183">
        <v>4</v>
      </c>
      <c r="D67" s="184" t="s">
        <v>178</v>
      </c>
      <c r="E67" s="2"/>
      <c r="F67" s="185" t="s">
        <v>179</v>
      </c>
      <c r="G67" s="36"/>
      <c r="H67" s="37"/>
      <c r="I67" s="39"/>
      <c r="J67" s="37"/>
      <c r="K67" s="37"/>
      <c r="L67" s="39"/>
      <c r="M67" s="36"/>
      <c r="N67" s="37"/>
      <c r="O67" s="39"/>
      <c r="P67" s="36">
        <v>0</v>
      </c>
      <c r="Q67" s="37">
        <v>20</v>
      </c>
      <c r="R67" s="39">
        <v>4</v>
      </c>
      <c r="S67" s="36"/>
      <c r="T67" s="37"/>
      <c r="U67" s="39"/>
      <c r="V67" s="36"/>
      <c r="W67" s="37"/>
      <c r="X67" s="39"/>
      <c r="Y67" s="36">
        <f t="shared" ref="Y67:Z67" si="86">V67+S67+P67+M67+J67+G67</f>
        <v>0</v>
      </c>
      <c r="Z67" s="39">
        <f t="shared" si="86"/>
        <v>20</v>
      </c>
      <c r="AA67" s="36">
        <f t="shared" si="79"/>
        <v>20</v>
      </c>
      <c r="AB67" s="42">
        <f t="shared" si="80"/>
        <v>4</v>
      </c>
      <c r="AC67" s="37" t="s">
        <v>36</v>
      </c>
      <c r="AD67" s="44"/>
      <c r="AE67" s="45"/>
    </row>
    <row r="68" spans="1:31" ht="15" customHeight="1">
      <c r="A68" s="182" t="s">
        <v>31</v>
      </c>
      <c r="B68" s="188" t="s">
        <v>41</v>
      </c>
      <c r="C68" s="188">
        <v>4</v>
      </c>
      <c r="D68" s="177" t="s">
        <v>180</v>
      </c>
      <c r="E68" s="186" t="s">
        <v>181</v>
      </c>
      <c r="F68" s="185" t="s">
        <v>182</v>
      </c>
      <c r="G68" s="36"/>
      <c r="H68" s="37"/>
      <c r="I68" s="39"/>
      <c r="J68" s="37"/>
      <c r="K68" s="37"/>
      <c r="L68" s="39"/>
      <c r="M68" s="36"/>
      <c r="N68" s="37"/>
      <c r="O68" s="39"/>
      <c r="P68" s="36">
        <v>10</v>
      </c>
      <c r="Q68" s="37">
        <v>0</v>
      </c>
      <c r="R68" s="39">
        <v>3</v>
      </c>
      <c r="S68" s="36"/>
      <c r="T68" s="37"/>
      <c r="U68" s="39"/>
      <c r="V68" s="36"/>
      <c r="W68" s="37"/>
      <c r="X68" s="39"/>
      <c r="Y68" s="36">
        <f t="shared" ref="Y68:Z68" si="87">V68+S68+P68+M68+J68+G68</f>
        <v>10</v>
      </c>
      <c r="Z68" s="39">
        <f t="shared" si="87"/>
        <v>0</v>
      </c>
      <c r="AA68" s="36">
        <f t="shared" si="79"/>
        <v>10</v>
      </c>
      <c r="AB68" s="42">
        <f t="shared" si="80"/>
        <v>3</v>
      </c>
      <c r="AC68" s="37" t="s">
        <v>40</v>
      </c>
      <c r="AD68" s="33"/>
      <c r="AE68" s="82"/>
    </row>
    <row r="69" spans="1:31" ht="15" customHeight="1">
      <c r="A69" s="182" t="s">
        <v>31</v>
      </c>
      <c r="B69" s="188" t="s">
        <v>53</v>
      </c>
      <c r="C69" s="188">
        <v>5</v>
      </c>
      <c r="D69" s="187" t="s">
        <v>183</v>
      </c>
      <c r="E69" s="1"/>
      <c r="F69" s="185" t="s">
        <v>184</v>
      </c>
      <c r="G69" s="36"/>
      <c r="H69" s="37"/>
      <c r="I69" s="39"/>
      <c r="J69" s="37"/>
      <c r="K69" s="37"/>
      <c r="L69" s="39"/>
      <c r="M69" s="36"/>
      <c r="N69" s="37"/>
      <c r="O69" s="39"/>
      <c r="P69" s="36"/>
      <c r="Q69" s="37"/>
      <c r="R69" s="39"/>
      <c r="S69" s="36">
        <v>0</v>
      </c>
      <c r="T69" s="37">
        <v>10</v>
      </c>
      <c r="U69" s="39">
        <v>3</v>
      </c>
      <c r="V69" s="36"/>
      <c r="W69" s="37"/>
      <c r="X69" s="39"/>
      <c r="Y69" s="36">
        <f t="shared" ref="Y69:Z69" si="88">V69+S69+P69+M69+J69+G69</f>
        <v>0</v>
      </c>
      <c r="Z69" s="39">
        <f t="shared" si="88"/>
        <v>10</v>
      </c>
      <c r="AA69" s="31">
        <f t="shared" si="79"/>
        <v>10</v>
      </c>
      <c r="AB69" s="42">
        <f t="shared" si="80"/>
        <v>3</v>
      </c>
      <c r="AC69" s="36" t="s">
        <v>36</v>
      </c>
      <c r="AD69" s="33"/>
      <c r="AE69" s="34"/>
    </row>
    <row r="70" spans="1:31" ht="27" customHeight="1">
      <c r="A70" s="182" t="s">
        <v>31</v>
      </c>
      <c r="B70" s="188" t="s">
        <v>53</v>
      </c>
      <c r="C70" s="188">
        <v>5</v>
      </c>
      <c r="D70" s="184" t="s">
        <v>185</v>
      </c>
      <c r="E70" s="2"/>
      <c r="F70" s="185" t="s">
        <v>186</v>
      </c>
      <c r="G70" s="108"/>
      <c r="H70" s="106"/>
      <c r="I70" s="107"/>
      <c r="J70" s="37"/>
      <c r="K70" s="37"/>
      <c r="L70" s="39"/>
      <c r="M70" s="36"/>
      <c r="N70" s="37"/>
      <c r="O70" s="39"/>
      <c r="P70" s="36"/>
      <c r="Q70" s="37"/>
      <c r="R70" s="39"/>
      <c r="S70" s="36">
        <v>10</v>
      </c>
      <c r="T70" s="37">
        <v>0</v>
      </c>
      <c r="U70" s="39">
        <v>2</v>
      </c>
      <c r="V70" s="36"/>
      <c r="W70" s="37"/>
      <c r="X70" s="37"/>
      <c r="Y70" s="36">
        <f t="shared" ref="Y70:Z70" si="89">V70+S70+P70+M70+J70+G70</f>
        <v>10</v>
      </c>
      <c r="Z70" s="39">
        <f t="shared" si="89"/>
        <v>0</v>
      </c>
      <c r="AA70" s="31">
        <f t="shared" si="79"/>
        <v>10</v>
      </c>
      <c r="AB70" s="42">
        <f t="shared" si="80"/>
        <v>2</v>
      </c>
      <c r="AC70" s="31" t="s">
        <v>36</v>
      </c>
      <c r="AD70" s="189"/>
      <c r="AE70" s="82"/>
    </row>
    <row r="71" spans="1:31" ht="15" customHeight="1">
      <c r="A71" s="190" t="s">
        <v>31</v>
      </c>
      <c r="B71" s="190" t="s">
        <v>53</v>
      </c>
      <c r="C71" s="170">
        <v>5</v>
      </c>
      <c r="D71" s="187" t="s">
        <v>187</v>
      </c>
      <c r="E71" s="187"/>
      <c r="F71" s="191" t="s">
        <v>188</v>
      </c>
      <c r="G71" s="37"/>
      <c r="H71" s="37"/>
      <c r="I71" s="39"/>
      <c r="J71" s="129"/>
      <c r="K71" s="180"/>
      <c r="L71" s="181"/>
      <c r="M71" s="129"/>
      <c r="N71" s="180"/>
      <c r="O71" s="181"/>
      <c r="P71" s="129"/>
      <c r="Q71" s="180"/>
      <c r="R71" s="181"/>
      <c r="S71" s="129">
        <v>0</v>
      </c>
      <c r="T71" s="180">
        <v>0</v>
      </c>
      <c r="U71" s="181">
        <v>0</v>
      </c>
      <c r="V71" s="192"/>
      <c r="W71" s="193"/>
      <c r="X71" s="194"/>
      <c r="Y71" s="172"/>
      <c r="Z71" s="195"/>
      <c r="AA71" s="195"/>
      <c r="AB71" s="192"/>
      <c r="AC71" s="196" t="s">
        <v>91</v>
      </c>
      <c r="AD71" s="33"/>
      <c r="AE71" s="82"/>
    </row>
    <row r="72" spans="1:31" ht="15" customHeight="1">
      <c r="A72" s="197"/>
      <c r="B72" s="142"/>
      <c r="C72" s="69"/>
      <c r="D72" s="198" t="s">
        <v>189</v>
      </c>
      <c r="E72" s="3"/>
      <c r="F72" s="3"/>
      <c r="G72" s="199">
        <f t="shared" ref="G72:Z72" si="90">SUM(G61:G71)</f>
        <v>0</v>
      </c>
      <c r="H72" s="200">
        <f t="shared" si="90"/>
        <v>20</v>
      </c>
      <c r="I72" s="200">
        <f t="shared" si="90"/>
        <v>5</v>
      </c>
      <c r="J72" s="200">
        <f t="shared" si="90"/>
        <v>0</v>
      </c>
      <c r="K72" s="200">
        <f t="shared" si="90"/>
        <v>15</v>
      </c>
      <c r="L72" s="200">
        <f t="shared" si="90"/>
        <v>3</v>
      </c>
      <c r="M72" s="200">
        <f t="shared" si="90"/>
        <v>0</v>
      </c>
      <c r="N72" s="200">
        <f t="shared" si="90"/>
        <v>15</v>
      </c>
      <c r="O72" s="200">
        <f t="shared" si="90"/>
        <v>3</v>
      </c>
      <c r="P72" s="200">
        <f t="shared" si="90"/>
        <v>15</v>
      </c>
      <c r="Q72" s="200">
        <f t="shared" si="90"/>
        <v>50</v>
      </c>
      <c r="R72" s="200">
        <f t="shared" si="90"/>
        <v>15</v>
      </c>
      <c r="S72" s="200">
        <f t="shared" si="90"/>
        <v>10</v>
      </c>
      <c r="T72" s="200">
        <f t="shared" si="90"/>
        <v>25</v>
      </c>
      <c r="U72" s="200">
        <f t="shared" si="90"/>
        <v>10</v>
      </c>
      <c r="V72" s="200">
        <f t="shared" si="90"/>
        <v>0</v>
      </c>
      <c r="W72" s="200">
        <f t="shared" si="90"/>
        <v>0</v>
      </c>
      <c r="X72" s="200">
        <f t="shared" si="90"/>
        <v>0</v>
      </c>
      <c r="Y72" s="200">
        <f t="shared" si="90"/>
        <v>25</v>
      </c>
      <c r="Z72" s="200">
        <f t="shared" si="90"/>
        <v>125</v>
      </c>
      <c r="AA72" s="139">
        <f t="shared" ref="AA72:AB72" si="91">SUM(AA61:AA70)</f>
        <v>150</v>
      </c>
      <c r="AB72" s="201">
        <f t="shared" si="91"/>
        <v>36</v>
      </c>
      <c r="AC72" s="201"/>
      <c r="AD72" s="33"/>
      <c r="AE72" s="34"/>
    </row>
    <row r="73" spans="1:31" ht="15" customHeight="1">
      <c r="A73" s="35" t="s">
        <v>31</v>
      </c>
      <c r="B73" s="41" t="s">
        <v>32</v>
      </c>
      <c r="C73" s="41">
        <v>1</v>
      </c>
      <c r="D73" s="72" t="s">
        <v>190</v>
      </c>
      <c r="E73" s="27"/>
      <c r="F73" s="38" t="s">
        <v>191</v>
      </c>
      <c r="G73" s="37">
        <v>0</v>
      </c>
      <c r="H73" s="37">
        <v>25</v>
      </c>
      <c r="I73" s="39">
        <v>2</v>
      </c>
      <c r="J73" s="36"/>
      <c r="K73" s="37"/>
      <c r="L73" s="39"/>
      <c r="M73" s="36"/>
      <c r="N73" s="37"/>
      <c r="O73" s="39"/>
      <c r="P73" s="36"/>
      <c r="Q73" s="37"/>
      <c r="R73" s="39"/>
      <c r="S73" s="36"/>
      <c r="T73" s="37"/>
      <c r="U73" s="39"/>
      <c r="V73" s="36"/>
      <c r="W73" s="37"/>
      <c r="X73" s="39"/>
      <c r="Y73" s="36">
        <f t="shared" ref="Y73:Z73" si="92">V73+S73+P73+M73+J73+G73</f>
        <v>0</v>
      </c>
      <c r="Z73" s="37">
        <f t="shared" si="92"/>
        <v>25</v>
      </c>
      <c r="AA73" s="31">
        <f t="shared" ref="AA73:AA82" si="93">SUM(Y73:Z73)</f>
        <v>25</v>
      </c>
      <c r="AB73" s="37">
        <f t="shared" ref="AB73:AB82" si="94">I73+L73+O73+R73+U73+X73</f>
        <v>2</v>
      </c>
      <c r="AC73" s="37" t="s">
        <v>40</v>
      </c>
      <c r="AD73" s="33"/>
      <c r="AE73" s="34"/>
    </row>
    <row r="74" spans="1:31" ht="40.5" customHeight="1">
      <c r="A74" s="35" t="s">
        <v>31</v>
      </c>
      <c r="B74" s="41" t="s">
        <v>32</v>
      </c>
      <c r="C74" s="41">
        <v>2</v>
      </c>
      <c r="D74" s="42" t="s">
        <v>192</v>
      </c>
      <c r="E74" s="27"/>
      <c r="F74" s="38" t="s">
        <v>193</v>
      </c>
      <c r="G74" s="37"/>
      <c r="H74" s="37"/>
      <c r="I74" s="39"/>
      <c r="J74" s="36">
        <v>0</v>
      </c>
      <c r="K74" s="37">
        <v>25</v>
      </c>
      <c r="L74" s="39">
        <v>2</v>
      </c>
      <c r="M74" s="36"/>
      <c r="N74" s="37"/>
      <c r="O74" s="39"/>
      <c r="P74" s="36"/>
      <c r="Q74" s="37"/>
      <c r="R74" s="39"/>
      <c r="S74" s="36"/>
      <c r="T74" s="37"/>
      <c r="U74" s="39"/>
      <c r="V74" s="36"/>
      <c r="W74" s="37"/>
      <c r="X74" s="39"/>
      <c r="Y74" s="36">
        <f t="shared" ref="Y74:Z74" si="95">V74+S74+P74+M74+J74+G74</f>
        <v>0</v>
      </c>
      <c r="Z74" s="37">
        <f t="shared" si="95"/>
        <v>25</v>
      </c>
      <c r="AA74" s="31">
        <f t="shared" si="93"/>
        <v>25</v>
      </c>
      <c r="AB74" s="37">
        <f t="shared" si="94"/>
        <v>2</v>
      </c>
      <c r="AC74" s="37" t="s">
        <v>40</v>
      </c>
      <c r="AD74" s="94" t="s">
        <v>194</v>
      </c>
      <c r="AE74" s="95" t="s">
        <v>195</v>
      </c>
    </row>
    <row r="75" spans="1:31" ht="61.5" customHeight="1">
      <c r="A75" s="35" t="s">
        <v>31</v>
      </c>
      <c r="B75" s="41" t="s">
        <v>41</v>
      </c>
      <c r="C75" s="41">
        <v>3</v>
      </c>
      <c r="D75" s="72" t="s">
        <v>196</v>
      </c>
      <c r="E75" s="27"/>
      <c r="F75" s="38" t="s">
        <v>197</v>
      </c>
      <c r="G75" s="37"/>
      <c r="H75" s="37"/>
      <c r="I75" s="39"/>
      <c r="J75" s="36"/>
      <c r="K75" s="37"/>
      <c r="L75" s="39"/>
      <c r="M75" s="36">
        <v>0</v>
      </c>
      <c r="N75" s="37">
        <v>25</v>
      </c>
      <c r="O75" s="39">
        <v>2</v>
      </c>
      <c r="P75" s="36"/>
      <c r="Q75" s="37"/>
      <c r="R75" s="39"/>
      <c r="S75" s="36"/>
      <c r="T75" s="37"/>
      <c r="U75" s="39"/>
      <c r="V75" s="36"/>
      <c r="W75" s="37"/>
      <c r="X75" s="39"/>
      <c r="Y75" s="36">
        <f t="shared" ref="Y75:Z75" si="96">V75+S75+P75+M75+J75+G75</f>
        <v>0</v>
      </c>
      <c r="Z75" s="37">
        <f t="shared" si="96"/>
        <v>25</v>
      </c>
      <c r="AA75" s="31">
        <f t="shared" si="93"/>
        <v>25</v>
      </c>
      <c r="AB75" s="37">
        <f t="shared" si="94"/>
        <v>2</v>
      </c>
      <c r="AC75" s="37" t="s">
        <v>40</v>
      </c>
      <c r="AD75" s="33" t="s">
        <v>198</v>
      </c>
      <c r="AE75" s="82" t="s">
        <v>199</v>
      </c>
    </row>
    <row r="76" spans="1:31" ht="15" customHeight="1">
      <c r="A76" s="35" t="s">
        <v>31</v>
      </c>
      <c r="B76" s="41" t="s">
        <v>41</v>
      </c>
      <c r="C76" s="41">
        <v>4</v>
      </c>
      <c r="D76" s="72" t="s">
        <v>200</v>
      </c>
      <c r="E76" s="27"/>
      <c r="F76" s="38" t="s">
        <v>201</v>
      </c>
      <c r="G76" s="37"/>
      <c r="H76" s="37"/>
      <c r="I76" s="39"/>
      <c r="J76" s="36"/>
      <c r="K76" s="37"/>
      <c r="L76" s="39"/>
      <c r="M76" s="36"/>
      <c r="N76" s="37"/>
      <c r="O76" s="39"/>
      <c r="P76" s="36">
        <v>0</v>
      </c>
      <c r="Q76" s="37">
        <v>25</v>
      </c>
      <c r="R76" s="39">
        <v>2</v>
      </c>
      <c r="S76" s="36"/>
      <c r="T76" s="37"/>
      <c r="U76" s="39"/>
      <c r="V76" s="36"/>
      <c r="W76" s="37"/>
      <c r="X76" s="39"/>
      <c r="Y76" s="36">
        <f t="shared" ref="Y76:Z76" si="97">V76+S76+P76+M76+J76+G76</f>
        <v>0</v>
      </c>
      <c r="Z76" s="37">
        <f t="shared" si="97"/>
        <v>25</v>
      </c>
      <c r="AA76" s="31">
        <f t="shared" si="93"/>
        <v>25</v>
      </c>
      <c r="AB76" s="37">
        <f t="shared" si="94"/>
        <v>2</v>
      </c>
      <c r="AC76" s="37" t="s">
        <v>40</v>
      </c>
      <c r="AD76" s="33" t="s">
        <v>202</v>
      </c>
      <c r="AE76" s="82" t="s">
        <v>203</v>
      </c>
    </row>
    <row r="77" spans="1:31" ht="15" customHeight="1">
      <c r="A77" s="35" t="s">
        <v>31</v>
      </c>
      <c r="B77" s="41" t="s">
        <v>53</v>
      </c>
      <c r="C77" s="41">
        <v>5</v>
      </c>
      <c r="D77" s="72" t="s">
        <v>204</v>
      </c>
      <c r="E77" s="27"/>
      <c r="F77" s="202" t="s">
        <v>205</v>
      </c>
      <c r="G77" s="37"/>
      <c r="H77" s="37"/>
      <c r="I77" s="39"/>
      <c r="J77" s="36"/>
      <c r="K77" s="37"/>
      <c r="L77" s="39"/>
      <c r="M77" s="36"/>
      <c r="N77" s="37"/>
      <c r="O77" s="39"/>
      <c r="P77" s="36"/>
      <c r="Q77" s="37"/>
      <c r="R77" s="39"/>
      <c r="S77" s="36">
        <v>0</v>
      </c>
      <c r="T77" s="37">
        <v>25</v>
      </c>
      <c r="U77" s="39">
        <v>6</v>
      </c>
      <c r="V77" s="36"/>
      <c r="W77" s="37"/>
      <c r="X77" s="39"/>
      <c r="Y77" s="36">
        <f t="shared" ref="Y77:Z77" si="98">V77+S77+P77+M77+J77+G77</f>
        <v>0</v>
      </c>
      <c r="Z77" s="37">
        <f t="shared" si="98"/>
        <v>25</v>
      </c>
      <c r="AA77" s="31">
        <f t="shared" si="93"/>
        <v>25</v>
      </c>
      <c r="AB77" s="37">
        <f t="shared" si="94"/>
        <v>6</v>
      </c>
      <c r="AC77" s="37" t="s">
        <v>40</v>
      </c>
      <c r="AD77" s="33" t="s">
        <v>206</v>
      </c>
      <c r="AE77" s="82" t="s">
        <v>207</v>
      </c>
    </row>
    <row r="78" spans="1:31" ht="15" customHeight="1">
      <c r="A78" s="35" t="s">
        <v>31</v>
      </c>
      <c r="B78" s="41" t="s">
        <v>53</v>
      </c>
      <c r="C78" s="41">
        <v>6</v>
      </c>
      <c r="D78" s="72" t="s">
        <v>208</v>
      </c>
      <c r="E78" s="27"/>
      <c r="F78" s="38" t="s">
        <v>209</v>
      </c>
      <c r="G78" s="37"/>
      <c r="H78" s="37"/>
      <c r="I78" s="39"/>
      <c r="J78" s="36"/>
      <c r="K78" s="37"/>
      <c r="L78" s="39"/>
      <c r="M78" s="36"/>
      <c r="N78" s="37"/>
      <c r="O78" s="39"/>
      <c r="P78" s="36"/>
      <c r="Q78" s="37"/>
      <c r="R78" s="39"/>
      <c r="S78" s="36"/>
      <c r="T78" s="37"/>
      <c r="U78" s="39"/>
      <c r="V78" s="36">
        <v>0</v>
      </c>
      <c r="W78" s="37">
        <v>20</v>
      </c>
      <c r="X78" s="39">
        <v>6</v>
      </c>
      <c r="Y78" s="36">
        <f t="shared" ref="Y78:Z78" si="99">V78+S78+P78+M78+J78+G78</f>
        <v>0</v>
      </c>
      <c r="Z78" s="37">
        <f t="shared" si="99"/>
        <v>20</v>
      </c>
      <c r="AA78" s="31">
        <f t="shared" si="93"/>
        <v>20</v>
      </c>
      <c r="AB78" s="37">
        <f t="shared" si="94"/>
        <v>6</v>
      </c>
      <c r="AC78" s="37" t="s">
        <v>36</v>
      </c>
      <c r="AD78" s="33" t="s">
        <v>204</v>
      </c>
      <c r="AE78" s="82" t="s">
        <v>205</v>
      </c>
    </row>
    <row r="79" spans="1:31" ht="15" customHeight="1">
      <c r="A79" s="35" t="s">
        <v>31</v>
      </c>
      <c r="B79" s="41" t="s">
        <v>53</v>
      </c>
      <c r="C79" s="41">
        <v>6</v>
      </c>
      <c r="D79" s="72" t="s">
        <v>210</v>
      </c>
      <c r="E79" s="27"/>
      <c r="F79" s="38" t="s">
        <v>211</v>
      </c>
      <c r="G79" s="37"/>
      <c r="H79" s="37"/>
      <c r="I79" s="39"/>
      <c r="J79" s="36"/>
      <c r="K79" s="37"/>
      <c r="L79" s="39"/>
      <c r="M79" s="36"/>
      <c r="N79" s="37"/>
      <c r="O79" s="39"/>
      <c r="P79" s="36"/>
      <c r="Q79" s="37"/>
      <c r="R79" s="39"/>
      <c r="S79" s="36"/>
      <c r="T79" s="37"/>
      <c r="U79" s="39"/>
      <c r="V79" s="36">
        <v>0</v>
      </c>
      <c r="W79" s="37">
        <v>25</v>
      </c>
      <c r="X79" s="39">
        <v>6</v>
      </c>
      <c r="Y79" s="36">
        <f t="shared" ref="Y79:Z79" si="100">V79+S79+P79+M79+J79+G79</f>
        <v>0</v>
      </c>
      <c r="Z79" s="37">
        <f t="shared" si="100"/>
        <v>25</v>
      </c>
      <c r="AA79" s="31">
        <f t="shared" si="93"/>
        <v>25</v>
      </c>
      <c r="AB79" s="37">
        <f t="shared" si="94"/>
        <v>6</v>
      </c>
      <c r="AC79" s="37" t="s">
        <v>40</v>
      </c>
      <c r="AD79" s="33" t="s">
        <v>204</v>
      </c>
      <c r="AE79" s="82" t="s">
        <v>205</v>
      </c>
    </row>
    <row r="80" spans="1:31" ht="15" customHeight="1">
      <c r="A80" s="35" t="s">
        <v>31</v>
      </c>
      <c r="B80" s="41" t="s">
        <v>32</v>
      </c>
      <c r="C80" s="41">
        <v>1</v>
      </c>
      <c r="D80" s="72" t="s">
        <v>212</v>
      </c>
      <c r="E80" s="27"/>
      <c r="F80" s="38" t="s">
        <v>213</v>
      </c>
      <c r="G80" s="37">
        <v>0</v>
      </c>
      <c r="H80" s="37">
        <v>5</v>
      </c>
      <c r="I80" s="39">
        <v>0</v>
      </c>
      <c r="J80" s="36"/>
      <c r="K80" s="37"/>
      <c r="L80" s="39"/>
      <c r="M80" s="36"/>
      <c r="N80" s="37"/>
      <c r="O80" s="39"/>
      <c r="P80" s="36"/>
      <c r="Q80" s="37"/>
      <c r="R80" s="39"/>
      <c r="S80" s="36"/>
      <c r="T80" s="37"/>
      <c r="U80" s="39"/>
      <c r="V80" s="36"/>
      <c r="W80" s="37"/>
      <c r="X80" s="39"/>
      <c r="Y80" s="36">
        <f t="shared" ref="Y80:Z80" si="101">V80+S80+P80+M80+J80+G80</f>
        <v>0</v>
      </c>
      <c r="Z80" s="37">
        <f t="shared" si="101"/>
        <v>5</v>
      </c>
      <c r="AA80" s="31">
        <f t="shared" si="93"/>
        <v>5</v>
      </c>
      <c r="AB80" s="37">
        <f t="shared" si="94"/>
        <v>0</v>
      </c>
      <c r="AC80" s="37" t="s">
        <v>214</v>
      </c>
      <c r="AD80" s="33"/>
      <c r="AE80" s="34"/>
    </row>
    <row r="81" spans="1:31" ht="15" customHeight="1">
      <c r="A81" s="35" t="s">
        <v>31</v>
      </c>
      <c r="B81" s="41" t="s">
        <v>32</v>
      </c>
      <c r="C81" s="41">
        <v>2</v>
      </c>
      <c r="D81" s="72" t="s">
        <v>215</v>
      </c>
      <c r="E81" s="27"/>
      <c r="F81" s="38" t="s">
        <v>216</v>
      </c>
      <c r="G81" s="37"/>
      <c r="H81" s="37"/>
      <c r="I81" s="39"/>
      <c r="J81" s="36">
        <v>0</v>
      </c>
      <c r="K81" s="37">
        <v>5</v>
      </c>
      <c r="L81" s="39">
        <v>0</v>
      </c>
      <c r="M81" s="36"/>
      <c r="N81" s="37"/>
      <c r="O81" s="39"/>
      <c r="P81" s="36"/>
      <c r="Q81" s="37"/>
      <c r="R81" s="39"/>
      <c r="S81" s="36"/>
      <c r="T81" s="37"/>
      <c r="U81" s="39"/>
      <c r="V81" s="36"/>
      <c r="W81" s="37"/>
      <c r="X81" s="39"/>
      <c r="Y81" s="36">
        <f t="shared" ref="Y81:Z81" si="102">V81+S81+P81+M81+J81+G81</f>
        <v>0</v>
      </c>
      <c r="Z81" s="37">
        <f t="shared" si="102"/>
        <v>5</v>
      </c>
      <c r="AA81" s="31">
        <f t="shared" si="93"/>
        <v>5</v>
      </c>
      <c r="AB81" s="37">
        <f t="shared" si="94"/>
        <v>0</v>
      </c>
      <c r="AC81" s="37" t="s">
        <v>214</v>
      </c>
      <c r="AD81" s="33"/>
      <c r="AE81" s="34"/>
    </row>
    <row r="82" spans="1:31" ht="15" customHeight="1">
      <c r="A82" s="35" t="s">
        <v>31</v>
      </c>
      <c r="B82" s="41" t="s">
        <v>41</v>
      </c>
      <c r="C82" s="41">
        <v>3</v>
      </c>
      <c r="D82" s="72" t="s">
        <v>217</v>
      </c>
      <c r="E82" s="27"/>
      <c r="F82" s="203" t="s">
        <v>218</v>
      </c>
      <c r="G82" s="37"/>
      <c r="H82" s="37"/>
      <c r="I82" s="39"/>
      <c r="J82" s="36"/>
      <c r="K82" s="37"/>
      <c r="L82" s="39"/>
      <c r="M82" s="36">
        <v>0</v>
      </c>
      <c r="N82" s="37">
        <v>5</v>
      </c>
      <c r="O82" s="39">
        <v>0</v>
      </c>
      <c r="P82" s="36"/>
      <c r="Q82" s="37"/>
      <c r="R82" s="39"/>
      <c r="S82" s="36"/>
      <c r="T82" s="37"/>
      <c r="U82" s="39"/>
      <c r="V82" s="36"/>
      <c r="W82" s="37"/>
      <c r="X82" s="39"/>
      <c r="Y82" s="36">
        <f t="shared" ref="Y82:Z82" si="103">V82+S82+P82+M82+J82+G82</f>
        <v>0</v>
      </c>
      <c r="Z82" s="37">
        <f t="shared" si="103"/>
        <v>5</v>
      </c>
      <c r="AA82" s="109">
        <f t="shared" si="93"/>
        <v>5</v>
      </c>
      <c r="AB82" s="37">
        <f t="shared" si="94"/>
        <v>0</v>
      </c>
      <c r="AC82" s="37" t="s">
        <v>214</v>
      </c>
      <c r="AD82" s="33"/>
      <c r="AE82" s="82"/>
    </row>
    <row r="83" spans="1:31" ht="15" customHeight="1">
      <c r="A83" s="133" t="s">
        <v>31</v>
      </c>
      <c r="B83" s="134"/>
      <c r="C83" s="134"/>
      <c r="D83" s="135"/>
      <c r="E83" s="134"/>
      <c r="F83" s="204" t="s">
        <v>219</v>
      </c>
      <c r="G83" s="161">
        <f t="shared" ref="G83:AB83" si="104">SUM(G73:G82)</f>
        <v>0</v>
      </c>
      <c r="H83" s="161">
        <f t="shared" si="104"/>
        <v>30</v>
      </c>
      <c r="I83" s="161">
        <f t="shared" si="104"/>
        <v>2</v>
      </c>
      <c r="J83" s="161">
        <f t="shared" si="104"/>
        <v>0</v>
      </c>
      <c r="K83" s="161">
        <f t="shared" si="104"/>
        <v>30</v>
      </c>
      <c r="L83" s="161">
        <f t="shared" si="104"/>
        <v>2</v>
      </c>
      <c r="M83" s="161">
        <f t="shared" si="104"/>
        <v>0</v>
      </c>
      <c r="N83" s="161">
        <f t="shared" si="104"/>
        <v>30</v>
      </c>
      <c r="O83" s="161">
        <f t="shared" si="104"/>
        <v>2</v>
      </c>
      <c r="P83" s="161">
        <f t="shared" si="104"/>
        <v>0</v>
      </c>
      <c r="Q83" s="161">
        <f t="shared" si="104"/>
        <v>25</v>
      </c>
      <c r="R83" s="161">
        <f t="shared" si="104"/>
        <v>2</v>
      </c>
      <c r="S83" s="161">
        <f t="shared" si="104"/>
        <v>0</v>
      </c>
      <c r="T83" s="161">
        <f t="shared" si="104"/>
        <v>25</v>
      </c>
      <c r="U83" s="161">
        <f t="shared" si="104"/>
        <v>6</v>
      </c>
      <c r="V83" s="161">
        <f t="shared" si="104"/>
        <v>0</v>
      </c>
      <c r="W83" s="161">
        <f t="shared" si="104"/>
        <v>45</v>
      </c>
      <c r="X83" s="161">
        <f t="shared" si="104"/>
        <v>12</v>
      </c>
      <c r="Y83" s="161">
        <f t="shared" si="104"/>
        <v>0</v>
      </c>
      <c r="Z83" s="161">
        <f t="shared" si="104"/>
        <v>185</v>
      </c>
      <c r="AA83" s="164">
        <f t="shared" si="104"/>
        <v>185</v>
      </c>
      <c r="AB83" s="163">
        <f t="shared" si="104"/>
        <v>26</v>
      </c>
      <c r="AC83" s="163"/>
      <c r="AD83" s="45"/>
      <c r="AE83" s="45"/>
    </row>
    <row r="84" spans="1:31" ht="15" customHeight="1">
      <c r="A84" s="135" t="s">
        <v>31</v>
      </c>
      <c r="B84" s="205"/>
      <c r="C84" s="205"/>
      <c r="D84" s="135"/>
      <c r="E84" s="134"/>
      <c r="F84" s="204" t="s">
        <v>220</v>
      </c>
      <c r="G84" s="162">
        <v>0</v>
      </c>
      <c r="H84" s="163">
        <v>0</v>
      </c>
      <c r="I84" s="165">
        <v>0</v>
      </c>
      <c r="J84" s="162">
        <v>0</v>
      </c>
      <c r="K84" s="163">
        <v>0</v>
      </c>
      <c r="L84" s="165">
        <v>0</v>
      </c>
      <c r="M84" s="162">
        <v>0</v>
      </c>
      <c r="N84" s="163">
        <v>0</v>
      </c>
      <c r="O84" s="165">
        <v>0</v>
      </c>
      <c r="P84" s="162">
        <v>0</v>
      </c>
      <c r="Q84" s="163">
        <v>0</v>
      </c>
      <c r="R84" s="165">
        <v>0</v>
      </c>
      <c r="S84" s="162">
        <v>0</v>
      </c>
      <c r="T84" s="163">
        <v>0</v>
      </c>
      <c r="U84" s="165">
        <v>5</v>
      </c>
      <c r="V84" s="162">
        <v>0</v>
      </c>
      <c r="W84" s="163">
        <v>0</v>
      </c>
      <c r="X84" s="165">
        <v>4</v>
      </c>
      <c r="Y84" s="161">
        <f t="shared" ref="Y84:Z84" si="105">G84+J84+M84+P84+S84</f>
        <v>0</v>
      </c>
      <c r="Z84" s="160">
        <f t="shared" si="105"/>
        <v>0</v>
      </c>
      <c r="AA84" s="206">
        <f>SUM(Y84+Z84)</f>
        <v>0</v>
      </c>
      <c r="AB84" s="162">
        <f>I84+L84+O84+R84+U84+X84</f>
        <v>9</v>
      </c>
      <c r="AC84" s="163"/>
      <c r="AD84" s="45"/>
      <c r="AE84" s="45"/>
    </row>
    <row r="85" spans="1:31" ht="15" customHeight="1">
      <c r="A85" s="135" t="s">
        <v>31</v>
      </c>
      <c r="B85" s="188"/>
      <c r="C85" s="188"/>
      <c r="D85" s="170" t="s">
        <v>221</v>
      </c>
      <c r="E85" s="134"/>
      <c r="F85" s="204" t="s">
        <v>222</v>
      </c>
      <c r="G85" s="162">
        <v>0</v>
      </c>
      <c r="H85" s="163">
        <v>0</v>
      </c>
      <c r="I85" s="165">
        <v>0</v>
      </c>
      <c r="J85" s="162">
        <v>0</v>
      </c>
      <c r="K85" s="163">
        <v>0</v>
      </c>
      <c r="L85" s="165">
        <v>0</v>
      </c>
      <c r="M85" s="162">
        <v>0</v>
      </c>
      <c r="N85" s="163">
        <v>0</v>
      </c>
      <c r="O85" s="165">
        <v>0</v>
      </c>
      <c r="P85" s="162">
        <v>0</v>
      </c>
      <c r="Q85" s="163">
        <v>0</v>
      </c>
      <c r="R85" s="165">
        <v>0</v>
      </c>
      <c r="S85" s="162">
        <v>0</v>
      </c>
      <c r="T85" s="163">
        <v>0</v>
      </c>
      <c r="U85" s="165">
        <v>0</v>
      </c>
      <c r="V85" s="162">
        <v>0</v>
      </c>
      <c r="W85" s="163">
        <v>0</v>
      </c>
      <c r="X85" s="165">
        <v>10</v>
      </c>
      <c r="Y85" s="161">
        <f t="shared" ref="Y85:Z85" si="106">G85+J85+M85+P85+S85</f>
        <v>0</v>
      </c>
      <c r="Z85" s="160">
        <f t="shared" si="106"/>
        <v>0</v>
      </c>
      <c r="AA85" s="165">
        <v>0</v>
      </c>
      <c r="AB85" s="162">
        <v>10</v>
      </c>
      <c r="AC85" s="163" t="s">
        <v>214</v>
      </c>
      <c r="AD85" s="164"/>
      <c r="AE85" s="164"/>
    </row>
    <row r="86" spans="1:31" ht="15" customHeight="1">
      <c r="A86" s="135" t="s">
        <v>31</v>
      </c>
      <c r="B86" s="188"/>
      <c r="C86" s="188"/>
      <c r="D86" s="135"/>
      <c r="E86" s="134"/>
      <c r="F86" s="204" t="s">
        <v>223</v>
      </c>
      <c r="G86" s="161">
        <f t="shared" ref="G86:U86" si="107">G85+G84+G83+G71+G60</f>
        <v>55</v>
      </c>
      <c r="H86" s="161">
        <f t="shared" si="107"/>
        <v>125</v>
      </c>
      <c r="I86" s="161">
        <f t="shared" si="107"/>
        <v>28</v>
      </c>
      <c r="J86" s="161">
        <f t="shared" si="107"/>
        <v>55</v>
      </c>
      <c r="K86" s="161">
        <f t="shared" si="107"/>
        <v>135</v>
      </c>
      <c r="L86" s="161">
        <f t="shared" si="107"/>
        <v>31</v>
      </c>
      <c r="M86" s="161">
        <f t="shared" si="107"/>
        <v>45</v>
      </c>
      <c r="N86" s="161">
        <f t="shared" si="107"/>
        <v>105</v>
      </c>
      <c r="O86" s="161">
        <f t="shared" si="107"/>
        <v>26</v>
      </c>
      <c r="P86" s="161">
        <f t="shared" si="107"/>
        <v>30</v>
      </c>
      <c r="Q86" s="161">
        <f t="shared" si="107"/>
        <v>55</v>
      </c>
      <c r="R86" s="161">
        <f t="shared" si="107"/>
        <v>14</v>
      </c>
      <c r="S86" s="161">
        <f t="shared" si="107"/>
        <v>20</v>
      </c>
      <c r="T86" s="161">
        <f t="shared" si="107"/>
        <v>30</v>
      </c>
      <c r="U86" s="161">
        <f t="shared" si="107"/>
        <v>16</v>
      </c>
      <c r="V86" s="161">
        <f t="shared" ref="V86:X86" si="108">V85+V84+V83+V72+V60</f>
        <v>10</v>
      </c>
      <c r="W86" s="161">
        <f t="shared" si="108"/>
        <v>60</v>
      </c>
      <c r="X86" s="161">
        <f t="shared" si="108"/>
        <v>29</v>
      </c>
      <c r="Y86" s="162">
        <f t="shared" ref="Y86:Z86" si="109">G86+J86+M86+P86+S86</f>
        <v>205</v>
      </c>
      <c r="Z86" s="163">
        <f t="shared" si="109"/>
        <v>450</v>
      </c>
      <c r="AA86" s="162">
        <f t="shared" ref="AA86:AB86" si="110">AA85+AA84+AA83+AA72+AA60</f>
        <v>875</v>
      </c>
      <c r="AB86" s="207">
        <f t="shared" si="110"/>
        <v>180</v>
      </c>
      <c r="AC86" s="163"/>
      <c r="AD86" s="164"/>
      <c r="AE86" s="164"/>
    </row>
    <row r="87" spans="1:31" ht="15" customHeight="1">
      <c r="A87" s="208"/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9"/>
      <c r="AE87" s="209"/>
    </row>
  </sheetData>
  <autoFilter ref="A2:AE84" xr:uid="{00000000-0009-0000-0000-000000000000}"/>
  <mergeCells count="21">
    <mergeCell ref="A1:AE1"/>
    <mergeCell ref="E3:E6"/>
    <mergeCell ref="E7:E10"/>
    <mergeCell ref="E12:E17"/>
    <mergeCell ref="E19:E24"/>
    <mergeCell ref="E27:E28"/>
    <mergeCell ref="D30:F30"/>
    <mergeCell ref="D59:F59"/>
    <mergeCell ref="D60:F60"/>
    <mergeCell ref="E61:E62"/>
    <mergeCell ref="E63:E65"/>
    <mergeCell ref="E66:E67"/>
    <mergeCell ref="E68:E70"/>
    <mergeCell ref="D72:F72"/>
    <mergeCell ref="E31:E34"/>
    <mergeCell ref="E36:E38"/>
    <mergeCell ref="E40:E41"/>
    <mergeCell ref="E43:E47"/>
    <mergeCell ref="E49:E50"/>
    <mergeCell ref="E52:E54"/>
    <mergeCell ref="E56:E57"/>
  </mergeCells>
  <pageMargins left="0.7" right="0.7" top="0.75" bottom="0.75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szlovák 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2026-08-13T06:26:39Z</dcterms:modified>
</cp:coreProperties>
</file>