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D9C476CA-346B-4EDD-A366-A4225324ECAE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igány-roma L. " sheetId="1" r:id="rId1"/>
  </sheets>
  <definedNames>
    <definedName name="_xlnm._FilterDatabase" localSheetId="0" hidden="1">'cigány-roma L. '!$A$2:$AF$86</definedName>
  </definedNames>
  <calcPr calcId="191029"/>
  <extLst>
    <ext uri="GoogleSheetsCustomDataVersion2">
      <go:sheetsCustomData xmlns:go="http://customooxmlschemas.google.com/" r:id="rId5" roundtripDataChecksum="Y+La7xDdWnY1zKk19yjtvBukW9AGBFgWmZgBXpx4zDI="/>
    </ext>
  </extLst>
</workbook>
</file>

<file path=xl/calcChain.xml><?xml version="1.0" encoding="utf-8"?>
<calcChain xmlns="http://schemas.openxmlformats.org/spreadsheetml/2006/main">
  <c r="AA85" i="1" l="1"/>
  <c r="Z85" i="1"/>
  <c r="AC84" i="1"/>
  <c r="AA84" i="1"/>
  <c r="Z84" i="1"/>
  <c r="AB84" i="1" s="1"/>
  <c r="AC83" i="1"/>
  <c r="AB83" i="1"/>
  <c r="AA83" i="1"/>
  <c r="Z83" i="1"/>
  <c r="Y82" i="1"/>
  <c r="X82" i="1"/>
  <c r="X86" i="1" s="1"/>
  <c r="W82" i="1"/>
  <c r="V82" i="1"/>
  <c r="U82" i="1"/>
  <c r="T82" i="1"/>
  <c r="T86" i="1" s="1"/>
  <c r="S82" i="1"/>
  <c r="R82" i="1"/>
  <c r="Q82" i="1"/>
  <c r="P82" i="1"/>
  <c r="O82" i="1"/>
  <c r="N82" i="1"/>
  <c r="M82" i="1"/>
  <c r="L82" i="1"/>
  <c r="K82" i="1"/>
  <c r="J82" i="1"/>
  <c r="I82" i="1"/>
  <c r="H82" i="1"/>
  <c r="H86" i="1" s="1"/>
  <c r="AC81" i="1"/>
  <c r="AA81" i="1"/>
  <c r="Z81" i="1"/>
  <c r="AB81" i="1" s="1"/>
  <c r="AC80" i="1"/>
  <c r="AA80" i="1"/>
  <c r="AB80" i="1" s="1"/>
  <c r="Z80" i="1"/>
  <c r="AC79" i="1"/>
  <c r="AB79" i="1"/>
  <c r="AA79" i="1"/>
  <c r="Z79" i="1"/>
  <c r="AC78" i="1"/>
  <c r="AA78" i="1"/>
  <c r="Z78" i="1"/>
  <c r="AB78" i="1" s="1"/>
  <c r="AC77" i="1"/>
  <c r="AA77" i="1"/>
  <c r="Z77" i="1"/>
  <c r="AB77" i="1" s="1"/>
  <c r="AC76" i="1"/>
  <c r="AA76" i="1"/>
  <c r="AB76" i="1" s="1"/>
  <c r="Z76" i="1"/>
  <c r="AC75" i="1"/>
  <c r="AB75" i="1"/>
  <c r="AA75" i="1"/>
  <c r="Z75" i="1"/>
  <c r="AC74" i="1"/>
  <c r="AA74" i="1"/>
  <c r="Z74" i="1"/>
  <c r="AB74" i="1" s="1"/>
  <c r="AC73" i="1"/>
  <c r="AA73" i="1"/>
  <c r="Z73" i="1"/>
  <c r="AB73" i="1" s="1"/>
  <c r="AC72" i="1"/>
  <c r="AC82" i="1" s="1"/>
  <c r="AA72" i="1"/>
  <c r="AB72" i="1" s="1"/>
  <c r="Z72" i="1"/>
  <c r="Z82" i="1" s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AB70" i="1"/>
  <c r="AC69" i="1"/>
  <c r="AA69" i="1"/>
  <c r="Z69" i="1"/>
  <c r="AB69" i="1" s="1"/>
  <c r="AC68" i="1"/>
  <c r="AA68" i="1"/>
  <c r="Z68" i="1"/>
  <c r="AB68" i="1" s="1"/>
  <c r="AC67" i="1"/>
  <c r="AB67" i="1"/>
  <c r="AA67" i="1"/>
  <c r="Z67" i="1"/>
  <c r="AC66" i="1"/>
  <c r="AA66" i="1"/>
  <c r="Z66" i="1"/>
  <c r="AB66" i="1" s="1"/>
  <c r="AC65" i="1"/>
  <c r="AA65" i="1"/>
  <c r="Z65" i="1"/>
  <c r="AB65" i="1" s="1"/>
  <c r="AC64" i="1"/>
  <c r="AA64" i="1"/>
  <c r="Z64" i="1"/>
  <c r="AB64" i="1" s="1"/>
  <c r="AC63" i="1"/>
  <c r="AC71" i="1" s="1"/>
  <c r="AB63" i="1"/>
  <c r="AA63" i="1"/>
  <c r="Z63" i="1"/>
  <c r="AC62" i="1"/>
  <c r="AA62" i="1"/>
  <c r="Z62" i="1"/>
  <c r="AB62" i="1" s="1"/>
  <c r="AC61" i="1"/>
  <c r="AA61" i="1"/>
  <c r="AA71" i="1" s="1"/>
  <c r="Z61" i="1"/>
  <c r="Z71" i="1" s="1"/>
  <c r="Y58" i="1"/>
  <c r="Y59" i="1" s="1"/>
  <c r="X58" i="1"/>
  <c r="X59" i="1" s="1"/>
  <c r="X60" i="1" s="1"/>
  <c r="W58" i="1"/>
  <c r="W59" i="1" s="1"/>
  <c r="W60" i="1" s="1"/>
  <c r="V58" i="1"/>
  <c r="V59" i="1" s="1"/>
  <c r="V60" i="1" s="1"/>
  <c r="U58" i="1"/>
  <c r="U59" i="1" s="1"/>
  <c r="U60" i="1" s="1"/>
  <c r="T58" i="1"/>
  <c r="T59" i="1" s="1"/>
  <c r="T60" i="1" s="1"/>
  <c r="S58" i="1"/>
  <c r="R58" i="1"/>
  <c r="Q58" i="1"/>
  <c r="P58" i="1"/>
  <c r="O58" i="1"/>
  <c r="N58" i="1"/>
  <c r="M58" i="1"/>
  <c r="L58" i="1"/>
  <c r="L59" i="1" s="1"/>
  <c r="K58" i="1"/>
  <c r="K59" i="1" s="1"/>
  <c r="J58" i="1"/>
  <c r="J59" i="1" s="1"/>
  <c r="J60" i="1" s="1"/>
  <c r="I58" i="1"/>
  <c r="I59" i="1" s="1"/>
  <c r="H58" i="1"/>
  <c r="H59" i="1" s="1"/>
  <c r="H60" i="1" s="1"/>
  <c r="AC57" i="1"/>
  <c r="AB57" i="1"/>
  <c r="AB58" i="1" s="1"/>
  <c r="AA57" i="1"/>
  <c r="AA58" i="1" s="1"/>
  <c r="AA59" i="1" s="1"/>
  <c r="Z57" i="1"/>
  <c r="Z58" i="1" s="1"/>
  <c r="AC56" i="1"/>
  <c r="AC58" i="1" s="1"/>
  <c r="AB56" i="1"/>
  <c r="AA56" i="1"/>
  <c r="Z56" i="1"/>
  <c r="Y55" i="1"/>
  <c r="X55" i="1"/>
  <c r="W55" i="1"/>
  <c r="V55" i="1"/>
  <c r="U55" i="1"/>
  <c r="T55" i="1"/>
  <c r="S55" i="1"/>
  <c r="S59" i="1" s="1"/>
  <c r="S60" i="1" s="1"/>
  <c r="S86" i="1" s="1"/>
  <c r="R55" i="1"/>
  <c r="Q55" i="1"/>
  <c r="P55" i="1"/>
  <c r="O55" i="1"/>
  <c r="N55" i="1"/>
  <c r="M55" i="1"/>
  <c r="L55" i="1"/>
  <c r="K55" i="1"/>
  <c r="J55" i="1"/>
  <c r="I55" i="1"/>
  <c r="H55" i="1"/>
  <c r="AC54" i="1"/>
  <c r="AC55" i="1" s="1"/>
  <c r="AA54" i="1"/>
  <c r="AA55" i="1" s="1"/>
  <c r="Z54" i="1"/>
  <c r="AB54" i="1" s="1"/>
  <c r="AB55" i="1" s="1"/>
  <c r="AC53" i="1"/>
  <c r="AA53" i="1"/>
  <c r="Y53" i="1"/>
  <c r="X53" i="1"/>
  <c r="W53" i="1"/>
  <c r="V53" i="1"/>
  <c r="U53" i="1"/>
  <c r="T53" i="1"/>
  <c r="S53" i="1"/>
  <c r="R53" i="1"/>
  <c r="Q53" i="1"/>
  <c r="P53" i="1"/>
  <c r="O53" i="1"/>
  <c r="O59" i="1" s="1"/>
  <c r="N53" i="1"/>
  <c r="N59" i="1" s="1"/>
  <c r="M53" i="1"/>
  <c r="M59" i="1" s="1"/>
  <c r="L53" i="1"/>
  <c r="K53" i="1"/>
  <c r="J53" i="1"/>
  <c r="I53" i="1"/>
  <c r="H53" i="1"/>
  <c r="AC52" i="1"/>
  <c r="AA52" i="1"/>
  <c r="Z52" i="1"/>
  <c r="Z53" i="1" s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AC50" i="1"/>
  <c r="AC51" i="1" s="1"/>
  <c r="AB50" i="1"/>
  <c r="AA50" i="1"/>
  <c r="Z50" i="1"/>
  <c r="AC49" i="1"/>
  <c r="AA49" i="1"/>
  <c r="Z49" i="1"/>
  <c r="AB49" i="1" s="1"/>
  <c r="AB51" i="1" s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AC47" i="1"/>
  <c r="AB47" i="1"/>
  <c r="AA47" i="1"/>
  <c r="Z47" i="1"/>
  <c r="AC46" i="1"/>
  <c r="AB46" i="1"/>
  <c r="AA46" i="1"/>
  <c r="Z46" i="1"/>
  <c r="AC45" i="1"/>
  <c r="AA45" i="1"/>
  <c r="Z45" i="1"/>
  <c r="AB45" i="1" s="1"/>
  <c r="AC44" i="1"/>
  <c r="AA44" i="1"/>
  <c r="Z44" i="1"/>
  <c r="AB44" i="1" s="1"/>
  <c r="AC43" i="1"/>
  <c r="AC48" i="1" s="1"/>
  <c r="AB43" i="1"/>
  <c r="AA43" i="1"/>
  <c r="AA48" i="1" s="1"/>
  <c r="Z43" i="1"/>
  <c r="Z48" i="1" s="1"/>
  <c r="Y42" i="1"/>
  <c r="X42" i="1"/>
  <c r="W42" i="1"/>
  <c r="V42" i="1"/>
  <c r="U42" i="1"/>
  <c r="T42" i="1"/>
  <c r="S42" i="1"/>
  <c r="R42" i="1"/>
  <c r="R59" i="1" s="1"/>
  <c r="R60" i="1" s="1"/>
  <c r="Q42" i="1"/>
  <c r="Q59" i="1" s="1"/>
  <c r="Q60" i="1" s="1"/>
  <c r="P42" i="1"/>
  <c r="P59" i="1" s="1"/>
  <c r="O42" i="1"/>
  <c r="N42" i="1"/>
  <c r="M42" i="1"/>
  <c r="L42" i="1"/>
  <c r="K42" i="1"/>
  <c r="J42" i="1"/>
  <c r="I42" i="1"/>
  <c r="H42" i="1"/>
  <c r="AC41" i="1"/>
  <c r="AA41" i="1"/>
  <c r="Z41" i="1"/>
  <c r="AB41" i="1" s="1"/>
  <c r="AC40" i="1"/>
  <c r="AC42" i="1" s="1"/>
  <c r="AA40" i="1"/>
  <c r="AA42" i="1" s="1"/>
  <c r="Z40" i="1"/>
  <c r="AB40" i="1" s="1"/>
  <c r="AB42" i="1" s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AC38" i="1"/>
  <c r="AA38" i="1"/>
  <c r="Z38" i="1"/>
  <c r="AB38" i="1" s="1"/>
  <c r="AC37" i="1"/>
  <c r="AA37" i="1"/>
  <c r="Z37" i="1"/>
  <c r="AB37" i="1" s="1"/>
  <c r="AC36" i="1"/>
  <c r="AC39" i="1" s="1"/>
  <c r="AB36" i="1"/>
  <c r="AA36" i="1"/>
  <c r="AA39" i="1" s="1"/>
  <c r="Z36" i="1"/>
  <c r="Z39" i="1" s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AC34" i="1"/>
  <c r="AA34" i="1"/>
  <c r="Z34" i="1"/>
  <c r="AB34" i="1" s="1"/>
  <c r="AC33" i="1"/>
  <c r="AA33" i="1"/>
  <c r="Z33" i="1"/>
  <c r="AB33" i="1" s="1"/>
  <c r="AC32" i="1"/>
  <c r="AC35" i="1" s="1"/>
  <c r="AB32" i="1"/>
  <c r="AA32" i="1"/>
  <c r="Z32" i="1"/>
  <c r="AC31" i="1"/>
  <c r="AA31" i="1"/>
  <c r="AA35" i="1" s="1"/>
  <c r="Z31" i="1"/>
  <c r="Z35" i="1" s="1"/>
  <c r="X30" i="1"/>
  <c r="W30" i="1"/>
  <c r="V30" i="1"/>
  <c r="U30" i="1"/>
  <c r="T30" i="1"/>
  <c r="S30" i="1"/>
  <c r="H30" i="1"/>
  <c r="AC29" i="1"/>
  <c r="AC30" i="1" s="1"/>
  <c r="AA29" i="1"/>
  <c r="Z29" i="1"/>
  <c r="Y29" i="1"/>
  <c r="X29" i="1"/>
  <c r="W29" i="1"/>
  <c r="V29" i="1"/>
  <c r="U29" i="1"/>
  <c r="T29" i="1"/>
  <c r="S29" i="1"/>
  <c r="R29" i="1"/>
  <c r="R30" i="1" s="1"/>
  <c r="Q29" i="1"/>
  <c r="Q30" i="1" s="1"/>
  <c r="P29" i="1"/>
  <c r="P30" i="1" s="1"/>
  <c r="O29" i="1"/>
  <c r="O30" i="1" s="1"/>
  <c r="N29" i="1"/>
  <c r="N30" i="1" s="1"/>
  <c r="M29" i="1"/>
  <c r="M30" i="1" s="1"/>
  <c r="L29" i="1"/>
  <c r="L30" i="1" s="1"/>
  <c r="K29" i="1"/>
  <c r="K30" i="1" s="1"/>
  <c r="J29" i="1"/>
  <c r="J30" i="1" s="1"/>
  <c r="I29" i="1"/>
  <c r="H29" i="1"/>
  <c r="AC28" i="1"/>
  <c r="AA28" i="1"/>
  <c r="Z28" i="1"/>
  <c r="AB28" i="1" s="1"/>
  <c r="AC27" i="1"/>
  <c r="AA27" i="1"/>
  <c r="Z27" i="1"/>
  <c r="AB27" i="1" s="1"/>
  <c r="AB29" i="1" s="1"/>
  <c r="AA26" i="1"/>
  <c r="Z26" i="1"/>
  <c r="Y26" i="1"/>
  <c r="Y30" i="1" s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I30" i="1" s="1"/>
  <c r="H26" i="1"/>
  <c r="AC25" i="1"/>
  <c r="AB25" i="1"/>
  <c r="AA25" i="1"/>
  <c r="Z25" i="1"/>
  <c r="AC24" i="1"/>
  <c r="AA24" i="1"/>
  <c r="Z24" i="1"/>
  <c r="AB24" i="1" s="1"/>
  <c r="AC23" i="1"/>
  <c r="AA23" i="1"/>
  <c r="Z23" i="1"/>
  <c r="AB23" i="1" s="1"/>
  <c r="AC22" i="1"/>
  <c r="AC26" i="1" s="1"/>
  <c r="AB22" i="1"/>
  <c r="AA22" i="1"/>
  <c r="Z22" i="1"/>
  <c r="AC21" i="1"/>
  <c r="AB21" i="1"/>
  <c r="AA21" i="1"/>
  <c r="Z21" i="1"/>
  <c r="AC20" i="1"/>
  <c r="AA20" i="1"/>
  <c r="Z20" i="1"/>
  <c r="AB20" i="1" s="1"/>
  <c r="AC19" i="1"/>
  <c r="AA19" i="1"/>
  <c r="Z19" i="1"/>
  <c r="AB19" i="1" s="1"/>
  <c r="AC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AC17" i="1"/>
  <c r="AA17" i="1"/>
  <c r="Z17" i="1"/>
  <c r="AB17" i="1" s="1"/>
  <c r="AC16" i="1"/>
  <c r="AA16" i="1"/>
  <c r="Z16" i="1"/>
  <c r="AB16" i="1" s="1"/>
  <c r="AC15" i="1"/>
  <c r="AA15" i="1"/>
  <c r="AA18" i="1" s="1"/>
  <c r="Z15" i="1"/>
  <c r="Z18" i="1" s="1"/>
  <c r="AC14" i="1"/>
  <c r="AB14" i="1"/>
  <c r="AA14" i="1"/>
  <c r="Z14" i="1"/>
  <c r="AC13" i="1"/>
  <c r="AA13" i="1"/>
  <c r="Z13" i="1"/>
  <c r="AB13" i="1" s="1"/>
  <c r="AC12" i="1"/>
  <c r="AA12" i="1"/>
  <c r="Z12" i="1"/>
  <c r="AB12" i="1" s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AC10" i="1"/>
  <c r="AB10" i="1"/>
  <c r="AA10" i="1"/>
  <c r="Z10" i="1"/>
  <c r="AC9" i="1"/>
  <c r="AA9" i="1"/>
  <c r="Z9" i="1"/>
  <c r="AB9" i="1" s="1"/>
  <c r="AC8" i="1"/>
  <c r="AA8" i="1"/>
  <c r="Z8" i="1"/>
  <c r="AB8" i="1" s="1"/>
  <c r="AC7" i="1"/>
  <c r="AB7" i="1"/>
  <c r="AA7" i="1"/>
  <c r="Z7" i="1"/>
  <c r="AC6" i="1"/>
  <c r="AB6" i="1"/>
  <c r="AA6" i="1"/>
  <c r="Z6" i="1"/>
  <c r="AC5" i="1"/>
  <c r="AA5" i="1"/>
  <c r="Z5" i="1"/>
  <c r="AB5" i="1" s="1"/>
  <c r="AC4" i="1"/>
  <c r="AA4" i="1"/>
  <c r="Z4" i="1"/>
  <c r="AB4" i="1" s="1"/>
  <c r="AC3" i="1"/>
  <c r="AC11" i="1" s="1"/>
  <c r="AB3" i="1"/>
  <c r="AA3" i="1"/>
  <c r="Z3" i="1"/>
  <c r="AB48" i="1" l="1"/>
  <c r="U86" i="1"/>
  <c r="Z30" i="1"/>
  <c r="V86" i="1"/>
  <c r="AA30" i="1"/>
  <c r="AA60" i="1" s="1"/>
  <c r="I60" i="1"/>
  <c r="Y60" i="1"/>
  <c r="W86" i="1"/>
  <c r="P60" i="1"/>
  <c r="K60" i="1"/>
  <c r="K86" i="1" s="1"/>
  <c r="Z86" i="1" s="1"/>
  <c r="AB82" i="1"/>
  <c r="AB86" i="1" s="1"/>
  <c r="I86" i="1"/>
  <c r="AA86" i="1" s="1"/>
  <c r="Y86" i="1"/>
  <c r="M60" i="1"/>
  <c r="M86" i="1" s="1"/>
  <c r="L60" i="1"/>
  <c r="J86" i="1"/>
  <c r="N60" i="1"/>
  <c r="O60" i="1"/>
  <c r="L86" i="1"/>
  <c r="AB18" i="1"/>
  <c r="AB30" i="1"/>
  <c r="N86" i="1"/>
  <c r="O86" i="1"/>
  <c r="P86" i="1"/>
  <c r="AB39" i="1"/>
  <c r="AC59" i="1"/>
  <c r="AC60" i="1" s="1"/>
  <c r="AC86" i="1" s="1"/>
  <c r="Q86" i="1"/>
  <c r="AB11" i="1"/>
  <c r="AB26" i="1"/>
  <c r="R86" i="1"/>
  <c r="AB15" i="1"/>
  <c r="AB61" i="1"/>
  <c r="AB71" i="1" s="1"/>
  <c r="AB52" i="1"/>
  <c r="AB53" i="1" s="1"/>
  <c r="AB59" i="1" s="1"/>
  <c r="AB60" i="1" s="1"/>
  <c r="AB31" i="1"/>
  <c r="AB35" i="1" s="1"/>
  <c r="Z42" i="1"/>
  <c r="AA82" i="1"/>
  <c r="Z55" i="1"/>
  <c r="Z59" i="1" s="1"/>
  <c r="Z60" i="1" s="1"/>
</calcChain>
</file>

<file path=xl/sharedStrings.xml><?xml version="1.0" encoding="utf-8"?>
<sst xmlns="http://schemas.openxmlformats.org/spreadsheetml/2006/main" count="501" uniqueCount="245">
  <si>
    <t>Szak</t>
  </si>
  <si>
    <t>Évfolyam</t>
  </si>
  <si>
    <t>Félév</t>
  </si>
  <si>
    <t>Tárgykód</t>
  </si>
  <si>
    <t>Ismeretkör</t>
  </si>
  <si>
    <t>Tantárgy</t>
  </si>
  <si>
    <t>Tantárgyfelelős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</si>
  <si>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</si>
  <si>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</si>
  <si>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</si>
  <si>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</si>
  <si>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</si>
  <si>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</si>
  <si>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</si>
  <si>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</si>
  <si>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</si>
  <si>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</si>
  <si>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</si>
  <si>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</si>
  <si>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</si>
  <si>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</si>
  <si>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</si>
  <si>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</si>
  <si>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</si>
  <si>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</si>
  <si>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ea./félév</t>
  </si>
  <si>
    <t>Óra gy/félév</t>
  </si>
  <si>
    <t>Óra össz.</t>
  </si>
  <si>
    <t>Kredit</t>
  </si>
  <si>
    <t>F. zárás</t>
  </si>
  <si>
    <t>Előfeltétel (kód)</t>
  </si>
  <si>
    <t>Előfeltételek (tantárgynév)</t>
  </si>
  <si>
    <t>OVO</t>
  </si>
  <si>
    <t>I.</t>
  </si>
  <si>
    <t>LKOZOS1026</t>
  </si>
  <si>
    <t>Kereszténység és társadalom  8 kr</t>
  </si>
  <si>
    <t>Teremtésvédelem</t>
  </si>
  <si>
    <t>Dr. Mészáros László</t>
  </si>
  <si>
    <t>v</t>
  </si>
  <si>
    <t xml:space="preserve">III. </t>
  </si>
  <si>
    <t>LKOZOS1001</t>
  </si>
  <si>
    <t>Társadalmi alapismeretek</t>
  </si>
  <si>
    <t>Dr. Karácsony-Molnár Erika</t>
  </si>
  <si>
    <t>gyj</t>
  </si>
  <si>
    <t>II.</t>
  </si>
  <si>
    <t>HFALTALB092</t>
  </si>
  <si>
    <t>Bevezetés a kereszténységbe</t>
  </si>
  <si>
    <t>BLALTS1002</t>
  </si>
  <si>
    <t>Bevezetés az etikába</t>
  </si>
  <si>
    <t>OVOALB1023</t>
  </si>
  <si>
    <t>Alkalmazott társadalom-tudomány 8 kr</t>
  </si>
  <si>
    <t>Nevelés- és művelődéstörténet 1.</t>
  </si>
  <si>
    <t>OVOALB2024</t>
  </si>
  <si>
    <t>Nevelés- és művelődéstörténet 2.</t>
  </si>
  <si>
    <t>LKOZOS2002</t>
  </si>
  <si>
    <t>Kisebbségtudományi alapismeretek és romológia</t>
  </si>
  <si>
    <t>Báder Iván</t>
  </si>
  <si>
    <t>III.</t>
  </si>
  <si>
    <t>OVOALB1001</t>
  </si>
  <si>
    <t>Bevezetés a gyermekvédelembe</t>
  </si>
  <si>
    <t>Tóth József</t>
  </si>
  <si>
    <t>Társadalomtudomány – összesen</t>
  </si>
  <si>
    <t>LKOZOS1024</t>
  </si>
  <si>
    <t>Pszichológia 12 kr</t>
  </si>
  <si>
    <t>Általános és fejlődéslélektan 1.</t>
  </si>
  <si>
    <t>Dr. Dósa Zoltán</t>
  </si>
  <si>
    <t>RTALTALB007</t>
  </si>
  <si>
    <t>Általános és fejlődéslélektan 2.</t>
  </si>
  <si>
    <t>RTALTLB152</t>
  </si>
  <si>
    <t>OVOALB1061</t>
  </si>
  <si>
    <t>Pályaszocializációs és önismereti gyakorlatok</t>
  </si>
  <si>
    <t>RTALTALB014</t>
  </si>
  <si>
    <t>Pedagógiai szociálpszichológia</t>
  </si>
  <si>
    <t>RTALTALB152</t>
  </si>
  <si>
    <t>RTALTALB015</t>
  </si>
  <si>
    <t>A személyiségfejlődés zavarai</t>
  </si>
  <si>
    <t>OVOALB2061</t>
  </si>
  <si>
    <t>Szakmaikészség-fejlesztés és önismeret</t>
  </si>
  <si>
    <t>Hollósi Cecília</t>
  </si>
  <si>
    <t>RTALTALB152, RTALTALB007, RTALTALB014, RTALTALB015</t>
  </si>
  <si>
    <t>Általános és fejlődéslélektan 1., Általános és fejlődéslélektan 2., Pedagógiai szociálpszichológia, A személyiségfejlődés zavarai</t>
  </si>
  <si>
    <t>Pszichológia – összesen</t>
  </si>
  <si>
    <t>LKOZOS1027</t>
  </si>
  <si>
    <t>Pedagógia 11 kr</t>
  </si>
  <si>
    <t>Bevezetés a pedagógiába</t>
  </si>
  <si>
    <t>OVOALB1025</t>
  </si>
  <si>
    <t>Az óvodáskor pedagógiája</t>
  </si>
  <si>
    <t>OVOALB2042</t>
  </si>
  <si>
    <t>Az óvoda világa</t>
  </si>
  <si>
    <t>OVOALB2043</t>
  </si>
  <si>
    <t>Pedagógusmesterség</t>
  </si>
  <si>
    <t>LKOZOS2006</t>
  </si>
  <si>
    <t>A pedagógiai kutatás módszertana</t>
  </si>
  <si>
    <t>LKOZOS2007</t>
  </si>
  <si>
    <t>Családpedagógia, érzelmi intelligencia fejlesztése</t>
  </si>
  <si>
    <t>Dr. Pécsi Rita</t>
  </si>
  <si>
    <t xml:space="preserve"> Az óvodáskor pedagógiája</t>
  </si>
  <si>
    <t xml:space="preserve">OVOALB2052 </t>
  </si>
  <si>
    <t>Komplex pedagógiai-pszichológiai szigorlat</t>
  </si>
  <si>
    <t>s</t>
  </si>
  <si>
    <t>LKOZOS1024, RTALTALB007, RTALTALB014, RTALTALB015, LKOZOS1027, OVOALB1002, LKOZOS2004, OVOALB2026</t>
  </si>
  <si>
    <t>Általános és fejlődéslélektan 1., 2.., Pedagógiai szociálpszichológia, A személyiségfejlődés zavarai, Bevezetés a pedagógiába, Az óvodáskor pedagógiája, Az óvoda világa, Pedagógusmesterség</t>
  </si>
  <si>
    <t>Pedagógia – összesen</t>
  </si>
  <si>
    <t>BLOVOP1005</t>
  </si>
  <si>
    <t>Informatika 4 kr</t>
  </si>
  <si>
    <t>Informatika 1.</t>
  </si>
  <si>
    <t>Kenderessy Tibor</t>
  </si>
  <si>
    <t>BLOVOP2003</t>
  </si>
  <si>
    <t>Informatika 2.</t>
  </si>
  <si>
    <t>Informatika – összesen</t>
  </si>
  <si>
    <t>szakképzettséghez vezető alapozó ismeretkörök (32-45 kredit)</t>
  </si>
  <si>
    <t>OVOALB1038</t>
  </si>
  <si>
    <t>Irodalmi és anyanyelvi nevelés 11 kr</t>
  </si>
  <si>
    <t>Bemeneti kompetenciák fejlesztése (nyelvi-kommunikációs)</t>
  </si>
  <si>
    <t>OVOALB1039</t>
  </si>
  <si>
    <t>Irodalmi és anyanyelvi nevelés módszertana 1.</t>
  </si>
  <si>
    <t>Dr. Zóka Katalin</t>
  </si>
  <si>
    <t>OVOALB2044</t>
  </si>
  <si>
    <t>Irodalmi és anyanyelvi nevelés módszertana 2.</t>
  </si>
  <si>
    <t>BLOVOP1008</t>
  </si>
  <si>
    <t>Nyelv- és beszédművelés</t>
  </si>
  <si>
    <t>Dr. Gasparics Gyula</t>
  </si>
  <si>
    <t>Irodalmi és anyanyelvi nevelés – összesen</t>
  </si>
  <si>
    <t>OVOALB2045</t>
  </si>
  <si>
    <t>Matematikai nevelés 6 kredit</t>
  </si>
  <si>
    <t>Bemeneti kompetenciák fejlesztése (matematikai és természettudományos gondolkodás)</t>
  </si>
  <si>
    <t>BLOVOP1009</t>
  </si>
  <si>
    <t>Matematikai nevelés és módszertana 1.</t>
  </si>
  <si>
    <t>Buzogány Ágota</t>
  </si>
  <si>
    <t>OVOALB2029</t>
  </si>
  <si>
    <t>Matematikai nevelés és módszertana 2.</t>
  </si>
  <si>
    <t>Matematikai nevelés és módszertana – összesen</t>
  </si>
  <si>
    <t>BLOVOP2007</t>
  </si>
  <si>
    <t>Környezeti nevelés 6 kredit</t>
  </si>
  <si>
    <t xml:space="preserve">Környezeti nevelés és módszertana </t>
  </si>
  <si>
    <t>Megyeriné dr. Runyó Anna</t>
  </si>
  <si>
    <t>Egészségnevelés</t>
  </si>
  <si>
    <t>Dr. Both Mária</t>
  </si>
  <si>
    <t>Környezeti nevelés és módszertana – összesen</t>
  </si>
  <si>
    <t>OVOALB1040</t>
  </si>
  <si>
    <t>Ének-zenei nevelés 10 kr</t>
  </si>
  <si>
    <t>Bemeneti kompetenciák fejlesztése (ének-zenei)</t>
  </si>
  <si>
    <t>OVOALB1041</t>
  </si>
  <si>
    <t xml:space="preserve">Ének-zene és módszertana 1. </t>
  </si>
  <si>
    <t>Dr. Köncse Kriszta</t>
  </si>
  <si>
    <t>OVOALB2040</t>
  </si>
  <si>
    <t xml:space="preserve">Ének-zene és módszertana 2. </t>
  </si>
  <si>
    <t>OVOALB1062</t>
  </si>
  <si>
    <t>Ének-zene és módszertana 3.</t>
  </si>
  <si>
    <t>OVOALB2062</t>
  </si>
  <si>
    <t>Ének-zene és módszertana 4.</t>
  </si>
  <si>
    <t>Ének-zene és módszertana – összesen</t>
  </si>
  <si>
    <t>BLOVOP1012</t>
  </si>
  <si>
    <t>Vizuális nevelés 9 kr</t>
  </si>
  <si>
    <t xml:space="preserve">Vizuális nevelés és módszertana 1. </t>
  </si>
  <si>
    <t>Wiedermann Katalin</t>
  </si>
  <si>
    <t>BLOVOP2009</t>
  </si>
  <si>
    <t>Vizuális nevelés és módszertana 2.</t>
  </si>
  <si>
    <t>Vizuális nevelés és módszertana 1.</t>
  </si>
  <si>
    <t>Vizuális nevelés és módszertana – összesen</t>
  </si>
  <si>
    <t>OVOALB2031</t>
  </si>
  <si>
    <t>Játék a nevelésben 7 kr</t>
  </si>
  <si>
    <t xml:space="preserve">Bábjáték és módszertana </t>
  </si>
  <si>
    <t>Székely Andrea</t>
  </si>
  <si>
    <t>Bábjáték és módszertana – összesen</t>
  </si>
  <si>
    <t>OVOALB1032</t>
  </si>
  <si>
    <t>Játék és néphagyomány az óvodában</t>
  </si>
  <si>
    <t>Játék és néphagyomány az óvodában –  összesen</t>
  </si>
  <si>
    <t>BLOVOP2010</t>
  </si>
  <si>
    <t>Testnevelés és módszertan 7 kr</t>
  </si>
  <si>
    <t xml:space="preserve">Testnevelés és módszertana 1. </t>
  </si>
  <si>
    <t>Bartha Enikő</t>
  </si>
  <si>
    <t>BLOVOP1015</t>
  </si>
  <si>
    <t xml:space="preserve">Testnevelés és módszertana 2. </t>
  </si>
  <si>
    <t>Testnevelés és módszertana 1.</t>
  </si>
  <si>
    <t>Testnevelés és módszertana – összesen</t>
  </si>
  <si>
    <t>módszertani ismeretkörök (54-72 kredit)</t>
  </si>
  <si>
    <t>szakképzettséghez vezető ismeretkörök összesen</t>
  </si>
  <si>
    <t>OCRALB1005</t>
  </si>
  <si>
    <t>Nemzetiségi nyelv  12kr</t>
  </si>
  <si>
    <t>Nemzetiségi nyelv 1. (nyelvtan, nyelvtani gyakorlatok)</t>
  </si>
  <si>
    <t>Szilágyi Magdolna</t>
  </si>
  <si>
    <t xml:space="preserve">I. </t>
  </si>
  <si>
    <t>OCRALB2003</t>
  </si>
  <si>
    <t>Nemzetiségi nyelv 2.</t>
  </si>
  <si>
    <t>Nemzetiségi nyelv 1. (nyelvtan, nyelvtani gyakorlato</t>
  </si>
  <si>
    <t>BLOVOP1030</t>
  </si>
  <si>
    <t>Nemzetiségi nyelv 3.</t>
  </si>
  <si>
    <t>BLOVOP2023</t>
  </si>
  <si>
    <t>Nyelvészet és tanulás-módszertana 8 kr</t>
  </si>
  <si>
    <t>Nemzetiségi nyelv 4.</t>
  </si>
  <si>
    <t>BLOVOP1031</t>
  </si>
  <si>
    <t>Cigány-roma nemzetiségi nyelv és tanulásmódszertana</t>
  </si>
  <si>
    <t>BLOVOP2024</t>
  </si>
  <si>
    <t>Cigány kultúra és társadalom 6kr</t>
  </si>
  <si>
    <t>Cigány irodalom</t>
  </si>
  <si>
    <t>OCRALB1001</t>
  </si>
  <si>
    <t>Bevezetés a romológiai ismeretekbe</t>
  </si>
  <si>
    <t>OCRALB2002</t>
  </si>
  <si>
    <t>Cigány–roma népismeret, néprajz 10 kr</t>
  </si>
  <si>
    <t>Cigány-roma néprajzi alapismeretek 1.</t>
  </si>
  <si>
    <t>Dr. Baksa Brigitta</t>
  </si>
  <si>
    <t>OCRALB1003</t>
  </si>
  <si>
    <t>Cigány-roma néprajzi alapismeretek 2.</t>
  </si>
  <si>
    <t>BNOVOP1034</t>
  </si>
  <si>
    <t>Komplex cigány–roma nemzetiségi szigorlat</t>
  </si>
  <si>
    <t>Speciális szakmai ismeretek- cigány-roma nemzetiségi szakirány 36 kredit</t>
  </si>
  <si>
    <t>OVOALB1033</t>
  </si>
  <si>
    <t xml:space="preserve">Óvodai gyakorlat 1. </t>
  </si>
  <si>
    <t>OVOALB2051</t>
  </si>
  <si>
    <t>Óvodai gyakorlat 2.</t>
  </si>
  <si>
    <t>OVOALB1033, OVOALB1032</t>
  </si>
  <si>
    <t xml:space="preserve">Óvodai gyakorlat 1.,(párhuzamosan is felvehető), Játék és néphagyomány az óvodában </t>
  </si>
  <si>
    <t>OVOALB1035</t>
  </si>
  <si>
    <t>Óvodai gyakorlat 3.</t>
  </si>
  <si>
    <t xml:space="preserve"> OVOALB2034, OVOALB2028, BLOVOP1012, BLOVOP1039</t>
  </si>
  <si>
    <t>Óvodai gyakorlat 2. (párhuzamosan is felvehető), Irodalmi és anyanyelvi nevelés módszertana 2., Vizuális nevelés és módszertana 1., Óvodai bemutató 1.</t>
  </si>
  <si>
    <t>OVOALB2036</t>
  </si>
  <si>
    <t>Óvodai gyakorlat 4.</t>
  </si>
  <si>
    <t>OVOALB1035, BLOVOP2007, OVOALB2040, BLOVOP2031</t>
  </si>
  <si>
    <t>Óvodai gyakorlat 3. (párhuzamosan is felvehető), Környezeti nevelés és módszertana, Ének-zene és módszertana 2., Óvodai bemutató 2.</t>
  </si>
  <si>
    <t>OVOALB1037</t>
  </si>
  <si>
    <t>Szintézisgyakorlat 1.</t>
  </si>
  <si>
    <t>OVOALB2036, BLOVOP1015, OVOALB2029, BLOVOP1040</t>
  </si>
  <si>
    <t>Óvodai gyakorlat 4. (párhuzamosan is felvehető), Testnevelés és módszertana 2., Matematikai nevelés és módszertana 2., Óvodai bemutató 3.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</si>
  <si>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</si>
  <si>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</si>
  <si>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</si>
  <si>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</si>
  <si>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</si>
  <si>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</si>
  <si>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</si>
  <si>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</si>
  <si>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</si>
  <si>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</si>
  <si>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</si>
  <si>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</si>
  <si>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Szabadon választható tárgyak – összesen</t>
  </si>
  <si>
    <t>OVOALB2048</t>
  </si>
  <si>
    <t>Kimeneti kompetenciák (nyelvi-kommunikációs, természetttudományos, ének-zenei) mérése</t>
  </si>
  <si>
    <t>NMOVOALB500</t>
  </si>
  <si>
    <t>Szakdolgozat</t>
  </si>
  <si>
    <t>Óvodapedagógus szak</t>
  </si>
  <si>
    <t>OVOALB2064</t>
  </si>
  <si>
    <r>
      <t xml:space="preserve">Óvodapedagógus alapképzési BA szak </t>
    </r>
    <r>
      <rPr>
        <b/>
        <sz val="24"/>
        <rFont val="Arial"/>
        <family val="2"/>
        <charset val="238"/>
      </rPr>
      <t xml:space="preserve">
levelező tagozat, cigány-roma nemzetiségi szakirány</t>
    </r>
    <r>
      <rPr>
        <sz val="24"/>
        <rFont val="Arial"/>
        <family val="2"/>
        <charset val="238"/>
      </rPr>
      <t xml:space="preserve">
</t>
    </r>
    <r>
      <rPr>
        <sz val="13"/>
        <rFont val="Arial"/>
        <family val="2"/>
        <charset val="238"/>
      </rPr>
      <t>érvényes: 2026. szeptember 1-jétől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</si>
</sst>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6"/>
      <name val="Arial"/>
      <family val="2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z val="13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62" xfId="0" applyFont="1" applyBorder="1"/>
    <xf numFmtId="0" fontId="1" fillId="0" borderId="74" xfId="0" applyFont="1" applyBorder="1"/>
    <xf numFmtId="0" fontId="1" fillId="0" borderId="96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5" xfId="0" applyFont="1" applyBorder="1"/>
    <xf numFmtId="0" fontId="1" fillId="0" borderId="61" xfId="0" applyFont="1" applyBorder="1"/>
    <xf numFmtId="0" fontId="1" fillId="0" borderId="22" xfId="0" applyFont="1" applyBorder="1"/>
    <xf numFmtId="0" fontId="1" fillId="0" borderId="70" xfId="0" applyFont="1" applyBorder="1"/>
    <xf numFmtId="0" fontId="1" fillId="0" borderId="29" xfId="0" applyFont="1" applyBorder="1"/>
    <xf numFmtId="0" fontId="1" fillId="0" borderId="59" xfId="0" applyFont="1" applyBorder="1"/>
    <xf numFmtId="0" fontId="1" fillId="0" borderId="60" xfId="0" applyFont="1" applyBorder="1"/>
    <xf numFmtId="0" fontId="1" fillId="0" borderId="84" xfId="0" applyFont="1" applyBorder="1"/>
    <xf numFmtId="0" fontId="1" fillId="0" borderId="85" xfId="0" applyFont="1" applyBorder="1"/>
    <xf numFmtId="0" fontId="1" fillId="0" borderId="49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textRotation="90" shrinkToFi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textRotation="90" shrinkToFit="1"/>
    </xf>
    <xf numFmtId="0" fontId="7" fillId="2" borderId="8" xfId="0" applyFont="1" applyFill="1" applyBorder="1" applyAlignment="1">
      <alignment horizontal="center" vertical="center" textRotation="90" shrinkToFit="1"/>
    </xf>
    <xf numFmtId="0" fontId="7" fillId="2" borderId="6" xfId="0" applyFont="1" applyFill="1" applyBorder="1" applyAlignment="1">
      <alignment horizontal="center" vertical="center" textRotation="90" shrinkToFit="1"/>
    </xf>
    <xf numFmtId="0" fontId="7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21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left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shrinkToFit="1"/>
    </xf>
    <xf numFmtId="0" fontId="7" fillId="3" borderId="31" xfId="0" applyFont="1" applyFill="1" applyBorder="1" applyAlignment="1">
      <alignment horizontal="center" vertical="center" shrinkToFit="1"/>
    </xf>
    <xf numFmtId="0" fontId="7" fillId="3" borderId="32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33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34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shrinkToFit="1"/>
    </xf>
    <xf numFmtId="0" fontId="7" fillId="3" borderId="35" xfId="0" applyFont="1" applyFill="1" applyBorder="1" applyAlignment="1">
      <alignment horizontal="center" vertical="center" shrinkToFit="1"/>
    </xf>
    <xf numFmtId="0" fontId="7" fillId="3" borderId="27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left" vertical="center"/>
    </xf>
    <xf numFmtId="0" fontId="7" fillId="3" borderId="40" xfId="0" applyFont="1" applyFill="1" applyBorder="1" applyAlignment="1">
      <alignment horizontal="left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left" vertical="center"/>
    </xf>
    <xf numFmtId="0" fontId="7" fillId="4" borderId="4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vertical="center"/>
    </xf>
    <xf numFmtId="0" fontId="7" fillId="3" borderId="24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7" fillId="3" borderId="40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left" vertical="center" wrapText="1"/>
    </xf>
    <xf numFmtId="0" fontId="7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left" vertical="center" wrapText="1"/>
    </xf>
    <xf numFmtId="0" fontId="7" fillId="3" borderId="47" xfId="0" applyFont="1" applyFill="1" applyBorder="1" applyAlignment="1">
      <alignment horizontal="center" vertical="center" shrinkToFit="1"/>
    </xf>
    <xf numFmtId="0" fontId="7" fillId="3" borderId="48" xfId="0" applyFont="1" applyFill="1" applyBorder="1" applyAlignment="1">
      <alignment horizontal="center" vertical="center" shrinkToFit="1"/>
    </xf>
    <xf numFmtId="0" fontId="7" fillId="3" borderId="50" xfId="0" applyFont="1" applyFill="1" applyBorder="1" applyAlignment="1">
      <alignment horizontal="center" vertical="center" shrinkToFit="1"/>
    </xf>
    <xf numFmtId="0" fontId="7" fillId="3" borderId="41" xfId="0" applyFont="1" applyFill="1" applyBorder="1" applyAlignment="1">
      <alignment horizontal="center" vertical="center" shrinkToFit="1"/>
    </xf>
    <xf numFmtId="0" fontId="7" fillId="3" borderId="51" xfId="0" applyFont="1" applyFill="1" applyBorder="1" applyAlignment="1">
      <alignment horizontal="center" vertical="center" shrinkToFit="1"/>
    </xf>
    <xf numFmtId="0" fontId="7" fillId="3" borderId="52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left" vertical="center" wrapText="1"/>
    </xf>
    <xf numFmtId="0" fontId="7" fillId="5" borderId="55" xfId="0" applyFont="1" applyFill="1" applyBorder="1" applyAlignment="1">
      <alignment vertical="center" wrapText="1"/>
    </xf>
    <xf numFmtId="0" fontId="7" fillId="5" borderId="56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left" vertical="center"/>
    </xf>
    <xf numFmtId="0" fontId="8" fillId="3" borderId="32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31" xfId="0" applyFont="1" applyFill="1" applyBorder="1" applyAlignment="1">
      <alignment horizontal="center" vertical="center" shrinkToFit="1"/>
    </xf>
    <xf numFmtId="0" fontId="7" fillId="3" borderId="43" xfId="0" applyFont="1" applyFill="1" applyBorder="1" applyAlignment="1">
      <alignment horizontal="left" vertical="center"/>
    </xf>
    <xf numFmtId="0" fontId="7" fillId="3" borderId="57" xfId="0" applyFont="1" applyFill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 shrinkToFit="1"/>
    </xf>
    <xf numFmtId="0" fontId="7" fillId="3" borderId="32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vertical="center" wrapText="1"/>
    </xf>
    <xf numFmtId="0" fontId="7" fillId="3" borderId="64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 shrinkToFit="1"/>
    </xf>
    <xf numFmtId="0" fontId="7" fillId="3" borderId="65" xfId="0" applyFont="1" applyFill="1" applyBorder="1" applyAlignment="1">
      <alignment horizontal="center" vertical="center" shrinkToFit="1"/>
    </xf>
    <xf numFmtId="0" fontId="7" fillId="3" borderId="66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 shrinkToFit="1"/>
    </xf>
    <xf numFmtId="0" fontId="7" fillId="0" borderId="6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7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67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/>
    </xf>
    <xf numFmtId="0" fontId="7" fillId="0" borderId="7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69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7" fillId="0" borderId="72" xfId="0" applyFont="1" applyBorder="1" applyAlignment="1">
      <alignment horizontal="left" vertical="center"/>
    </xf>
    <xf numFmtId="0" fontId="7" fillId="0" borderId="73" xfId="0" applyFont="1" applyBorder="1" applyAlignment="1">
      <alignment vertical="center" wrapText="1"/>
    </xf>
    <xf numFmtId="0" fontId="7" fillId="0" borderId="70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77" xfId="0" applyFont="1" applyBorder="1" applyAlignment="1">
      <alignment vertical="center" wrapText="1"/>
    </xf>
    <xf numFmtId="0" fontId="7" fillId="0" borderId="78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 shrinkToFit="1"/>
    </xf>
    <xf numFmtId="0" fontId="7" fillId="0" borderId="74" xfId="0" applyFont="1" applyBorder="1" applyAlignment="1">
      <alignment horizontal="center" vertical="center" shrinkToFit="1"/>
    </xf>
    <xf numFmtId="0" fontId="7" fillId="0" borderId="78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left" vertical="center" wrapText="1"/>
    </xf>
    <xf numFmtId="0" fontId="7" fillId="0" borderId="79" xfId="0" applyFont="1" applyBorder="1" applyAlignment="1">
      <alignment horizontal="left" vertical="center"/>
    </xf>
    <xf numFmtId="0" fontId="7" fillId="3" borderId="80" xfId="0" applyFont="1" applyFill="1" applyBorder="1" applyAlignment="1">
      <alignment horizontal="left" vertical="center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81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36" xfId="0" applyFont="1" applyFill="1" applyBorder="1" applyAlignment="1">
      <alignment horizontal="center" vertical="center" shrinkToFit="1"/>
    </xf>
    <xf numFmtId="0" fontId="8" fillId="3" borderId="81" xfId="0" applyFont="1" applyFill="1" applyBorder="1" applyAlignment="1">
      <alignment horizontal="center" vertical="center" shrinkToFit="1"/>
    </xf>
    <xf numFmtId="0" fontId="7" fillId="3" borderId="64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center" vertical="center" shrinkToFit="1"/>
    </xf>
    <xf numFmtId="0" fontId="7" fillId="3" borderId="82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/>
    </xf>
    <xf numFmtId="0" fontId="7" fillId="3" borderId="47" xfId="0" applyFont="1" applyFill="1" applyBorder="1" applyAlignment="1">
      <alignment horizontal="left" vertical="center"/>
    </xf>
    <xf numFmtId="0" fontId="7" fillId="3" borderId="50" xfId="0" applyFont="1" applyFill="1" applyBorder="1" applyAlignment="1">
      <alignment horizontal="left" vertical="center"/>
    </xf>
    <xf numFmtId="0" fontId="7" fillId="3" borderId="80" xfId="0" applyFont="1" applyFill="1" applyBorder="1" applyAlignment="1">
      <alignment horizontal="center" vertical="center" shrinkToFit="1"/>
    </xf>
    <xf numFmtId="0" fontId="7" fillId="3" borderId="83" xfId="0" applyFont="1" applyFill="1" applyBorder="1" applyAlignment="1">
      <alignment horizontal="center" vertical="center"/>
    </xf>
    <xf numFmtId="0" fontId="7" fillId="3" borderId="86" xfId="0" applyFont="1" applyFill="1" applyBorder="1" applyAlignment="1">
      <alignment horizontal="center" vertical="center"/>
    </xf>
    <xf numFmtId="0" fontId="7" fillId="3" borderId="8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 shrinkToFit="1"/>
    </xf>
    <xf numFmtId="0" fontId="7" fillId="3" borderId="86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0" fontId="7" fillId="3" borderId="88" xfId="0" applyFont="1" applyFill="1" applyBorder="1" applyAlignment="1">
      <alignment horizontal="center" vertical="center" shrinkToFit="1"/>
    </xf>
    <xf numFmtId="0" fontId="7" fillId="3" borderId="89" xfId="0" applyFont="1" applyFill="1" applyBorder="1" applyAlignment="1">
      <alignment horizontal="center" vertical="center" shrinkToFit="1"/>
    </xf>
    <xf numFmtId="0" fontId="7" fillId="3" borderId="90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91" xfId="0" applyFont="1" applyBorder="1" applyAlignment="1">
      <alignment horizontal="left" vertical="center"/>
    </xf>
    <xf numFmtId="0" fontId="7" fillId="0" borderId="9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left" vertical="center" wrapText="1"/>
    </xf>
    <xf numFmtId="0" fontId="7" fillId="0" borderId="92" xfId="0" applyFont="1" applyBorder="1" applyAlignment="1">
      <alignment horizontal="left" vertical="center"/>
    </xf>
    <xf numFmtId="0" fontId="7" fillId="0" borderId="69" xfId="0" applyFont="1" applyBorder="1" applyAlignment="1">
      <alignment horizontal="left" vertical="center"/>
    </xf>
    <xf numFmtId="0" fontId="7" fillId="0" borderId="78" xfId="0" applyFont="1" applyBorder="1" applyAlignment="1">
      <alignment horizontal="left" vertical="center"/>
    </xf>
    <xf numFmtId="0" fontId="7" fillId="0" borderId="93" xfId="0" applyFont="1" applyBorder="1" applyAlignment="1">
      <alignment horizontal="center" vertical="center" wrapText="1"/>
    </xf>
    <xf numFmtId="0" fontId="7" fillId="0" borderId="93" xfId="0" applyFont="1" applyBorder="1" applyAlignment="1">
      <alignment horizontal="left" vertical="center"/>
    </xf>
    <xf numFmtId="0" fontId="7" fillId="0" borderId="94" xfId="0" applyFont="1" applyBorder="1" applyAlignment="1">
      <alignment horizontal="left" vertical="center"/>
    </xf>
    <xf numFmtId="0" fontId="7" fillId="0" borderId="95" xfId="0" applyFont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/>
    </xf>
    <xf numFmtId="0" fontId="7" fillId="0" borderId="93" xfId="0" applyFont="1" applyBorder="1" applyAlignment="1">
      <alignment horizontal="left" vertical="center" wrapText="1"/>
    </xf>
    <xf numFmtId="0" fontId="7" fillId="0" borderId="69" xfId="0" applyFont="1" applyBorder="1" applyAlignment="1">
      <alignment vertical="center"/>
    </xf>
    <xf numFmtId="0" fontId="7" fillId="0" borderId="70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54" xfId="0" applyFont="1" applyBorder="1" applyAlignment="1">
      <alignment horizontal="left" vertical="center" wrapText="1"/>
    </xf>
    <xf numFmtId="0" fontId="7" fillId="0" borderId="97" xfId="0" applyFont="1" applyBorder="1" applyAlignment="1">
      <alignment horizontal="left" vertical="center"/>
    </xf>
    <xf numFmtId="0" fontId="7" fillId="0" borderId="98" xfId="0" applyFont="1" applyBorder="1" applyAlignment="1">
      <alignment horizontal="center" vertical="center" shrinkToFit="1"/>
    </xf>
    <xf numFmtId="0" fontId="7" fillId="0" borderId="96" xfId="0" applyFont="1" applyBorder="1" applyAlignment="1">
      <alignment horizontal="center" vertical="center" shrinkToFit="1"/>
    </xf>
    <xf numFmtId="0" fontId="7" fillId="0" borderId="97" xfId="0" applyFont="1" applyBorder="1" applyAlignment="1">
      <alignment vertical="center"/>
    </xf>
    <xf numFmtId="0" fontId="7" fillId="0" borderId="98" xfId="0" applyFont="1" applyBorder="1" applyAlignment="1">
      <alignment vertical="center"/>
    </xf>
    <xf numFmtId="0" fontId="7" fillId="0" borderId="96" xfId="0" applyFont="1" applyBorder="1" applyAlignment="1">
      <alignment vertical="center"/>
    </xf>
    <xf numFmtId="0" fontId="7" fillId="0" borderId="97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left" vertical="center"/>
    </xf>
    <xf numFmtId="0" fontId="7" fillId="0" borderId="99" xfId="0" applyFont="1" applyBorder="1" applyAlignment="1">
      <alignment horizontal="left" vertical="center"/>
    </xf>
    <xf numFmtId="0" fontId="7" fillId="3" borderId="48" xfId="0" applyFont="1" applyFill="1" applyBorder="1" applyAlignment="1">
      <alignment horizontal="left" vertical="center"/>
    </xf>
    <xf numFmtId="0" fontId="7" fillId="3" borderId="42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vertical="center" wrapText="1"/>
    </xf>
    <xf numFmtId="0" fontId="7" fillId="5" borderId="39" xfId="0" applyFont="1" applyFill="1" applyBorder="1" applyAlignment="1">
      <alignment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left" vertical="center" wrapText="1"/>
    </xf>
    <xf numFmtId="0" fontId="7" fillId="3" borderId="100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left" vertical="center"/>
    </xf>
    <xf numFmtId="0" fontId="7" fillId="3" borderId="42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82" xfId="0" applyFont="1" applyFill="1" applyBorder="1" applyAlignment="1">
      <alignment horizontal="center" vertical="center" wrapText="1"/>
    </xf>
    <xf numFmtId="0" fontId="7" fillId="3" borderId="89" xfId="0" applyFont="1" applyFill="1" applyBorder="1" applyAlignment="1">
      <alignment horizontal="center" vertical="center"/>
    </xf>
    <xf numFmtId="0" fontId="7" fillId="3" borderId="88" xfId="0" applyFont="1" applyFill="1" applyBorder="1" applyAlignment="1">
      <alignment horizontal="center" vertical="center"/>
    </xf>
    <xf numFmtId="0" fontId="7" fillId="3" borderId="87" xfId="0" applyFont="1" applyFill="1" applyBorder="1" applyAlignment="1">
      <alignment horizontal="left" vertical="center"/>
    </xf>
    <xf numFmtId="0" fontId="7" fillId="3" borderId="87" xfId="0" applyFont="1" applyFill="1" applyBorder="1" applyAlignment="1">
      <alignment horizontal="center" vertical="center" shrinkToFit="1"/>
    </xf>
    <xf numFmtId="0" fontId="7" fillId="0" borderId="95" xfId="0" applyFont="1" applyBorder="1" applyAlignment="1">
      <alignment horizontal="center" vertical="center" shrinkToFit="1"/>
    </xf>
    <xf numFmtId="0" fontId="7" fillId="0" borderId="94" xfId="0" applyFont="1" applyBorder="1" applyAlignment="1">
      <alignment horizontal="center" vertical="center" shrinkToFit="1"/>
    </xf>
    <xf numFmtId="0" fontId="7" fillId="0" borderId="101" xfId="0" applyFont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0" borderId="58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G1004"/>
  <sheetViews>
    <sheetView tabSelected="1" workbookViewId="0">
      <selection sqref="A1:AF1"/>
    </sheetView>
  </sheetViews>
  <sheetFormatPr defaultColWidth="14.42578125" defaultRowHeight="15" customHeight="1" x14ac:dyDescent="0.25"/>
  <cols>
    <col min="1" max="1" width="3.85546875" style="18" customWidth="1"/>
    <col min="2" max="2" width="2.85546875" style="18" customWidth="1"/>
    <col min="3" max="3" width="5.7109375" style="18" customWidth="1"/>
    <col min="4" max="4" width="15.140625" style="18" customWidth="1"/>
    <col min="5" max="5" width="17.28515625" style="18" customWidth="1"/>
    <col min="6" max="6" width="27" style="18" customWidth="1"/>
    <col min="7" max="7" width="0.140625" style="18" hidden="1" customWidth="1"/>
    <col min="8" max="8" width="2.140625" style="18" customWidth="1"/>
    <col min="9" max="9" width="2.7109375" style="18" customWidth="1"/>
    <col min="10" max="11" width="2.42578125" style="18" customWidth="1"/>
    <col min="12" max="12" width="2.7109375" style="18" customWidth="1"/>
    <col min="13" max="14" width="2.42578125" style="18" customWidth="1"/>
    <col min="15" max="15" width="2.7109375" style="18" customWidth="1"/>
    <col min="16" max="17" width="2.42578125" style="18" customWidth="1"/>
    <col min="18" max="18" width="2.7109375" style="18" customWidth="1"/>
    <col min="19" max="20" width="2.42578125" style="18" customWidth="1"/>
    <col min="21" max="21" width="2.7109375" style="18" customWidth="1"/>
    <col min="22" max="23" width="2.42578125" style="18" customWidth="1"/>
    <col min="24" max="24" width="2.7109375" style="18" customWidth="1"/>
    <col min="25" max="27" width="2.42578125" style="18" customWidth="1"/>
    <col min="28" max="28" width="4.28515625" style="18" customWidth="1"/>
    <col min="29" max="29" width="4.85546875" style="18" customWidth="1"/>
    <col min="30" max="30" width="3.140625" style="18" customWidth="1"/>
    <col min="31" max="31" width="54.5703125" style="18" customWidth="1"/>
    <col min="32" max="32" width="135.140625" style="18" customWidth="1"/>
    <col min="33" max="16384" width="14.42578125" style="18"/>
  </cols>
  <sheetData>
    <row r="1" spans="1:33" ht="99.75" customHeight="1" x14ac:dyDescent="0.25">
      <c r="A1" s="16" t="s">
        <v>244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17"/>
    </row>
    <row r="2" spans="1:33" ht="50.25" customHeight="1" x14ac:dyDescent="0.25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  <c r="G2" s="24" t="s">
        <v>6</v>
      </c>
      <c r="H2" s="25" t="s">
        <v>7</v>
      </c>
      <c r="I2" s="25" t="s">
        <v>8</v>
      </c>
      <c r="J2" s="26" t="s">
        <v>9</v>
      </c>
      <c r="K2" s="27" t="s">
        <v>10</v>
      </c>
      <c r="L2" s="25" t="s">
        <v>11</v>
      </c>
      <c r="M2" s="26" t="s">
        <v>12</v>
      </c>
      <c r="N2" s="27" t="s">
        <v>13</v>
      </c>
      <c r="O2" s="25" t="s">
        <v>14</v>
      </c>
      <c r="P2" s="26" t="s">
        <v>15</v>
      </c>
      <c r="Q2" s="27" t="s">
        <v>16</v>
      </c>
      <c r="R2" s="25" t="s">
        <v>17</v>
      </c>
      <c r="S2" s="26" t="s">
        <v>18</v>
      </c>
      <c r="T2" s="27" t="s">
        <v>19</v>
      </c>
      <c r="U2" s="25" t="s">
        <v>20</v>
      </c>
      <c r="V2" s="26" t="s">
        <v>21</v>
      </c>
      <c r="W2" s="27" t="s">
        <v>22</v>
      </c>
      <c r="X2" s="25" t="s">
        <v>23</v>
      </c>
      <c r="Y2" s="26" t="s">
        <v>24</v>
      </c>
      <c r="Z2" s="22" t="s">
        <v>25</v>
      </c>
      <c r="AA2" s="22" t="s">
        <v>26</v>
      </c>
      <c r="AB2" s="22" t="s">
        <v>27</v>
      </c>
      <c r="AC2" s="22" t="s">
        <v>28</v>
      </c>
      <c r="AD2" s="22" t="s">
        <v>29</v>
      </c>
      <c r="AE2" s="23" t="s">
        <v>30</v>
      </c>
      <c r="AF2" s="28" t="s">
        <v>31</v>
      </c>
      <c r="AG2" s="29"/>
    </row>
    <row r="3" spans="1:33" x14ac:dyDescent="0.25">
      <c r="A3" s="30" t="s">
        <v>32</v>
      </c>
      <c r="B3" s="31" t="s">
        <v>33</v>
      </c>
      <c r="C3" s="32">
        <v>1</v>
      </c>
      <c r="D3" s="33" t="s">
        <v>34</v>
      </c>
      <c r="E3" s="34" t="s">
        <v>35</v>
      </c>
      <c r="F3" s="35" t="s">
        <v>36</v>
      </c>
      <c r="G3" s="36" t="s">
        <v>37</v>
      </c>
      <c r="H3" s="32">
        <v>5</v>
      </c>
      <c r="I3" s="32">
        <v>0</v>
      </c>
      <c r="J3" s="37">
        <v>1</v>
      </c>
      <c r="K3" s="31"/>
      <c r="L3" s="32"/>
      <c r="M3" s="37"/>
      <c r="N3" s="31"/>
      <c r="O3" s="32"/>
      <c r="P3" s="37"/>
      <c r="Q3" s="31"/>
      <c r="R3" s="32"/>
      <c r="S3" s="37"/>
      <c r="T3" s="31"/>
      <c r="U3" s="32"/>
      <c r="V3" s="37"/>
      <c r="W3" s="31"/>
      <c r="X3" s="32"/>
      <c r="Y3" s="32"/>
      <c r="Z3" s="31">
        <f t="shared" ref="Z3:AA3" si="0">W3+T3+Q3+N3+K3+H3</f>
        <v>5</v>
      </c>
      <c r="AA3" s="32">
        <f t="shared" si="0"/>
        <v>0</v>
      </c>
      <c r="AB3" s="38">
        <f t="shared" ref="AB3:AB10" si="1">SUM(Z3:AA3)</f>
        <v>5</v>
      </c>
      <c r="AC3" s="39">
        <f t="shared" ref="AC3:AC10" si="2">J3+M3+P3+S3+V3+Y3</f>
        <v>1</v>
      </c>
      <c r="AD3" s="37" t="s">
        <v>38</v>
      </c>
      <c r="AE3" s="40"/>
      <c r="AF3" s="35"/>
      <c r="AG3" s="29"/>
    </row>
    <row r="4" spans="1:33" x14ac:dyDescent="0.25">
      <c r="A4" s="41" t="s">
        <v>32</v>
      </c>
      <c r="B4" s="42" t="s">
        <v>39</v>
      </c>
      <c r="C4" s="43">
        <v>5</v>
      </c>
      <c r="D4" s="33" t="s">
        <v>40</v>
      </c>
      <c r="E4" s="8"/>
      <c r="F4" s="44" t="s">
        <v>41</v>
      </c>
      <c r="G4" s="45" t="s">
        <v>42</v>
      </c>
      <c r="H4" s="43"/>
      <c r="I4" s="43"/>
      <c r="J4" s="46"/>
      <c r="K4" s="42"/>
      <c r="L4" s="43"/>
      <c r="M4" s="46"/>
      <c r="N4" s="42"/>
      <c r="O4" s="43"/>
      <c r="P4" s="46"/>
      <c r="Q4" s="42"/>
      <c r="R4" s="43"/>
      <c r="S4" s="46"/>
      <c r="T4" s="42">
        <v>10</v>
      </c>
      <c r="U4" s="43">
        <v>5</v>
      </c>
      <c r="V4" s="46">
        <v>3</v>
      </c>
      <c r="W4" s="42"/>
      <c r="X4" s="43"/>
      <c r="Y4" s="43"/>
      <c r="Z4" s="42">
        <f t="shared" ref="Z4:AA4" si="3">W4+T4+Q4+N4+K4+H4</f>
        <v>10</v>
      </c>
      <c r="AA4" s="43">
        <f t="shared" si="3"/>
        <v>5</v>
      </c>
      <c r="AB4" s="38">
        <f t="shared" si="1"/>
        <v>15</v>
      </c>
      <c r="AC4" s="47">
        <f t="shared" si="2"/>
        <v>3</v>
      </c>
      <c r="AD4" s="46" t="s">
        <v>43</v>
      </c>
      <c r="AE4" s="48"/>
      <c r="AF4" s="44"/>
      <c r="AG4" s="29"/>
    </row>
    <row r="5" spans="1:33" x14ac:dyDescent="0.25">
      <c r="A5" s="41" t="s">
        <v>32</v>
      </c>
      <c r="B5" s="49" t="s">
        <v>44</v>
      </c>
      <c r="C5" s="49">
        <v>3</v>
      </c>
      <c r="D5" s="33" t="s">
        <v>45</v>
      </c>
      <c r="E5" s="8"/>
      <c r="F5" s="44" t="s">
        <v>46</v>
      </c>
      <c r="G5" s="50" t="s">
        <v>37</v>
      </c>
      <c r="H5" s="43"/>
      <c r="I5" s="43"/>
      <c r="J5" s="46"/>
      <c r="K5" s="42"/>
      <c r="L5" s="43"/>
      <c r="M5" s="46"/>
      <c r="N5" s="42">
        <v>10</v>
      </c>
      <c r="O5" s="43">
        <v>0</v>
      </c>
      <c r="P5" s="46">
        <v>2</v>
      </c>
      <c r="Q5" s="42"/>
      <c r="R5" s="43"/>
      <c r="S5" s="46"/>
      <c r="T5" s="42"/>
      <c r="U5" s="43"/>
      <c r="V5" s="46"/>
      <c r="W5" s="42"/>
      <c r="X5" s="43"/>
      <c r="Y5" s="43"/>
      <c r="Z5" s="42">
        <f t="shared" ref="Z5:AA5" si="4">W5+T5+Q5+N5+K5+H5</f>
        <v>10</v>
      </c>
      <c r="AA5" s="43">
        <f t="shared" si="4"/>
        <v>0</v>
      </c>
      <c r="AB5" s="38">
        <f t="shared" si="1"/>
        <v>10</v>
      </c>
      <c r="AC5" s="47">
        <f t="shared" si="2"/>
        <v>2</v>
      </c>
      <c r="AD5" s="46" t="s">
        <v>38</v>
      </c>
      <c r="AE5" s="48"/>
      <c r="AF5" s="44"/>
      <c r="AG5" s="29"/>
    </row>
    <row r="6" spans="1:33" x14ac:dyDescent="0.25">
      <c r="A6" s="51" t="s">
        <v>32</v>
      </c>
      <c r="B6" s="52" t="s">
        <v>33</v>
      </c>
      <c r="C6" s="52">
        <v>1</v>
      </c>
      <c r="D6" s="53" t="s">
        <v>47</v>
      </c>
      <c r="E6" s="10"/>
      <c r="F6" s="54" t="s">
        <v>48</v>
      </c>
      <c r="G6" s="55" t="s">
        <v>37</v>
      </c>
      <c r="H6" s="56">
        <v>10</v>
      </c>
      <c r="I6" s="56">
        <v>0</v>
      </c>
      <c r="J6" s="57">
        <v>2</v>
      </c>
      <c r="K6" s="58"/>
      <c r="L6" s="56"/>
      <c r="M6" s="57"/>
      <c r="N6" s="58"/>
      <c r="O6" s="56"/>
      <c r="P6" s="57"/>
      <c r="Q6" s="58"/>
      <c r="R6" s="56"/>
      <c r="S6" s="57"/>
      <c r="T6" s="58"/>
      <c r="U6" s="56"/>
      <c r="V6" s="57"/>
      <c r="W6" s="58"/>
      <c r="X6" s="56"/>
      <c r="Y6" s="56"/>
      <c r="Z6" s="58">
        <f t="shared" ref="Z6:AA6" si="5">W6+T6+Q6+N6+K6+H6</f>
        <v>10</v>
      </c>
      <c r="AA6" s="56">
        <f t="shared" si="5"/>
        <v>0</v>
      </c>
      <c r="AB6" s="59">
        <f t="shared" si="1"/>
        <v>10</v>
      </c>
      <c r="AC6" s="60">
        <f t="shared" si="2"/>
        <v>2</v>
      </c>
      <c r="AD6" s="57" t="s">
        <v>38</v>
      </c>
      <c r="AE6" s="61"/>
      <c r="AF6" s="54"/>
      <c r="AG6" s="29"/>
    </row>
    <row r="7" spans="1:33" x14ac:dyDescent="0.25">
      <c r="A7" s="30" t="s">
        <v>32</v>
      </c>
      <c r="B7" s="49" t="s">
        <v>44</v>
      </c>
      <c r="C7" s="49">
        <v>3</v>
      </c>
      <c r="D7" s="33" t="s">
        <v>49</v>
      </c>
      <c r="E7" s="34" t="s">
        <v>50</v>
      </c>
      <c r="F7" s="35" t="s">
        <v>51</v>
      </c>
      <c r="G7" s="36" t="s">
        <v>37</v>
      </c>
      <c r="H7" s="32"/>
      <c r="I7" s="32"/>
      <c r="J7" s="37"/>
      <c r="K7" s="31"/>
      <c r="L7" s="32"/>
      <c r="M7" s="37"/>
      <c r="N7" s="31">
        <v>10</v>
      </c>
      <c r="O7" s="32">
        <v>0</v>
      </c>
      <c r="P7" s="37">
        <v>2</v>
      </c>
      <c r="Q7" s="31"/>
      <c r="R7" s="32"/>
      <c r="S7" s="37"/>
      <c r="T7" s="62"/>
      <c r="U7" s="63"/>
      <c r="V7" s="64"/>
      <c r="W7" s="62"/>
      <c r="X7" s="63"/>
      <c r="Y7" s="63"/>
      <c r="Z7" s="31">
        <f t="shared" ref="Z7:AA7" si="6">W7+T7+Q7+N7+K7+H7</f>
        <v>10</v>
      </c>
      <c r="AA7" s="37">
        <f t="shared" si="6"/>
        <v>0</v>
      </c>
      <c r="AB7" s="65">
        <f t="shared" si="1"/>
        <v>10</v>
      </c>
      <c r="AC7" s="66">
        <f t="shared" si="2"/>
        <v>2</v>
      </c>
      <c r="AD7" s="37" t="s">
        <v>38</v>
      </c>
      <c r="AE7" s="40"/>
      <c r="AF7" s="35"/>
      <c r="AG7" s="29"/>
    </row>
    <row r="8" spans="1:33" x14ac:dyDescent="0.25">
      <c r="A8" s="41" t="s">
        <v>32</v>
      </c>
      <c r="B8" s="49" t="s">
        <v>44</v>
      </c>
      <c r="C8" s="49">
        <v>4</v>
      </c>
      <c r="D8" s="33" t="s">
        <v>52</v>
      </c>
      <c r="E8" s="8"/>
      <c r="F8" s="44" t="s">
        <v>53</v>
      </c>
      <c r="G8" s="50" t="s">
        <v>37</v>
      </c>
      <c r="H8" s="43"/>
      <c r="I8" s="43"/>
      <c r="J8" s="46"/>
      <c r="K8" s="42"/>
      <c r="L8" s="43"/>
      <c r="M8" s="46"/>
      <c r="N8" s="42"/>
      <c r="O8" s="43"/>
      <c r="P8" s="46"/>
      <c r="Q8" s="42">
        <v>10</v>
      </c>
      <c r="R8" s="43">
        <v>0</v>
      </c>
      <c r="S8" s="46">
        <v>2</v>
      </c>
      <c r="T8" s="67"/>
      <c r="U8" s="68"/>
      <c r="V8" s="69"/>
      <c r="W8" s="67"/>
      <c r="X8" s="68"/>
      <c r="Y8" s="68"/>
      <c r="Z8" s="42">
        <f t="shared" ref="Z8:AA8" si="7">W8+T8+Q8+N8+K8+H8</f>
        <v>10</v>
      </c>
      <c r="AA8" s="46">
        <f t="shared" si="7"/>
        <v>0</v>
      </c>
      <c r="AB8" s="38">
        <f t="shared" si="1"/>
        <v>10</v>
      </c>
      <c r="AC8" s="70">
        <f t="shared" si="2"/>
        <v>2</v>
      </c>
      <c r="AD8" s="46" t="s">
        <v>38</v>
      </c>
      <c r="AE8" s="44" t="s">
        <v>49</v>
      </c>
      <c r="AF8" s="48" t="s">
        <v>51</v>
      </c>
      <c r="AG8" s="29"/>
    </row>
    <row r="9" spans="1:33" x14ac:dyDescent="0.25">
      <c r="A9" s="41" t="s">
        <v>32</v>
      </c>
      <c r="B9" s="49" t="s">
        <v>44</v>
      </c>
      <c r="C9" s="49">
        <v>4</v>
      </c>
      <c r="D9" s="33" t="s">
        <v>54</v>
      </c>
      <c r="E9" s="8"/>
      <c r="F9" s="44" t="s">
        <v>55</v>
      </c>
      <c r="G9" s="50" t="s">
        <v>56</v>
      </c>
      <c r="H9" s="43"/>
      <c r="I9" s="43"/>
      <c r="J9" s="46"/>
      <c r="K9" s="42"/>
      <c r="L9" s="43"/>
      <c r="M9" s="46"/>
      <c r="N9" s="42"/>
      <c r="O9" s="43"/>
      <c r="P9" s="46"/>
      <c r="Q9" s="42">
        <v>10</v>
      </c>
      <c r="R9" s="43">
        <v>0</v>
      </c>
      <c r="S9" s="46">
        <v>2</v>
      </c>
      <c r="T9" s="42"/>
      <c r="U9" s="43"/>
      <c r="V9" s="46"/>
      <c r="W9" s="42"/>
      <c r="X9" s="43"/>
      <c r="Y9" s="43"/>
      <c r="Z9" s="42">
        <f t="shared" ref="Z9:AA9" si="8">W9+T9+Q9+N9+K9+H9</f>
        <v>10</v>
      </c>
      <c r="AA9" s="46">
        <f t="shared" si="8"/>
        <v>0</v>
      </c>
      <c r="AB9" s="38">
        <f t="shared" si="1"/>
        <v>10</v>
      </c>
      <c r="AC9" s="70">
        <f t="shared" si="2"/>
        <v>2</v>
      </c>
      <c r="AD9" s="46" t="s">
        <v>38</v>
      </c>
      <c r="AE9" s="48"/>
      <c r="AF9" s="44"/>
      <c r="AG9" s="29"/>
    </row>
    <row r="10" spans="1:33" x14ac:dyDescent="0.25">
      <c r="A10" s="51" t="s">
        <v>32</v>
      </c>
      <c r="B10" s="52" t="s">
        <v>57</v>
      </c>
      <c r="C10" s="52">
        <v>5</v>
      </c>
      <c r="D10" s="53" t="s">
        <v>58</v>
      </c>
      <c r="E10" s="10"/>
      <c r="F10" s="54" t="s">
        <v>59</v>
      </c>
      <c r="G10" s="55" t="s">
        <v>60</v>
      </c>
      <c r="H10" s="56"/>
      <c r="I10" s="56"/>
      <c r="J10" s="57"/>
      <c r="K10" s="58"/>
      <c r="L10" s="56"/>
      <c r="M10" s="57"/>
      <c r="N10" s="71"/>
      <c r="O10" s="71"/>
      <c r="P10" s="71"/>
      <c r="Q10" s="58"/>
      <c r="R10" s="56"/>
      <c r="S10" s="57"/>
      <c r="T10" s="53">
        <v>10</v>
      </c>
      <c r="U10" s="53">
        <v>0</v>
      </c>
      <c r="V10" s="53">
        <v>2</v>
      </c>
      <c r="W10" s="58"/>
      <c r="X10" s="56"/>
      <c r="Y10" s="56"/>
      <c r="Z10" s="58">
        <f t="shared" ref="Z10:AA10" si="9">W10+T10+Q10+N10+K10+H10</f>
        <v>10</v>
      </c>
      <c r="AA10" s="57">
        <f t="shared" si="9"/>
        <v>0</v>
      </c>
      <c r="AB10" s="59">
        <f t="shared" si="1"/>
        <v>10</v>
      </c>
      <c r="AC10" s="53">
        <f t="shared" si="2"/>
        <v>2</v>
      </c>
      <c r="AD10" s="57" t="s">
        <v>38</v>
      </c>
      <c r="AE10" s="61"/>
      <c r="AF10" s="54"/>
      <c r="AG10" s="29"/>
    </row>
    <row r="11" spans="1:33" x14ac:dyDescent="0.25">
      <c r="A11" s="72" t="s">
        <v>32</v>
      </c>
      <c r="B11" s="73"/>
      <c r="C11" s="74"/>
      <c r="D11" s="75"/>
      <c r="E11" s="49"/>
      <c r="F11" s="76" t="s">
        <v>61</v>
      </c>
      <c r="G11" s="77"/>
      <c r="H11" s="78">
        <f t="shared" ref="H11:AC11" si="10">SUM(H3:H10)</f>
        <v>15</v>
      </c>
      <c r="I11" s="42">
        <f t="shared" si="10"/>
        <v>0</v>
      </c>
      <c r="J11" s="42">
        <f t="shared" si="10"/>
        <v>3</v>
      </c>
      <c r="K11" s="42">
        <f t="shared" si="10"/>
        <v>0</v>
      </c>
      <c r="L11" s="42">
        <f t="shared" si="10"/>
        <v>0</v>
      </c>
      <c r="M11" s="42">
        <f t="shared" si="10"/>
        <v>0</v>
      </c>
      <c r="N11" s="42">
        <f t="shared" si="10"/>
        <v>20</v>
      </c>
      <c r="O11" s="42">
        <f t="shared" si="10"/>
        <v>0</v>
      </c>
      <c r="P11" s="42">
        <f t="shared" si="10"/>
        <v>4</v>
      </c>
      <c r="Q11" s="42">
        <f t="shared" si="10"/>
        <v>20</v>
      </c>
      <c r="R11" s="42">
        <f t="shared" si="10"/>
        <v>0</v>
      </c>
      <c r="S11" s="42">
        <f t="shared" si="10"/>
        <v>4</v>
      </c>
      <c r="T11" s="42">
        <f t="shared" si="10"/>
        <v>20</v>
      </c>
      <c r="U11" s="42">
        <f t="shared" si="10"/>
        <v>5</v>
      </c>
      <c r="V11" s="42">
        <f t="shared" si="10"/>
        <v>5</v>
      </c>
      <c r="W11" s="42">
        <f t="shared" si="10"/>
        <v>0</v>
      </c>
      <c r="X11" s="42">
        <f t="shared" si="10"/>
        <v>0</v>
      </c>
      <c r="Y11" s="42">
        <f t="shared" si="10"/>
        <v>0</v>
      </c>
      <c r="Z11" s="42">
        <f t="shared" si="10"/>
        <v>75</v>
      </c>
      <c r="AA11" s="42">
        <f t="shared" si="10"/>
        <v>5</v>
      </c>
      <c r="AB11" s="78">
        <f t="shared" si="10"/>
        <v>80</v>
      </c>
      <c r="AC11" s="38">
        <f t="shared" si="10"/>
        <v>16</v>
      </c>
      <c r="AD11" s="38">
        <v>0</v>
      </c>
      <c r="AE11" s="48"/>
      <c r="AF11" s="44"/>
      <c r="AG11" s="29"/>
    </row>
    <row r="12" spans="1:33" x14ac:dyDescent="0.25">
      <c r="A12" s="30" t="s">
        <v>32</v>
      </c>
      <c r="B12" s="79" t="s">
        <v>33</v>
      </c>
      <c r="C12" s="79">
        <v>1</v>
      </c>
      <c r="D12" s="80" t="s">
        <v>62</v>
      </c>
      <c r="E12" s="34" t="s">
        <v>63</v>
      </c>
      <c r="F12" s="81" t="s">
        <v>64</v>
      </c>
      <c r="G12" s="82" t="s">
        <v>65</v>
      </c>
      <c r="H12" s="32">
        <v>5</v>
      </c>
      <c r="I12" s="32">
        <v>5</v>
      </c>
      <c r="J12" s="37">
        <v>2</v>
      </c>
      <c r="K12" s="31"/>
      <c r="L12" s="32"/>
      <c r="M12" s="37"/>
      <c r="N12" s="31"/>
      <c r="O12" s="32"/>
      <c r="P12" s="37"/>
      <c r="Q12" s="31"/>
      <c r="R12" s="32"/>
      <c r="S12" s="37"/>
      <c r="T12" s="31"/>
      <c r="U12" s="32"/>
      <c r="V12" s="37"/>
      <c r="W12" s="31"/>
      <c r="X12" s="32"/>
      <c r="Y12" s="37"/>
      <c r="Z12" s="31">
        <f t="shared" ref="Z12:AA12" si="11">W12+T12+Q12+N12+K12+H12</f>
        <v>5</v>
      </c>
      <c r="AA12" s="32">
        <f t="shared" si="11"/>
        <v>5</v>
      </c>
      <c r="AB12" s="65">
        <f t="shared" ref="AB12:AB17" si="12">SUM(Z12:AA12)</f>
        <v>10</v>
      </c>
      <c r="AC12" s="39">
        <f t="shared" ref="AC12:AC17" si="13">J12+M12+P12+S12+V12+Y12</f>
        <v>2</v>
      </c>
      <c r="AD12" s="37" t="s">
        <v>38</v>
      </c>
      <c r="AE12" s="40"/>
      <c r="AF12" s="83"/>
      <c r="AG12" s="29"/>
    </row>
    <row r="13" spans="1:33" x14ac:dyDescent="0.25">
      <c r="A13" s="49" t="s">
        <v>32</v>
      </c>
      <c r="B13" s="49" t="s">
        <v>33</v>
      </c>
      <c r="C13" s="84">
        <v>2</v>
      </c>
      <c r="D13" s="84" t="s">
        <v>66</v>
      </c>
      <c r="E13" s="8"/>
      <c r="F13" s="85" t="s">
        <v>67</v>
      </c>
      <c r="G13" s="86" t="s">
        <v>65</v>
      </c>
      <c r="H13" s="43"/>
      <c r="I13" s="43"/>
      <c r="J13" s="46"/>
      <c r="K13" s="42">
        <v>10</v>
      </c>
      <c r="L13" s="43">
        <v>5</v>
      </c>
      <c r="M13" s="46">
        <v>3</v>
      </c>
      <c r="N13" s="42"/>
      <c r="O13" s="43"/>
      <c r="P13" s="46"/>
      <c r="Q13" s="42"/>
      <c r="R13" s="43"/>
      <c r="S13" s="46"/>
      <c r="T13" s="42"/>
      <c r="U13" s="43"/>
      <c r="V13" s="46"/>
      <c r="W13" s="42"/>
      <c r="X13" s="43"/>
      <c r="Y13" s="46"/>
      <c r="Z13" s="42">
        <f t="shared" ref="Z13:AA13" si="14">W13+T13+Q13+N13+K13+H13</f>
        <v>10</v>
      </c>
      <c r="AA13" s="43">
        <f t="shared" si="14"/>
        <v>5</v>
      </c>
      <c r="AB13" s="38">
        <f t="shared" si="12"/>
        <v>15</v>
      </c>
      <c r="AC13" s="47">
        <f t="shared" si="13"/>
        <v>3</v>
      </c>
      <c r="AD13" s="46" t="s">
        <v>38</v>
      </c>
      <c r="AE13" s="48" t="s">
        <v>68</v>
      </c>
      <c r="AF13" s="87" t="s">
        <v>64</v>
      </c>
      <c r="AG13" s="29"/>
    </row>
    <row r="14" spans="1:33" x14ac:dyDescent="0.25">
      <c r="A14" s="41" t="s">
        <v>32</v>
      </c>
      <c r="B14" s="49" t="s">
        <v>33</v>
      </c>
      <c r="C14" s="49">
        <v>1</v>
      </c>
      <c r="D14" s="33" t="s">
        <v>69</v>
      </c>
      <c r="E14" s="8"/>
      <c r="F14" s="85" t="s">
        <v>70</v>
      </c>
      <c r="G14" s="86"/>
      <c r="H14" s="43">
        <v>0</v>
      </c>
      <c r="I14" s="43">
        <v>10</v>
      </c>
      <c r="J14" s="46">
        <v>1</v>
      </c>
      <c r="K14" s="42"/>
      <c r="L14" s="43"/>
      <c r="M14" s="46"/>
      <c r="N14" s="42"/>
      <c r="O14" s="43"/>
      <c r="P14" s="46"/>
      <c r="Q14" s="42"/>
      <c r="R14" s="43"/>
      <c r="S14" s="46"/>
      <c r="T14" s="42"/>
      <c r="U14" s="43"/>
      <c r="V14" s="46"/>
      <c r="W14" s="42"/>
      <c r="X14" s="43"/>
      <c r="Y14" s="46"/>
      <c r="Z14" s="42">
        <f t="shared" ref="Z14:AA14" si="15">W14+T14+Q14+N14+K14+H14</f>
        <v>0</v>
      </c>
      <c r="AA14" s="43">
        <f t="shared" si="15"/>
        <v>10</v>
      </c>
      <c r="AB14" s="38">
        <f t="shared" si="12"/>
        <v>10</v>
      </c>
      <c r="AC14" s="47">
        <f t="shared" si="13"/>
        <v>1</v>
      </c>
      <c r="AD14" s="46" t="s">
        <v>43</v>
      </c>
      <c r="AE14" s="48"/>
      <c r="AF14" s="87"/>
      <c r="AG14" s="29"/>
    </row>
    <row r="15" spans="1:33" x14ac:dyDescent="0.25">
      <c r="A15" s="41" t="s">
        <v>32</v>
      </c>
      <c r="B15" s="49" t="s">
        <v>44</v>
      </c>
      <c r="C15" s="49">
        <v>3</v>
      </c>
      <c r="D15" s="33" t="s">
        <v>71</v>
      </c>
      <c r="E15" s="8"/>
      <c r="F15" s="85" t="s">
        <v>72</v>
      </c>
      <c r="G15" s="86" t="s">
        <v>65</v>
      </c>
      <c r="H15" s="43"/>
      <c r="I15" s="43"/>
      <c r="J15" s="46"/>
      <c r="K15" s="42"/>
      <c r="L15" s="43"/>
      <c r="M15" s="46"/>
      <c r="N15" s="42">
        <v>10</v>
      </c>
      <c r="O15" s="43">
        <v>5</v>
      </c>
      <c r="P15" s="46">
        <v>3</v>
      </c>
      <c r="Q15" s="42"/>
      <c r="R15" s="43"/>
      <c r="S15" s="46"/>
      <c r="T15" s="42"/>
      <c r="U15" s="43"/>
      <c r="V15" s="46"/>
      <c r="W15" s="42"/>
      <c r="X15" s="43"/>
      <c r="Y15" s="46"/>
      <c r="Z15" s="42">
        <f t="shared" ref="Z15:AA15" si="16">W15+T15+Q15+N15+K15+H15</f>
        <v>10</v>
      </c>
      <c r="AA15" s="43">
        <f t="shared" si="16"/>
        <v>5</v>
      </c>
      <c r="AB15" s="38">
        <f t="shared" si="12"/>
        <v>15</v>
      </c>
      <c r="AC15" s="47">
        <f t="shared" si="13"/>
        <v>3</v>
      </c>
      <c r="AD15" s="46" t="s">
        <v>38</v>
      </c>
      <c r="AE15" s="48" t="s">
        <v>73</v>
      </c>
      <c r="AF15" s="87" t="s">
        <v>64</v>
      </c>
      <c r="AG15" s="29"/>
    </row>
    <row r="16" spans="1:33" x14ac:dyDescent="0.25">
      <c r="A16" s="41" t="s">
        <v>32</v>
      </c>
      <c r="B16" s="49" t="s">
        <v>44</v>
      </c>
      <c r="C16" s="49">
        <v>4</v>
      </c>
      <c r="D16" s="33" t="s">
        <v>74</v>
      </c>
      <c r="E16" s="8"/>
      <c r="F16" s="88" t="s">
        <v>75</v>
      </c>
      <c r="G16" s="86" t="s">
        <v>60</v>
      </c>
      <c r="H16" s="43"/>
      <c r="I16" s="43"/>
      <c r="J16" s="46"/>
      <c r="K16" s="42"/>
      <c r="L16" s="43"/>
      <c r="M16" s="46"/>
      <c r="N16" s="42"/>
      <c r="O16" s="43"/>
      <c r="P16" s="46"/>
      <c r="Q16" s="42">
        <v>0</v>
      </c>
      <c r="R16" s="43">
        <v>10</v>
      </c>
      <c r="S16" s="46">
        <v>2</v>
      </c>
      <c r="T16" s="42"/>
      <c r="U16" s="43"/>
      <c r="V16" s="46"/>
      <c r="W16" s="42"/>
      <c r="X16" s="43"/>
      <c r="Y16" s="46"/>
      <c r="Z16" s="42">
        <f t="shared" ref="Z16:AA16" si="17">W16+T16+Q16+N16+K16+H16</f>
        <v>0</v>
      </c>
      <c r="AA16" s="43">
        <f t="shared" si="17"/>
        <v>10</v>
      </c>
      <c r="AB16" s="38">
        <f t="shared" si="12"/>
        <v>10</v>
      </c>
      <c r="AC16" s="47">
        <f t="shared" si="13"/>
        <v>2</v>
      </c>
      <c r="AD16" s="46" t="s">
        <v>43</v>
      </c>
      <c r="AE16" s="48" t="s">
        <v>66</v>
      </c>
      <c r="AF16" s="87" t="s">
        <v>67</v>
      </c>
      <c r="AG16" s="29"/>
    </row>
    <row r="17" spans="1:33" x14ac:dyDescent="0.25">
      <c r="A17" s="51" t="s">
        <v>32</v>
      </c>
      <c r="B17" s="52" t="s">
        <v>57</v>
      </c>
      <c r="C17" s="52">
        <v>6</v>
      </c>
      <c r="D17" s="53" t="s">
        <v>76</v>
      </c>
      <c r="E17" s="89"/>
      <c r="F17" s="90" t="s">
        <v>77</v>
      </c>
      <c r="G17" s="91" t="s">
        <v>78</v>
      </c>
      <c r="H17" s="56"/>
      <c r="I17" s="56"/>
      <c r="J17" s="57"/>
      <c r="K17" s="58"/>
      <c r="L17" s="56"/>
      <c r="M17" s="57"/>
      <c r="N17" s="58"/>
      <c r="O17" s="56"/>
      <c r="P17" s="57"/>
      <c r="Q17" s="58"/>
      <c r="R17" s="56"/>
      <c r="S17" s="57"/>
      <c r="T17" s="58"/>
      <c r="U17" s="56"/>
      <c r="V17" s="57"/>
      <c r="W17" s="58">
        <v>0</v>
      </c>
      <c r="X17" s="56">
        <v>10</v>
      </c>
      <c r="Y17" s="56">
        <v>1</v>
      </c>
      <c r="Z17" s="58">
        <f t="shared" ref="Z17:AA17" si="18">W17+T17+Q17+N17+K17+H17</f>
        <v>0</v>
      </c>
      <c r="AA17" s="56">
        <f t="shared" si="18"/>
        <v>10</v>
      </c>
      <c r="AB17" s="59">
        <f t="shared" si="12"/>
        <v>10</v>
      </c>
      <c r="AC17" s="60">
        <f t="shared" si="13"/>
        <v>1</v>
      </c>
      <c r="AD17" s="57" t="s">
        <v>43</v>
      </c>
      <c r="AE17" s="61" t="s">
        <v>79</v>
      </c>
      <c r="AF17" s="92" t="s">
        <v>80</v>
      </c>
      <c r="AG17" s="29"/>
    </row>
    <row r="18" spans="1:33" x14ac:dyDescent="0.25">
      <c r="A18" s="75" t="s">
        <v>32</v>
      </c>
      <c r="B18" s="49"/>
      <c r="C18" s="49"/>
      <c r="D18" s="75"/>
      <c r="E18" s="49"/>
      <c r="F18" s="93" t="s">
        <v>81</v>
      </c>
      <c r="G18" s="77"/>
      <c r="H18" s="43">
        <f t="shared" ref="H18:AC18" si="19">SUM(H12:H17)</f>
        <v>5</v>
      </c>
      <c r="I18" s="42">
        <f t="shared" si="19"/>
        <v>15</v>
      </c>
      <c r="J18" s="42">
        <f t="shared" si="19"/>
        <v>3</v>
      </c>
      <c r="K18" s="42">
        <f t="shared" si="19"/>
        <v>10</v>
      </c>
      <c r="L18" s="42">
        <f t="shared" si="19"/>
        <v>5</v>
      </c>
      <c r="M18" s="42">
        <f t="shared" si="19"/>
        <v>3</v>
      </c>
      <c r="N18" s="42">
        <f t="shared" si="19"/>
        <v>10</v>
      </c>
      <c r="O18" s="42">
        <f t="shared" si="19"/>
        <v>5</v>
      </c>
      <c r="P18" s="42">
        <f t="shared" si="19"/>
        <v>3</v>
      </c>
      <c r="Q18" s="42">
        <f t="shared" si="19"/>
        <v>0</v>
      </c>
      <c r="R18" s="42">
        <f t="shared" si="19"/>
        <v>10</v>
      </c>
      <c r="S18" s="42">
        <f t="shared" si="19"/>
        <v>2</v>
      </c>
      <c r="T18" s="42">
        <f t="shared" si="19"/>
        <v>0</v>
      </c>
      <c r="U18" s="42">
        <f t="shared" si="19"/>
        <v>0</v>
      </c>
      <c r="V18" s="42">
        <f t="shared" si="19"/>
        <v>0</v>
      </c>
      <c r="W18" s="42">
        <f t="shared" si="19"/>
        <v>0</v>
      </c>
      <c r="X18" s="42">
        <f t="shared" si="19"/>
        <v>10</v>
      </c>
      <c r="Y18" s="42">
        <f t="shared" si="19"/>
        <v>1</v>
      </c>
      <c r="Z18" s="42">
        <f t="shared" si="19"/>
        <v>25</v>
      </c>
      <c r="AA18" s="42">
        <f t="shared" si="19"/>
        <v>45</v>
      </c>
      <c r="AB18" s="46">
        <f t="shared" si="19"/>
        <v>70</v>
      </c>
      <c r="AC18" s="38">
        <f t="shared" si="19"/>
        <v>12</v>
      </c>
      <c r="AD18" s="46"/>
      <c r="AE18" s="94"/>
      <c r="AF18" s="95"/>
      <c r="AG18" s="29"/>
    </row>
    <row r="19" spans="1:33" x14ac:dyDescent="0.25">
      <c r="A19" s="30" t="s">
        <v>32</v>
      </c>
      <c r="B19" s="79" t="s">
        <v>33</v>
      </c>
      <c r="C19" s="96">
        <v>1</v>
      </c>
      <c r="D19" s="80" t="s">
        <v>82</v>
      </c>
      <c r="E19" s="97" t="s">
        <v>83</v>
      </c>
      <c r="F19" s="98" t="s">
        <v>84</v>
      </c>
      <c r="G19" s="82" t="s">
        <v>37</v>
      </c>
      <c r="H19" s="31">
        <v>10</v>
      </c>
      <c r="I19" s="32">
        <v>0</v>
      </c>
      <c r="J19" s="37">
        <v>1</v>
      </c>
      <c r="K19" s="31"/>
      <c r="L19" s="32"/>
      <c r="M19" s="37"/>
      <c r="N19" s="31"/>
      <c r="O19" s="32"/>
      <c r="P19" s="37"/>
      <c r="Q19" s="31"/>
      <c r="R19" s="32"/>
      <c r="S19" s="37"/>
      <c r="T19" s="31"/>
      <c r="U19" s="32"/>
      <c r="V19" s="37"/>
      <c r="W19" s="31"/>
      <c r="X19" s="32"/>
      <c r="Y19" s="32"/>
      <c r="Z19" s="31">
        <f t="shared" ref="Z19:AA19" si="20">W19+T19+Q19+N19+K19+H19</f>
        <v>10</v>
      </c>
      <c r="AA19" s="32">
        <f t="shared" si="20"/>
        <v>0</v>
      </c>
      <c r="AB19" s="65">
        <f t="shared" ref="AB19:AB25" si="21">SUM(Z19:AA19)</f>
        <v>10</v>
      </c>
      <c r="AC19" s="39">
        <f t="shared" ref="AC19:AC25" si="22">J19+M19+P19+S19+V19+Y19</f>
        <v>1</v>
      </c>
      <c r="AD19" s="37" t="s">
        <v>38</v>
      </c>
      <c r="AE19" s="40"/>
      <c r="AF19" s="83"/>
      <c r="AG19" s="29"/>
    </row>
    <row r="20" spans="1:33" x14ac:dyDescent="0.25">
      <c r="A20" s="41" t="s">
        <v>32</v>
      </c>
      <c r="B20" s="49" t="s">
        <v>33</v>
      </c>
      <c r="C20" s="84">
        <v>2</v>
      </c>
      <c r="D20" s="33" t="s">
        <v>85</v>
      </c>
      <c r="E20" s="6"/>
      <c r="F20" s="99" t="s">
        <v>86</v>
      </c>
      <c r="G20" s="86" t="s">
        <v>37</v>
      </c>
      <c r="H20" s="43"/>
      <c r="I20" s="43"/>
      <c r="J20" s="46"/>
      <c r="K20" s="42">
        <v>5</v>
      </c>
      <c r="L20" s="43">
        <v>10</v>
      </c>
      <c r="M20" s="46">
        <v>2</v>
      </c>
      <c r="N20" s="42"/>
      <c r="O20" s="43"/>
      <c r="P20" s="46"/>
      <c r="Q20" s="42"/>
      <c r="R20" s="43"/>
      <c r="S20" s="46"/>
      <c r="T20" s="42"/>
      <c r="U20" s="43"/>
      <c r="V20" s="46"/>
      <c r="W20" s="42"/>
      <c r="X20" s="43"/>
      <c r="Y20" s="43"/>
      <c r="Z20" s="42">
        <f t="shared" ref="Z20:AA20" si="23">W20+T20+Q20+N20+K20+H20</f>
        <v>5</v>
      </c>
      <c r="AA20" s="43">
        <f t="shared" si="23"/>
        <v>10</v>
      </c>
      <c r="AB20" s="38">
        <f t="shared" si="21"/>
        <v>15</v>
      </c>
      <c r="AC20" s="47">
        <f t="shared" si="22"/>
        <v>2</v>
      </c>
      <c r="AD20" s="46" t="s">
        <v>43</v>
      </c>
      <c r="AE20" s="48"/>
      <c r="AF20" s="87"/>
      <c r="AG20" s="29"/>
    </row>
    <row r="21" spans="1:33" x14ac:dyDescent="0.25">
      <c r="A21" s="41" t="s">
        <v>32</v>
      </c>
      <c r="B21" s="49" t="s">
        <v>33</v>
      </c>
      <c r="C21" s="49">
        <v>2</v>
      </c>
      <c r="D21" s="33" t="s">
        <v>87</v>
      </c>
      <c r="E21" s="6"/>
      <c r="F21" s="85" t="s">
        <v>88</v>
      </c>
      <c r="G21" s="86" t="s">
        <v>37</v>
      </c>
      <c r="H21" s="43"/>
      <c r="I21" s="43"/>
      <c r="J21" s="46"/>
      <c r="K21" s="42">
        <v>5</v>
      </c>
      <c r="L21" s="43">
        <v>5</v>
      </c>
      <c r="M21" s="43">
        <v>2</v>
      </c>
      <c r="N21" s="42"/>
      <c r="O21" s="43"/>
      <c r="P21" s="46"/>
      <c r="Q21" s="42"/>
      <c r="R21" s="43"/>
      <c r="S21" s="46"/>
      <c r="T21" s="42"/>
      <c r="U21" s="43"/>
      <c r="V21" s="46"/>
      <c r="W21" s="42"/>
      <c r="X21" s="43"/>
      <c r="Y21" s="43"/>
      <c r="Z21" s="42">
        <f t="shared" ref="Z21:AA21" si="24">W21+T21+Q21+N21+K21+H21</f>
        <v>5</v>
      </c>
      <c r="AA21" s="43">
        <f t="shared" si="24"/>
        <v>5</v>
      </c>
      <c r="AB21" s="38">
        <f t="shared" si="21"/>
        <v>10</v>
      </c>
      <c r="AC21" s="47">
        <f t="shared" si="22"/>
        <v>2</v>
      </c>
      <c r="AD21" s="46" t="s">
        <v>43</v>
      </c>
      <c r="AE21" s="100"/>
      <c r="AF21" s="101"/>
      <c r="AG21" s="29"/>
    </row>
    <row r="22" spans="1:33" x14ac:dyDescent="0.25">
      <c r="A22" s="41" t="s">
        <v>32</v>
      </c>
      <c r="B22" s="49" t="s">
        <v>33</v>
      </c>
      <c r="C22" s="84">
        <v>2</v>
      </c>
      <c r="D22" s="33" t="s">
        <v>89</v>
      </c>
      <c r="E22" s="6"/>
      <c r="F22" s="85" t="s">
        <v>90</v>
      </c>
      <c r="G22" s="86" t="s">
        <v>37</v>
      </c>
      <c r="H22" s="43"/>
      <c r="I22" s="43"/>
      <c r="J22" s="46"/>
      <c r="K22" s="42">
        <v>5</v>
      </c>
      <c r="L22" s="43">
        <v>5</v>
      </c>
      <c r="M22" s="46">
        <v>2</v>
      </c>
      <c r="N22" s="42"/>
      <c r="O22" s="43"/>
      <c r="P22" s="46"/>
      <c r="Q22" s="42"/>
      <c r="R22" s="43"/>
      <c r="S22" s="46"/>
      <c r="T22" s="42"/>
      <c r="U22" s="43"/>
      <c r="V22" s="46"/>
      <c r="W22" s="42"/>
      <c r="X22" s="43"/>
      <c r="Y22" s="43"/>
      <c r="Z22" s="42">
        <f t="shared" ref="Z22:AA22" si="25">W22+T22+Q22+N22+K22+H22</f>
        <v>5</v>
      </c>
      <c r="AA22" s="43">
        <f t="shared" si="25"/>
        <v>5</v>
      </c>
      <c r="AB22" s="38">
        <f t="shared" si="21"/>
        <v>10</v>
      </c>
      <c r="AC22" s="47">
        <f t="shared" si="22"/>
        <v>2</v>
      </c>
      <c r="AD22" s="46" t="s">
        <v>43</v>
      </c>
      <c r="AE22" s="102"/>
      <c r="AF22" s="101"/>
      <c r="AG22" s="29"/>
    </row>
    <row r="23" spans="1:33" ht="24" x14ac:dyDescent="0.25">
      <c r="A23" s="41" t="s">
        <v>32</v>
      </c>
      <c r="B23" s="49" t="s">
        <v>44</v>
      </c>
      <c r="C23" s="84">
        <v>3</v>
      </c>
      <c r="D23" s="33" t="s">
        <v>91</v>
      </c>
      <c r="E23" s="6"/>
      <c r="F23" s="99" t="s">
        <v>92</v>
      </c>
      <c r="G23" s="86" t="s">
        <v>37</v>
      </c>
      <c r="H23" s="43"/>
      <c r="I23" s="43"/>
      <c r="J23" s="46"/>
      <c r="K23" s="42"/>
      <c r="L23" s="43"/>
      <c r="M23" s="46"/>
      <c r="N23" s="42">
        <v>0</v>
      </c>
      <c r="O23" s="43">
        <v>5</v>
      </c>
      <c r="P23" s="46">
        <v>2</v>
      </c>
      <c r="Q23" s="42"/>
      <c r="R23" s="43"/>
      <c r="S23" s="46"/>
      <c r="T23" s="42"/>
      <c r="U23" s="43"/>
      <c r="V23" s="46"/>
      <c r="W23" s="42"/>
      <c r="X23" s="43"/>
      <c r="Y23" s="43"/>
      <c r="Z23" s="42">
        <f t="shared" ref="Z23:AA23" si="26">W23+T23+Q23+N23+K23+H23</f>
        <v>0</v>
      </c>
      <c r="AA23" s="43">
        <f t="shared" si="26"/>
        <v>5</v>
      </c>
      <c r="AB23" s="38">
        <f t="shared" si="21"/>
        <v>5</v>
      </c>
      <c r="AC23" s="47">
        <f t="shared" si="22"/>
        <v>2</v>
      </c>
      <c r="AD23" s="103" t="s">
        <v>43</v>
      </c>
      <c r="AE23" s="104"/>
      <c r="AF23" s="101"/>
      <c r="AG23" s="29"/>
    </row>
    <row r="24" spans="1:33" ht="24" x14ac:dyDescent="0.25">
      <c r="A24" s="105" t="s">
        <v>32</v>
      </c>
      <c r="B24" s="106" t="s">
        <v>57</v>
      </c>
      <c r="C24" s="107">
        <v>6</v>
      </c>
      <c r="D24" s="108" t="s">
        <v>93</v>
      </c>
      <c r="E24" s="15"/>
      <c r="F24" s="109" t="s">
        <v>94</v>
      </c>
      <c r="G24" s="86" t="s">
        <v>95</v>
      </c>
      <c r="H24" s="110"/>
      <c r="I24" s="110"/>
      <c r="J24" s="111"/>
      <c r="K24" s="112"/>
      <c r="L24" s="110"/>
      <c r="M24" s="111"/>
      <c r="N24" s="112"/>
      <c r="O24" s="110"/>
      <c r="P24" s="111"/>
      <c r="Q24" s="112"/>
      <c r="R24" s="110"/>
      <c r="S24" s="111"/>
      <c r="T24" s="112"/>
      <c r="U24" s="110"/>
      <c r="V24" s="111"/>
      <c r="W24" s="112">
        <v>10</v>
      </c>
      <c r="X24" s="110">
        <v>5</v>
      </c>
      <c r="Y24" s="110">
        <v>2</v>
      </c>
      <c r="Z24" s="112">
        <f t="shared" ref="Z24:AA24" si="27">W24+T24+Q24+N24+K24+H24</f>
        <v>10</v>
      </c>
      <c r="AA24" s="110">
        <f t="shared" si="27"/>
        <v>5</v>
      </c>
      <c r="AB24" s="113">
        <f t="shared" si="21"/>
        <v>15</v>
      </c>
      <c r="AC24" s="114">
        <f t="shared" si="22"/>
        <v>2</v>
      </c>
      <c r="AD24" s="111" t="s">
        <v>38</v>
      </c>
      <c r="AE24" s="44" t="s">
        <v>85</v>
      </c>
      <c r="AF24" s="115" t="s">
        <v>96</v>
      </c>
      <c r="AG24" s="29"/>
    </row>
    <row r="25" spans="1:33" ht="24" x14ac:dyDescent="0.25">
      <c r="A25" s="51" t="s">
        <v>32</v>
      </c>
      <c r="B25" s="52" t="s">
        <v>57</v>
      </c>
      <c r="C25" s="116">
        <v>5</v>
      </c>
      <c r="D25" s="53" t="s">
        <v>97</v>
      </c>
      <c r="E25" s="117"/>
      <c r="F25" s="118" t="s">
        <v>98</v>
      </c>
      <c r="G25" s="52"/>
      <c r="H25" s="56"/>
      <c r="I25" s="56"/>
      <c r="J25" s="56"/>
      <c r="K25" s="58"/>
      <c r="L25" s="56"/>
      <c r="M25" s="56"/>
      <c r="N25" s="58"/>
      <c r="O25" s="56"/>
      <c r="P25" s="56"/>
      <c r="Q25" s="58"/>
      <c r="R25" s="56"/>
      <c r="S25" s="56"/>
      <c r="T25" s="58">
        <v>0</v>
      </c>
      <c r="U25" s="56">
        <v>0</v>
      </c>
      <c r="V25" s="56">
        <v>0</v>
      </c>
      <c r="W25" s="58"/>
      <c r="X25" s="56"/>
      <c r="Y25" s="56"/>
      <c r="Z25" s="58">
        <f t="shared" ref="Z25:AA25" si="28">W25+T25+Q25+N25+K25+H25</f>
        <v>0</v>
      </c>
      <c r="AA25" s="56">
        <f t="shared" si="28"/>
        <v>0</v>
      </c>
      <c r="AB25" s="59">
        <f t="shared" si="21"/>
        <v>0</v>
      </c>
      <c r="AC25" s="60">
        <f t="shared" si="22"/>
        <v>0</v>
      </c>
      <c r="AD25" s="57" t="s">
        <v>99</v>
      </c>
      <c r="AE25" s="119" t="s">
        <v>100</v>
      </c>
      <c r="AF25" s="120" t="s">
        <v>101</v>
      </c>
      <c r="AG25" s="29"/>
    </row>
    <row r="26" spans="1:33" x14ac:dyDescent="0.25">
      <c r="A26" s="75" t="s">
        <v>32</v>
      </c>
      <c r="B26" s="49"/>
      <c r="C26" s="49"/>
      <c r="D26" s="75"/>
      <c r="E26" s="49"/>
      <c r="F26" s="77" t="s">
        <v>102</v>
      </c>
      <c r="G26" s="121"/>
      <c r="H26" s="78">
        <f t="shared" ref="H26:AC26" si="29">SUM(H19:H25)</f>
        <v>10</v>
      </c>
      <c r="I26" s="42">
        <f t="shared" si="29"/>
        <v>0</v>
      </c>
      <c r="J26" s="42">
        <f t="shared" si="29"/>
        <v>1</v>
      </c>
      <c r="K26" s="42">
        <f t="shared" si="29"/>
        <v>15</v>
      </c>
      <c r="L26" s="42">
        <f t="shared" si="29"/>
        <v>20</v>
      </c>
      <c r="M26" s="42">
        <f t="shared" si="29"/>
        <v>6</v>
      </c>
      <c r="N26" s="42">
        <f t="shared" si="29"/>
        <v>0</v>
      </c>
      <c r="O26" s="42">
        <f t="shared" si="29"/>
        <v>5</v>
      </c>
      <c r="P26" s="42">
        <f t="shared" si="29"/>
        <v>2</v>
      </c>
      <c r="Q26" s="42">
        <f t="shared" si="29"/>
        <v>0</v>
      </c>
      <c r="R26" s="42">
        <f t="shared" si="29"/>
        <v>0</v>
      </c>
      <c r="S26" s="42">
        <f t="shared" si="29"/>
        <v>0</v>
      </c>
      <c r="T26" s="42">
        <f t="shared" si="29"/>
        <v>0</v>
      </c>
      <c r="U26" s="42">
        <f t="shared" si="29"/>
        <v>0</v>
      </c>
      <c r="V26" s="42">
        <f t="shared" si="29"/>
        <v>0</v>
      </c>
      <c r="W26" s="42">
        <f t="shared" si="29"/>
        <v>10</v>
      </c>
      <c r="X26" s="42">
        <f t="shared" si="29"/>
        <v>5</v>
      </c>
      <c r="Y26" s="42">
        <f t="shared" si="29"/>
        <v>2</v>
      </c>
      <c r="Z26" s="42">
        <f t="shared" si="29"/>
        <v>35</v>
      </c>
      <c r="AA26" s="42">
        <f t="shared" si="29"/>
        <v>30</v>
      </c>
      <c r="AB26" s="46">
        <f t="shared" si="29"/>
        <v>65</v>
      </c>
      <c r="AC26" s="38">
        <f t="shared" si="29"/>
        <v>11</v>
      </c>
      <c r="AD26" s="46"/>
      <c r="AE26" s="48"/>
      <c r="AF26" s="44"/>
      <c r="AG26" s="29"/>
    </row>
    <row r="27" spans="1:33" x14ac:dyDescent="0.25">
      <c r="A27" s="30" t="s">
        <v>32</v>
      </c>
      <c r="B27" s="79" t="s">
        <v>33</v>
      </c>
      <c r="C27" s="79">
        <v>1</v>
      </c>
      <c r="D27" s="122" t="s">
        <v>103</v>
      </c>
      <c r="E27" s="34" t="s">
        <v>104</v>
      </c>
      <c r="F27" s="81" t="s">
        <v>105</v>
      </c>
      <c r="G27" s="36" t="s">
        <v>106</v>
      </c>
      <c r="H27" s="32">
        <v>0</v>
      </c>
      <c r="I27" s="32">
        <v>10</v>
      </c>
      <c r="J27" s="37">
        <v>2</v>
      </c>
      <c r="K27" s="31"/>
      <c r="L27" s="32"/>
      <c r="M27" s="37"/>
      <c r="N27" s="31"/>
      <c r="O27" s="32"/>
      <c r="P27" s="37"/>
      <c r="Q27" s="31"/>
      <c r="R27" s="32"/>
      <c r="S27" s="37"/>
      <c r="T27" s="31"/>
      <c r="U27" s="32"/>
      <c r="V27" s="37"/>
      <c r="W27" s="31"/>
      <c r="X27" s="32"/>
      <c r="Y27" s="32"/>
      <c r="Z27" s="31">
        <f t="shared" ref="Z27:AA27" si="30">W27+T27+Q27+N27+K27+H27</f>
        <v>0</v>
      </c>
      <c r="AA27" s="32">
        <f t="shared" si="30"/>
        <v>10</v>
      </c>
      <c r="AB27" s="65">
        <f t="shared" ref="AB27:AB28" si="31">SUM(Z27:AA27)</f>
        <v>10</v>
      </c>
      <c r="AC27" s="39">
        <f t="shared" ref="AC27:AC28" si="32">J27+M27+P27+S27+V27+Y27</f>
        <v>2</v>
      </c>
      <c r="AD27" s="37" t="s">
        <v>43</v>
      </c>
      <c r="AE27" s="40"/>
      <c r="AF27" s="83"/>
      <c r="AG27" s="29"/>
    </row>
    <row r="28" spans="1:33" x14ac:dyDescent="0.25">
      <c r="A28" s="51" t="s">
        <v>32</v>
      </c>
      <c r="B28" s="52" t="s">
        <v>33</v>
      </c>
      <c r="C28" s="52">
        <v>2</v>
      </c>
      <c r="D28" s="123" t="s">
        <v>107</v>
      </c>
      <c r="E28" s="10"/>
      <c r="F28" s="124" t="s">
        <v>108</v>
      </c>
      <c r="G28" s="55" t="s">
        <v>106</v>
      </c>
      <c r="H28" s="56"/>
      <c r="I28" s="56"/>
      <c r="J28" s="57"/>
      <c r="K28" s="58">
        <v>0</v>
      </c>
      <c r="L28" s="56">
        <v>10</v>
      </c>
      <c r="M28" s="57">
        <v>2</v>
      </c>
      <c r="N28" s="125"/>
      <c r="O28" s="126"/>
      <c r="P28" s="127"/>
      <c r="Q28" s="58"/>
      <c r="R28" s="56"/>
      <c r="S28" s="57"/>
      <c r="T28" s="58"/>
      <c r="U28" s="56"/>
      <c r="V28" s="57"/>
      <c r="W28" s="58"/>
      <c r="X28" s="56"/>
      <c r="Y28" s="56"/>
      <c r="Z28" s="58">
        <f t="shared" ref="Z28:AA28" si="33">W28+T28+Q28+N28+K28+H28</f>
        <v>0</v>
      </c>
      <c r="AA28" s="56">
        <f t="shared" si="33"/>
        <v>10</v>
      </c>
      <c r="AB28" s="59">
        <f t="shared" si="31"/>
        <v>10</v>
      </c>
      <c r="AC28" s="60">
        <f t="shared" si="32"/>
        <v>2</v>
      </c>
      <c r="AD28" s="57" t="s">
        <v>43</v>
      </c>
      <c r="AE28" s="61"/>
      <c r="AF28" s="128"/>
      <c r="AG28" s="29"/>
    </row>
    <row r="29" spans="1:33" x14ac:dyDescent="0.25">
      <c r="A29" s="75" t="s">
        <v>32</v>
      </c>
      <c r="B29" s="49"/>
      <c r="C29" s="49"/>
      <c r="D29" s="75"/>
      <c r="E29" s="49"/>
      <c r="F29" s="77" t="s">
        <v>109</v>
      </c>
      <c r="G29" s="121"/>
      <c r="H29" s="43">
        <f t="shared" ref="H29:AC29" si="34">SUM(H27:H28)</f>
        <v>0</v>
      </c>
      <c r="I29" s="42">
        <f t="shared" si="34"/>
        <v>10</v>
      </c>
      <c r="J29" s="42">
        <f t="shared" si="34"/>
        <v>2</v>
      </c>
      <c r="K29" s="42">
        <f t="shared" si="34"/>
        <v>0</v>
      </c>
      <c r="L29" s="42">
        <f t="shared" si="34"/>
        <v>10</v>
      </c>
      <c r="M29" s="42">
        <f t="shared" si="34"/>
        <v>2</v>
      </c>
      <c r="N29" s="42">
        <f t="shared" si="34"/>
        <v>0</v>
      </c>
      <c r="O29" s="42">
        <f t="shared" si="34"/>
        <v>0</v>
      </c>
      <c r="P29" s="42">
        <f t="shared" si="34"/>
        <v>0</v>
      </c>
      <c r="Q29" s="42">
        <f t="shared" si="34"/>
        <v>0</v>
      </c>
      <c r="R29" s="42">
        <f t="shared" si="34"/>
        <v>0</v>
      </c>
      <c r="S29" s="42">
        <f t="shared" si="34"/>
        <v>0</v>
      </c>
      <c r="T29" s="42">
        <f t="shared" si="34"/>
        <v>0</v>
      </c>
      <c r="U29" s="42">
        <f t="shared" si="34"/>
        <v>0</v>
      </c>
      <c r="V29" s="42">
        <f t="shared" si="34"/>
        <v>0</v>
      </c>
      <c r="W29" s="42">
        <f t="shared" si="34"/>
        <v>0</v>
      </c>
      <c r="X29" s="42">
        <f t="shared" si="34"/>
        <v>0</v>
      </c>
      <c r="Y29" s="42">
        <f t="shared" si="34"/>
        <v>0</v>
      </c>
      <c r="Z29" s="42">
        <f t="shared" si="34"/>
        <v>0</v>
      </c>
      <c r="AA29" s="42">
        <f t="shared" si="34"/>
        <v>20</v>
      </c>
      <c r="AB29" s="38">
        <f t="shared" si="34"/>
        <v>20</v>
      </c>
      <c r="AC29" s="46">
        <f t="shared" si="34"/>
        <v>4</v>
      </c>
      <c r="AD29" s="46"/>
      <c r="AE29" s="48"/>
      <c r="AF29" s="44"/>
      <c r="AG29" s="29"/>
    </row>
    <row r="30" spans="1:33" x14ac:dyDescent="0.25">
      <c r="A30" s="129" t="s">
        <v>32</v>
      </c>
      <c r="B30" s="73"/>
      <c r="C30" s="73"/>
      <c r="D30" s="130" t="s">
        <v>110</v>
      </c>
      <c r="E30" s="11"/>
      <c r="F30" s="12"/>
      <c r="G30" s="72"/>
      <c r="H30" s="131">
        <f t="shared" ref="H30:AC30" si="35">H29+H26+H18+H11</f>
        <v>30</v>
      </c>
      <c r="I30" s="132">
        <f t="shared" si="35"/>
        <v>25</v>
      </c>
      <c r="J30" s="132">
        <f t="shared" si="35"/>
        <v>9</v>
      </c>
      <c r="K30" s="132">
        <f t="shared" si="35"/>
        <v>25</v>
      </c>
      <c r="L30" s="132">
        <f t="shared" si="35"/>
        <v>35</v>
      </c>
      <c r="M30" s="132">
        <f t="shared" si="35"/>
        <v>11</v>
      </c>
      <c r="N30" s="132">
        <f t="shared" si="35"/>
        <v>30</v>
      </c>
      <c r="O30" s="132">
        <f t="shared" si="35"/>
        <v>10</v>
      </c>
      <c r="P30" s="132">
        <f t="shared" si="35"/>
        <v>9</v>
      </c>
      <c r="Q30" s="132">
        <f t="shared" si="35"/>
        <v>20</v>
      </c>
      <c r="R30" s="132">
        <f t="shared" si="35"/>
        <v>10</v>
      </c>
      <c r="S30" s="132">
        <f t="shared" si="35"/>
        <v>6</v>
      </c>
      <c r="T30" s="132">
        <f t="shared" si="35"/>
        <v>20</v>
      </c>
      <c r="U30" s="132">
        <f t="shared" si="35"/>
        <v>5</v>
      </c>
      <c r="V30" s="132">
        <f t="shared" si="35"/>
        <v>5</v>
      </c>
      <c r="W30" s="132">
        <f t="shared" si="35"/>
        <v>10</v>
      </c>
      <c r="X30" s="132">
        <f t="shared" si="35"/>
        <v>15</v>
      </c>
      <c r="Y30" s="132">
        <f t="shared" si="35"/>
        <v>3</v>
      </c>
      <c r="Z30" s="132">
        <f t="shared" si="35"/>
        <v>135</v>
      </c>
      <c r="AA30" s="132">
        <f t="shared" si="35"/>
        <v>100</v>
      </c>
      <c r="AB30" s="78">
        <f t="shared" si="35"/>
        <v>235</v>
      </c>
      <c r="AC30" s="131">
        <f t="shared" si="35"/>
        <v>43</v>
      </c>
      <c r="AD30" s="78"/>
      <c r="AE30" s="133"/>
      <c r="AF30" s="134"/>
      <c r="AG30" s="29"/>
    </row>
    <row r="31" spans="1:33" x14ac:dyDescent="0.25">
      <c r="A31" s="49" t="s">
        <v>32</v>
      </c>
      <c r="B31" s="49" t="s">
        <v>33</v>
      </c>
      <c r="C31" s="84">
        <v>1</v>
      </c>
      <c r="D31" s="84" t="s">
        <v>111</v>
      </c>
      <c r="E31" s="97" t="s">
        <v>112</v>
      </c>
      <c r="F31" s="135" t="s">
        <v>113</v>
      </c>
      <c r="G31" s="49"/>
      <c r="H31" s="43">
        <v>0</v>
      </c>
      <c r="I31" s="43">
        <v>10</v>
      </c>
      <c r="J31" s="46">
        <v>2</v>
      </c>
      <c r="K31" s="43"/>
      <c r="L31" s="43"/>
      <c r="M31" s="46"/>
      <c r="N31" s="43"/>
      <c r="O31" s="43"/>
      <c r="P31" s="46"/>
      <c r="Q31" s="43"/>
      <c r="R31" s="43"/>
      <c r="S31" s="46"/>
      <c r="T31" s="43"/>
      <c r="U31" s="43"/>
      <c r="V31" s="46"/>
      <c r="W31" s="43"/>
      <c r="X31" s="43"/>
      <c r="Y31" s="46"/>
      <c r="Z31" s="43">
        <f t="shared" ref="Z31:AA31" si="36">W31+T31+Q31+N31+K31+H31</f>
        <v>0</v>
      </c>
      <c r="AA31" s="46">
        <f t="shared" si="36"/>
        <v>10</v>
      </c>
      <c r="AB31" s="46">
        <f t="shared" ref="AB31:AB34" si="37">SUM(Z31:AA31)</f>
        <v>10</v>
      </c>
      <c r="AC31" s="46">
        <f t="shared" ref="AC31:AC34" si="38">J31+M31+P31+S31+V31+Y31</f>
        <v>2</v>
      </c>
      <c r="AD31" s="46" t="s">
        <v>43</v>
      </c>
      <c r="AE31" s="99"/>
      <c r="AF31" s="35"/>
      <c r="AG31" s="29"/>
    </row>
    <row r="32" spans="1:33" x14ac:dyDescent="0.25">
      <c r="A32" s="49" t="s">
        <v>32</v>
      </c>
      <c r="B32" s="49" t="s">
        <v>33</v>
      </c>
      <c r="C32" s="49">
        <v>1</v>
      </c>
      <c r="D32" s="33" t="s">
        <v>114</v>
      </c>
      <c r="E32" s="6"/>
      <c r="F32" s="85" t="s">
        <v>115</v>
      </c>
      <c r="G32" s="49" t="s">
        <v>116</v>
      </c>
      <c r="H32" s="43">
        <v>10</v>
      </c>
      <c r="I32" s="43">
        <v>10</v>
      </c>
      <c r="J32" s="46">
        <v>3</v>
      </c>
      <c r="K32" s="43"/>
      <c r="L32" s="43"/>
      <c r="M32" s="46"/>
      <c r="N32" s="43"/>
      <c r="O32" s="43"/>
      <c r="P32" s="46"/>
      <c r="Q32" s="43"/>
      <c r="R32" s="43"/>
      <c r="S32" s="46"/>
      <c r="T32" s="43"/>
      <c r="U32" s="43"/>
      <c r="V32" s="46"/>
      <c r="W32" s="43"/>
      <c r="X32" s="43"/>
      <c r="Y32" s="46"/>
      <c r="Z32" s="43">
        <f t="shared" ref="Z32:AA32" si="39">W32+T32+Q32+N32+K32+H32</f>
        <v>10</v>
      </c>
      <c r="AA32" s="46">
        <f t="shared" si="39"/>
        <v>10</v>
      </c>
      <c r="AB32" s="46">
        <f t="shared" si="37"/>
        <v>20</v>
      </c>
      <c r="AC32" s="46">
        <f t="shared" si="38"/>
        <v>3</v>
      </c>
      <c r="AD32" s="46" t="s">
        <v>43</v>
      </c>
      <c r="AE32" s="99"/>
      <c r="AF32" s="44"/>
      <c r="AG32" s="29"/>
    </row>
    <row r="33" spans="1:33" x14ac:dyDescent="0.25">
      <c r="A33" s="49" t="s">
        <v>32</v>
      </c>
      <c r="B33" s="49" t="s">
        <v>33</v>
      </c>
      <c r="C33" s="84">
        <v>2</v>
      </c>
      <c r="D33" s="33" t="s">
        <v>117</v>
      </c>
      <c r="E33" s="6"/>
      <c r="F33" s="85" t="s">
        <v>118</v>
      </c>
      <c r="G33" s="49" t="s">
        <v>116</v>
      </c>
      <c r="H33" s="43"/>
      <c r="I33" s="43"/>
      <c r="J33" s="43"/>
      <c r="K33" s="42">
        <v>10</v>
      </c>
      <c r="L33" s="43">
        <v>10</v>
      </c>
      <c r="M33" s="46">
        <v>3</v>
      </c>
      <c r="N33" s="43"/>
      <c r="O33" s="43"/>
      <c r="P33" s="46"/>
      <c r="Q33" s="43"/>
      <c r="R33" s="43"/>
      <c r="S33" s="46"/>
      <c r="T33" s="43"/>
      <c r="U33" s="43"/>
      <c r="V33" s="46"/>
      <c r="W33" s="43"/>
      <c r="X33" s="43"/>
      <c r="Y33" s="46"/>
      <c r="Z33" s="43">
        <f t="shared" ref="Z33:AA33" si="40">W33+T33+Q33+N33+K33+H33</f>
        <v>10</v>
      </c>
      <c r="AA33" s="46">
        <f t="shared" si="40"/>
        <v>10</v>
      </c>
      <c r="AB33" s="46">
        <f t="shared" si="37"/>
        <v>20</v>
      </c>
      <c r="AC33" s="46">
        <f t="shared" si="38"/>
        <v>3</v>
      </c>
      <c r="AD33" s="46" t="s">
        <v>43</v>
      </c>
      <c r="AE33" s="99"/>
      <c r="AF33" s="44"/>
      <c r="AG33" s="29"/>
    </row>
    <row r="34" spans="1:33" x14ac:dyDescent="0.25">
      <c r="A34" s="51" t="s">
        <v>32</v>
      </c>
      <c r="B34" s="52" t="s">
        <v>44</v>
      </c>
      <c r="C34" s="52">
        <v>3</v>
      </c>
      <c r="D34" s="53" t="s">
        <v>119</v>
      </c>
      <c r="E34" s="7"/>
      <c r="F34" s="124" t="s">
        <v>120</v>
      </c>
      <c r="G34" s="123" t="s">
        <v>121</v>
      </c>
      <c r="H34" s="56"/>
      <c r="I34" s="56"/>
      <c r="J34" s="57"/>
      <c r="K34" s="58"/>
      <c r="L34" s="56"/>
      <c r="M34" s="57"/>
      <c r="N34" s="58">
        <v>0</v>
      </c>
      <c r="O34" s="56">
        <v>15</v>
      </c>
      <c r="P34" s="57">
        <v>3</v>
      </c>
      <c r="Q34" s="58"/>
      <c r="R34" s="56"/>
      <c r="S34" s="57"/>
      <c r="T34" s="58"/>
      <c r="U34" s="56"/>
      <c r="V34" s="57"/>
      <c r="W34" s="58"/>
      <c r="X34" s="56"/>
      <c r="Y34" s="57"/>
      <c r="Z34" s="58">
        <f t="shared" ref="Z34:AA34" si="41">W34+T34+Q34+N34+K34+H34</f>
        <v>0</v>
      </c>
      <c r="AA34" s="56">
        <f t="shared" si="41"/>
        <v>15</v>
      </c>
      <c r="AB34" s="59">
        <f t="shared" si="37"/>
        <v>15</v>
      </c>
      <c r="AC34" s="57">
        <f t="shared" si="38"/>
        <v>3</v>
      </c>
      <c r="AD34" s="57" t="s">
        <v>43</v>
      </c>
      <c r="AE34" s="61"/>
      <c r="AF34" s="128"/>
      <c r="AG34" s="29"/>
    </row>
    <row r="35" spans="1:33" x14ac:dyDescent="0.25">
      <c r="A35" s="123" t="s">
        <v>32</v>
      </c>
      <c r="B35" s="52"/>
      <c r="C35" s="52"/>
      <c r="D35" s="123"/>
      <c r="E35" s="73"/>
      <c r="F35" s="54" t="s">
        <v>122</v>
      </c>
      <c r="G35" s="136"/>
      <c r="H35" s="56">
        <f t="shared" ref="H35:AC35" si="42">SUM(H31:H34)</f>
        <v>10</v>
      </c>
      <c r="I35" s="56">
        <f t="shared" si="42"/>
        <v>20</v>
      </c>
      <c r="J35" s="57">
        <f t="shared" si="42"/>
        <v>5</v>
      </c>
      <c r="K35" s="43">
        <f t="shared" si="42"/>
        <v>10</v>
      </c>
      <c r="L35" s="56">
        <f t="shared" si="42"/>
        <v>10</v>
      </c>
      <c r="M35" s="57">
        <f t="shared" si="42"/>
        <v>3</v>
      </c>
      <c r="N35" s="56">
        <f t="shared" si="42"/>
        <v>0</v>
      </c>
      <c r="O35" s="56">
        <f t="shared" si="42"/>
        <v>15</v>
      </c>
      <c r="P35" s="57">
        <f t="shared" si="42"/>
        <v>3</v>
      </c>
      <c r="Q35" s="56">
        <f t="shared" si="42"/>
        <v>0</v>
      </c>
      <c r="R35" s="56">
        <f t="shared" si="42"/>
        <v>0</v>
      </c>
      <c r="S35" s="57">
        <f t="shared" si="42"/>
        <v>0</v>
      </c>
      <c r="T35" s="56">
        <f t="shared" si="42"/>
        <v>0</v>
      </c>
      <c r="U35" s="56">
        <f t="shared" si="42"/>
        <v>0</v>
      </c>
      <c r="V35" s="57">
        <f t="shared" si="42"/>
        <v>0</v>
      </c>
      <c r="W35" s="56">
        <f t="shared" si="42"/>
        <v>0</v>
      </c>
      <c r="X35" s="56">
        <f t="shared" si="42"/>
        <v>0</v>
      </c>
      <c r="Y35" s="57">
        <f t="shared" si="42"/>
        <v>0</v>
      </c>
      <c r="Z35" s="56">
        <f t="shared" si="42"/>
        <v>20</v>
      </c>
      <c r="AA35" s="58">
        <f t="shared" si="42"/>
        <v>45</v>
      </c>
      <c r="AB35" s="58">
        <f t="shared" si="42"/>
        <v>65</v>
      </c>
      <c r="AC35" s="58">
        <f t="shared" si="42"/>
        <v>11</v>
      </c>
      <c r="AD35" s="57"/>
      <c r="AE35" s="61"/>
      <c r="AF35" s="54"/>
      <c r="AG35" s="29"/>
    </row>
    <row r="36" spans="1:33" ht="48" x14ac:dyDescent="0.25">
      <c r="A36" s="49" t="s">
        <v>32</v>
      </c>
      <c r="B36" s="49" t="s">
        <v>33</v>
      </c>
      <c r="C36" s="84">
        <v>2</v>
      </c>
      <c r="D36" s="122" t="s">
        <v>123</v>
      </c>
      <c r="E36" s="34" t="s">
        <v>124</v>
      </c>
      <c r="F36" s="137" t="s">
        <v>125</v>
      </c>
      <c r="G36" s="138"/>
      <c r="H36" s="32"/>
      <c r="I36" s="32"/>
      <c r="J36" s="37"/>
      <c r="K36" s="31">
        <v>0</v>
      </c>
      <c r="L36" s="32">
        <v>10</v>
      </c>
      <c r="M36" s="37">
        <v>2</v>
      </c>
      <c r="N36" s="42"/>
      <c r="O36" s="43"/>
      <c r="P36" s="46"/>
      <c r="Q36" s="42"/>
      <c r="R36" s="43"/>
      <c r="S36" s="46"/>
      <c r="T36" s="42"/>
      <c r="U36" s="43"/>
      <c r="V36" s="46"/>
      <c r="W36" s="42"/>
      <c r="X36" s="43"/>
      <c r="Y36" s="46"/>
      <c r="Z36" s="42">
        <f t="shared" ref="Z36:AA36" si="43">W36+T36+Q36+N36+K36+H36</f>
        <v>0</v>
      </c>
      <c r="AA36" s="42">
        <f t="shared" si="43"/>
        <v>10</v>
      </c>
      <c r="AB36" s="42">
        <f t="shared" ref="AB36:AB38" si="44">SUM(Z36:AA36)</f>
        <v>10</v>
      </c>
      <c r="AC36" s="38">
        <f t="shared" ref="AC36:AC38" si="45">J36+M36+P36+S36+V36+Y36</f>
        <v>2</v>
      </c>
      <c r="AD36" s="46"/>
      <c r="AE36" s="48"/>
      <c r="AF36" s="87"/>
      <c r="AG36" s="29"/>
    </row>
    <row r="37" spans="1:33" x14ac:dyDescent="0.25">
      <c r="A37" s="41" t="s">
        <v>32</v>
      </c>
      <c r="B37" s="49" t="s">
        <v>44</v>
      </c>
      <c r="C37" s="49">
        <v>3</v>
      </c>
      <c r="D37" s="75" t="s">
        <v>126</v>
      </c>
      <c r="E37" s="8"/>
      <c r="F37" s="44" t="s">
        <v>127</v>
      </c>
      <c r="G37" s="139" t="s">
        <v>128</v>
      </c>
      <c r="H37" s="43"/>
      <c r="I37" s="43"/>
      <c r="J37" s="46"/>
      <c r="K37" s="42"/>
      <c r="L37" s="43"/>
      <c r="M37" s="46"/>
      <c r="N37" s="42">
        <v>5</v>
      </c>
      <c r="O37" s="43">
        <v>5</v>
      </c>
      <c r="P37" s="46">
        <v>2</v>
      </c>
      <c r="Q37" s="42"/>
      <c r="R37" s="43"/>
      <c r="S37" s="46"/>
      <c r="T37" s="42"/>
      <c r="U37" s="43"/>
      <c r="V37" s="46"/>
      <c r="W37" s="42"/>
      <c r="X37" s="43"/>
      <c r="Y37" s="46"/>
      <c r="Z37" s="42">
        <f t="shared" ref="Z37:AA37" si="46">W37+T37+Q37+N37+K37+H37</f>
        <v>5</v>
      </c>
      <c r="AA37" s="42">
        <f t="shared" si="46"/>
        <v>5</v>
      </c>
      <c r="AB37" s="42">
        <f t="shared" si="44"/>
        <v>10</v>
      </c>
      <c r="AC37" s="38">
        <f t="shared" si="45"/>
        <v>2</v>
      </c>
      <c r="AD37" s="46" t="s">
        <v>43</v>
      </c>
      <c r="AE37" s="48"/>
      <c r="AF37" s="87"/>
      <c r="AG37" s="29"/>
    </row>
    <row r="38" spans="1:33" x14ac:dyDescent="0.25">
      <c r="A38" s="105" t="s">
        <v>32</v>
      </c>
      <c r="B38" s="106" t="s">
        <v>44</v>
      </c>
      <c r="C38" s="106">
        <v>4</v>
      </c>
      <c r="D38" s="75" t="s">
        <v>129</v>
      </c>
      <c r="E38" s="1"/>
      <c r="F38" s="90" t="s">
        <v>130</v>
      </c>
      <c r="G38" s="50" t="s">
        <v>128</v>
      </c>
      <c r="H38" s="43"/>
      <c r="I38" s="43"/>
      <c r="J38" s="46"/>
      <c r="K38" s="42"/>
      <c r="L38" s="43"/>
      <c r="M38" s="46"/>
      <c r="N38" s="42"/>
      <c r="O38" s="43"/>
      <c r="P38" s="46"/>
      <c r="Q38" s="42">
        <v>5</v>
      </c>
      <c r="R38" s="43">
        <v>5</v>
      </c>
      <c r="S38" s="46">
        <v>2</v>
      </c>
      <c r="T38" s="42"/>
      <c r="U38" s="43"/>
      <c r="V38" s="46"/>
      <c r="W38" s="42"/>
      <c r="X38" s="43"/>
      <c r="Y38" s="46"/>
      <c r="Z38" s="42">
        <f t="shared" ref="Z38:AA38" si="47">W38+T38+Q38+N38+K38+H38</f>
        <v>5</v>
      </c>
      <c r="AA38" s="43">
        <f t="shared" si="47"/>
        <v>5</v>
      </c>
      <c r="AB38" s="38">
        <f t="shared" si="44"/>
        <v>10</v>
      </c>
      <c r="AC38" s="46">
        <f t="shared" si="45"/>
        <v>2</v>
      </c>
      <c r="AD38" s="46" t="s">
        <v>43</v>
      </c>
      <c r="AE38" s="48" t="s">
        <v>126</v>
      </c>
      <c r="AF38" s="87" t="s">
        <v>127</v>
      </c>
      <c r="AG38" s="29"/>
    </row>
    <row r="39" spans="1:33" x14ac:dyDescent="0.25">
      <c r="A39" s="140" t="s">
        <v>32</v>
      </c>
      <c r="B39" s="86"/>
      <c r="C39" s="86"/>
      <c r="D39" s="141"/>
      <c r="E39" s="142"/>
      <c r="F39" s="143" t="s">
        <v>131</v>
      </c>
      <c r="G39" s="50"/>
      <c r="H39" s="131">
        <f t="shared" ref="H39:AC39" si="48">SUM(H36:H38)</f>
        <v>0</v>
      </c>
      <c r="I39" s="131">
        <f t="shared" si="48"/>
        <v>0</v>
      </c>
      <c r="J39" s="144">
        <f t="shared" si="48"/>
        <v>0</v>
      </c>
      <c r="K39" s="131">
        <f t="shared" si="48"/>
        <v>0</v>
      </c>
      <c r="L39" s="131">
        <f t="shared" si="48"/>
        <v>10</v>
      </c>
      <c r="M39" s="144">
        <f t="shared" si="48"/>
        <v>2</v>
      </c>
      <c r="N39" s="131">
        <f t="shared" si="48"/>
        <v>5</v>
      </c>
      <c r="O39" s="131">
        <f t="shared" si="48"/>
        <v>5</v>
      </c>
      <c r="P39" s="144">
        <f t="shared" si="48"/>
        <v>2</v>
      </c>
      <c r="Q39" s="131">
        <f t="shared" si="48"/>
        <v>5</v>
      </c>
      <c r="R39" s="131">
        <f t="shared" si="48"/>
        <v>5</v>
      </c>
      <c r="S39" s="144">
        <f t="shared" si="48"/>
        <v>2</v>
      </c>
      <c r="T39" s="131">
        <f t="shared" si="48"/>
        <v>0</v>
      </c>
      <c r="U39" s="131">
        <f t="shared" si="48"/>
        <v>0</v>
      </c>
      <c r="V39" s="144">
        <f t="shared" si="48"/>
        <v>0</v>
      </c>
      <c r="W39" s="131">
        <f t="shared" si="48"/>
        <v>0</v>
      </c>
      <c r="X39" s="131">
        <f t="shared" si="48"/>
        <v>0</v>
      </c>
      <c r="Y39" s="144">
        <f t="shared" si="48"/>
        <v>0</v>
      </c>
      <c r="Z39" s="131">
        <f t="shared" si="48"/>
        <v>10</v>
      </c>
      <c r="AA39" s="132">
        <f t="shared" si="48"/>
        <v>20</v>
      </c>
      <c r="AB39" s="132">
        <f t="shared" si="48"/>
        <v>30</v>
      </c>
      <c r="AC39" s="132">
        <f t="shared" si="48"/>
        <v>6</v>
      </c>
      <c r="AD39" s="145"/>
      <c r="AE39" s="99"/>
      <c r="AF39" s="87"/>
      <c r="AG39" s="29"/>
    </row>
    <row r="40" spans="1:33" x14ac:dyDescent="0.25">
      <c r="A40" s="41" t="s">
        <v>32</v>
      </c>
      <c r="B40" s="49" t="s">
        <v>44</v>
      </c>
      <c r="C40" s="49">
        <v>3</v>
      </c>
      <c r="D40" s="33" t="s">
        <v>132</v>
      </c>
      <c r="E40" s="146" t="s">
        <v>133</v>
      </c>
      <c r="F40" s="44" t="s">
        <v>134</v>
      </c>
      <c r="G40" s="50" t="s">
        <v>135</v>
      </c>
      <c r="H40" s="43"/>
      <c r="I40" s="43"/>
      <c r="J40" s="46"/>
      <c r="K40" s="42"/>
      <c r="L40" s="43"/>
      <c r="M40" s="46"/>
      <c r="N40" s="42">
        <v>0</v>
      </c>
      <c r="O40" s="43">
        <v>20</v>
      </c>
      <c r="P40" s="46">
        <v>4</v>
      </c>
      <c r="Q40" s="42"/>
      <c r="R40" s="43"/>
      <c r="S40" s="46"/>
      <c r="T40" s="42"/>
      <c r="U40" s="43"/>
      <c r="V40" s="46"/>
      <c r="W40" s="42"/>
      <c r="X40" s="43"/>
      <c r="Y40" s="46"/>
      <c r="Z40" s="42">
        <f t="shared" ref="Z40:AA40" si="49">W40+T40+Q40+N40+K40+H40</f>
        <v>0</v>
      </c>
      <c r="AA40" s="43">
        <f t="shared" si="49"/>
        <v>20</v>
      </c>
      <c r="AB40" s="38">
        <f t="shared" ref="AB40:AB41" si="50">SUM(Z40:AA40)</f>
        <v>20</v>
      </c>
      <c r="AC40" s="46">
        <f t="shared" ref="AC40:AC41" si="51">J40+M40+P40+S40+V40+Y40</f>
        <v>4</v>
      </c>
      <c r="AD40" s="46" t="s">
        <v>43</v>
      </c>
      <c r="AE40" s="48"/>
      <c r="AF40" s="87"/>
      <c r="AG40" s="29"/>
    </row>
    <row r="41" spans="1:33" x14ac:dyDescent="0.25">
      <c r="A41" s="51" t="s">
        <v>32</v>
      </c>
      <c r="B41" s="52" t="s">
        <v>33</v>
      </c>
      <c r="C41" s="52">
        <v>2</v>
      </c>
      <c r="D41" s="147" t="s">
        <v>243</v>
      </c>
      <c r="E41" s="7"/>
      <c r="F41" s="54" t="s">
        <v>136</v>
      </c>
      <c r="G41" s="55" t="s">
        <v>137</v>
      </c>
      <c r="H41" s="56"/>
      <c r="I41" s="56"/>
      <c r="J41" s="57"/>
      <c r="K41" s="148">
        <v>0</v>
      </c>
      <c r="L41" s="149">
        <v>15</v>
      </c>
      <c r="M41" s="57">
        <v>2</v>
      </c>
      <c r="N41" s="58"/>
      <c r="O41" s="56"/>
      <c r="P41" s="57"/>
      <c r="Q41" s="58"/>
      <c r="R41" s="56"/>
      <c r="S41" s="57"/>
      <c r="T41" s="58"/>
      <c r="U41" s="56"/>
      <c r="V41" s="57"/>
      <c r="W41" s="58"/>
      <c r="X41" s="56"/>
      <c r="Y41" s="57"/>
      <c r="Z41" s="58">
        <f t="shared" ref="Z41:AA41" si="52">W41+T41+Q41+N41+K41+H41</f>
        <v>0</v>
      </c>
      <c r="AA41" s="56">
        <f t="shared" si="52"/>
        <v>15</v>
      </c>
      <c r="AB41" s="59">
        <f t="shared" si="50"/>
        <v>15</v>
      </c>
      <c r="AC41" s="57">
        <f t="shared" si="51"/>
        <v>2</v>
      </c>
      <c r="AD41" s="59" t="s">
        <v>43</v>
      </c>
      <c r="AE41" s="61"/>
      <c r="AF41" s="128"/>
      <c r="AG41" s="29"/>
    </row>
    <row r="42" spans="1:33" x14ac:dyDescent="0.25">
      <c r="A42" s="75" t="s">
        <v>32</v>
      </c>
      <c r="B42" s="52"/>
      <c r="C42" s="52"/>
      <c r="D42" s="150"/>
      <c r="E42" s="151"/>
      <c r="F42" s="44" t="s">
        <v>138</v>
      </c>
      <c r="G42" s="121"/>
      <c r="H42" s="43">
        <f t="shared" ref="H42:AC42" si="53">SUM(H40:H41)</f>
        <v>0</v>
      </c>
      <c r="I42" s="42">
        <f t="shared" si="53"/>
        <v>0</v>
      </c>
      <c r="J42" s="42">
        <f t="shared" si="53"/>
        <v>0</v>
      </c>
      <c r="K42" s="42">
        <f t="shared" si="53"/>
        <v>0</v>
      </c>
      <c r="L42" s="42">
        <f t="shared" si="53"/>
        <v>15</v>
      </c>
      <c r="M42" s="42">
        <f t="shared" si="53"/>
        <v>2</v>
      </c>
      <c r="N42" s="42">
        <f t="shared" si="53"/>
        <v>0</v>
      </c>
      <c r="O42" s="42">
        <f t="shared" si="53"/>
        <v>20</v>
      </c>
      <c r="P42" s="42">
        <f t="shared" si="53"/>
        <v>4</v>
      </c>
      <c r="Q42" s="42">
        <f t="shared" si="53"/>
        <v>0</v>
      </c>
      <c r="R42" s="42">
        <f t="shared" si="53"/>
        <v>0</v>
      </c>
      <c r="S42" s="42">
        <f t="shared" si="53"/>
        <v>0</v>
      </c>
      <c r="T42" s="42">
        <f t="shared" si="53"/>
        <v>0</v>
      </c>
      <c r="U42" s="42">
        <f t="shared" si="53"/>
        <v>0</v>
      </c>
      <c r="V42" s="42">
        <f t="shared" si="53"/>
        <v>0</v>
      </c>
      <c r="W42" s="42">
        <f t="shared" si="53"/>
        <v>0</v>
      </c>
      <c r="X42" s="42">
        <f t="shared" si="53"/>
        <v>0</v>
      </c>
      <c r="Y42" s="42">
        <f t="shared" si="53"/>
        <v>0</v>
      </c>
      <c r="Z42" s="58">
        <f t="shared" si="53"/>
        <v>0</v>
      </c>
      <c r="AA42" s="58">
        <f t="shared" si="53"/>
        <v>35</v>
      </c>
      <c r="AB42" s="59">
        <f t="shared" si="53"/>
        <v>35</v>
      </c>
      <c r="AC42" s="57">
        <f t="shared" si="53"/>
        <v>6</v>
      </c>
      <c r="AD42" s="46"/>
      <c r="AE42" s="48"/>
      <c r="AF42" s="44"/>
      <c r="AG42" s="29"/>
    </row>
    <row r="43" spans="1:33" ht="24" x14ac:dyDescent="0.25">
      <c r="A43" s="152" t="s">
        <v>32</v>
      </c>
      <c r="B43" s="153" t="s">
        <v>33</v>
      </c>
      <c r="C43" s="153">
        <v>1</v>
      </c>
      <c r="D43" s="154" t="s">
        <v>139</v>
      </c>
      <c r="E43" s="155" t="s">
        <v>140</v>
      </c>
      <c r="F43" s="156" t="s">
        <v>141</v>
      </c>
      <c r="G43" s="152"/>
      <c r="H43" s="157">
        <v>0</v>
      </c>
      <c r="I43" s="157">
        <v>10</v>
      </c>
      <c r="J43" s="158">
        <v>2</v>
      </c>
      <c r="K43" s="157"/>
      <c r="L43" s="157"/>
      <c r="M43" s="158"/>
      <c r="N43" s="157"/>
      <c r="O43" s="157"/>
      <c r="P43" s="158"/>
      <c r="Q43" s="157"/>
      <c r="R43" s="157"/>
      <c r="S43" s="158"/>
      <c r="T43" s="157"/>
      <c r="U43" s="157"/>
      <c r="V43" s="158"/>
      <c r="W43" s="157"/>
      <c r="X43" s="157"/>
      <c r="Y43" s="158"/>
      <c r="Z43" s="159">
        <f t="shared" ref="Z43:AA43" si="54">W43+T43+Q43+N43+K43+H43</f>
        <v>0</v>
      </c>
      <c r="AA43" s="160">
        <f t="shared" si="54"/>
        <v>10</v>
      </c>
      <c r="AB43" s="161">
        <f t="shared" ref="AB43:AB47" si="55">SUM(Z43:AA43)</f>
        <v>10</v>
      </c>
      <c r="AC43" s="162">
        <f t="shared" ref="AC43:AC47" si="56">J43+M43+P43+S43+V43+Y43</f>
        <v>2</v>
      </c>
      <c r="AD43" s="163" t="s">
        <v>43</v>
      </c>
      <c r="AE43" s="164"/>
      <c r="AF43" s="165"/>
      <c r="AG43" s="29"/>
    </row>
    <row r="44" spans="1:33" x14ac:dyDescent="0.25">
      <c r="A44" s="166" t="s">
        <v>32</v>
      </c>
      <c r="B44" s="153" t="s">
        <v>33</v>
      </c>
      <c r="C44" s="153">
        <v>1</v>
      </c>
      <c r="D44" s="167" t="s">
        <v>142</v>
      </c>
      <c r="E44" s="9"/>
      <c r="F44" s="168" t="s">
        <v>143</v>
      </c>
      <c r="G44" s="169" t="s">
        <v>144</v>
      </c>
      <c r="H44" s="160">
        <v>10</v>
      </c>
      <c r="I44" s="160">
        <v>10</v>
      </c>
      <c r="J44" s="162">
        <v>3</v>
      </c>
      <c r="K44" s="159"/>
      <c r="L44" s="160"/>
      <c r="M44" s="162"/>
      <c r="N44" s="159"/>
      <c r="O44" s="160"/>
      <c r="P44" s="162"/>
      <c r="Q44" s="159"/>
      <c r="R44" s="160"/>
      <c r="S44" s="162"/>
      <c r="T44" s="159"/>
      <c r="U44" s="160"/>
      <c r="V44" s="162"/>
      <c r="W44" s="159"/>
      <c r="X44" s="160"/>
      <c r="Y44" s="162"/>
      <c r="Z44" s="159">
        <f t="shared" ref="Z44:AA44" si="57">W44+T44+Q44+N44+K44+H44</f>
        <v>10</v>
      </c>
      <c r="AA44" s="160">
        <f t="shared" si="57"/>
        <v>10</v>
      </c>
      <c r="AB44" s="161">
        <f t="shared" si="55"/>
        <v>20</v>
      </c>
      <c r="AC44" s="162">
        <f t="shared" si="56"/>
        <v>3</v>
      </c>
      <c r="AD44" s="162" t="s">
        <v>43</v>
      </c>
      <c r="AE44" s="170"/>
      <c r="AF44" s="171"/>
      <c r="AG44" s="29"/>
    </row>
    <row r="45" spans="1:33" x14ac:dyDescent="0.25">
      <c r="A45" s="166" t="s">
        <v>32</v>
      </c>
      <c r="B45" s="153" t="s">
        <v>33</v>
      </c>
      <c r="C45" s="153">
        <v>2</v>
      </c>
      <c r="D45" s="167" t="s">
        <v>145</v>
      </c>
      <c r="E45" s="9"/>
      <c r="F45" s="168" t="s">
        <v>146</v>
      </c>
      <c r="G45" s="169" t="s">
        <v>144</v>
      </c>
      <c r="H45" s="160"/>
      <c r="I45" s="160"/>
      <c r="J45" s="162"/>
      <c r="K45" s="159">
        <v>5</v>
      </c>
      <c r="L45" s="160">
        <v>10</v>
      </c>
      <c r="M45" s="162">
        <v>3</v>
      </c>
      <c r="N45" s="159"/>
      <c r="O45" s="160"/>
      <c r="P45" s="162"/>
      <c r="Q45" s="159"/>
      <c r="R45" s="160"/>
      <c r="S45" s="162"/>
      <c r="T45" s="159"/>
      <c r="U45" s="160"/>
      <c r="V45" s="162"/>
      <c r="W45" s="159"/>
      <c r="X45" s="160"/>
      <c r="Y45" s="162"/>
      <c r="Z45" s="159">
        <f t="shared" ref="Z45:AA45" si="58">W45+T45+Q45+N45+K45+H45</f>
        <v>5</v>
      </c>
      <c r="AA45" s="160">
        <f t="shared" si="58"/>
        <v>10</v>
      </c>
      <c r="AB45" s="161">
        <f t="shared" si="55"/>
        <v>15</v>
      </c>
      <c r="AC45" s="162">
        <f t="shared" si="56"/>
        <v>3</v>
      </c>
      <c r="AD45" s="162" t="s">
        <v>43</v>
      </c>
      <c r="AE45" s="170" t="s">
        <v>142</v>
      </c>
      <c r="AF45" s="171" t="s">
        <v>143</v>
      </c>
      <c r="AG45" s="29"/>
    </row>
    <row r="46" spans="1:33" x14ac:dyDescent="0.25">
      <c r="A46" s="166" t="s">
        <v>32</v>
      </c>
      <c r="B46" s="153" t="s">
        <v>44</v>
      </c>
      <c r="C46" s="153">
        <v>3</v>
      </c>
      <c r="D46" s="167" t="s">
        <v>147</v>
      </c>
      <c r="E46" s="9"/>
      <c r="F46" s="172" t="s">
        <v>148</v>
      </c>
      <c r="G46" s="169" t="s">
        <v>144</v>
      </c>
      <c r="H46" s="160"/>
      <c r="I46" s="160"/>
      <c r="J46" s="162"/>
      <c r="K46" s="159"/>
      <c r="L46" s="160"/>
      <c r="M46" s="162"/>
      <c r="N46" s="160">
        <v>0</v>
      </c>
      <c r="O46" s="153">
        <v>10</v>
      </c>
      <c r="P46" s="173">
        <v>1</v>
      </c>
      <c r="Q46" s="159"/>
      <c r="R46" s="160"/>
      <c r="S46" s="162"/>
      <c r="T46" s="159"/>
      <c r="U46" s="160"/>
      <c r="V46" s="162"/>
      <c r="W46" s="159"/>
      <c r="X46" s="160"/>
      <c r="Y46" s="162"/>
      <c r="Z46" s="159">
        <f t="shared" ref="Z46:AA46" si="59">W46+T46+Q46+N46+K46+H46</f>
        <v>0</v>
      </c>
      <c r="AA46" s="160">
        <f t="shared" si="59"/>
        <v>10</v>
      </c>
      <c r="AB46" s="161">
        <f t="shared" si="55"/>
        <v>10</v>
      </c>
      <c r="AC46" s="174">
        <f t="shared" si="56"/>
        <v>1</v>
      </c>
      <c r="AD46" s="162" t="s">
        <v>43</v>
      </c>
      <c r="AE46" s="170" t="s">
        <v>145</v>
      </c>
      <c r="AF46" s="168" t="s">
        <v>146</v>
      </c>
      <c r="AG46" s="29"/>
    </row>
    <row r="47" spans="1:33" x14ac:dyDescent="0.25">
      <c r="A47" s="175" t="s">
        <v>32</v>
      </c>
      <c r="B47" s="176" t="s">
        <v>44</v>
      </c>
      <c r="C47" s="176">
        <v>4</v>
      </c>
      <c r="D47" s="177" t="s">
        <v>149</v>
      </c>
      <c r="E47" s="2"/>
      <c r="F47" s="178" t="s">
        <v>150</v>
      </c>
      <c r="G47" s="179" t="s">
        <v>144</v>
      </c>
      <c r="H47" s="180"/>
      <c r="I47" s="180"/>
      <c r="J47" s="181"/>
      <c r="K47" s="182"/>
      <c r="L47" s="180"/>
      <c r="M47" s="181"/>
      <c r="N47" s="182"/>
      <c r="O47" s="180"/>
      <c r="P47" s="181"/>
      <c r="Q47" s="182">
        <v>0</v>
      </c>
      <c r="R47" s="180">
        <v>5</v>
      </c>
      <c r="S47" s="181">
        <v>1</v>
      </c>
      <c r="T47" s="182"/>
      <c r="U47" s="180"/>
      <c r="V47" s="181"/>
      <c r="W47" s="182"/>
      <c r="X47" s="180"/>
      <c r="Y47" s="181"/>
      <c r="Z47" s="182">
        <f t="shared" ref="Z47:AA47" si="60">W47+T47+Q47+N47+K47+H47</f>
        <v>0</v>
      </c>
      <c r="AA47" s="180">
        <f t="shared" si="60"/>
        <v>5</v>
      </c>
      <c r="AB47" s="183">
        <f t="shared" si="55"/>
        <v>5</v>
      </c>
      <c r="AC47" s="181">
        <f t="shared" si="56"/>
        <v>1</v>
      </c>
      <c r="AD47" s="181" t="s">
        <v>43</v>
      </c>
      <c r="AE47" s="184" t="s">
        <v>147</v>
      </c>
      <c r="AF47" s="185" t="s">
        <v>148</v>
      </c>
      <c r="AG47" s="29"/>
    </row>
    <row r="48" spans="1:33" x14ac:dyDescent="0.25">
      <c r="A48" s="75" t="s">
        <v>32</v>
      </c>
      <c r="B48" s="49"/>
      <c r="C48" s="49"/>
      <c r="D48" s="75"/>
      <c r="E48" s="49"/>
      <c r="F48" s="44" t="s">
        <v>151</v>
      </c>
      <c r="G48" s="121"/>
      <c r="H48" s="56">
        <f t="shared" ref="H48:AC48" si="61">SUM(H43:H47)</f>
        <v>10</v>
      </c>
      <c r="I48" s="56">
        <f t="shared" si="61"/>
        <v>20</v>
      </c>
      <c r="J48" s="57">
        <f t="shared" si="61"/>
        <v>5</v>
      </c>
      <c r="K48" s="43">
        <f t="shared" si="61"/>
        <v>5</v>
      </c>
      <c r="L48" s="56">
        <f t="shared" si="61"/>
        <v>10</v>
      </c>
      <c r="M48" s="57">
        <f t="shared" si="61"/>
        <v>3</v>
      </c>
      <c r="N48" s="56">
        <f t="shared" si="61"/>
        <v>0</v>
      </c>
      <c r="O48" s="56">
        <f t="shared" si="61"/>
        <v>10</v>
      </c>
      <c r="P48" s="57">
        <f t="shared" si="61"/>
        <v>1</v>
      </c>
      <c r="Q48" s="56">
        <f t="shared" si="61"/>
        <v>0</v>
      </c>
      <c r="R48" s="56">
        <f t="shared" si="61"/>
        <v>5</v>
      </c>
      <c r="S48" s="57">
        <f t="shared" si="61"/>
        <v>1</v>
      </c>
      <c r="T48" s="56">
        <f t="shared" si="61"/>
        <v>0</v>
      </c>
      <c r="U48" s="56">
        <f t="shared" si="61"/>
        <v>0</v>
      </c>
      <c r="V48" s="57">
        <f t="shared" si="61"/>
        <v>0</v>
      </c>
      <c r="W48" s="56">
        <f t="shared" si="61"/>
        <v>0</v>
      </c>
      <c r="X48" s="56">
        <f t="shared" si="61"/>
        <v>0</v>
      </c>
      <c r="Y48" s="57">
        <f t="shared" si="61"/>
        <v>0</v>
      </c>
      <c r="Z48" s="56">
        <f t="shared" si="61"/>
        <v>15</v>
      </c>
      <c r="AA48" s="58">
        <f t="shared" si="61"/>
        <v>45</v>
      </c>
      <c r="AB48" s="59">
        <f t="shared" si="61"/>
        <v>60</v>
      </c>
      <c r="AC48" s="46">
        <f t="shared" si="61"/>
        <v>10</v>
      </c>
      <c r="AD48" s="46"/>
      <c r="AE48" s="48"/>
      <c r="AF48" s="44"/>
      <c r="AG48" s="29"/>
    </row>
    <row r="49" spans="1:33" x14ac:dyDescent="0.25">
      <c r="A49" s="30" t="s">
        <v>32</v>
      </c>
      <c r="B49" s="79" t="s">
        <v>33</v>
      </c>
      <c r="C49" s="79">
        <v>2</v>
      </c>
      <c r="D49" s="122" t="s">
        <v>152</v>
      </c>
      <c r="E49" s="34" t="s">
        <v>153</v>
      </c>
      <c r="F49" s="35" t="s">
        <v>154</v>
      </c>
      <c r="G49" s="36" t="s">
        <v>155</v>
      </c>
      <c r="H49" s="32"/>
      <c r="I49" s="32"/>
      <c r="J49" s="37"/>
      <c r="K49" s="31">
        <v>10</v>
      </c>
      <c r="L49" s="32">
        <v>10</v>
      </c>
      <c r="M49" s="37">
        <v>4</v>
      </c>
      <c r="N49" s="31"/>
      <c r="O49" s="32"/>
      <c r="P49" s="37"/>
      <c r="Q49" s="31"/>
      <c r="R49" s="32"/>
      <c r="S49" s="37"/>
      <c r="T49" s="31"/>
      <c r="U49" s="32"/>
      <c r="V49" s="37"/>
      <c r="W49" s="31"/>
      <c r="X49" s="32"/>
      <c r="Y49" s="37"/>
      <c r="Z49" s="31">
        <f t="shared" ref="Z49:AA49" si="62">W49+T49+Q49+N49+K49+H49</f>
        <v>10</v>
      </c>
      <c r="AA49" s="32">
        <f t="shared" si="62"/>
        <v>10</v>
      </c>
      <c r="AB49" s="65">
        <f t="shared" ref="AB49:AB50" si="63">SUM(Z49:AA49)</f>
        <v>20</v>
      </c>
      <c r="AC49" s="37">
        <f t="shared" ref="AC49:AC50" si="64">J49+M49+P49+S49+V49+Y49</f>
        <v>4</v>
      </c>
      <c r="AD49" s="37" t="s">
        <v>43</v>
      </c>
      <c r="AE49" s="40"/>
      <c r="AF49" s="83"/>
      <c r="AG49" s="29"/>
    </row>
    <row r="50" spans="1:33" x14ac:dyDescent="0.25">
      <c r="A50" s="51" t="s">
        <v>32</v>
      </c>
      <c r="B50" s="52" t="s">
        <v>44</v>
      </c>
      <c r="C50" s="52">
        <v>3</v>
      </c>
      <c r="D50" s="123" t="s">
        <v>156</v>
      </c>
      <c r="E50" s="10"/>
      <c r="F50" s="54" t="s">
        <v>157</v>
      </c>
      <c r="G50" s="55" t="s">
        <v>155</v>
      </c>
      <c r="H50" s="56"/>
      <c r="I50" s="56"/>
      <c r="J50" s="57"/>
      <c r="K50" s="58"/>
      <c r="L50" s="56"/>
      <c r="M50" s="57"/>
      <c r="N50" s="58">
        <v>10</v>
      </c>
      <c r="O50" s="56">
        <v>15</v>
      </c>
      <c r="P50" s="57">
        <v>5</v>
      </c>
      <c r="Q50" s="58"/>
      <c r="R50" s="56"/>
      <c r="S50" s="57"/>
      <c r="T50" s="58"/>
      <c r="U50" s="56"/>
      <c r="V50" s="57"/>
      <c r="W50" s="58"/>
      <c r="X50" s="56"/>
      <c r="Y50" s="57"/>
      <c r="Z50" s="58">
        <f t="shared" ref="Z50:AA50" si="65">W50+T50+Q50+N50+K50+H50</f>
        <v>10</v>
      </c>
      <c r="AA50" s="56">
        <f t="shared" si="65"/>
        <v>15</v>
      </c>
      <c r="AB50" s="59">
        <f t="shared" si="63"/>
        <v>25</v>
      </c>
      <c r="AC50" s="57">
        <f t="shared" si="64"/>
        <v>5</v>
      </c>
      <c r="AD50" s="57" t="s">
        <v>43</v>
      </c>
      <c r="AE50" s="61" t="s">
        <v>152</v>
      </c>
      <c r="AF50" s="128" t="s">
        <v>158</v>
      </c>
      <c r="AG50" s="29"/>
    </row>
    <row r="51" spans="1:33" x14ac:dyDescent="0.25">
      <c r="A51" s="72" t="s">
        <v>32</v>
      </c>
      <c r="B51" s="49"/>
      <c r="C51" s="49"/>
      <c r="D51" s="72"/>
      <c r="E51" s="49"/>
      <c r="F51" s="77" t="s">
        <v>159</v>
      </c>
      <c r="G51" s="121"/>
      <c r="H51" s="78">
        <f t="shared" ref="H51:AC51" si="66">SUM(H49:H50)</f>
        <v>0</v>
      </c>
      <c r="I51" s="42">
        <f t="shared" si="66"/>
        <v>0</v>
      </c>
      <c r="J51" s="42">
        <f t="shared" si="66"/>
        <v>0</v>
      </c>
      <c r="K51" s="42">
        <f t="shared" si="66"/>
        <v>10</v>
      </c>
      <c r="L51" s="42">
        <f t="shared" si="66"/>
        <v>10</v>
      </c>
      <c r="M51" s="42">
        <f t="shared" si="66"/>
        <v>4</v>
      </c>
      <c r="N51" s="42">
        <f t="shared" si="66"/>
        <v>10</v>
      </c>
      <c r="O51" s="42">
        <f t="shared" si="66"/>
        <v>15</v>
      </c>
      <c r="P51" s="42">
        <f t="shared" si="66"/>
        <v>5</v>
      </c>
      <c r="Q51" s="42">
        <f t="shared" si="66"/>
        <v>0</v>
      </c>
      <c r="R51" s="42">
        <f t="shared" si="66"/>
        <v>0</v>
      </c>
      <c r="S51" s="42">
        <f t="shared" si="66"/>
        <v>0</v>
      </c>
      <c r="T51" s="42">
        <f t="shared" si="66"/>
        <v>0</v>
      </c>
      <c r="U51" s="42">
        <f t="shared" si="66"/>
        <v>0</v>
      </c>
      <c r="V51" s="42">
        <f t="shared" si="66"/>
        <v>0</v>
      </c>
      <c r="W51" s="42">
        <f t="shared" si="66"/>
        <v>0</v>
      </c>
      <c r="X51" s="42">
        <f t="shared" si="66"/>
        <v>0</v>
      </c>
      <c r="Y51" s="42">
        <f t="shared" si="66"/>
        <v>0</v>
      </c>
      <c r="Z51" s="42">
        <f t="shared" si="66"/>
        <v>20</v>
      </c>
      <c r="AA51" s="42">
        <f t="shared" si="66"/>
        <v>25</v>
      </c>
      <c r="AB51" s="38">
        <f t="shared" si="66"/>
        <v>45</v>
      </c>
      <c r="AC51" s="46">
        <f t="shared" si="66"/>
        <v>9</v>
      </c>
      <c r="AD51" s="46"/>
      <c r="AE51" s="48"/>
      <c r="AF51" s="44"/>
      <c r="AG51" s="29"/>
    </row>
    <row r="52" spans="1:33" x14ac:dyDescent="0.25">
      <c r="A52" s="49" t="s">
        <v>32</v>
      </c>
      <c r="B52" s="79" t="s">
        <v>44</v>
      </c>
      <c r="C52" s="79">
        <v>4</v>
      </c>
      <c r="D52" s="33" t="s">
        <v>160</v>
      </c>
      <c r="E52" s="34" t="s">
        <v>161</v>
      </c>
      <c r="F52" s="186" t="s">
        <v>162</v>
      </c>
      <c r="G52" s="36" t="s">
        <v>163</v>
      </c>
      <c r="H52" s="187"/>
      <c r="I52" s="187"/>
      <c r="J52" s="188"/>
      <c r="K52" s="189"/>
      <c r="L52" s="187"/>
      <c r="M52" s="188"/>
      <c r="N52" s="190"/>
      <c r="O52" s="191"/>
      <c r="P52" s="192"/>
      <c r="Q52" s="189">
        <v>5</v>
      </c>
      <c r="R52" s="187">
        <v>10</v>
      </c>
      <c r="S52" s="188">
        <v>3</v>
      </c>
      <c r="T52" s="189"/>
      <c r="U52" s="187"/>
      <c r="V52" s="188"/>
      <c r="W52" s="189"/>
      <c r="X52" s="187"/>
      <c r="Y52" s="188"/>
      <c r="Z52" s="189">
        <f t="shared" ref="Z52:AA52" si="67">W52+T52+Q52+N52+K52+H52</f>
        <v>5</v>
      </c>
      <c r="AA52" s="187">
        <f t="shared" si="67"/>
        <v>10</v>
      </c>
      <c r="AB52" s="193">
        <f>SUM(Z52:AA52)</f>
        <v>15</v>
      </c>
      <c r="AC52" s="188">
        <f>J52+M52+P52+S52+V52+Y52</f>
        <v>3</v>
      </c>
      <c r="AD52" s="188" t="s">
        <v>43</v>
      </c>
      <c r="AE52" s="40"/>
      <c r="AF52" s="35"/>
      <c r="AG52" s="29"/>
    </row>
    <row r="53" spans="1:33" x14ac:dyDescent="0.25">
      <c r="A53" s="49" t="s">
        <v>32</v>
      </c>
      <c r="B53" s="49"/>
      <c r="C53" s="49"/>
      <c r="D53" s="33"/>
      <c r="E53" s="8"/>
      <c r="F53" s="143" t="s">
        <v>164</v>
      </c>
      <c r="G53" s="194"/>
      <c r="H53" s="195">
        <f t="shared" ref="H53:AC53" si="68">SUM(H52)</f>
        <v>0</v>
      </c>
      <c r="I53" s="45">
        <f t="shared" si="68"/>
        <v>0</v>
      </c>
      <c r="J53" s="45">
        <f t="shared" si="68"/>
        <v>0</v>
      </c>
      <c r="K53" s="45">
        <f t="shared" si="68"/>
        <v>0</v>
      </c>
      <c r="L53" s="45">
        <f t="shared" si="68"/>
        <v>0</v>
      </c>
      <c r="M53" s="45">
        <f t="shared" si="68"/>
        <v>0</v>
      </c>
      <c r="N53" s="45">
        <f t="shared" si="68"/>
        <v>0</v>
      </c>
      <c r="O53" s="45">
        <f t="shared" si="68"/>
        <v>0</v>
      </c>
      <c r="P53" s="45">
        <f t="shared" si="68"/>
        <v>0</v>
      </c>
      <c r="Q53" s="45">
        <f t="shared" si="68"/>
        <v>5</v>
      </c>
      <c r="R53" s="45">
        <f t="shared" si="68"/>
        <v>10</v>
      </c>
      <c r="S53" s="45">
        <f t="shared" si="68"/>
        <v>3</v>
      </c>
      <c r="T53" s="45">
        <f t="shared" si="68"/>
        <v>0</v>
      </c>
      <c r="U53" s="45">
        <f t="shared" si="68"/>
        <v>0</v>
      </c>
      <c r="V53" s="45">
        <f t="shared" si="68"/>
        <v>0</v>
      </c>
      <c r="W53" s="45">
        <f t="shared" si="68"/>
        <v>0</v>
      </c>
      <c r="X53" s="45">
        <f t="shared" si="68"/>
        <v>0</v>
      </c>
      <c r="Y53" s="45">
        <f t="shared" si="68"/>
        <v>0</v>
      </c>
      <c r="Z53" s="45">
        <f t="shared" si="68"/>
        <v>5</v>
      </c>
      <c r="AA53" s="195">
        <f t="shared" si="68"/>
        <v>10</v>
      </c>
      <c r="AB53" s="193">
        <f t="shared" si="68"/>
        <v>15</v>
      </c>
      <c r="AC53" s="196">
        <f t="shared" si="68"/>
        <v>3</v>
      </c>
      <c r="AD53" s="196"/>
      <c r="AE53" s="48"/>
      <c r="AF53" s="44"/>
      <c r="AG53" s="29"/>
    </row>
    <row r="54" spans="1:33" x14ac:dyDescent="0.25">
      <c r="A54" s="52" t="s">
        <v>32</v>
      </c>
      <c r="B54" s="52" t="s">
        <v>33</v>
      </c>
      <c r="C54" s="52">
        <v>1</v>
      </c>
      <c r="D54" s="53" t="s">
        <v>165</v>
      </c>
      <c r="E54" s="10"/>
      <c r="F54" s="54" t="s">
        <v>166</v>
      </c>
      <c r="G54" s="136" t="s">
        <v>42</v>
      </c>
      <c r="H54" s="56">
        <v>0</v>
      </c>
      <c r="I54" s="56">
        <v>20</v>
      </c>
      <c r="J54" s="57">
        <v>4</v>
      </c>
      <c r="K54" s="58"/>
      <c r="L54" s="56"/>
      <c r="M54" s="57"/>
      <c r="N54" s="125"/>
      <c r="O54" s="126"/>
      <c r="P54" s="127"/>
      <c r="Q54" s="58"/>
      <c r="R54" s="56"/>
      <c r="S54" s="57"/>
      <c r="T54" s="58"/>
      <c r="U54" s="56"/>
      <c r="V54" s="57"/>
      <c r="W54" s="58"/>
      <c r="X54" s="56"/>
      <c r="Y54" s="57"/>
      <c r="Z54" s="58">
        <f t="shared" ref="Z54:AA54" si="69">H54+K54+N54+Q54+T54+W54</f>
        <v>0</v>
      </c>
      <c r="AA54" s="56">
        <f t="shared" si="69"/>
        <v>20</v>
      </c>
      <c r="AB54" s="59">
        <f>SUM(Z54:AA54)</f>
        <v>20</v>
      </c>
      <c r="AC54" s="57">
        <f>J54+M54+P54+S54+V54+Y54</f>
        <v>4</v>
      </c>
      <c r="AD54" s="57" t="s">
        <v>43</v>
      </c>
      <c r="AE54" s="197"/>
      <c r="AF54" s="198"/>
      <c r="AG54" s="29"/>
    </row>
    <row r="55" spans="1:33" x14ac:dyDescent="0.25">
      <c r="A55" s="75" t="s">
        <v>32</v>
      </c>
      <c r="B55" s="49"/>
      <c r="C55" s="49"/>
      <c r="D55" s="75"/>
      <c r="E55" s="49"/>
      <c r="F55" s="77" t="s">
        <v>167</v>
      </c>
      <c r="G55" s="121"/>
      <c r="H55" s="78">
        <f t="shared" ref="H55:AC55" si="70">SUM(H54)</f>
        <v>0</v>
      </c>
      <c r="I55" s="42">
        <f t="shared" si="70"/>
        <v>20</v>
      </c>
      <c r="J55" s="42">
        <f t="shared" si="70"/>
        <v>4</v>
      </c>
      <c r="K55" s="42">
        <f t="shared" si="70"/>
        <v>0</v>
      </c>
      <c r="L55" s="42">
        <f t="shared" si="70"/>
        <v>0</v>
      </c>
      <c r="M55" s="42">
        <f t="shared" si="70"/>
        <v>0</v>
      </c>
      <c r="N55" s="42">
        <f t="shared" si="70"/>
        <v>0</v>
      </c>
      <c r="O55" s="42">
        <f t="shared" si="70"/>
        <v>0</v>
      </c>
      <c r="P55" s="42">
        <f t="shared" si="70"/>
        <v>0</v>
      </c>
      <c r="Q55" s="42">
        <f t="shared" si="70"/>
        <v>0</v>
      </c>
      <c r="R55" s="42">
        <f t="shared" si="70"/>
        <v>0</v>
      </c>
      <c r="S55" s="42">
        <f t="shared" si="70"/>
        <v>0</v>
      </c>
      <c r="T55" s="42">
        <f t="shared" si="70"/>
        <v>0</v>
      </c>
      <c r="U55" s="42">
        <f t="shared" si="70"/>
        <v>0</v>
      </c>
      <c r="V55" s="42">
        <f t="shared" si="70"/>
        <v>0</v>
      </c>
      <c r="W55" s="42">
        <f t="shared" si="70"/>
        <v>0</v>
      </c>
      <c r="X55" s="42">
        <f t="shared" si="70"/>
        <v>0</v>
      </c>
      <c r="Y55" s="42">
        <f t="shared" si="70"/>
        <v>0</v>
      </c>
      <c r="Z55" s="42">
        <f t="shared" si="70"/>
        <v>0</v>
      </c>
      <c r="AA55" s="42">
        <f t="shared" si="70"/>
        <v>20</v>
      </c>
      <c r="AB55" s="78">
        <f t="shared" si="70"/>
        <v>20</v>
      </c>
      <c r="AC55" s="46">
        <f t="shared" si="70"/>
        <v>4</v>
      </c>
      <c r="AD55" s="46"/>
      <c r="AE55" s="48"/>
      <c r="AF55" s="44"/>
      <c r="AG55" s="29"/>
    </row>
    <row r="56" spans="1:33" x14ac:dyDescent="0.25">
      <c r="A56" s="30" t="s">
        <v>32</v>
      </c>
      <c r="B56" s="79" t="s">
        <v>33</v>
      </c>
      <c r="C56" s="79">
        <v>1</v>
      </c>
      <c r="D56" s="122" t="s">
        <v>168</v>
      </c>
      <c r="E56" s="34" t="s">
        <v>169</v>
      </c>
      <c r="F56" s="35" t="s">
        <v>170</v>
      </c>
      <c r="G56" s="36" t="s">
        <v>171</v>
      </c>
      <c r="H56" s="32">
        <v>5</v>
      </c>
      <c r="I56" s="32">
        <v>10</v>
      </c>
      <c r="J56" s="37">
        <v>3</v>
      </c>
      <c r="K56" s="31"/>
      <c r="L56" s="32"/>
      <c r="M56" s="37"/>
      <c r="N56" s="31"/>
      <c r="O56" s="32"/>
      <c r="P56" s="37"/>
      <c r="Q56" s="31"/>
      <c r="R56" s="32"/>
      <c r="S56" s="37"/>
      <c r="T56" s="31"/>
      <c r="U56" s="32"/>
      <c r="V56" s="37"/>
      <c r="W56" s="31"/>
      <c r="X56" s="32"/>
      <c r="Y56" s="37"/>
      <c r="Z56" s="31">
        <f t="shared" ref="Z56:AA56" si="71">W56+T56+Q56+N56+K56+H56</f>
        <v>5</v>
      </c>
      <c r="AA56" s="32">
        <f t="shared" si="71"/>
        <v>10</v>
      </c>
      <c r="AB56" s="38">
        <f t="shared" ref="AB56:AB57" si="72">SUM(Z56:AA56)</f>
        <v>15</v>
      </c>
      <c r="AC56" s="37">
        <f t="shared" ref="AC56:AC57" si="73">J56+M56+P56+S56+V56+Y56</f>
        <v>3</v>
      </c>
      <c r="AD56" s="37" t="s">
        <v>43</v>
      </c>
      <c r="AE56" s="40"/>
      <c r="AF56" s="35"/>
      <c r="AG56" s="29"/>
    </row>
    <row r="57" spans="1:33" x14ac:dyDescent="0.25">
      <c r="A57" s="51" t="s">
        <v>32</v>
      </c>
      <c r="B57" s="52" t="s">
        <v>33</v>
      </c>
      <c r="C57" s="52">
        <v>2</v>
      </c>
      <c r="D57" s="123" t="s">
        <v>172</v>
      </c>
      <c r="E57" s="10"/>
      <c r="F57" s="54" t="s">
        <v>173</v>
      </c>
      <c r="G57" s="55" t="s">
        <v>171</v>
      </c>
      <c r="H57" s="56"/>
      <c r="I57" s="56"/>
      <c r="J57" s="57"/>
      <c r="K57" s="58">
        <v>5</v>
      </c>
      <c r="L57" s="56">
        <v>15</v>
      </c>
      <c r="M57" s="57">
        <v>4</v>
      </c>
      <c r="N57" s="58"/>
      <c r="O57" s="56"/>
      <c r="P57" s="57"/>
      <c r="Q57" s="58"/>
      <c r="R57" s="56"/>
      <c r="S57" s="57"/>
      <c r="T57" s="58"/>
      <c r="U57" s="56"/>
      <c r="V57" s="57"/>
      <c r="W57" s="58"/>
      <c r="X57" s="56"/>
      <c r="Y57" s="57"/>
      <c r="Z57" s="58">
        <f t="shared" ref="Z57:AA57" si="74">W57+T57+Q57+N57+K57+H57</f>
        <v>5</v>
      </c>
      <c r="AA57" s="56">
        <f t="shared" si="74"/>
        <v>15</v>
      </c>
      <c r="AB57" s="59">
        <f t="shared" si="72"/>
        <v>20</v>
      </c>
      <c r="AC57" s="57">
        <f t="shared" si="73"/>
        <v>4</v>
      </c>
      <c r="AD57" s="57" t="s">
        <v>43</v>
      </c>
      <c r="AE57" s="61" t="s">
        <v>168</v>
      </c>
      <c r="AF57" s="54" t="s">
        <v>174</v>
      </c>
      <c r="AG57" s="29"/>
    </row>
    <row r="58" spans="1:33" x14ac:dyDescent="0.25">
      <c r="A58" s="139" t="s">
        <v>32</v>
      </c>
      <c r="B58" s="106"/>
      <c r="C58" s="106"/>
      <c r="D58" s="139"/>
      <c r="E58" s="106"/>
      <c r="F58" s="199" t="s">
        <v>175</v>
      </c>
      <c r="G58" s="200"/>
      <c r="H58" s="201">
        <f t="shared" ref="H58:AC58" si="75">SUM(H56:H57)</f>
        <v>5</v>
      </c>
      <c r="I58" s="112">
        <f t="shared" si="75"/>
        <v>10</v>
      </c>
      <c r="J58" s="112">
        <f t="shared" si="75"/>
        <v>3</v>
      </c>
      <c r="K58" s="112">
        <f t="shared" si="75"/>
        <v>5</v>
      </c>
      <c r="L58" s="112">
        <f t="shared" si="75"/>
        <v>15</v>
      </c>
      <c r="M58" s="112">
        <f t="shared" si="75"/>
        <v>4</v>
      </c>
      <c r="N58" s="112">
        <f t="shared" si="75"/>
        <v>0</v>
      </c>
      <c r="O58" s="112">
        <f t="shared" si="75"/>
        <v>0</v>
      </c>
      <c r="P58" s="112">
        <f t="shared" si="75"/>
        <v>0</v>
      </c>
      <c r="Q58" s="112">
        <f t="shared" si="75"/>
        <v>0</v>
      </c>
      <c r="R58" s="112">
        <f t="shared" si="75"/>
        <v>0</v>
      </c>
      <c r="S58" s="112">
        <f t="shared" si="75"/>
        <v>0</v>
      </c>
      <c r="T58" s="112">
        <f t="shared" si="75"/>
        <v>0</v>
      </c>
      <c r="U58" s="112">
        <f t="shared" si="75"/>
        <v>0</v>
      </c>
      <c r="V58" s="112">
        <f t="shared" si="75"/>
        <v>0</v>
      </c>
      <c r="W58" s="112">
        <f t="shared" si="75"/>
        <v>0</v>
      </c>
      <c r="X58" s="112">
        <f t="shared" si="75"/>
        <v>0</v>
      </c>
      <c r="Y58" s="112">
        <f t="shared" si="75"/>
        <v>0</v>
      </c>
      <c r="Z58" s="112">
        <f t="shared" si="75"/>
        <v>10</v>
      </c>
      <c r="AA58" s="112">
        <f t="shared" si="75"/>
        <v>25</v>
      </c>
      <c r="AB58" s="201">
        <f t="shared" si="75"/>
        <v>35</v>
      </c>
      <c r="AC58" s="111">
        <f t="shared" si="75"/>
        <v>7</v>
      </c>
      <c r="AD58" s="111"/>
      <c r="AE58" s="48"/>
      <c r="AF58" s="44"/>
      <c r="AG58" s="29"/>
    </row>
    <row r="59" spans="1:33" x14ac:dyDescent="0.25">
      <c r="A59" s="50"/>
      <c r="B59" s="86"/>
      <c r="C59" s="86"/>
      <c r="D59" s="202" t="s">
        <v>176</v>
      </c>
      <c r="E59" s="13"/>
      <c r="F59" s="14"/>
      <c r="G59" s="50"/>
      <c r="H59" s="193">
        <f t="shared" ref="H59:AC59" si="76">H58+H55+H53+H51+H48+H42+H39+H35</f>
        <v>25</v>
      </c>
      <c r="I59" s="45">
        <f t="shared" si="76"/>
        <v>70</v>
      </c>
      <c r="J59" s="45">
        <f t="shared" si="76"/>
        <v>17</v>
      </c>
      <c r="K59" s="45">
        <f t="shared" si="76"/>
        <v>30</v>
      </c>
      <c r="L59" s="45">
        <f t="shared" si="76"/>
        <v>70</v>
      </c>
      <c r="M59" s="45">
        <f t="shared" si="76"/>
        <v>18</v>
      </c>
      <c r="N59" s="45">
        <f t="shared" si="76"/>
        <v>15</v>
      </c>
      <c r="O59" s="45">
        <f t="shared" si="76"/>
        <v>65</v>
      </c>
      <c r="P59" s="45">
        <f t="shared" si="76"/>
        <v>15</v>
      </c>
      <c r="Q59" s="45">
        <f t="shared" si="76"/>
        <v>10</v>
      </c>
      <c r="R59" s="45">
        <f t="shared" si="76"/>
        <v>20</v>
      </c>
      <c r="S59" s="45">
        <f t="shared" si="76"/>
        <v>6</v>
      </c>
      <c r="T59" s="45">
        <f t="shared" si="76"/>
        <v>0</v>
      </c>
      <c r="U59" s="45">
        <f t="shared" si="76"/>
        <v>0</v>
      </c>
      <c r="V59" s="45">
        <f t="shared" si="76"/>
        <v>0</v>
      </c>
      <c r="W59" s="45">
        <f t="shared" si="76"/>
        <v>0</v>
      </c>
      <c r="X59" s="45">
        <f t="shared" si="76"/>
        <v>0</v>
      </c>
      <c r="Y59" s="45">
        <f t="shared" si="76"/>
        <v>0</v>
      </c>
      <c r="Z59" s="45">
        <f t="shared" si="76"/>
        <v>80</v>
      </c>
      <c r="AA59" s="45">
        <f t="shared" si="76"/>
        <v>225</v>
      </c>
      <c r="AB59" s="193">
        <f t="shared" si="76"/>
        <v>305</v>
      </c>
      <c r="AC59" s="195">
        <f t="shared" si="76"/>
        <v>56</v>
      </c>
      <c r="AD59" s="196"/>
      <c r="AE59" s="48"/>
      <c r="AF59" s="44"/>
      <c r="AG59" s="29"/>
    </row>
    <row r="60" spans="1:33" x14ac:dyDescent="0.25">
      <c r="A60" s="203" t="s">
        <v>32</v>
      </c>
      <c r="B60" s="204"/>
      <c r="C60" s="204"/>
      <c r="D60" s="205" t="s">
        <v>177</v>
      </c>
      <c r="E60" s="4"/>
      <c r="F60" s="5"/>
      <c r="G60" s="203"/>
      <c r="H60" s="206">
        <f t="shared" ref="H60:AC60" si="77">H59+H30</f>
        <v>55</v>
      </c>
      <c r="I60" s="207">
        <f t="shared" si="77"/>
        <v>95</v>
      </c>
      <c r="J60" s="207">
        <f t="shared" si="77"/>
        <v>26</v>
      </c>
      <c r="K60" s="207">
        <f t="shared" si="77"/>
        <v>55</v>
      </c>
      <c r="L60" s="207">
        <f t="shared" si="77"/>
        <v>105</v>
      </c>
      <c r="M60" s="207">
        <f t="shared" si="77"/>
        <v>29</v>
      </c>
      <c r="N60" s="207">
        <f t="shared" si="77"/>
        <v>45</v>
      </c>
      <c r="O60" s="207">
        <f t="shared" si="77"/>
        <v>75</v>
      </c>
      <c r="P60" s="207">
        <f t="shared" si="77"/>
        <v>24</v>
      </c>
      <c r="Q60" s="208">
        <f t="shared" si="77"/>
        <v>30</v>
      </c>
      <c r="R60" s="208">
        <f t="shared" si="77"/>
        <v>30</v>
      </c>
      <c r="S60" s="206">
        <f t="shared" si="77"/>
        <v>12</v>
      </c>
      <c r="T60" s="207">
        <f t="shared" si="77"/>
        <v>20</v>
      </c>
      <c r="U60" s="207">
        <f t="shared" si="77"/>
        <v>5</v>
      </c>
      <c r="V60" s="207">
        <f t="shared" si="77"/>
        <v>5</v>
      </c>
      <c r="W60" s="207">
        <f t="shared" si="77"/>
        <v>10</v>
      </c>
      <c r="X60" s="207">
        <f t="shared" si="77"/>
        <v>15</v>
      </c>
      <c r="Y60" s="207">
        <f t="shared" si="77"/>
        <v>3</v>
      </c>
      <c r="Z60" s="207">
        <f t="shared" si="77"/>
        <v>215</v>
      </c>
      <c r="AA60" s="207">
        <f t="shared" si="77"/>
        <v>325</v>
      </c>
      <c r="AB60" s="209">
        <f t="shared" si="77"/>
        <v>540</v>
      </c>
      <c r="AC60" s="210">
        <f t="shared" si="77"/>
        <v>99</v>
      </c>
      <c r="AD60" s="210"/>
      <c r="AE60" s="48"/>
      <c r="AF60" s="44"/>
      <c r="AG60" s="29"/>
    </row>
    <row r="61" spans="1:33" x14ac:dyDescent="0.25">
      <c r="A61" s="211" t="s">
        <v>32</v>
      </c>
      <c r="B61" s="79" t="s">
        <v>33</v>
      </c>
      <c r="C61" s="79">
        <v>1</v>
      </c>
      <c r="D61" s="154" t="s">
        <v>178</v>
      </c>
      <c r="E61" s="155" t="s">
        <v>179</v>
      </c>
      <c r="F61" s="212" t="s">
        <v>180</v>
      </c>
      <c r="G61" s="213" t="s">
        <v>181</v>
      </c>
      <c r="H61" s="157">
        <v>0</v>
      </c>
      <c r="I61" s="157">
        <v>15</v>
      </c>
      <c r="J61" s="158">
        <v>4</v>
      </c>
      <c r="K61" s="214"/>
      <c r="L61" s="157"/>
      <c r="M61" s="158"/>
      <c r="N61" s="214"/>
      <c r="O61" s="157"/>
      <c r="P61" s="158"/>
      <c r="Q61" s="214"/>
      <c r="R61" s="157"/>
      <c r="S61" s="158"/>
      <c r="T61" s="214"/>
      <c r="U61" s="157"/>
      <c r="V61" s="158"/>
      <c r="W61" s="214"/>
      <c r="X61" s="157"/>
      <c r="Y61" s="157"/>
      <c r="Z61" s="214">
        <f t="shared" ref="Z61:AA61" si="78">W61+T61+Q61+N61+K61+H61</f>
        <v>0</v>
      </c>
      <c r="AA61" s="158">
        <f t="shared" si="78"/>
        <v>15</v>
      </c>
      <c r="AB61" s="163">
        <f t="shared" ref="AB61:AB70" si="79">Z61+AA61</f>
        <v>15</v>
      </c>
      <c r="AC61" s="157">
        <f t="shared" ref="AC61:AC69" si="80">J61+M61+P61+S61+V61+Y61</f>
        <v>4</v>
      </c>
      <c r="AD61" s="163" t="s">
        <v>38</v>
      </c>
      <c r="AE61" s="215"/>
      <c r="AF61" s="216"/>
      <c r="AG61" s="29"/>
    </row>
    <row r="62" spans="1:33" x14ac:dyDescent="0.25">
      <c r="A62" s="41" t="s">
        <v>32</v>
      </c>
      <c r="B62" s="75" t="s">
        <v>182</v>
      </c>
      <c r="C62" s="84">
        <v>2</v>
      </c>
      <c r="D62" s="167" t="s">
        <v>183</v>
      </c>
      <c r="E62" s="9"/>
      <c r="F62" s="168" t="s">
        <v>184</v>
      </c>
      <c r="G62" s="217" t="s">
        <v>181</v>
      </c>
      <c r="H62" s="160"/>
      <c r="I62" s="160"/>
      <c r="J62" s="162"/>
      <c r="K62" s="159">
        <v>0</v>
      </c>
      <c r="L62" s="160">
        <v>15</v>
      </c>
      <c r="M62" s="162">
        <v>4</v>
      </c>
      <c r="N62" s="159"/>
      <c r="O62" s="160"/>
      <c r="P62" s="162"/>
      <c r="Q62" s="159"/>
      <c r="R62" s="160"/>
      <c r="S62" s="162"/>
      <c r="T62" s="159"/>
      <c r="U62" s="160"/>
      <c r="V62" s="162"/>
      <c r="W62" s="159"/>
      <c r="X62" s="160"/>
      <c r="Y62" s="160"/>
      <c r="Z62" s="159">
        <f t="shared" ref="Z62:AA62" si="81">W62+T62+Q62+N62+K62+H62</f>
        <v>0</v>
      </c>
      <c r="AA62" s="162">
        <f t="shared" si="81"/>
        <v>15</v>
      </c>
      <c r="AB62" s="161">
        <f t="shared" si="79"/>
        <v>15</v>
      </c>
      <c r="AC62" s="160">
        <f t="shared" si="80"/>
        <v>4</v>
      </c>
      <c r="AD62" s="161" t="s">
        <v>38</v>
      </c>
      <c r="AE62" s="168" t="s">
        <v>178</v>
      </c>
      <c r="AF62" s="171" t="s">
        <v>185</v>
      </c>
      <c r="AG62" s="29"/>
    </row>
    <row r="63" spans="1:33" x14ac:dyDescent="0.25">
      <c r="A63" s="41" t="s">
        <v>32</v>
      </c>
      <c r="B63" s="75" t="s">
        <v>44</v>
      </c>
      <c r="C63" s="84">
        <v>3</v>
      </c>
      <c r="D63" s="177" t="s">
        <v>186</v>
      </c>
      <c r="E63" s="2"/>
      <c r="F63" s="168" t="s">
        <v>187</v>
      </c>
      <c r="G63" s="218" t="s">
        <v>181</v>
      </c>
      <c r="H63" s="160"/>
      <c r="I63" s="160"/>
      <c r="J63" s="162"/>
      <c r="K63" s="159"/>
      <c r="L63" s="160"/>
      <c r="M63" s="162"/>
      <c r="N63" s="159">
        <v>0</v>
      </c>
      <c r="O63" s="160">
        <v>15</v>
      </c>
      <c r="P63" s="162">
        <v>4</v>
      </c>
      <c r="Q63" s="159"/>
      <c r="R63" s="160"/>
      <c r="S63" s="162"/>
      <c r="T63" s="159"/>
      <c r="U63" s="160"/>
      <c r="V63" s="162"/>
      <c r="W63" s="159"/>
      <c r="X63" s="160"/>
      <c r="Y63" s="160"/>
      <c r="Z63" s="159">
        <f t="shared" ref="Z63:AA63" si="82">W63+T63+Q63+N63+K63+H63</f>
        <v>0</v>
      </c>
      <c r="AA63" s="162">
        <f t="shared" si="82"/>
        <v>15</v>
      </c>
      <c r="AB63" s="161">
        <f t="shared" si="79"/>
        <v>15</v>
      </c>
      <c r="AC63" s="160">
        <f t="shared" si="80"/>
        <v>4</v>
      </c>
      <c r="AD63" s="161" t="s">
        <v>43</v>
      </c>
      <c r="AE63" s="168"/>
      <c r="AF63" s="171" t="s">
        <v>184</v>
      </c>
      <c r="AG63" s="29"/>
    </row>
    <row r="64" spans="1:33" x14ac:dyDescent="0.25">
      <c r="A64" s="41" t="s">
        <v>32</v>
      </c>
      <c r="B64" s="75" t="s">
        <v>44</v>
      </c>
      <c r="C64" s="84">
        <v>4</v>
      </c>
      <c r="D64" s="167" t="s">
        <v>188</v>
      </c>
      <c r="E64" s="219" t="s">
        <v>189</v>
      </c>
      <c r="F64" s="220" t="s">
        <v>190</v>
      </c>
      <c r="G64" s="221" t="s">
        <v>181</v>
      </c>
      <c r="H64" s="160"/>
      <c r="I64" s="160"/>
      <c r="J64" s="162"/>
      <c r="K64" s="159"/>
      <c r="L64" s="160"/>
      <c r="M64" s="162"/>
      <c r="N64" s="159"/>
      <c r="O64" s="160"/>
      <c r="P64" s="162"/>
      <c r="Q64" s="159">
        <v>0</v>
      </c>
      <c r="R64" s="160">
        <v>15</v>
      </c>
      <c r="S64" s="162">
        <v>4</v>
      </c>
      <c r="T64" s="159"/>
      <c r="U64" s="160"/>
      <c r="V64" s="162"/>
      <c r="W64" s="159"/>
      <c r="X64" s="160"/>
      <c r="Y64" s="160"/>
      <c r="Z64" s="159">
        <f t="shared" ref="Z64:AA64" si="83">W64+T64+Q64+N64+K64+H64</f>
        <v>0</v>
      </c>
      <c r="AA64" s="162">
        <f t="shared" si="83"/>
        <v>15</v>
      </c>
      <c r="AB64" s="161">
        <f t="shared" si="79"/>
        <v>15</v>
      </c>
      <c r="AC64" s="160">
        <f t="shared" si="80"/>
        <v>4</v>
      </c>
      <c r="AD64" s="161" t="s">
        <v>43</v>
      </c>
      <c r="AE64" s="168" t="s">
        <v>186</v>
      </c>
      <c r="AF64" s="171" t="s">
        <v>187</v>
      </c>
      <c r="AG64" s="29"/>
    </row>
    <row r="65" spans="1:33" ht="24" x14ac:dyDescent="0.25">
      <c r="A65" s="41" t="s">
        <v>32</v>
      </c>
      <c r="B65" s="75" t="s">
        <v>57</v>
      </c>
      <c r="C65" s="84">
        <v>5</v>
      </c>
      <c r="D65" s="177" t="s">
        <v>191</v>
      </c>
      <c r="E65" s="1"/>
      <c r="F65" s="184" t="s">
        <v>192</v>
      </c>
      <c r="G65" s="218" t="s">
        <v>181</v>
      </c>
      <c r="H65" s="160"/>
      <c r="I65" s="160"/>
      <c r="J65" s="162"/>
      <c r="K65" s="159"/>
      <c r="L65" s="160"/>
      <c r="M65" s="162"/>
      <c r="N65" s="159"/>
      <c r="O65" s="160"/>
      <c r="P65" s="162"/>
      <c r="Q65" s="159"/>
      <c r="R65" s="160"/>
      <c r="S65" s="162"/>
      <c r="T65" s="159">
        <v>0</v>
      </c>
      <c r="U65" s="160">
        <v>20</v>
      </c>
      <c r="V65" s="162">
        <v>4</v>
      </c>
      <c r="W65" s="159"/>
      <c r="X65" s="160"/>
      <c r="Y65" s="160"/>
      <c r="Z65" s="159">
        <f t="shared" ref="Z65:AA65" si="84">W65+T65+Q65+N65+K65+H65</f>
        <v>0</v>
      </c>
      <c r="AA65" s="162">
        <f t="shared" si="84"/>
        <v>20</v>
      </c>
      <c r="AB65" s="161">
        <f t="shared" si="79"/>
        <v>20</v>
      </c>
      <c r="AC65" s="160">
        <f t="shared" si="80"/>
        <v>4</v>
      </c>
      <c r="AD65" s="161" t="s">
        <v>43</v>
      </c>
      <c r="AE65" s="168" t="s">
        <v>188</v>
      </c>
      <c r="AF65" s="171" t="s">
        <v>190</v>
      </c>
      <c r="AG65" s="29"/>
    </row>
    <row r="66" spans="1:33" x14ac:dyDescent="0.25">
      <c r="A66" s="41" t="s">
        <v>32</v>
      </c>
      <c r="B66" s="75" t="s">
        <v>44</v>
      </c>
      <c r="C66" s="49">
        <v>4</v>
      </c>
      <c r="D66" s="167" t="s">
        <v>193</v>
      </c>
      <c r="E66" s="222" t="s">
        <v>194</v>
      </c>
      <c r="F66" s="168" t="s">
        <v>195</v>
      </c>
      <c r="G66" s="221" t="s">
        <v>116</v>
      </c>
      <c r="H66" s="160"/>
      <c r="I66" s="160"/>
      <c r="J66" s="162"/>
      <c r="K66" s="159"/>
      <c r="L66" s="160"/>
      <c r="M66" s="162"/>
      <c r="N66" s="159"/>
      <c r="O66" s="160"/>
      <c r="P66" s="162"/>
      <c r="Q66" s="159">
        <v>15</v>
      </c>
      <c r="R66" s="160">
        <v>0</v>
      </c>
      <c r="S66" s="162">
        <v>3</v>
      </c>
      <c r="T66" s="159"/>
      <c r="U66" s="160"/>
      <c r="V66" s="162"/>
      <c r="W66" s="159"/>
      <c r="X66" s="160"/>
      <c r="Y66" s="160"/>
      <c r="Z66" s="159">
        <f t="shared" ref="Z66:AA66" si="85">W66+T66+Q66+N66+K66+H66</f>
        <v>15</v>
      </c>
      <c r="AA66" s="162">
        <f t="shared" si="85"/>
        <v>0</v>
      </c>
      <c r="AB66" s="161">
        <f t="shared" si="79"/>
        <v>15</v>
      </c>
      <c r="AC66" s="160">
        <f t="shared" si="80"/>
        <v>3</v>
      </c>
      <c r="AD66" s="161" t="s">
        <v>38</v>
      </c>
      <c r="AE66" s="168"/>
      <c r="AF66" s="171"/>
      <c r="AG66" s="29"/>
    </row>
    <row r="67" spans="1:33" x14ac:dyDescent="0.25">
      <c r="A67" s="41" t="s">
        <v>32</v>
      </c>
      <c r="B67" s="75" t="s">
        <v>33</v>
      </c>
      <c r="C67" s="84">
        <v>1</v>
      </c>
      <c r="D67" s="177" t="s">
        <v>196</v>
      </c>
      <c r="E67" s="2"/>
      <c r="F67" s="168" t="s">
        <v>197</v>
      </c>
      <c r="G67" s="218" t="s">
        <v>56</v>
      </c>
      <c r="H67" s="160">
        <v>15</v>
      </c>
      <c r="I67" s="160">
        <v>0</v>
      </c>
      <c r="J67" s="223">
        <v>3</v>
      </c>
      <c r="K67" s="159"/>
      <c r="L67" s="160"/>
      <c r="M67" s="162"/>
      <c r="N67" s="159"/>
      <c r="O67" s="160"/>
      <c r="P67" s="162"/>
      <c r="Q67" s="159"/>
      <c r="R67" s="160"/>
      <c r="S67" s="162"/>
      <c r="T67" s="159"/>
      <c r="U67" s="160"/>
      <c r="V67" s="162"/>
      <c r="W67" s="159"/>
      <c r="X67" s="160"/>
      <c r="Y67" s="160"/>
      <c r="Z67" s="159">
        <f t="shared" ref="Z67:AA67" si="86">W67+T67+Q67+N67+K67+H67</f>
        <v>15</v>
      </c>
      <c r="AA67" s="162">
        <f t="shared" si="86"/>
        <v>0</v>
      </c>
      <c r="AB67" s="161">
        <f t="shared" si="79"/>
        <v>15</v>
      </c>
      <c r="AC67" s="223">
        <f t="shared" si="80"/>
        <v>3</v>
      </c>
      <c r="AD67" s="161" t="s">
        <v>38</v>
      </c>
      <c r="AE67" s="168"/>
      <c r="AF67" s="171"/>
      <c r="AG67" s="29"/>
    </row>
    <row r="68" spans="1:33" ht="24" x14ac:dyDescent="0.25">
      <c r="A68" s="41" t="s">
        <v>32</v>
      </c>
      <c r="B68" s="75" t="s">
        <v>44</v>
      </c>
      <c r="C68" s="49">
        <v>4</v>
      </c>
      <c r="D68" s="167" t="s">
        <v>198</v>
      </c>
      <c r="E68" s="222" t="s">
        <v>199</v>
      </c>
      <c r="F68" s="224" t="s">
        <v>200</v>
      </c>
      <c r="G68" s="221" t="s">
        <v>201</v>
      </c>
      <c r="H68" s="160"/>
      <c r="I68" s="160"/>
      <c r="J68" s="162"/>
      <c r="K68" s="225"/>
      <c r="L68" s="29"/>
      <c r="M68" s="226"/>
      <c r="N68" s="29"/>
      <c r="O68" s="29"/>
      <c r="P68" s="29"/>
      <c r="Q68" s="159">
        <v>0</v>
      </c>
      <c r="R68" s="160">
        <v>20</v>
      </c>
      <c r="S68" s="223">
        <v>5</v>
      </c>
      <c r="T68" s="159"/>
      <c r="U68" s="160"/>
      <c r="V68" s="162"/>
      <c r="W68" s="159"/>
      <c r="X68" s="160"/>
      <c r="Y68" s="160"/>
      <c r="Z68" s="159">
        <f t="shared" ref="Z68:AA68" si="87">W68+T68+Q68+N68+K68+H68</f>
        <v>0</v>
      </c>
      <c r="AA68" s="162">
        <f t="shared" si="87"/>
        <v>20</v>
      </c>
      <c r="AB68" s="161">
        <f t="shared" si="79"/>
        <v>20</v>
      </c>
      <c r="AC68" s="223">
        <f t="shared" si="80"/>
        <v>5</v>
      </c>
      <c r="AD68" s="161" t="s">
        <v>43</v>
      </c>
      <c r="AE68" s="168"/>
      <c r="AF68" s="171"/>
      <c r="AG68" s="29"/>
    </row>
    <row r="69" spans="1:33" ht="24" x14ac:dyDescent="0.25">
      <c r="A69" s="51" t="s">
        <v>32</v>
      </c>
      <c r="B69" s="123" t="s">
        <v>57</v>
      </c>
      <c r="C69" s="116">
        <v>5</v>
      </c>
      <c r="D69" s="227" t="s">
        <v>202</v>
      </c>
      <c r="E69" s="3"/>
      <c r="F69" s="228" t="s">
        <v>203</v>
      </c>
      <c r="G69" s="229" t="s">
        <v>201</v>
      </c>
      <c r="H69" s="230"/>
      <c r="I69" s="230"/>
      <c r="J69" s="231"/>
      <c r="K69" s="232"/>
      <c r="L69" s="233"/>
      <c r="M69" s="234"/>
      <c r="N69" s="233"/>
      <c r="O69" s="233"/>
      <c r="P69" s="233"/>
      <c r="Q69" s="235"/>
      <c r="R69" s="230"/>
      <c r="S69" s="231"/>
      <c r="T69" s="235">
        <v>0</v>
      </c>
      <c r="U69" s="230">
        <v>20</v>
      </c>
      <c r="V69" s="236">
        <v>5</v>
      </c>
      <c r="W69" s="235"/>
      <c r="X69" s="230"/>
      <c r="Y69" s="230"/>
      <c r="Z69" s="235">
        <f t="shared" ref="Z69:AA69" si="88">W69+T69+Q69+N69+K69+H69</f>
        <v>0</v>
      </c>
      <c r="AA69" s="231">
        <f t="shared" si="88"/>
        <v>20</v>
      </c>
      <c r="AB69" s="237">
        <f t="shared" si="79"/>
        <v>20</v>
      </c>
      <c r="AC69" s="236">
        <f t="shared" si="80"/>
        <v>5</v>
      </c>
      <c r="AD69" s="237" t="s">
        <v>43</v>
      </c>
      <c r="AE69" s="238"/>
      <c r="AF69" s="239"/>
      <c r="AG69" s="29"/>
    </row>
    <row r="70" spans="1:33" x14ac:dyDescent="0.25">
      <c r="A70" s="51" t="s">
        <v>32</v>
      </c>
      <c r="B70" s="123" t="s">
        <v>57</v>
      </c>
      <c r="C70" s="116">
        <v>5</v>
      </c>
      <c r="D70" s="49" t="s">
        <v>204</v>
      </c>
      <c r="E70" s="49"/>
      <c r="F70" s="240" t="s">
        <v>205</v>
      </c>
      <c r="G70" s="199"/>
      <c r="H70" s="187"/>
      <c r="I70" s="187"/>
      <c r="J70" s="188"/>
      <c r="K70" s="189"/>
      <c r="L70" s="187"/>
      <c r="M70" s="188"/>
      <c r="N70" s="189"/>
      <c r="O70" s="187"/>
      <c r="P70" s="188"/>
      <c r="Q70" s="189"/>
      <c r="R70" s="187"/>
      <c r="S70" s="188"/>
      <c r="T70" s="189"/>
      <c r="U70" s="187" t="s">
        <v>99</v>
      </c>
      <c r="V70" s="188"/>
      <c r="W70" s="189"/>
      <c r="X70" s="187"/>
      <c r="Y70" s="187"/>
      <c r="Z70" s="189">
        <v>0</v>
      </c>
      <c r="AA70" s="188">
        <v>0</v>
      </c>
      <c r="AB70" s="201">
        <f t="shared" si="79"/>
        <v>0</v>
      </c>
      <c r="AC70" s="43">
        <v>0</v>
      </c>
      <c r="AD70" s="113" t="s">
        <v>99</v>
      </c>
      <c r="AE70" s="44"/>
      <c r="AF70" s="44"/>
      <c r="AG70" s="29"/>
    </row>
    <row r="71" spans="1:33" x14ac:dyDescent="0.25">
      <c r="A71" s="203"/>
      <c r="B71" s="49"/>
      <c r="C71" s="49"/>
      <c r="D71" s="205" t="s">
        <v>206</v>
      </c>
      <c r="E71" s="4"/>
      <c r="F71" s="5"/>
      <c r="G71" s="204"/>
      <c r="H71" s="241">
        <f t="shared" ref="H71:AC71" si="89">SUM(H61:H70)</f>
        <v>15</v>
      </c>
      <c r="I71" s="208">
        <f t="shared" si="89"/>
        <v>15</v>
      </c>
      <c r="J71" s="208">
        <f t="shared" si="89"/>
        <v>7</v>
      </c>
      <c r="K71" s="208">
        <f t="shared" si="89"/>
        <v>0</v>
      </c>
      <c r="L71" s="208">
        <f t="shared" si="89"/>
        <v>15</v>
      </c>
      <c r="M71" s="208">
        <f t="shared" si="89"/>
        <v>4</v>
      </c>
      <c r="N71" s="208">
        <f t="shared" si="89"/>
        <v>0</v>
      </c>
      <c r="O71" s="208">
        <f t="shared" si="89"/>
        <v>15</v>
      </c>
      <c r="P71" s="208">
        <f t="shared" si="89"/>
        <v>4</v>
      </c>
      <c r="Q71" s="208">
        <f t="shared" si="89"/>
        <v>15</v>
      </c>
      <c r="R71" s="208">
        <f t="shared" si="89"/>
        <v>35</v>
      </c>
      <c r="S71" s="208">
        <f t="shared" si="89"/>
        <v>12</v>
      </c>
      <c r="T71" s="208">
        <f t="shared" si="89"/>
        <v>0</v>
      </c>
      <c r="U71" s="208">
        <f t="shared" si="89"/>
        <v>40</v>
      </c>
      <c r="V71" s="208">
        <f t="shared" si="89"/>
        <v>9</v>
      </c>
      <c r="W71" s="208">
        <f t="shared" si="89"/>
        <v>0</v>
      </c>
      <c r="X71" s="208">
        <f t="shared" si="89"/>
        <v>0</v>
      </c>
      <c r="Y71" s="208">
        <f t="shared" si="89"/>
        <v>0</v>
      </c>
      <c r="Z71" s="58">
        <f t="shared" si="89"/>
        <v>30</v>
      </c>
      <c r="AA71" s="58">
        <f t="shared" si="89"/>
        <v>120</v>
      </c>
      <c r="AB71" s="57">
        <f t="shared" si="89"/>
        <v>150</v>
      </c>
      <c r="AC71" s="207">
        <f t="shared" si="89"/>
        <v>36</v>
      </c>
      <c r="AD71" s="209"/>
      <c r="AE71" s="44"/>
      <c r="AF71" s="44"/>
      <c r="AG71" s="29"/>
    </row>
    <row r="72" spans="1:33" x14ac:dyDescent="0.25">
      <c r="A72" s="30" t="s">
        <v>32</v>
      </c>
      <c r="B72" s="79" t="s">
        <v>33</v>
      </c>
      <c r="C72" s="79">
        <v>1</v>
      </c>
      <c r="D72" s="75" t="s">
        <v>207</v>
      </c>
      <c r="E72" s="33"/>
      <c r="F72" s="44" t="s">
        <v>208</v>
      </c>
      <c r="G72" s="242"/>
      <c r="H72" s="43">
        <v>0</v>
      </c>
      <c r="I72" s="43">
        <v>25</v>
      </c>
      <c r="J72" s="46">
        <v>2</v>
      </c>
      <c r="K72" s="42"/>
      <c r="L72" s="43"/>
      <c r="M72" s="46"/>
      <c r="N72" s="42"/>
      <c r="O72" s="43"/>
      <c r="P72" s="46"/>
      <c r="Q72" s="42"/>
      <c r="R72" s="43"/>
      <c r="S72" s="46"/>
      <c r="T72" s="42"/>
      <c r="U72" s="43"/>
      <c r="V72" s="46"/>
      <c r="W72" s="42"/>
      <c r="X72" s="43"/>
      <c r="Y72" s="46"/>
      <c r="Z72" s="42">
        <f t="shared" ref="Z72:AA72" si="90">W72+T72+Q72+N72+K72+H72</f>
        <v>0</v>
      </c>
      <c r="AA72" s="43">
        <f t="shared" si="90"/>
        <v>25</v>
      </c>
      <c r="AB72" s="38">
        <f t="shared" ref="AB72:AB81" si="91">SUM(Z72:AA72)</f>
        <v>25</v>
      </c>
      <c r="AC72" s="32">
        <f t="shared" ref="AC72:AC81" si="92">J72+M72+P72+S72+V72+Y72</f>
        <v>2</v>
      </c>
      <c r="AD72" s="37" t="s">
        <v>43</v>
      </c>
      <c r="AE72" s="40"/>
      <c r="AF72" s="83"/>
      <c r="AG72" s="29"/>
    </row>
    <row r="73" spans="1:33" x14ac:dyDescent="0.25">
      <c r="A73" s="41" t="s">
        <v>32</v>
      </c>
      <c r="B73" s="49" t="s">
        <v>33</v>
      </c>
      <c r="C73" s="49">
        <v>2</v>
      </c>
      <c r="D73" s="75" t="s">
        <v>209</v>
      </c>
      <c r="E73" s="33"/>
      <c r="F73" s="44" t="s">
        <v>210</v>
      </c>
      <c r="G73" s="77"/>
      <c r="H73" s="43"/>
      <c r="I73" s="43"/>
      <c r="J73" s="46"/>
      <c r="K73" s="42">
        <v>0</v>
      </c>
      <c r="L73" s="43">
        <v>25</v>
      </c>
      <c r="M73" s="46">
        <v>2</v>
      </c>
      <c r="N73" s="42"/>
      <c r="O73" s="43"/>
      <c r="P73" s="46"/>
      <c r="Q73" s="42"/>
      <c r="R73" s="43"/>
      <c r="S73" s="46"/>
      <c r="T73" s="42"/>
      <c r="U73" s="43"/>
      <c r="V73" s="46"/>
      <c r="W73" s="42"/>
      <c r="X73" s="43"/>
      <c r="Y73" s="46"/>
      <c r="Z73" s="42">
        <f t="shared" ref="Z73:AA73" si="93">W73+T73+Q73+N73+K73+H73</f>
        <v>0</v>
      </c>
      <c r="AA73" s="43">
        <f t="shared" si="93"/>
        <v>25</v>
      </c>
      <c r="AB73" s="38">
        <f t="shared" si="91"/>
        <v>25</v>
      </c>
      <c r="AC73" s="43">
        <f t="shared" si="92"/>
        <v>2</v>
      </c>
      <c r="AD73" s="46" t="s">
        <v>43</v>
      </c>
      <c r="AE73" s="243" t="s">
        <v>211</v>
      </c>
      <c r="AF73" s="244" t="s">
        <v>212</v>
      </c>
      <c r="AG73" s="29"/>
    </row>
    <row r="74" spans="1:33" x14ac:dyDescent="0.25">
      <c r="A74" s="41" t="s">
        <v>32</v>
      </c>
      <c r="B74" s="49" t="s">
        <v>44</v>
      </c>
      <c r="C74" s="49">
        <v>3</v>
      </c>
      <c r="D74" s="75" t="s">
        <v>213</v>
      </c>
      <c r="E74" s="33"/>
      <c r="F74" s="44" t="s">
        <v>214</v>
      </c>
      <c r="G74" s="77"/>
      <c r="H74" s="43"/>
      <c r="I74" s="43"/>
      <c r="J74" s="46"/>
      <c r="K74" s="42"/>
      <c r="L74" s="43"/>
      <c r="M74" s="46"/>
      <c r="N74" s="42">
        <v>0</v>
      </c>
      <c r="O74" s="43">
        <v>25</v>
      </c>
      <c r="P74" s="46">
        <v>2</v>
      </c>
      <c r="Q74" s="42"/>
      <c r="R74" s="43"/>
      <c r="S74" s="46"/>
      <c r="T74" s="42"/>
      <c r="U74" s="43"/>
      <c r="V74" s="46"/>
      <c r="W74" s="42"/>
      <c r="X74" s="43"/>
      <c r="Y74" s="46"/>
      <c r="Z74" s="42">
        <f t="shared" ref="Z74:AA74" si="94">W74+T74+Q74+N74+K74+H74</f>
        <v>0</v>
      </c>
      <c r="AA74" s="43">
        <f t="shared" si="94"/>
        <v>25</v>
      </c>
      <c r="AB74" s="38">
        <f t="shared" si="91"/>
        <v>25</v>
      </c>
      <c r="AC74" s="43">
        <f t="shared" si="92"/>
        <v>2</v>
      </c>
      <c r="AD74" s="46" t="s">
        <v>43</v>
      </c>
      <c r="AE74" s="48" t="s">
        <v>215</v>
      </c>
      <c r="AF74" s="245" t="s">
        <v>216</v>
      </c>
      <c r="AG74" s="29"/>
    </row>
    <row r="75" spans="1:33" x14ac:dyDescent="0.25">
      <c r="A75" s="41" t="s">
        <v>32</v>
      </c>
      <c r="B75" s="49" t="s">
        <v>44</v>
      </c>
      <c r="C75" s="49">
        <v>4</v>
      </c>
      <c r="D75" s="75" t="s">
        <v>217</v>
      </c>
      <c r="E75" s="33"/>
      <c r="F75" s="44" t="s">
        <v>218</v>
      </c>
      <c r="G75" s="77"/>
      <c r="H75" s="43"/>
      <c r="I75" s="43"/>
      <c r="J75" s="46"/>
      <c r="K75" s="42"/>
      <c r="L75" s="43"/>
      <c r="M75" s="46"/>
      <c r="N75" s="42"/>
      <c r="O75" s="43"/>
      <c r="P75" s="46"/>
      <c r="Q75" s="42">
        <v>0</v>
      </c>
      <c r="R75" s="43">
        <v>25</v>
      </c>
      <c r="S75" s="46">
        <v>2</v>
      </c>
      <c r="T75" s="42"/>
      <c r="U75" s="43"/>
      <c r="V75" s="46"/>
      <c r="W75" s="42"/>
      <c r="X75" s="43"/>
      <c r="Y75" s="46"/>
      <c r="Z75" s="42">
        <f t="shared" ref="Z75:AA75" si="95">W75+T75+Q75+N75+K75+H75</f>
        <v>0</v>
      </c>
      <c r="AA75" s="43">
        <f t="shared" si="95"/>
        <v>25</v>
      </c>
      <c r="AB75" s="38">
        <f t="shared" si="91"/>
        <v>25</v>
      </c>
      <c r="AC75" s="43">
        <f t="shared" si="92"/>
        <v>2</v>
      </c>
      <c r="AD75" s="46" t="s">
        <v>43</v>
      </c>
      <c r="AE75" s="48" t="s">
        <v>219</v>
      </c>
      <c r="AF75" s="245" t="s">
        <v>220</v>
      </c>
      <c r="AG75" s="29"/>
    </row>
    <row r="76" spans="1:33" x14ac:dyDescent="0.25">
      <c r="A76" s="41" t="s">
        <v>32</v>
      </c>
      <c r="B76" s="49" t="s">
        <v>57</v>
      </c>
      <c r="C76" s="49">
        <v>5</v>
      </c>
      <c r="D76" s="75" t="s">
        <v>221</v>
      </c>
      <c r="E76" s="33"/>
      <c r="F76" s="48" t="s">
        <v>222</v>
      </c>
      <c r="G76" s="77"/>
      <c r="H76" s="43"/>
      <c r="I76" s="43"/>
      <c r="J76" s="46"/>
      <c r="K76" s="42"/>
      <c r="L76" s="43"/>
      <c r="M76" s="46"/>
      <c r="N76" s="42"/>
      <c r="O76" s="43"/>
      <c r="P76" s="46"/>
      <c r="Q76" s="42"/>
      <c r="R76" s="43"/>
      <c r="S76" s="46"/>
      <c r="T76" s="42">
        <v>0</v>
      </c>
      <c r="U76" s="43">
        <v>25</v>
      </c>
      <c r="V76" s="46">
        <v>6</v>
      </c>
      <c r="W76" s="42"/>
      <c r="X76" s="43"/>
      <c r="Y76" s="46"/>
      <c r="Z76" s="42">
        <f t="shared" ref="Z76:AA76" si="96">W76+T76+Q76+N76+K76+H76</f>
        <v>0</v>
      </c>
      <c r="AA76" s="43">
        <f t="shared" si="96"/>
        <v>25</v>
      </c>
      <c r="AB76" s="38">
        <f t="shared" si="91"/>
        <v>25</v>
      </c>
      <c r="AC76" s="43">
        <f t="shared" si="92"/>
        <v>6</v>
      </c>
      <c r="AD76" s="46" t="s">
        <v>43</v>
      </c>
      <c r="AE76" s="48" t="s">
        <v>223</v>
      </c>
      <c r="AF76" s="245" t="s">
        <v>224</v>
      </c>
      <c r="AG76" s="29"/>
    </row>
    <row r="77" spans="1:33" x14ac:dyDescent="0.25">
      <c r="A77" s="41" t="s">
        <v>32</v>
      </c>
      <c r="B77" s="49" t="s">
        <v>57</v>
      </c>
      <c r="C77" s="49">
        <v>6</v>
      </c>
      <c r="D77" s="75" t="s">
        <v>225</v>
      </c>
      <c r="E77" s="33"/>
      <c r="F77" s="44" t="s">
        <v>226</v>
      </c>
      <c r="G77" s="77"/>
      <c r="H77" s="43"/>
      <c r="I77" s="43"/>
      <c r="J77" s="46"/>
      <c r="K77" s="42"/>
      <c r="L77" s="43"/>
      <c r="M77" s="46"/>
      <c r="N77" s="42"/>
      <c r="O77" s="43"/>
      <c r="P77" s="46"/>
      <c r="Q77" s="42"/>
      <c r="R77" s="43"/>
      <c r="S77" s="46"/>
      <c r="T77" s="42"/>
      <c r="U77" s="43"/>
      <c r="V77" s="46"/>
      <c r="W77" s="42">
        <v>0</v>
      </c>
      <c r="X77" s="43">
        <v>20</v>
      </c>
      <c r="Y77" s="46">
        <v>6</v>
      </c>
      <c r="Z77" s="42">
        <f t="shared" ref="Z77:AA77" si="97">W77+T77+Q77+N77+K77+H77</f>
        <v>0</v>
      </c>
      <c r="AA77" s="43">
        <f t="shared" si="97"/>
        <v>20</v>
      </c>
      <c r="AB77" s="38">
        <f t="shared" si="91"/>
        <v>20</v>
      </c>
      <c r="AC77" s="43">
        <f t="shared" si="92"/>
        <v>6</v>
      </c>
      <c r="AD77" s="46" t="s">
        <v>38</v>
      </c>
      <c r="AE77" s="48" t="s">
        <v>221</v>
      </c>
      <c r="AF77" s="245" t="s">
        <v>222</v>
      </c>
      <c r="AG77" s="29"/>
    </row>
    <row r="78" spans="1:33" x14ac:dyDescent="0.25">
      <c r="A78" s="41" t="s">
        <v>32</v>
      </c>
      <c r="B78" s="49" t="s">
        <v>57</v>
      </c>
      <c r="C78" s="49">
        <v>6</v>
      </c>
      <c r="D78" s="75" t="s">
        <v>227</v>
      </c>
      <c r="E78" s="33"/>
      <c r="F78" s="44" t="s">
        <v>228</v>
      </c>
      <c r="G78" s="77"/>
      <c r="H78" s="43"/>
      <c r="I78" s="43"/>
      <c r="J78" s="46"/>
      <c r="K78" s="42"/>
      <c r="L78" s="43"/>
      <c r="M78" s="46"/>
      <c r="N78" s="42"/>
      <c r="O78" s="43"/>
      <c r="P78" s="46"/>
      <c r="Q78" s="42"/>
      <c r="R78" s="43"/>
      <c r="S78" s="46"/>
      <c r="T78" s="42"/>
      <c r="U78" s="43"/>
      <c r="V78" s="46"/>
      <c r="W78" s="42">
        <v>0</v>
      </c>
      <c r="X78" s="43">
        <v>25</v>
      </c>
      <c r="Y78" s="46">
        <v>6</v>
      </c>
      <c r="Z78" s="42">
        <f t="shared" ref="Z78:AA78" si="98">W78+T78+Q78+N78+K78+H78</f>
        <v>0</v>
      </c>
      <c r="AA78" s="43">
        <f t="shared" si="98"/>
        <v>25</v>
      </c>
      <c r="AB78" s="38">
        <f t="shared" si="91"/>
        <v>25</v>
      </c>
      <c r="AC78" s="43">
        <f t="shared" si="92"/>
        <v>6</v>
      </c>
      <c r="AD78" s="46" t="s">
        <v>43</v>
      </c>
      <c r="AE78" s="48" t="s">
        <v>221</v>
      </c>
      <c r="AF78" s="245" t="s">
        <v>222</v>
      </c>
      <c r="AG78" s="29"/>
    </row>
    <row r="79" spans="1:33" x14ac:dyDescent="0.25">
      <c r="A79" s="41" t="s">
        <v>32</v>
      </c>
      <c r="B79" s="49" t="s">
        <v>33</v>
      </c>
      <c r="C79" s="49">
        <v>1</v>
      </c>
      <c r="D79" s="75" t="s">
        <v>229</v>
      </c>
      <c r="E79" s="33"/>
      <c r="F79" s="44" t="s">
        <v>230</v>
      </c>
      <c r="G79" s="77"/>
      <c r="H79" s="43">
        <v>0</v>
      </c>
      <c r="I79" s="43">
        <v>5</v>
      </c>
      <c r="J79" s="46">
        <v>0</v>
      </c>
      <c r="K79" s="42"/>
      <c r="L79" s="43"/>
      <c r="M79" s="46"/>
      <c r="N79" s="42"/>
      <c r="O79" s="43"/>
      <c r="P79" s="46"/>
      <c r="Q79" s="42"/>
      <c r="R79" s="43"/>
      <c r="S79" s="46"/>
      <c r="T79" s="42"/>
      <c r="U79" s="43"/>
      <c r="V79" s="46"/>
      <c r="W79" s="42"/>
      <c r="X79" s="43"/>
      <c r="Y79" s="46"/>
      <c r="Z79" s="42">
        <f t="shared" ref="Z79:AA79" si="99">W79+T79+Q79+N79+K79+H79</f>
        <v>0</v>
      </c>
      <c r="AA79" s="43">
        <f t="shared" si="99"/>
        <v>5</v>
      </c>
      <c r="AB79" s="38">
        <f t="shared" si="91"/>
        <v>5</v>
      </c>
      <c r="AC79" s="43">
        <f t="shared" si="92"/>
        <v>0</v>
      </c>
      <c r="AD79" s="46" t="s">
        <v>231</v>
      </c>
      <c r="AE79" s="102"/>
      <c r="AF79" s="246"/>
      <c r="AG79" s="29"/>
    </row>
    <row r="80" spans="1:33" x14ac:dyDescent="0.25">
      <c r="A80" s="41" t="s">
        <v>32</v>
      </c>
      <c r="B80" s="49" t="s">
        <v>33</v>
      </c>
      <c r="C80" s="49">
        <v>2</v>
      </c>
      <c r="D80" s="75" t="s">
        <v>232</v>
      </c>
      <c r="E80" s="33"/>
      <c r="F80" s="44" t="s">
        <v>233</v>
      </c>
      <c r="G80" s="77"/>
      <c r="H80" s="43"/>
      <c r="I80" s="43"/>
      <c r="J80" s="46"/>
      <c r="K80" s="42">
        <v>0</v>
      </c>
      <c r="L80" s="43">
        <v>5</v>
      </c>
      <c r="M80" s="46">
        <v>0</v>
      </c>
      <c r="N80" s="42"/>
      <c r="O80" s="43"/>
      <c r="P80" s="46"/>
      <c r="Q80" s="42"/>
      <c r="R80" s="43"/>
      <c r="S80" s="46"/>
      <c r="T80" s="42"/>
      <c r="U80" s="43"/>
      <c r="V80" s="46"/>
      <c r="W80" s="42"/>
      <c r="X80" s="43"/>
      <c r="Y80" s="46"/>
      <c r="Z80" s="42">
        <f t="shared" ref="Z80:AA80" si="100">W80+T80+Q80+N80+K80+H80</f>
        <v>0</v>
      </c>
      <c r="AA80" s="43">
        <f t="shared" si="100"/>
        <v>5</v>
      </c>
      <c r="AB80" s="38">
        <f t="shared" si="91"/>
        <v>5</v>
      </c>
      <c r="AC80" s="43">
        <f t="shared" si="92"/>
        <v>0</v>
      </c>
      <c r="AD80" s="46" t="s">
        <v>231</v>
      </c>
      <c r="AE80" s="102"/>
      <c r="AF80" s="246"/>
      <c r="AG80" s="29"/>
    </row>
    <row r="81" spans="1:33" ht="36" x14ac:dyDescent="0.25">
      <c r="A81" s="41" t="s">
        <v>32</v>
      </c>
      <c r="B81" s="49" t="s">
        <v>44</v>
      </c>
      <c r="C81" s="49">
        <v>3</v>
      </c>
      <c r="D81" s="75" t="s">
        <v>234</v>
      </c>
      <c r="E81" s="33"/>
      <c r="F81" s="247" t="s">
        <v>235</v>
      </c>
      <c r="G81" s="77"/>
      <c r="H81" s="43"/>
      <c r="I81" s="43"/>
      <c r="J81" s="46"/>
      <c r="K81" s="42"/>
      <c r="L81" s="43"/>
      <c r="M81" s="46"/>
      <c r="N81" s="42">
        <v>0</v>
      </c>
      <c r="O81" s="43">
        <v>5</v>
      </c>
      <c r="P81" s="46">
        <v>0</v>
      </c>
      <c r="Q81" s="42"/>
      <c r="R81" s="43"/>
      <c r="S81" s="46"/>
      <c r="T81" s="42"/>
      <c r="U81" s="43"/>
      <c r="V81" s="46"/>
      <c r="W81" s="42"/>
      <c r="X81" s="43"/>
      <c r="Y81" s="46"/>
      <c r="Z81" s="42">
        <f t="shared" ref="Z81:AA81" si="101">W81+T81+Q81+N81+K81+H81</f>
        <v>0</v>
      </c>
      <c r="AA81" s="43">
        <f t="shared" si="101"/>
        <v>5</v>
      </c>
      <c r="AB81" s="113">
        <f t="shared" si="91"/>
        <v>5</v>
      </c>
      <c r="AC81" s="43">
        <f t="shared" si="92"/>
        <v>0</v>
      </c>
      <c r="AD81" s="46" t="s">
        <v>231</v>
      </c>
      <c r="AE81" s="48"/>
      <c r="AF81" s="87"/>
      <c r="AG81" s="29"/>
    </row>
    <row r="82" spans="1:33" x14ac:dyDescent="0.25">
      <c r="A82" s="248" t="s">
        <v>32</v>
      </c>
      <c r="B82" s="204"/>
      <c r="C82" s="204"/>
      <c r="D82" s="50"/>
      <c r="E82" s="86"/>
      <c r="F82" s="249" t="s">
        <v>236</v>
      </c>
      <c r="G82" s="250"/>
      <c r="H82" s="193">
        <f t="shared" ref="H82:AC82" si="102">SUM(H72:H81)</f>
        <v>0</v>
      </c>
      <c r="I82" s="45">
        <f t="shared" si="102"/>
        <v>30</v>
      </c>
      <c r="J82" s="45">
        <f t="shared" si="102"/>
        <v>2</v>
      </c>
      <c r="K82" s="45">
        <f t="shared" si="102"/>
        <v>0</v>
      </c>
      <c r="L82" s="45">
        <f t="shared" si="102"/>
        <v>30</v>
      </c>
      <c r="M82" s="45">
        <f t="shared" si="102"/>
        <v>2</v>
      </c>
      <c r="N82" s="45">
        <f t="shared" si="102"/>
        <v>0</v>
      </c>
      <c r="O82" s="45">
        <f t="shared" si="102"/>
        <v>30</v>
      </c>
      <c r="P82" s="45">
        <f t="shared" si="102"/>
        <v>2</v>
      </c>
      <c r="Q82" s="45">
        <f t="shared" si="102"/>
        <v>0</v>
      </c>
      <c r="R82" s="45">
        <f t="shared" si="102"/>
        <v>25</v>
      </c>
      <c r="S82" s="45">
        <f t="shared" si="102"/>
        <v>2</v>
      </c>
      <c r="T82" s="45">
        <f t="shared" si="102"/>
        <v>0</v>
      </c>
      <c r="U82" s="45">
        <f t="shared" si="102"/>
        <v>25</v>
      </c>
      <c r="V82" s="45">
        <f t="shared" si="102"/>
        <v>6</v>
      </c>
      <c r="W82" s="45">
        <f t="shared" si="102"/>
        <v>0</v>
      </c>
      <c r="X82" s="45">
        <f t="shared" si="102"/>
        <v>45</v>
      </c>
      <c r="Y82" s="45">
        <f t="shared" si="102"/>
        <v>12</v>
      </c>
      <c r="Z82" s="45">
        <f t="shared" si="102"/>
        <v>0</v>
      </c>
      <c r="AA82" s="45">
        <f t="shared" si="102"/>
        <v>185</v>
      </c>
      <c r="AB82" s="193">
        <f t="shared" si="102"/>
        <v>185</v>
      </c>
      <c r="AC82" s="195">
        <f t="shared" si="102"/>
        <v>26</v>
      </c>
      <c r="AD82" s="196"/>
      <c r="AE82" s="48"/>
      <c r="AF82" s="87"/>
      <c r="AG82" s="29"/>
    </row>
    <row r="83" spans="1:33" x14ac:dyDescent="0.25">
      <c r="A83" s="86" t="s">
        <v>32</v>
      </c>
      <c r="B83" s="251"/>
      <c r="C83" s="251"/>
      <c r="D83" s="106"/>
      <c r="E83" s="106"/>
      <c r="F83" s="199" t="s">
        <v>237</v>
      </c>
      <c r="G83" s="199"/>
      <c r="H83" s="45">
        <v>0</v>
      </c>
      <c r="I83" s="110">
        <v>0</v>
      </c>
      <c r="J83" s="111">
        <v>0</v>
      </c>
      <c r="K83" s="112">
        <v>0</v>
      </c>
      <c r="L83" s="110">
        <v>0</v>
      </c>
      <c r="M83" s="181">
        <v>0</v>
      </c>
      <c r="N83" s="182">
        <v>0</v>
      </c>
      <c r="O83" s="180">
        <v>0</v>
      </c>
      <c r="P83" s="181">
        <v>0</v>
      </c>
      <c r="Q83" s="182">
        <v>0</v>
      </c>
      <c r="R83" s="180">
        <v>0</v>
      </c>
      <c r="S83" s="181">
        <v>0</v>
      </c>
      <c r="T83" s="182">
        <v>0</v>
      </c>
      <c r="U83" s="180">
        <v>0</v>
      </c>
      <c r="V83" s="181">
        <v>5</v>
      </c>
      <c r="W83" s="182">
        <v>0</v>
      </c>
      <c r="X83" s="180">
        <v>0</v>
      </c>
      <c r="Y83" s="181">
        <v>4</v>
      </c>
      <c r="Z83" s="182">
        <f t="shared" ref="Z83:AA83" si="103">H83+K83+N83+Q83+T83</f>
        <v>0</v>
      </c>
      <c r="AA83" s="180">
        <f t="shared" si="103"/>
        <v>0</v>
      </c>
      <c r="AB83" s="181">
        <f>SUM(Z83+AA83)</f>
        <v>0</v>
      </c>
      <c r="AC83" s="182">
        <f t="shared" ref="AC83:AC84" si="104">J83+M83+P83+S83+V83+Y83</f>
        <v>9</v>
      </c>
      <c r="AD83" s="181"/>
      <c r="AE83" s="168"/>
      <c r="AF83" s="168"/>
      <c r="AG83" s="29"/>
    </row>
    <row r="84" spans="1:33" ht="48" x14ac:dyDescent="0.25">
      <c r="A84" s="49" t="s">
        <v>32</v>
      </c>
      <c r="B84" s="49" t="s">
        <v>57</v>
      </c>
      <c r="C84" s="84">
        <v>6</v>
      </c>
      <c r="D84" s="252" t="s">
        <v>238</v>
      </c>
      <c r="E84" s="141"/>
      <c r="F84" s="253" t="s">
        <v>239</v>
      </c>
      <c r="G84" s="199"/>
      <c r="H84" s="45"/>
      <c r="I84" s="195"/>
      <c r="J84" s="196"/>
      <c r="K84" s="45"/>
      <c r="L84" s="195"/>
      <c r="M84" s="196"/>
      <c r="N84" s="45"/>
      <c r="O84" s="195"/>
      <c r="P84" s="196"/>
      <c r="Q84" s="45"/>
      <c r="R84" s="195"/>
      <c r="S84" s="196"/>
      <c r="T84" s="45"/>
      <c r="U84" s="195"/>
      <c r="V84" s="196"/>
      <c r="W84" s="254">
        <v>0</v>
      </c>
      <c r="X84" s="255">
        <v>0</v>
      </c>
      <c r="Y84" s="256">
        <v>0</v>
      </c>
      <c r="Z84" s="45">
        <f t="shared" ref="Z84:AA84" si="105">W84+T84+Q84+N84+K84+H84</f>
        <v>0</v>
      </c>
      <c r="AA84" s="195">
        <f t="shared" si="105"/>
        <v>0</v>
      </c>
      <c r="AB84" s="193">
        <f>SUM(Z84:AA84)</f>
        <v>0</v>
      </c>
      <c r="AC84" s="195">
        <f t="shared" si="104"/>
        <v>0</v>
      </c>
      <c r="AD84" s="196" t="s">
        <v>231</v>
      </c>
      <c r="AE84" s="38"/>
      <c r="AF84" s="38"/>
      <c r="AG84" s="29"/>
    </row>
    <row r="85" spans="1:33" x14ac:dyDescent="0.25">
      <c r="A85" s="204" t="s">
        <v>32</v>
      </c>
      <c r="B85" s="204"/>
      <c r="C85" s="257"/>
      <c r="D85" s="258" t="s">
        <v>240</v>
      </c>
      <c r="E85" s="204"/>
      <c r="F85" s="259" t="s">
        <v>241</v>
      </c>
      <c r="G85" s="259"/>
      <c r="H85" s="207">
        <v>0</v>
      </c>
      <c r="I85" s="260">
        <v>0</v>
      </c>
      <c r="J85" s="210">
        <v>0</v>
      </c>
      <c r="K85" s="207">
        <v>0</v>
      </c>
      <c r="L85" s="260">
        <v>0</v>
      </c>
      <c r="M85" s="261">
        <v>0</v>
      </c>
      <c r="N85" s="262">
        <v>0</v>
      </c>
      <c r="O85" s="263">
        <v>0</v>
      </c>
      <c r="P85" s="261">
        <v>0</v>
      </c>
      <c r="Q85" s="262">
        <v>0</v>
      </c>
      <c r="R85" s="263">
        <v>0</v>
      </c>
      <c r="S85" s="261">
        <v>0</v>
      </c>
      <c r="T85" s="262">
        <v>0</v>
      </c>
      <c r="U85" s="263">
        <v>0</v>
      </c>
      <c r="V85" s="261">
        <v>0</v>
      </c>
      <c r="W85" s="262">
        <v>0</v>
      </c>
      <c r="X85" s="263">
        <v>0</v>
      </c>
      <c r="Y85" s="261">
        <v>10</v>
      </c>
      <c r="Z85" s="262">
        <f t="shared" ref="Z85:AA85" si="106">H85+K85+N85+Q85+T85</f>
        <v>0</v>
      </c>
      <c r="AA85" s="263">
        <f t="shared" si="106"/>
        <v>0</v>
      </c>
      <c r="AB85" s="261">
        <v>0</v>
      </c>
      <c r="AC85" s="262">
        <v>10</v>
      </c>
      <c r="AD85" s="261" t="s">
        <v>231</v>
      </c>
      <c r="AE85" s="161"/>
      <c r="AF85" s="161"/>
      <c r="AG85" s="29"/>
    </row>
    <row r="86" spans="1:33" x14ac:dyDescent="0.25">
      <c r="A86" s="264" t="s">
        <v>32</v>
      </c>
      <c r="B86" s="264"/>
      <c r="C86" s="265"/>
      <c r="D86" s="150"/>
      <c r="E86" s="73"/>
      <c r="F86" s="76" t="s">
        <v>242</v>
      </c>
      <c r="G86" s="76"/>
      <c r="H86" s="132">
        <f t="shared" ref="H86:Y86" si="107">H85+H83+H82+H71+H60</f>
        <v>70</v>
      </c>
      <c r="I86" s="132">
        <f t="shared" si="107"/>
        <v>140</v>
      </c>
      <c r="J86" s="132">
        <f t="shared" si="107"/>
        <v>35</v>
      </c>
      <c r="K86" s="132">
        <f t="shared" si="107"/>
        <v>55</v>
      </c>
      <c r="L86" s="132">
        <f t="shared" si="107"/>
        <v>150</v>
      </c>
      <c r="M86" s="266">
        <f t="shared" si="107"/>
        <v>35</v>
      </c>
      <c r="N86" s="266">
        <f t="shared" si="107"/>
        <v>45</v>
      </c>
      <c r="O86" s="266">
        <f t="shared" si="107"/>
        <v>120</v>
      </c>
      <c r="P86" s="266">
        <f t="shared" si="107"/>
        <v>30</v>
      </c>
      <c r="Q86" s="266">
        <f t="shared" si="107"/>
        <v>45</v>
      </c>
      <c r="R86" s="266">
        <f t="shared" si="107"/>
        <v>90</v>
      </c>
      <c r="S86" s="266">
        <f t="shared" si="107"/>
        <v>26</v>
      </c>
      <c r="T86" s="266">
        <f t="shared" si="107"/>
        <v>20</v>
      </c>
      <c r="U86" s="266">
        <f t="shared" si="107"/>
        <v>70</v>
      </c>
      <c r="V86" s="266">
        <f t="shared" si="107"/>
        <v>25</v>
      </c>
      <c r="W86" s="266">
        <f t="shared" si="107"/>
        <v>10</v>
      </c>
      <c r="X86" s="266">
        <f t="shared" si="107"/>
        <v>60</v>
      </c>
      <c r="Y86" s="266">
        <f t="shared" si="107"/>
        <v>29</v>
      </c>
      <c r="Z86" s="266">
        <f t="shared" ref="Z86:AA86" si="108">H86+K86+N86+Q86+T86</f>
        <v>235</v>
      </c>
      <c r="AA86" s="267">
        <f t="shared" si="108"/>
        <v>570</v>
      </c>
      <c r="AB86" s="266">
        <f t="shared" ref="AB86:AC86" si="109">AB85+AB83+AB82+AB71+AB60</f>
        <v>875</v>
      </c>
      <c r="AC86" s="268">
        <f t="shared" si="109"/>
        <v>180</v>
      </c>
      <c r="AD86" s="269"/>
      <c r="AE86" s="270"/>
      <c r="AF86" s="271"/>
      <c r="AG86" s="29"/>
    </row>
    <row r="87" spans="1:33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spans="1:33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spans="1:33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spans="1:33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spans="1:33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spans="1:33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spans="1:33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spans="1:33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spans="1:33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</row>
    <row r="96" spans="1:33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</row>
    <row r="97" spans="1:33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spans="1:33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spans="1:33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spans="1:33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spans="1:33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spans="1:33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spans="1:33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spans="1:33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spans="1:33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spans="1:33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spans="1:33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spans="1:33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spans="1:33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spans="1:33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spans="1:33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spans="1:33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1:33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spans="1:33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spans="1:33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spans="1:33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spans="1:33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spans="1:33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spans="1:33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spans="1:33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spans="1:33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spans="1:33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spans="1:33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spans="1:33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spans="1:33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</row>
    <row r="126" spans="1:33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</row>
    <row r="127" spans="1:33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</row>
    <row r="128" spans="1:33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</row>
    <row r="129" spans="1:33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spans="1:33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spans="1:33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spans="1:33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spans="1:33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spans="1:33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spans="1:33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spans="1:33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spans="1:33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spans="1:33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spans="1:33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spans="1:33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spans="1:33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spans="1:33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spans="1:33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spans="1:33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spans="1:33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spans="1:33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</row>
    <row r="147" spans="1:33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</row>
    <row r="148" spans="1:33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</row>
    <row r="149" spans="1:33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</row>
    <row r="150" spans="1:33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spans="1:33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spans="1:33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</row>
    <row r="153" spans="1:33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</row>
    <row r="154" spans="1:33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</row>
    <row r="155" spans="1:33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</row>
    <row r="156" spans="1:33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</row>
    <row r="157" spans="1:33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</row>
    <row r="158" spans="1:33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</row>
    <row r="159" spans="1:33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</row>
    <row r="160" spans="1:33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spans="1:33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</row>
    <row r="162" spans="1:33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</row>
    <row r="163" spans="1:33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</row>
    <row r="164" spans="1:33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</row>
    <row r="165" spans="1:33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</row>
    <row r="166" spans="1:33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</row>
    <row r="167" spans="1:33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</row>
    <row r="168" spans="1:33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</row>
    <row r="169" spans="1:33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</row>
    <row r="170" spans="1:33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</row>
    <row r="171" spans="1:33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</row>
    <row r="172" spans="1:33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</row>
    <row r="173" spans="1:33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</row>
    <row r="174" spans="1:33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</row>
    <row r="175" spans="1:33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spans="1:33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</row>
    <row r="177" spans="1:33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</row>
    <row r="178" spans="1:33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</row>
    <row r="179" spans="1:33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</row>
    <row r="180" spans="1:33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</row>
    <row r="181" spans="1:33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</row>
    <row r="182" spans="1:33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</row>
    <row r="183" spans="1:33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</row>
    <row r="184" spans="1:33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</row>
    <row r="185" spans="1:33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</row>
    <row r="186" spans="1:33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</row>
    <row r="187" spans="1:33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</row>
    <row r="188" spans="1:33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spans="1:33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spans="1:33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spans="1:33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</row>
    <row r="192" spans="1:33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</row>
    <row r="193" spans="1:33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</row>
    <row r="194" spans="1:33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</row>
    <row r="195" spans="1:33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</row>
    <row r="196" spans="1:33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</row>
    <row r="197" spans="1:33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</row>
    <row r="198" spans="1:33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</row>
    <row r="199" spans="1:33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spans="1:33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</row>
    <row r="201" spans="1:33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</row>
    <row r="202" spans="1:33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</row>
    <row r="203" spans="1:33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</row>
    <row r="204" spans="1:33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</row>
    <row r="205" spans="1:33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</row>
    <row r="206" spans="1:33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</row>
    <row r="207" spans="1:33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</row>
    <row r="208" spans="1:33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</row>
    <row r="209" spans="1:33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spans="1:33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</row>
    <row r="211" spans="1:33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</row>
    <row r="212" spans="1:33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</row>
    <row r="213" spans="1:33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</row>
    <row r="214" spans="1:33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spans="1:33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</row>
    <row r="216" spans="1:33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</row>
    <row r="217" spans="1:33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spans="1:33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spans="1:33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spans="1:33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</row>
    <row r="221" spans="1:33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</row>
    <row r="222" spans="1:33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</row>
    <row r="223" spans="1:33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</row>
    <row r="224" spans="1:33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</row>
    <row r="225" spans="1:33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</row>
    <row r="226" spans="1:33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</row>
    <row r="227" spans="1:33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</row>
    <row r="228" spans="1:33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</row>
    <row r="229" spans="1:33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</row>
    <row r="230" spans="1:33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</row>
    <row r="231" spans="1:33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</row>
    <row r="232" spans="1:33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spans="1:33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</row>
    <row r="234" spans="1:33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</row>
    <row r="235" spans="1:33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</row>
    <row r="236" spans="1:33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</row>
    <row r="237" spans="1:33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</row>
    <row r="238" spans="1:33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</row>
    <row r="239" spans="1:33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</row>
    <row r="240" spans="1:33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</row>
    <row r="241" spans="1:33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</row>
    <row r="242" spans="1:33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</row>
    <row r="243" spans="1:33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</row>
    <row r="244" spans="1:33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spans="1:33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</row>
    <row r="246" spans="1:33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</row>
    <row r="247" spans="1:33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</row>
    <row r="248" spans="1:33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</row>
    <row r="249" spans="1:33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spans="1:33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</row>
    <row r="251" spans="1:33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</row>
    <row r="252" spans="1:33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spans="1:33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spans="1:33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spans="1:33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</row>
    <row r="256" spans="1:33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</row>
    <row r="257" spans="1:33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spans="1:33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spans="1:33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</row>
    <row r="260" spans="1:33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</row>
    <row r="261" spans="1:33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</row>
    <row r="262" spans="1:33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</row>
    <row r="263" spans="1:33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</row>
    <row r="264" spans="1:33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spans="1:33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spans="1:33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spans="1:33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spans="1:33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spans="1:33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spans="1:33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spans="1:33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spans="1:33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spans="1:33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spans="1:33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spans="1:33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spans="1:33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spans="1:33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spans="1:33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</row>
    <row r="279" spans="1:33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</row>
    <row r="280" spans="1:33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</row>
    <row r="281" spans="1:33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</row>
    <row r="282" spans="1:33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spans="1:33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</row>
    <row r="284" spans="1:33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</row>
    <row r="285" spans="1:33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spans="1:33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</row>
    <row r="287" spans="1:33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</row>
    <row r="288" spans="1:33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spans="1:33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spans="1:33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</row>
    <row r="291" spans="1:33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</row>
    <row r="292" spans="1:33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spans="1:33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spans="1:33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</row>
    <row r="295" spans="1:33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</row>
    <row r="296" spans="1:33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</row>
    <row r="297" spans="1:33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</row>
    <row r="298" spans="1:33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</row>
    <row r="299" spans="1:33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</row>
    <row r="300" spans="1:33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</row>
    <row r="301" spans="1:33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</row>
    <row r="302" spans="1:33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</row>
    <row r="303" spans="1:33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</row>
    <row r="304" spans="1:33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</row>
    <row r="305" spans="1:33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</row>
    <row r="306" spans="1:33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</row>
    <row r="307" spans="1:33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</row>
    <row r="308" spans="1:33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</row>
    <row r="309" spans="1:33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</row>
    <row r="310" spans="1:33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</row>
    <row r="311" spans="1:33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</row>
    <row r="312" spans="1:33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</row>
    <row r="313" spans="1:33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</row>
    <row r="314" spans="1:33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</row>
    <row r="315" spans="1:33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</row>
    <row r="316" spans="1:33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</row>
    <row r="317" spans="1:33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</row>
    <row r="318" spans="1:33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</row>
    <row r="319" spans="1:33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</row>
    <row r="320" spans="1:33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</row>
    <row r="321" spans="1:33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</row>
    <row r="322" spans="1:33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</row>
    <row r="323" spans="1:33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</row>
    <row r="324" spans="1:33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</row>
    <row r="325" spans="1:33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</row>
    <row r="326" spans="1:33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</row>
    <row r="327" spans="1:33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</row>
    <row r="328" spans="1:33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</row>
    <row r="329" spans="1:33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</row>
    <row r="330" spans="1:33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</row>
    <row r="331" spans="1:33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</row>
    <row r="332" spans="1:33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</row>
    <row r="333" spans="1:33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</row>
    <row r="334" spans="1:33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</row>
    <row r="335" spans="1:33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</row>
    <row r="336" spans="1:33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</row>
    <row r="337" spans="1:33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</row>
    <row r="338" spans="1:33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</row>
    <row r="339" spans="1:33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</row>
    <row r="340" spans="1:33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</row>
    <row r="341" spans="1:33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</row>
    <row r="342" spans="1:33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</row>
    <row r="343" spans="1:33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</row>
    <row r="344" spans="1:33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</row>
    <row r="345" spans="1:33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</row>
    <row r="346" spans="1:33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</row>
    <row r="347" spans="1:33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</row>
    <row r="348" spans="1:33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</row>
    <row r="349" spans="1:33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</row>
    <row r="350" spans="1:33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</row>
    <row r="351" spans="1:33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</row>
    <row r="352" spans="1:33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</row>
    <row r="353" spans="1:33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</row>
    <row r="354" spans="1:33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</row>
    <row r="355" spans="1:33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</row>
    <row r="356" spans="1:33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</row>
    <row r="357" spans="1:33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</row>
    <row r="358" spans="1:33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</row>
    <row r="359" spans="1:33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</row>
    <row r="360" spans="1:33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</row>
    <row r="361" spans="1:33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</row>
    <row r="362" spans="1:33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</row>
    <row r="363" spans="1:33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</row>
    <row r="364" spans="1:33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</row>
    <row r="365" spans="1:33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</row>
    <row r="366" spans="1:33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</row>
    <row r="367" spans="1:33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</row>
    <row r="368" spans="1:33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</row>
    <row r="369" spans="1:33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</row>
    <row r="370" spans="1:33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</row>
    <row r="371" spans="1:33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</row>
    <row r="372" spans="1:33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</row>
    <row r="373" spans="1:33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</row>
    <row r="374" spans="1:33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</row>
    <row r="375" spans="1:33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</row>
    <row r="376" spans="1:33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</row>
    <row r="377" spans="1:33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</row>
    <row r="378" spans="1:33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</row>
    <row r="379" spans="1:33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</row>
    <row r="380" spans="1:33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</row>
    <row r="381" spans="1:33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</row>
    <row r="382" spans="1:33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</row>
    <row r="383" spans="1:33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</row>
    <row r="384" spans="1:33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</row>
    <row r="385" spans="1:33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</row>
    <row r="386" spans="1:33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</row>
    <row r="387" spans="1:33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</row>
    <row r="388" spans="1:33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</row>
    <row r="389" spans="1:33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</row>
    <row r="390" spans="1:33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</row>
    <row r="391" spans="1:33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</row>
    <row r="392" spans="1:33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</row>
    <row r="393" spans="1:33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</row>
    <row r="394" spans="1:33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</row>
    <row r="395" spans="1:33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</row>
    <row r="396" spans="1:33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</row>
    <row r="397" spans="1:33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</row>
    <row r="398" spans="1:33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</row>
    <row r="399" spans="1:33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</row>
    <row r="400" spans="1:33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</row>
    <row r="401" spans="1:33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</row>
    <row r="402" spans="1:33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</row>
    <row r="403" spans="1:33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</row>
    <row r="404" spans="1:33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</row>
    <row r="405" spans="1:33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</row>
    <row r="406" spans="1:33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</row>
    <row r="407" spans="1:33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</row>
    <row r="408" spans="1:33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</row>
    <row r="409" spans="1:33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</row>
    <row r="410" spans="1:33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</row>
    <row r="411" spans="1:33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</row>
    <row r="412" spans="1:33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</row>
    <row r="413" spans="1:33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</row>
    <row r="414" spans="1:33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</row>
    <row r="415" spans="1:33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</row>
    <row r="416" spans="1:33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</row>
    <row r="417" spans="1:33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</row>
    <row r="418" spans="1:33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</row>
    <row r="419" spans="1:33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</row>
    <row r="420" spans="1:33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</row>
    <row r="421" spans="1:33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</row>
    <row r="422" spans="1:33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</row>
    <row r="423" spans="1:33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</row>
    <row r="424" spans="1:33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</row>
    <row r="425" spans="1:33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</row>
    <row r="426" spans="1:33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</row>
    <row r="427" spans="1:33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</row>
    <row r="428" spans="1:33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</row>
    <row r="429" spans="1:33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</row>
    <row r="430" spans="1:33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</row>
    <row r="431" spans="1:33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</row>
    <row r="432" spans="1:33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</row>
    <row r="433" spans="1:33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</row>
    <row r="434" spans="1:33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</row>
    <row r="435" spans="1:33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</row>
    <row r="436" spans="1:33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</row>
    <row r="437" spans="1:33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</row>
    <row r="438" spans="1:33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</row>
    <row r="439" spans="1:33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</row>
    <row r="440" spans="1:33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</row>
    <row r="441" spans="1:33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</row>
    <row r="442" spans="1:33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</row>
    <row r="443" spans="1:33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</row>
    <row r="444" spans="1:33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</row>
    <row r="445" spans="1:33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</row>
    <row r="446" spans="1:33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</row>
    <row r="447" spans="1:33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</row>
    <row r="448" spans="1:33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</row>
    <row r="449" spans="1:33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</row>
    <row r="450" spans="1:33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</row>
    <row r="451" spans="1:33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</row>
    <row r="452" spans="1:33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</row>
    <row r="453" spans="1:33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</row>
    <row r="454" spans="1:33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</row>
    <row r="455" spans="1:33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</row>
    <row r="456" spans="1:33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</row>
    <row r="457" spans="1:33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</row>
    <row r="458" spans="1:33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</row>
    <row r="459" spans="1:33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</row>
    <row r="460" spans="1:33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</row>
    <row r="461" spans="1:33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</row>
    <row r="462" spans="1:33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</row>
    <row r="463" spans="1:33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</row>
    <row r="464" spans="1:33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</row>
    <row r="465" spans="1:33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</row>
    <row r="466" spans="1:33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</row>
    <row r="467" spans="1:33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</row>
    <row r="468" spans="1:33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</row>
    <row r="469" spans="1:33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</row>
    <row r="470" spans="1:33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</row>
    <row r="471" spans="1:33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</row>
    <row r="472" spans="1:33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</row>
    <row r="473" spans="1:33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</row>
    <row r="474" spans="1:33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</row>
    <row r="475" spans="1:33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</row>
    <row r="476" spans="1:33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</row>
    <row r="477" spans="1:33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</row>
    <row r="478" spans="1:33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</row>
    <row r="479" spans="1:33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</row>
    <row r="480" spans="1:33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</row>
    <row r="481" spans="1:33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</row>
    <row r="482" spans="1:33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</row>
    <row r="483" spans="1:33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</row>
    <row r="484" spans="1:33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</row>
    <row r="485" spans="1:33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</row>
    <row r="486" spans="1:33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</row>
    <row r="487" spans="1:33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</row>
    <row r="488" spans="1:33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</row>
    <row r="489" spans="1:33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</row>
    <row r="490" spans="1:33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</row>
    <row r="491" spans="1:33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</row>
    <row r="492" spans="1:33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</row>
    <row r="493" spans="1:33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</row>
    <row r="494" spans="1:33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</row>
    <row r="495" spans="1:33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</row>
    <row r="496" spans="1:33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</row>
    <row r="497" spans="1:33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</row>
    <row r="498" spans="1:33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</row>
    <row r="499" spans="1:33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</row>
    <row r="500" spans="1:33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</row>
    <row r="501" spans="1:33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</row>
    <row r="502" spans="1:33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</row>
    <row r="503" spans="1:33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</row>
    <row r="504" spans="1:33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</row>
    <row r="505" spans="1:33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</row>
    <row r="506" spans="1:33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</row>
    <row r="507" spans="1:33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</row>
    <row r="508" spans="1:33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</row>
    <row r="509" spans="1:33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</row>
    <row r="510" spans="1:33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</row>
    <row r="511" spans="1:33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</row>
    <row r="512" spans="1:33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</row>
    <row r="513" spans="1:33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</row>
    <row r="514" spans="1:33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</row>
    <row r="515" spans="1:33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</row>
    <row r="516" spans="1:33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</row>
    <row r="517" spans="1:33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</row>
    <row r="518" spans="1:33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</row>
    <row r="519" spans="1:33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</row>
    <row r="520" spans="1:33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</row>
    <row r="521" spans="1:33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</row>
    <row r="522" spans="1:33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</row>
    <row r="523" spans="1:33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</row>
    <row r="524" spans="1:33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</row>
    <row r="525" spans="1:33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</row>
    <row r="526" spans="1:33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</row>
    <row r="527" spans="1:33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</row>
    <row r="528" spans="1:33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</row>
    <row r="529" spans="1:33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</row>
    <row r="530" spans="1:33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</row>
    <row r="531" spans="1:33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</row>
    <row r="532" spans="1:33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</row>
    <row r="533" spans="1:33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</row>
    <row r="534" spans="1:33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</row>
    <row r="535" spans="1:33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</row>
    <row r="536" spans="1:33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</row>
    <row r="537" spans="1:33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</row>
    <row r="538" spans="1:33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</row>
    <row r="539" spans="1:33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</row>
    <row r="540" spans="1:33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</row>
    <row r="541" spans="1:33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</row>
    <row r="542" spans="1:33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</row>
    <row r="543" spans="1:33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</row>
    <row r="544" spans="1:33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</row>
    <row r="545" spans="1:33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</row>
    <row r="546" spans="1:33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</row>
    <row r="547" spans="1:33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</row>
    <row r="548" spans="1:33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</row>
    <row r="549" spans="1:33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</row>
    <row r="550" spans="1:33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</row>
    <row r="551" spans="1:33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</row>
    <row r="552" spans="1:33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</row>
    <row r="553" spans="1:33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</row>
    <row r="554" spans="1:33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</row>
    <row r="555" spans="1:33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</row>
    <row r="556" spans="1:33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</row>
    <row r="557" spans="1:33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</row>
    <row r="558" spans="1:33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</row>
    <row r="559" spans="1:33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</row>
    <row r="560" spans="1:33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</row>
    <row r="561" spans="1:33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</row>
    <row r="562" spans="1:33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</row>
    <row r="563" spans="1:33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</row>
    <row r="564" spans="1:33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</row>
    <row r="565" spans="1:33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</row>
    <row r="566" spans="1:33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</row>
    <row r="567" spans="1:33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</row>
    <row r="568" spans="1:33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</row>
    <row r="569" spans="1:33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</row>
    <row r="570" spans="1:33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</row>
    <row r="571" spans="1:33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</row>
    <row r="572" spans="1:33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</row>
    <row r="573" spans="1:33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</row>
    <row r="574" spans="1:33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</row>
    <row r="575" spans="1:33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</row>
    <row r="576" spans="1:33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</row>
    <row r="577" spans="1:33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</row>
    <row r="578" spans="1:33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</row>
    <row r="579" spans="1:33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</row>
    <row r="580" spans="1:33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</row>
    <row r="581" spans="1:33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</row>
    <row r="582" spans="1:33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</row>
    <row r="583" spans="1:33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</row>
    <row r="584" spans="1:33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</row>
    <row r="585" spans="1:33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</row>
    <row r="586" spans="1:33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</row>
    <row r="587" spans="1:33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</row>
    <row r="588" spans="1:33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</row>
    <row r="589" spans="1:33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</row>
    <row r="590" spans="1:33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</row>
    <row r="591" spans="1:33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</row>
    <row r="592" spans="1:33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</row>
    <row r="593" spans="1:33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</row>
    <row r="594" spans="1:33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</row>
    <row r="595" spans="1:33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</row>
    <row r="596" spans="1:33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</row>
    <row r="597" spans="1:33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</row>
    <row r="598" spans="1:33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</row>
    <row r="599" spans="1:33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</row>
    <row r="600" spans="1:33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</row>
    <row r="601" spans="1:33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</row>
    <row r="602" spans="1:33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</row>
    <row r="603" spans="1:33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</row>
    <row r="604" spans="1:33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</row>
    <row r="605" spans="1:33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</row>
    <row r="606" spans="1:33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</row>
    <row r="607" spans="1:33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</row>
    <row r="608" spans="1:33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</row>
    <row r="609" spans="1:33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</row>
    <row r="610" spans="1:33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</row>
    <row r="611" spans="1:33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</row>
    <row r="612" spans="1:33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</row>
    <row r="613" spans="1:33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</row>
    <row r="614" spans="1:33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</row>
    <row r="615" spans="1:33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</row>
    <row r="616" spans="1:33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</row>
    <row r="617" spans="1:33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</row>
    <row r="618" spans="1:33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</row>
    <row r="619" spans="1:33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</row>
    <row r="620" spans="1:33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</row>
    <row r="621" spans="1:33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</row>
    <row r="622" spans="1:33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</row>
    <row r="623" spans="1:33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</row>
    <row r="624" spans="1:33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</row>
    <row r="625" spans="1:33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</row>
    <row r="626" spans="1:33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</row>
    <row r="627" spans="1:33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</row>
    <row r="628" spans="1:33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</row>
    <row r="629" spans="1:33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</row>
    <row r="630" spans="1:33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</row>
    <row r="631" spans="1:33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</row>
    <row r="632" spans="1:33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</row>
    <row r="633" spans="1:33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</row>
    <row r="634" spans="1:33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</row>
    <row r="635" spans="1:33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</row>
    <row r="636" spans="1:33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</row>
    <row r="637" spans="1:33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</row>
    <row r="638" spans="1:33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</row>
    <row r="639" spans="1:33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</row>
    <row r="640" spans="1:33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</row>
    <row r="641" spans="1:33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</row>
    <row r="642" spans="1:33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</row>
    <row r="643" spans="1:33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</row>
    <row r="644" spans="1:33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</row>
    <row r="645" spans="1:33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</row>
    <row r="646" spans="1:33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</row>
    <row r="647" spans="1:33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</row>
    <row r="648" spans="1:33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</row>
    <row r="649" spans="1:33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</row>
    <row r="650" spans="1:33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</row>
    <row r="651" spans="1:33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</row>
    <row r="652" spans="1:33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</row>
    <row r="653" spans="1:33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</row>
    <row r="654" spans="1:33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</row>
    <row r="655" spans="1:33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</row>
    <row r="656" spans="1:33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</row>
    <row r="657" spans="1:33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</row>
    <row r="658" spans="1:33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</row>
    <row r="659" spans="1:33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</row>
    <row r="660" spans="1:33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</row>
    <row r="661" spans="1:33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</row>
    <row r="662" spans="1:33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</row>
    <row r="663" spans="1:33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</row>
    <row r="664" spans="1:33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</row>
    <row r="665" spans="1:33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</row>
    <row r="666" spans="1:33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</row>
    <row r="667" spans="1:33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</row>
    <row r="668" spans="1:33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</row>
    <row r="669" spans="1:33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</row>
    <row r="670" spans="1:33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</row>
    <row r="671" spans="1:33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</row>
    <row r="672" spans="1:33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</row>
    <row r="673" spans="1:33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</row>
    <row r="674" spans="1:33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</row>
    <row r="675" spans="1:33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</row>
    <row r="676" spans="1:33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</row>
    <row r="677" spans="1:33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</row>
    <row r="678" spans="1:33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</row>
    <row r="679" spans="1:33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</row>
    <row r="680" spans="1:33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</row>
    <row r="681" spans="1:33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</row>
    <row r="682" spans="1:33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</row>
    <row r="683" spans="1:33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</row>
    <row r="684" spans="1:33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</row>
    <row r="685" spans="1:33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</row>
    <row r="686" spans="1:33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</row>
    <row r="687" spans="1:33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</row>
    <row r="688" spans="1:33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</row>
    <row r="689" spans="1:33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</row>
    <row r="690" spans="1:33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</row>
    <row r="691" spans="1:33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</row>
    <row r="692" spans="1:33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</row>
    <row r="693" spans="1:33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</row>
    <row r="694" spans="1:33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</row>
    <row r="695" spans="1:33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</row>
    <row r="696" spans="1:33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</row>
    <row r="697" spans="1:33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</row>
    <row r="698" spans="1:33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</row>
    <row r="699" spans="1:33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</row>
    <row r="700" spans="1:33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</row>
    <row r="701" spans="1:33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</row>
    <row r="702" spans="1:33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</row>
    <row r="703" spans="1:33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</row>
    <row r="704" spans="1:33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</row>
    <row r="705" spans="1:33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</row>
    <row r="706" spans="1:33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</row>
    <row r="707" spans="1:33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</row>
    <row r="708" spans="1:33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</row>
    <row r="709" spans="1:33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</row>
    <row r="710" spans="1:33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</row>
    <row r="711" spans="1:33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</row>
    <row r="712" spans="1:33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</row>
    <row r="713" spans="1:33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</row>
    <row r="714" spans="1:33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</row>
    <row r="715" spans="1:33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</row>
    <row r="716" spans="1:33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</row>
    <row r="717" spans="1:33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</row>
    <row r="718" spans="1:33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</row>
    <row r="719" spans="1:33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</row>
    <row r="720" spans="1:33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</row>
    <row r="721" spans="1:33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</row>
    <row r="722" spans="1:33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</row>
    <row r="723" spans="1:33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</row>
    <row r="724" spans="1:33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</row>
    <row r="725" spans="1:33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</row>
    <row r="726" spans="1:33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</row>
    <row r="727" spans="1:33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</row>
    <row r="728" spans="1:33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</row>
    <row r="729" spans="1:33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</row>
    <row r="730" spans="1:33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</row>
    <row r="731" spans="1:33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</row>
    <row r="732" spans="1:33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</row>
    <row r="733" spans="1:33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</row>
    <row r="734" spans="1:33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</row>
    <row r="735" spans="1:33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</row>
    <row r="736" spans="1:33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</row>
    <row r="737" spans="1:33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</row>
    <row r="738" spans="1:33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</row>
    <row r="739" spans="1:33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</row>
    <row r="740" spans="1:33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</row>
    <row r="741" spans="1:33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</row>
    <row r="742" spans="1:33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</row>
    <row r="743" spans="1:33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</row>
    <row r="744" spans="1:33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</row>
    <row r="745" spans="1:33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</row>
    <row r="746" spans="1:33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</row>
    <row r="747" spans="1:33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</row>
    <row r="748" spans="1:33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</row>
    <row r="749" spans="1:33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</row>
    <row r="750" spans="1:33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</row>
    <row r="751" spans="1:33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</row>
    <row r="752" spans="1:33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</row>
    <row r="753" spans="1:33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</row>
    <row r="754" spans="1:33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</row>
    <row r="755" spans="1:33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</row>
    <row r="756" spans="1:33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</row>
    <row r="757" spans="1:33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</row>
    <row r="758" spans="1:33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</row>
    <row r="759" spans="1:33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</row>
    <row r="760" spans="1:33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</row>
    <row r="761" spans="1:33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</row>
    <row r="762" spans="1:33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</row>
    <row r="763" spans="1:33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</row>
    <row r="764" spans="1:33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</row>
    <row r="765" spans="1:33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</row>
    <row r="766" spans="1:33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</row>
    <row r="767" spans="1:33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</row>
    <row r="768" spans="1:33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</row>
    <row r="769" spans="1:33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</row>
    <row r="770" spans="1:33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</row>
    <row r="771" spans="1:33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</row>
    <row r="772" spans="1:33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</row>
    <row r="773" spans="1:33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</row>
    <row r="774" spans="1:33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</row>
    <row r="775" spans="1:33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</row>
    <row r="776" spans="1:33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</row>
    <row r="777" spans="1:33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</row>
    <row r="778" spans="1:33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</row>
    <row r="779" spans="1:33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</row>
    <row r="780" spans="1:33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</row>
    <row r="781" spans="1:33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</row>
    <row r="782" spans="1:33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</row>
    <row r="783" spans="1:33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</row>
    <row r="784" spans="1:33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</row>
    <row r="785" spans="1:33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</row>
    <row r="786" spans="1:33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</row>
    <row r="787" spans="1:33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</row>
    <row r="788" spans="1:33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</row>
    <row r="789" spans="1:33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</row>
    <row r="790" spans="1:33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</row>
    <row r="791" spans="1:33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</row>
    <row r="792" spans="1:33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</row>
    <row r="793" spans="1:33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</row>
    <row r="794" spans="1:33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</row>
    <row r="795" spans="1:33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</row>
    <row r="796" spans="1:33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</row>
    <row r="797" spans="1:33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</row>
    <row r="798" spans="1:33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</row>
    <row r="799" spans="1:33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</row>
    <row r="800" spans="1:33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</row>
    <row r="801" spans="1:33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</row>
    <row r="802" spans="1:33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</row>
    <row r="803" spans="1:33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</row>
    <row r="804" spans="1:33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</row>
    <row r="805" spans="1:33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</row>
    <row r="806" spans="1:33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</row>
    <row r="807" spans="1:33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</row>
    <row r="808" spans="1:33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</row>
    <row r="809" spans="1:33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</row>
    <row r="810" spans="1:33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</row>
    <row r="811" spans="1:33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</row>
    <row r="812" spans="1:33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</row>
    <row r="813" spans="1:33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</row>
    <row r="814" spans="1:33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</row>
    <row r="815" spans="1:33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</row>
    <row r="816" spans="1:33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</row>
    <row r="817" spans="1:33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</row>
    <row r="818" spans="1:33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</row>
    <row r="819" spans="1:33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</row>
    <row r="820" spans="1:33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</row>
    <row r="821" spans="1:33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</row>
    <row r="822" spans="1:33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</row>
    <row r="823" spans="1:33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</row>
    <row r="824" spans="1:33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</row>
    <row r="825" spans="1:33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</row>
    <row r="826" spans="1:33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</row>
    <row r="827" spans="1:33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</row>
    <row r="828" spans="1:33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</row>
    <row r="829" spans="1:33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</row>
    <row r="830" spans="1:33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</row>
    <row r="831" spans="1:33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</row>
    <row r="832" spans="1:33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</row>
    <row r="833" spans="1:33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</row>
    <row r="834" spans="1:33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</row>
    <row r="835" spans="1:33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</row>
    <row r="836" spans="1:33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</row>
    <row r="837" spans="1:33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</row>
    <row r="838" spans="1:33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</row>
    <row r="839" spans="1:33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</row>
    <row r="840" spans="1:33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</row>
    <row r="841" spans="1:33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</row>
    <row r="842" spans="1:33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</row>
    <row r="843" spans="1:33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</row>
    <row r="844" spans="1:33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</row>
    <row r="845" spans="1:33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</row>
    <row r="846" spans="1:33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</row>
    <row r="847" spans="1:33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</row>
    <row r="848" spans="1:33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</row>
    <row r="849" spans="1:33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</row>
    <row r="850" spans="1:33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</row>
    <row r="851" spans="1:33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</row>
    <row r="852" spans="1:33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</row>
    <row r="853" spans="1:33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</row>
    <row r="854" spans="1:33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</row>
    <row r="855" spans="1:33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</row>
    <row r="856" spans="1:33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</row>
    <row r="857" spans="1:33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</row>
    <row r="858" spans="1:33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</row>
    <row r="859" spans="1:33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</row>
    <row r="860" spans="1:33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</row>
    <row r="861" spans="1:33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</row>
    <row r="862" spans="1:33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</row>
    <row r="863" spans="1:33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</row>
    <row r="864" spans="1:33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</row>
    <row r="865" spans="1:33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</row>
    <row r="866" spans="1:33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</row>
    <row r="867" spans="1:33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</row>
    <row r="868" spans="1:33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</row>
    <row r="869" spans="1:33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</row>
    <row r="870" spans="1:33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</row>
    <row r="871" spans="1:33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</row>
    <row r="872" spans="1:33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</row>
    <row r="873" spans="1:33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</row>
    <row r="874" spans="1:33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</row>
    <row r="875" spans="1:33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</row>
    <row r="876" spans="1:33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</row>
    <row r="877" spans="1:33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</row>
    <row r="878" spans="1:33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</row>
    <row r="879" spans="1:33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</row>
    <row r="880" spans="1:33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</row>
    <row r="881" spans="1:33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</row>
    <row r="882" spans="1:33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</row>
    <row r="883" spans="1:33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</row>
    <row r="884" spans="1:33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</row>
    <row r="885" spans="1:33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</row>
    <row r="886" spans="1:33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</row>
    <row r="887" spans="1:33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</row>
    <row r="888" spans="1:33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</row>
    <row r="889" spans="1:33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</row>
    <row r="890" spans="1:33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</row>
    <row r="891" spans="1:33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</row>
    <row r="892" spans="1:33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</row>
    <row r="893" spans="1:33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</row>
    <row r="894" spans="1:33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</row>
    <row r="895" spans="1:33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</row>
    <row r="896" spans="1:33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</row>
    <row r="897" spans="1:33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</row>
    <row r="898" spans="1:33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</row>
    <row r="899" spans="1:33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</row>
    <row r="900" spans="1:33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</row>
    <row r="901" spans="1:33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</row>
    <row r="902" spans="1:33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</row>
    <row r="903" spans="1:33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</row>
    <row r="904" spans="1:33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</row>
    <row r="905" spans="1:33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</row>
    <row r="906" spans="1:33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</row>
    <row r="907" spans="1:33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</row>
    <row r="908" spans="1:33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</row>
    <row r="909" spans="1:33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</row>
    <row r="910" spans="1:33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</row>
    <row r="911" spans="1:33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</row>
    <row r="912" spans="1:33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</row>
    <row r="913" spans="1:33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</row>
    <row r="914" spans="1:33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</row>
    <row r="915" spans="1:33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</row>
    <row r="916" spans="1:33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</row>
    <row r="917" spans="1:33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</row>
    <row r="918" spans="1:33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</row>
    <row r="919" spans="1:33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</row>
    <row r="920" spans="1:33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</row>
    <row r="921" spans="1:33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</row>
    <row r="922" spans="1:33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</row>
    <row r="923" spans="1:33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</row>
    <row r="924" spans="1:33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</row>
    <row r="925" spans="1:33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</row>
    <row r="926" spans="1:33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</row>
    <row r="927" spans="1:33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</row>
    <row r="928" spans="1:33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</row>
    <row r="929" spans="1:33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</row>
    <row r="930" spans="1:33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</row>
    <row r="931" spans="1:33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</row>
    <row r="932" spans="1:33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</row>
    <row r="933" spans="1:33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</row>
    <row r="934" spans="1:33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</row>
    <row r="935" spans="1:33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</row>
    <row r="936" spans="1:33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</row>
    <row r="937" spans="1:33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</row>
    <row r="938" spans="1:33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</row>
    <row r="939" spans="1:33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</row>
    <row r="940" spans="1:33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</row>
    <row r="941" spans="1:33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</row>
    <row r="942" spans="1:33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</row>
    <row r="943" spans="1:33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</row>
    <row r="944" spans="1:33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</row>
    <row r="945" spans="1:33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</row>
    <row r="946" spans="1:33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</row>
    <row r="947" spans="1:33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</row>
    <row r="948" spans="1:33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</row>
    <row r="949" spans="1:33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</row>
    <row r="950" spans="1:33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</row>
    <row r="951" spans="1:33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</row>
    <row r="952" spans="1:33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</row>
    <row r="953" spans="1:33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</row>
    <row r="954" spans="1:33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</row>
    <row r="955" spans="1:33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</row>
    <row r="956" spans="1:33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</row>
    <row r="957" spans="1:33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</row>
    <row r="958" spans="1:33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</row>
    <row r="959" spans="1:33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</row>
    <row r="960" spans="1:33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</row>
    <row r="961" spans="1:33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</row>
    <row r="962" spans="1:33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</row>
    <row r="963" spans="1:33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</row>
    <row r="964" spans="1:33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</row>
    <row r="965" spans="1:33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</row>
    <row r="966" spans="1:33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</row>
    <row r="967" spans="1:33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</row>
    <row r="968" spans="1:33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</row>
    <row r="969" spans="1:33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</row>
    <row r="970" spans="1:33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</row>
    <row r="971" spans="1:33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</row>
    <row r="972" spans="1:33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</row>
    <row r="973" spans="1:33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</row>
    <row r="974" spans="1:33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</row>
    <row r="975" spans="1:33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</row>
    <row r="976" spans="1:33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</row>
    <row r="977" spans="1:33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</row>
    <row r="978" spans="1:33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</row>
    <row r="979" spans="1:33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</row>
    <row r="980" spans="1:33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</row>
    <row r="981" spans="1:33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</row>
    <row r="982" spans="1:33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</row>
    <row r="983" spans="1:33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</row>
    <row r="984" spans="1:33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</row>
    <row r="985" spans="1:33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</row>
    <row r="986" spans="1:33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</row>
    <row r="987" spans="1:33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</row>
    <row r="988" spans="1:33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</row>
    <row r="989" spans="1:33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</row>
    <row r="990" spans="1:33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</row>
    <row r="991" spans="1:33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</row>
    <row r="992" spans="1:33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</row>
    <row r="993" spans="1:33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</row>
    <row r="994" spans="1:33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</row>
    <row r="995" spans="1:33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</row>
    <row r="996" spans="1:33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</row>
    <row r="997" spans="1:33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</row>
    <row r="998" spans="1:33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</row>
    <row r="999" spans="1:33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</row>
    <row r="1000" spans="1:33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</row>
    <row r="1001" spans="1:33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</row>
    <row r="1002" spans="1:33" x14ac:dyDescent="0.25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</row>
    <row r="1003" spans="1:33" x14ac:dyDescent="0.25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</row>
    <row r="1004" spans="1:33" x14ac:dyDescent="0.25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</row>
  </sheetData>
  <autoFilter ref="A2:AF86" xr:uid="{00000000-0009-0000-0000-000000000000}"/>
  <mergeCells count="21">
    <mergeCell ref="A1:AF1"/>
    <mergeCell ref="E3:E6"/>
    <mergeCell ref="E7:E10"/>
    <mergeCell ref="E12:E16"/>
    <mergeCell ref="E19:E24"/>
    <mergeCell ref="E27:E28"/>
    <mergeCell ref="D30:F30"/>
    <mergeCell ref="D59:F59"/>
    <mergeCell ref="D60:F60"/>
    <mergeCell ref="E61:E63"/>
    <mergeCell ref="E64:E65"/>
    <mergeCell ref="E66:E67"/>
    <mergeCell ref="E68:E69"/>
    <mergeCell ref="D71:F71"/>
    <mergeCell ref="E31:E34"/>
    <mergeCell ref="E36:E38"/>
    <mergeCell ref="E40:E41"/>
    <mergeCell ref="E43:E47"/>
    <mergeCell ref="E49:E50"/>
    <mergeCell ref="E52:E54"/>
    <mergeCell ref="E56:E57"/>
  </mergeCells>
  <pageMargins left="0.7" right="0.7" top="0.75" bottom="0.75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cigány-roma L.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2026-08-13T06:27:12Z</dcterms:modified>
</cp:coreProperties>
</file>