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6CCE4BC3-56D4-4DB7-9E3F-8AE384EF5ECD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cskn_levelező_4 féléves " sheetId="1" r:id="rId1"/>
  </sheets>
  <definedNames>
    <definedName name="_xlnm._FilterDatabase" localSheetId="0" hidden="1">'cskn_levelező_4 féléves '!$A$2:$V$79</definedName>
  </definedNames>
  <calcPr calcId="191029"/>
  <extLst>
    <ext uri="GoogleSheetsCustomDataVersion2">
      <go:sheetsCustomData xmlns:go="http://customooxmlschemas.google.com/" r:id="rId5" roundtripDataChecksum="YT9dIXsY4f4QeuqYwntq06FdvLXTlmpd1OssyfUh04g="/>
    </ext>
  </extLst>
</workbook>
</file>

<file path=xl/calcChain.xml><?xml version="1.0" encoding="utf-8"?>
<calcChain xmlns="http://schemas.openxmlformats.org/spreadsheetml/2006/main">
  <c r="M81" i="1" l="1"/>
  <c r="I80" i="1"/>
  <c r="N79" i="1"/>
  <c r="M77" i="1"/>
  <c r="I76" i="1"/>
  <c r="N75" i="1"/>
  <c r="M73" i="1"/>
  <c r="I72" i="1"/>
  <c r="U71" i="1"/>
  <c r="T71" i="1"/>
  <c r="S71" i="1"/>
  <c r="R71" i="1"/>
  <c r="U70" i="1"/>
  <c r="T70" i="1"/>
  <c r="S70" i="1"/>
  <c r="R70" i="1"/>
  <c r="Q67" i="1"/>
  <c r="Q73" i="1" s="1"/>
  <c r="P67" i="1"/>
  <c r="P73" i="1" s="1"/>
  <c r="O67" i="1"/>
  <c r="O73" i="1" s="1"/>
  <c r="N67" i="1"/>
  <c r="M67" i="1"/>
  <c r="L67" i="1"/>
  <c r="L73" i="1" s="1"/>
  <c r="K67" i="1"/>
  <c r="J67" i="1"/>
  <c r="J73" i="1" s="1"/>
  <c r="I67" i="1"/>
  <c r="I73" i="1" s="1"/>
  <c r="H67" i="1"/>
  <c r="H73" i="1" s="1"/>
  <c r="G67" i="1"/>
  <c r="G73" i="1" s="1"/>
  <c r="F67" i="1"/>
  <c r="U66" i="1"/>
  <c r="S66" i="1"/>
  <c r="R66" i="1"/>
  <c r="U65" i="1"/>
  <c r="T65" i="1"/>
  <c r="S65" i="1"/>
  <c r="R65" i="1"/>
  <c r="U64" i="1"/>
  <c r="U67" i="1" s="1"/>
  <c r="T64" i="1"/>
  <c r="T67" i="1" s="1"/>
  <c r="S64" i="1"/>
  <c r="S67" i="1" s="1"/>
  <c r="R64" i="1"/>
  <c r="R67" i="1" s="1"/>
  <c r="Q63" i="1"/>
  <c r="Q81" i="1" s="1"/>
  <c r="P63" i="1"/>
  <c r="P81" i="1" s="1"/>
  <c r="O63" i="1"/>
  <c r="O81" i="1" s="1"/>
  <c r="N63" i="1"/>
  <c r="N81" i="1" s="1"/>
  <c r="M63" i="1"/>
  <c r="M80" i="1" s="1"/>
  <c r="L63" i="1"/>
  <c r="L80" i="1" s="1"/>
  <c r="K63" i="1"/>
  <c r="K80" i="1" s="1"/>
  <c r="J63" i="1"/>
  <c r="J81" i="1" s="1"/>
  <c r="I63" i="1"/>
  <c r="I81" i="1" s="1"/>
  <c r="H63" i="1"/>
  <c r="H80" i="1" s="1"/>
  <c r="G63" i="1"/>
  <c r="G81" i="1" s="1"/>
  <c r="F63" i="1"/>
  <c r="U62" i="1"/>
  <c r="T62" i="1"/>
  <c r="S62" i="1"/>
  <c r="R62" i="1"/>
  <c r="U61" i="1"/>
  <c r="T61" i="1"/>
  <c r="S61" i="1"/>
  <c r="R61" i="1"/>
  <c r="U60" i="1"/>
  <c r="T60" i="1"/>
  <c r="S60" i="1"/>
  <c r="R60" i="1"/>
  <c r="R63" i="1" s="1"/>
  <c r="U59" i="1"/>
  <c r="T59" i="1"/>
  <c r="S59" i="1"/>
  <c r="S63" i="1" s="1"/>
  <c r="R59" i="1"/>
  <c r="U58" i="1"/>
  <c r="U63" i="1" s="1"/>
  <c r="T58" i="1"/>
  <c r="T63" i="1" s="1"/>
  <c r="S58" i="1"/>
  <c r="R58" i="1"/>
  <c r="Q57" i="1"/>
  <c r="Q79" i="1" s="1"/>
  <c r="P57" i="1"/>
  <c r="P79" i="1" s="1"/>
  <c r="O57" i="1"/>
  <c r="O79" i="1" s="1"/>
  <c r="N57" i="1"/>
  <c r="N78" i="1" s="1"/>
  <c r="M57" i="1"/>
  <c r="M79" i="1" s="1"/>
  <c r="L57" i="1"/>
  <c r="L79" i="1" s="1"/>
  <c r="K57" i="1"/>
  <c r="K79" i="1" s="1"/>
  <c r="J57" i="1"/>
  <c r="J79" i="1" s="1"/>
  <c r="I57" i="1"/>
  <c r="I79" i="1" s="1"/>
  <c r="H57" i="1"/>
  <c r="H79" i="1" s="1"/>
  <c r="G57" i="1"/>
  <c r="G78" i="1" s="1"/>
  <c r="F57" i="1"/>
  <c r="U56" i="1"/>
  <c r="T56" i="1"/>
  <c r="S56" i="1"/>
  <c r="R56" i="1"/>
  <c r="U55" i="1"/>
  <c r="T55" i="1"/>
  <c r="S55" i="1"/>
  <c r="R55" i="1"/>
  <c r="U54" i="1"/>
  <c r="S54" i="1"/>
  <c r="T54" i="1" s="1"/>
  <c r="R54" i="1"/>
  <c r="R57" i="1" s="1"/>
  <c r="U53" i="1"/>
  <c r="T53" i="1"/>
  <c r="S53" i="1"/>
  <c r="S57" i="1" s="1"/>
  <c r="R53" i="1"/>
  <c r="U52" i="1"/>
  <c r="U57" i="1" s="1"/>
  <c r="T52" i="1"/>
  <c r="T57" i="1" s="1"/>
  <c r="S52" i="1"/>
  <c r="R52" i="1"/>
  <c r="Q51" i="1"/>
  <c r="Q77" i="1" s="1"/>
  <c r="P51" i="1"/>
  <c r="P77" i="1" s="1"/>
  <c r="O51" i="1"/>
  <c r="O77" i="1" s="1"/>
  <c r="N51" i="1"/>
  <c r="N77" i="1" s="1"/>
  <c r="M51" i="1"/>
  <c r="M76" i="1" s="1"/>
  <c r="L51" i="1"/>
  <c r="L76" i="1" s="1"/>
  <c r="K51" i="1"/>
  <c r="K76" i="1" s="1"/>
  <c r="J51" i="1"/>
  <c r="J77" i="1" s="1"/>
  <c r="I51" i="1"/>
  <c r="I77" i="1" s="1"/>
  <c r="H51" i="1"/>
  <c r="H76" i="1" s="1"/>
  <c r="G51" i="1"/>
  <c r="G77" i="1" s="1"/>
  <c r="F51" i="1"/>
  <c r="U50" i="1"/>
  <c r="T50" i="1"/>
  <c r="S50" i="1"/>
  <c r="R50" i="1"/>
  <c r="U49" i="1"/>
  <c r="T49" i="1"/>
  <c r="S49" i="1"/>
  <c r="R49" i="1"/>
  <c r="U48" i="1"/>
  <c r="S48" i="1"/>
  <c r="T48" i="1" s="1"/>
  <c r="R48" i="1"/>
  <c r="R51" i="1" s="1"/>
  <c r="U47" i="1"/>
  <c r="T47" i="1"/>
  <c r="S47" i="1"/>
  <c r="S51" i="1" s="1"/>
  <c r="R47" i="1"/>
  <c r="U46" i="1"/>
  <c r="U51" i="1" s="1"/>
  <c r="T46" i="1"/>
  <c r="S46" i="1"/>
  <c r="R46" i="1"/>
  <c r="Q45" i="1"/>
  <c r="Q75" i="1" s="1"/>
  <c r="P45" i="1"/>
  <c r="P75" i="1" s="1"/>
  <c r="O45" i="1"/>
  <c r="O75" i="1" s="1"/>
  <c r="N45" i="1"/>
  <c r="N74" i="1" s="1"/>
  <c r="M45" i="1"/>
  <c r="M75" i="1" s="1"/>
  <c r="L45" i="1"/>
  <c r="L75" i="1" s="1"/>
  <c r="K45" i="1"/>
  <c r="K75" i="1" s="1"/>
  <c r="J45" i="1"/>
  <c r="J75" i="1" s="1"/>
  <c r="I45" i="1"/>
  <c r="I75" i="1" s="1"/>
  <c r="H45" i="1"/>
  <c r="H75" i="1" s="1"/>
  <c r="G45" i="1"/>
  <c r="G74" i="1" s="1"/>
  <c r="F45" i="1"/>
  <c r="U44" i="1"/>
  <c r="T44" i="1"/>
  <c r="S44" i="1"/>
  <c r="R44" i="1"/>
  <c r="U43" i="1"/>
  <c r="T43" i="1"/>
  <c r="S43" i="1"/>
  <c r="R43" i="1"/>
  <c r="U42" i="1"/>
  <c r="T42" i="1"/>
  <c r="S42" i="1"/>
  <c r="R42" i="1"/>
  <c r="R45" i="1" s="1"/>
  <c r="U41" i="1"/>
  <c r="T41" i="1"/>
  <c r="S41" i="1"/>
  <c r="S45" i="1" s="1"/>
  <c r="R41" i="1"/>
  <c r="U40" i="1"/>
  <c r="U45" i="1" s="1"/>
  <c r="T40" i="1"/>
  <c r="T45" i="1" s="1"/>
  <c r="S40" i="1"/>
  <c r="R40" i="1"/>
  <c r="Q39" i="1"/>
  <c r="Q72" i="1" s="1"/>
  <c r="P39" i="1"/>
  <c r="P72" i="1" s="1"/>
  <c r="O39" i="1"/>
  <c r="O72" i="1" s="1"/>
  <c r="N39" i="1"/>
  <c r="N73" i="1" s="1"/>
  <c r="M39" i="1"/>
  <c r="M72" i="1" s="1"/>
  <c r="L39" i="1"/>
  <c r="L72" i="1" s="1"/>
  <c r="K39" i="1"/>
  <c r="K72" i="1" s="1"/>
  <c r="J39" i="1"/>
  <c r="J72" i="1" s="1"/>
  <c r="I39" i="1"/>
  <c r="H39" i="1"/>
  <c r="H72" i="1" s="1"/>
  <c r="G39" i="1"/>
  <c r="G72" i="1" s="1"/>
  <c r="F39" i="1"/>
  <c r="U38" i="1"/>
  <c r="T38" i="1"/>
  <c r="S38" i="1"/>
  <c r="R38" i="1"/>
  <c r="U37" i="1"/>
  <c r="T37" i="1"/>
  <c r="S37" i="1"/>
  <c r="R37" i="1"/>
  <c r="U36" i="1"/>
  <c r="T36" i="1"/>
  <c r="S36" i="1"/>
  <c r="R36" i="1"/>
  <c r="R39" i="1" s="1"/>
  <c r="U35" i="1"/>
  <c r="T35" i="1"/>
  <c r="S35" i="1"/>
  <c r="S39" i="1" s="1"/>
  <c r="R35" i="1"/>
  <c r="U34" i="1"/>
  <c r="U39" i="1" s="1"/>
  <c r="T34" i="1"/>
  <c r="T39" i="1" s="1"/>
  <c r="S34" i="1"/>
  <c r="R34" i="1"/>
  <c r="Q33" i="1"/>
  <c r="P33" i="1"/>
  <c r="P80" i="1" s="1"/>
  <c r="O33" i="1"/>
  <c r="N33" i="1"/>
  <c r="M33" i="1"/>
  <c r="L33" i="1"/>
  <c r="K33" i="1"/>
  <c r="J33" i="1"/>
  <c r="I33" i="1"/>
  <c r="H33" i="1"/>
  <c r="H81" i="1" s="1"/>
  <c r="G33" i="1"/>
  <c r="F33" i="1"/>
  <c r="U32" i="1"/>
  <c r="T32" i="1"/>
  <c r="S32" i="1"/>
  <c r="R32" i="1"/>
  <c r="U31" i="1"/>
  <c r="T31" i="1"/>
  <c r="S31" i="1"/>
  <c r="R31" i="1"/>
  <c r="U30" i="1"/>
  <c r="T30" i="1"/>
  <c r="S30" i="1"/>
  <c r="R30" i="1"/>
  <c r="U29" i="1"/>
  <c r="T29" i="1"/>
  <c r="S29" i="1"/>
  <c r="R29" i="1"/>
  <c r="U28" i="1"/>
  <c r="T28" i="1"/>
  <c r="S28" i="1"/>
  <c r="R28" i="1"/>
  <c r="U27" i="1"/>
  <c r="U33" i="1" s="1"/>
  <c r="S27" i="1"/>
  <c r="T27" i="1" s="1"/>
  <c r="T33" i="1" s="1"/>
  <c r="R27" i="1"/>
  <c r="R33" i="1" s="1"/>
  <c r="T26" i="1"/>
  <c r="S26" i="1"/>
  <c r="Q26" i="1"/>
  <c r="Q78" i="1" s="1"/>
  <c r="P26" i="1"/>
  <c r="O26" i="1"/>
  <c r="N26" i="1"/>
  <c r="M26" i="1"/>
  <c r="L26" i="1"/>
  <c r="K26" i="1"/>
  <c r="J26" i="1"/>
  <c r="J78" i="1" s="1"/>
  <c r="I26" i="1"/>
  <c r="H26" i="1"/>
  <c r="G26" i="1"/>
  <c r="F26" i="1"/>
  <c r="U25" i="1"/>
  <c r="U26" i="1" s="1"/>
  <c r="T25" i="1"/>
  <c r="S25" i="1"/>
  <c r="R25" i="1"/>
  <c r="R26" i="1" s="1"/>
  <c r="Q24" i="1"/>
  <c r="P24" i="1"/>
  <c r="O24" i="1"/>
  <c r="N24" i="1"/>
  <c r="M24" i="1"/>
  <c r="L24" i="1"/>
  <c r="K24" i="1"/>
  <c r="J24" i="1"/>
  <c r="I24" i="1"/>
  <c r="H24" i="1"/>
  <c r="G24" i="1"/>
  <c r="F24" i="1"/>
  <c r="U23" i="1"/>
  <c r="T23" i="1"/>
  <c r="S23" i="1"/>
  <c r="R23" i="1"/>
  <c r="U22" i="1"/>
  <c r="T22" i="1"/>
  <c r="S22" i="1"/>
  <c r="R22" i="1"/>
  <c r="U21" i="1"/>
  <c r="S21" i="1"/>
  <c r="T21" i="1" s="1"/>
  <c r="R21" i="1"/>
  <c r="U20" i="1"/>
  <c r="T20" i="1"/>
  <c r="S20" i="1"/>
  <c r="R20" i="1"/>
  <c r="U19" i="1"/>
  <c r="T19" i="1"/>
  <c r="S19" i="1"/>
  <c r="R19" i="1"/>
  <c r="U18" i="1"/>
  <c r="S18" i="1"/>
  <c r="T18" i="1" s="1"/>
  <c r="R18" i="1"/>
  <c r="U17" i="1"/>
  <c r="T17" i="1"/>
  <c r="S17" i="1"/>
  <c r="R17" i="1"/>
  <c r="U16" i="1"/>
  <c r="T16" i="1"/>
  <c r="S16" i="1"/>
  <c r="R16" i="1"/>
  <c r="U15" i="1"/>
  <c r="S15" i="1"/>
  <c r="T15" i="1" s="1"/>
  <c r="R15" i="1"/>
  <c r="U14" i="1"/>
  <c r="T14" i="1"/>
  <c r="S14" i="1"/>
  <c r="R14" i="1"/>
  <c r="U13" i="1"/>
  <c r="T13" i="1"/>
  <c r="S13" i="1"/>
  <c r="R13" i="1"/>
  <c r="U12" i="1"/>
  <c r="S12" i="1"/>
  <c r="T12" i="1" s="1"/>
  <c r="R12" i="1"/>
  <c r="U11" i="1"/>
  <c r="T11" i="1"/>
  <c r="S11" i="1"/>
  <c r="R11" i="1"/>
  <c r="U10" i="1"/>
  <c r="T10" i="1"/>
  <c r="S10" i="1"/>
  <c r="R10" i="1"/>
  <c r="U9" i="1"/>
  <c r="U24" i="1" s="1"/>
  <c r="S9" i="1"/>
  <c r="T9" i="1" s="1"/>
  <c r="R9" i="1"/>
  <c r="R24" i="1" s="1"/>
  <c r="Q8" i="1"/>
  <c r="P8" i="1"/>
  <c r="O8" i="1"/>
  <c r="N8" i="1"/>
  <c r="M8" i="1"/>
  <c r="L8" i="1"/>
  <c r="K8" i="1"/>
  <c r="J8" i="1"/>
  <c r="I8" i="1"/>
  <c r="H8" i="1"/>
  <c r="G8" i="1"/>
  <c r="F8" i="1"/>
  <c r="U7" i="1"/>
  <c r="T7" i="1"/>
  <c r="S7" i="1"/>
  <c r="R7" i="1"/>
  <c r="U6" i="1"/>
  <c r="S6" i="1"/>
  <c r="T6" i="1" s="1"/>
  <c r="R6" i="1"/>
  <c r="U5" i="1"/>
  <c r="T5" i="1"/>
  <c r="S5" i="1"/>
  <c r="R5" i="1"/>
  <c r="U4" i="1"/>
  <c r="T4" i="1"/>
  <c r="S4" i="1"/>
  <c r="R4" i="1"/>
  <c r="U3" i="1"/>
  <c r="U8" i="1" s="1"/>
  <c r="S3" i="1"/>
  <c r="S8" i="1" s="1"/>
  <c r="R3" i="1"/>
  <c r="R8" i="1" s="1"/>
  <c r="R81" i="1" l="1"/>
  <c r="T51" i="1"/>
  <c r="R73" i="1"/>
  <c r="U72" i="1"/>
  <c r="R78" i="1"/>
  <c r="U76" i="1"/>
  <c r="T77" i="1"/>
  <c r="R77" i="1"/>
  <c r="T24" i="1"/>
  <c r="T76" i="1" s="1"/>
  <c r="R80" i="1"/>
  <c r="U84" i="1"/>
  <c r="U81" i="1"/>
  <c r="U80" i="1"/>
  <c r="N72" i="1"/>
  <c r="K73" i="1"/>
  <c r="H74" i="1"/>
  <c r="N76" i="1"/>
  <c r="K77" i="1"/>
  <c r="H78" i="1"/>
  <c r="T78" i="1"/>
  <c r="N80" i="1"/>
  <c r="K81" i="1"/>
  <c r="I74" i="1"/>
  <c r="U74" i="1"/>
  <c r="R75" i="1"/>
  <c r="O76" i="1"/>
  <c r="L77" i="1"/>
  <c r="I78" i="1"/>
  <c r="U78" i="1"/>
  <c r="R79" i="1"/>
  <c r="O80" i="1"/>
  <c r="L81" i="1"/>
  <c r="J74" i="1"/>
  <c r="G75" i="1"/>
  <c r="P76" i="1"/>
  <c r="G79" i="1"/>
  <c r="S24" i="1"/>
  <c r="S78" i="1" s="1"/>
  <c r="S33" i="1"/>
  <c r="S75" i="1" s="1"/>
  <c r="K74" i="1"/>
  <c r="T75" i="1"/>
  <c r="Q76" i="1"/>
  <c r="K78" i="1"/>
  <c r="T79" i="1"/>
  <c r="Q80" i="1"/>
  <c r="T3" i="1"/>
  <c r="T8" i="1" s="1"/>
  <c r="R72" i="1"/>
  <c r="L74" i="1"/>
  <c r="U75" i="1"/>
  <c r="R76" i="1"/>
  <c r="L78" i="1"/>
  <c r="U79" i="1"/>
  <c r="M74" i="1"/>
  <c r="G76" i="1"/>
  <c r="M78" i="1"/>
  <c r="G80" i="1"/>
  <c r="T72" i="1"/>
  <c r="T80" i="1"/>
  <c r="O74" i="1"/>
  <c r="O78" i="1"/>
  <c r="P74" i="1"/>
  <c r="J76" i="1"/>
  <c r="P78" i="1"/>
  <c r="J80" i="1"/>
  <c r="T81" i="1"/>
  <c r="Q74" i="1"/>
  <c r="H77" i="1"/>
  <c r="U73" i="1"/>
  <c r="R74" i="1"/>
  <c r="U77" i="1"/>
  <c r="S77" i="1" l="1"/>
  <c r="S76" i="1"/>
  <c r="S74" i="1"/>
  <c r="S73" i="1"/>
  <c r="S72" i="1"/>
  <c r="T74" i="1"/>
  <c r="T73" i="1"/>
  <c r="S79" i="1"/>
  <c r="S81" i="1"/>
  <c r="S80" i="1"/>
</calcChain>
</file>

<file path=xl/sharedStrings.xml><?xml version="1.0" encoding="utf-8"?>
<sst xmlns="http://schemas.openxmlformats.org/spreadsheetml/2006/main" count="396" uniqueCount="175">
  <si>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</si>
  <si>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</si>
  <si>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</si>
  <si>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</si>
  <si>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</si>
  <si>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</si>
  <si>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</si>
  <si>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</si>
  <si>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</si>
  <si>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</si>
  <si>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</si>
  <si>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</si>
  <si>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</si>
  <si>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</si>
  <si>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</si>
  <si>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</si>
  <si>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</si>
  <si>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</si>
  <si>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</si>
  <si>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</si>
  <si>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</si>
  <si>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</si>
  <si>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CSKNALB</t>
  </si>
  <si>
    <t>I.</t>
  </si>
  <si>
    <t>1.</t>
  </si>
  <si>
    <t>LKOZOS1026</t>
  </si>
  <si>
    <t>Teremtésvédelem</t>
  </si>
  <si>
    <t>v</t>
  </si>
  <si>
    <t>BLALTS1002</t>
  </si>
  <si>
    <t>Bevezetés az etikába</t>
  </si>
  <si>
    <t>HFALTALB092</t>
  </si>
  <si>
    <t>Bevezetés a kereszténységbe</t>
  </si>
  <si>
    <t>2.</t>
  </si>
  <si>
    <t>LKOZOS2002</t>
  </si>
  <si>
    <t>Kisebbségtudományi alapismeretek és romológia</t>
  </si>
  <si>
    <t>BLOVOP2003</t>
  </si>
  <si>
    <t>Informatika 2.</t>
  </si>
  <si>
    <t>gyj</t>
  </si>
  <si>
    <t>Társadalomtudomány, informatika 10-20 kredit 14 kredit</t>
  </si>
  <si>
    <t>RTALTALB007</t>
  </si>
  <si>
    <t>Általános és fejlődéslélektan 2.</t>
  </si>
  <si>
    <t>II.</t>
  </si>
  <si>
    <t>3.</t>
  </si>
  <si>
    <t>RTALTALB014</t>
  </si>
  <si>
    <t>Pedagógiai szociálpszichológia</t>
  </si>
  <si>
    <t>4.</t>
  </si>
  <si>
    <t>RTALTALB015</t>
  </si>
  <si>
    <t>A személyiségfejlődés zavarai</t>
  </si>
  <si>
    <t>CSKALB1025</t>
  </si>
  <si>
    <t>A csecsemő- és kisgyermekkor pedagógiája</t>
  </si>
  <si>
    <t>A pedagógiai kutatás módszertana</t>
  </si>
  <si>
    <t>LKOZOS1027</t>
  </si>
  <si>
    <t>Bevezetés a pedagógiába</t>
  </si>
  <si>
    <t>CSKALB2028</t>
  </si>
  <si>
    <t>A bölcsőde világa</t>
  </si>
  <si>
    <t>CSKALB1040</t>
  </si>
  <si>
    <t>Pedagógusmesterség 2.</t>
  </si>
  <si>
    <t xml:space="preserve">CSKALB2037 </t>
  </si>
  <si>
    <t>Komplex pedagógiai-pszichológiai szigorlat</t>
  </si>
  <si>
    <t>sz</t>
  </si>
  <si>
    <t>BLOVOP1002</t>
  </si>
  <si>
    <t>Nevelés- és művelődéstörténet 1.</t>
  </si>
  <si>
    <t>BLOVOP2001</t>
  </si>
  <si>
    <t>Nevelés- és művelődéstörténet 2.</t>
  </si>
  <si>
    <t>CSKALB2036</t>
  </si>
  <si>
    <t>Családpedagógia, a szülői kompetencia erősítése</t>
  </si>
  <si>
    <t>CSKALB1041</t>
  </si>
  <si>
    <t>A szakmai munka tervezése, dokumentálása és értékelése</t>
  </si>
  <si>
    <t xml:space="preserve">I. </t>
  </si>
  <si>
    <t>Az inkluzív nevelés</t>
  </si>
  <si>
    <t>CSKALB1042</t>
  </si>
  <si>
    <t>A kora gyermekkori intervenció, gyermekutak</t>
  </si>
  <si>
    <t>Pedagógia, pszichológia 45-65 kredit 46 kredit</t>
  </si>
  <si>
    <t>CSKALB1022</t>
  </si>
  <si>
    <t>Csecsemő- és gyermekgondozási ismeretek 2.</t>
  </si>
  <si>
    <t>Egészségtudomány 15-35 kredit 15 kredit</t>
  </si>
  <si>
    <t>ECS2O0001L</t>
  </si>
  <si>
    <t>Anyanyelvi és irodalmi nevelés módszertana 2.</t>
  </si>
  <si>
    <t>BCS2O0005L</t>
  </si>
  <si>
    <t>Vizuális nevelés és módszertana 2.</t>
  </si>
  <si>
    <t>BCS2O0001L</t>
  </si>
  <si>
    <t>Ének-zenei nevelés és módszertana 2.</t>
  </si>
  <si>
    <t>BLCSGN2009</t>
  </si>
  <si>
    <t>Környezeti és matematikai tapasztalat- és ismeretszerzés módszerei</t>
  </si>
  <si>
    <t>CSKALB1029</t>
  </si>
  <si>
    <t>Bábjáték és módszertana</t>
  </si>
  <si>
    <t>CSKALB2031</t>
  </si>
  <si>
    <t>A mozgásfejlődés támogatása</t>
  </si>
  <si>
    <t>a bölcsődei, intézményes kisgyermeknevelés, fejlődéssegítés, gondozás módszertana 20-40 kredit 37 kredit</t>
  </si>
  <si>
    <t>CSKALB1030</t>
  </si>
  <si>
    <t>Népesedéspolitika, családpolitika, a kora gyermekkori nevelés</t>
  </si>
  <si>
    <t>CSKALB1031</t>
  </si>
  <si>
    <t>Az iskoláskor előtti nevelés rendszere Magyarországon</t>
  </si>
  <si>
    <t>CSKALB2032</t>
  </si>
  <si>
    <t>A koragyermekkori nevelés nemzetközi és hazai tendenciái</t>
  </si>
  <si>
    <t>CSKALB1043</t>
  </si>
  <si>
    <t>Kutatások és innovációk itthon és külföldön</t>
  </si>
  <si>
    <t>CSKALB1044</t>
  </si>
  <si>
    <t>A fejlesztés tendenciái (minőségfejlesztés , képzésfejlesztés)</t>
  </si>
  <si>
    <t>1. Innováció a kisgyermeknevelés területn 18kredit</t>
  </si>
  <si>
    <t>CSKALB1032</t>
  </si>
  <si>
    <t>Szociálpolitika</t>
  </si>
  <si>
    <t>CSKALB1033</t>
  </si>
  <si>
    <t>A szociális intézményrendszer</t>
  </si>
  <si>
    <t>CSKALB2033</t>
  </si>
  <si>
    <t>A gyermekvédelem alapjai</t>
  </si>
  <si>
    <t>CSKALB1045</t>
  </si>
  <si>
    <t>Szociális munka speciális szükségletű gyermekekkel</t>
  </si>
  <si>
    <t>CSKALB1046</t>
  </si>
  <si>
    <t>Az egyház szociális tanítása</t>
  </si>
  <si>
    <t xml:space="preserve">2. Gyermekvédelem specializáció 18 kredit </t>
  </si>
  <si>
    <t>CSKALB1034</t>
  </si>
  <si>
    <t>Ének-zene, zene, mozgás, tánc, játék kreatív alkalmazása csecsemő- és kisgyermekkorban 1. /Pödör Eszter</t>
  </si>
  <si>
    <t>CSKALB1035</t>
  </si>
  <si>
    <t>Ének-zene, zene, mozgás, tánc, játék kreatív alkalmazása csecsemő- és kisgyermekkorban 2./Dr. Bénikné Dézsi Bernadett</t>
  </si>
  <si>
    <t>CSKALB2034</t>
  </si>
  <si>
    <t>Báb és dráma kreatív befogadása csecsemő- és kisgyermekkorban</t>
  </si>
  <si>
    <t>CSKALB1047</t>
  </si>
  <si>
    <t>Vizuális kultúra, vizuális művészetek kreatív közvetítése, befogadása, alkotóképesség fejlesztése csecsemő- és kisgyermekkorban 1.</t>
  </si>
  <si>
    <t>CSKALB1048</t>
  </si>
  <si>
    <t>Vizuális kultúra, vizuális művészetek kreatív közvetítése, befogadása, alkotóképesség fejlesztése csecsemő- és kisgyermekkorban 2.</t>
  </si>
  <si>
    <t>3. Művészeti nevelés kisgyermekkorban specializáció</t>
  </si>
  <si>
    <t>CSKALB1036</t>
  </si>
  <si>
    <t>English Language Skills Development</t>
  </si>
  <si>
    <t>CSKALB1037</t>
  </si>
  <si>
    <t>English for Infant and Toddler Care</t>
  </si>
  <si>
    <t>CSKALB2035</t>
  </si>
  <si>
    <t>Theory and Practice of Bilingual Education</t>
  </si>
  <si>
    <t>CSKALB1049</t>
  </si>
  <si>
    <t>Early Second Language Acquisition</t>
  </si>
  <si>
    <t>CSKALB1050</t>
  </si>
  <si>
    <t>Baby-care in Multicultural Setting</t>
  </si>
  <si>
    <t>4. Kora gyermekkor és idegen nyelv specializáció</t>
  </si>
  <si>
    <t>CSKN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</si>
  <si>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</si>
  <si>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</si>
  <si>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</si>
  <si>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</si>
  <si>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</si>
  <si>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5. Koragyermekkori intervenció specializáció 18 kredit</t>
  </si>
  <si>
    <t>Csoportos gyakorlat 4. (integrált csoport bölcsőde, mini bölcsőde)</t>
  </si>
  <si>
    <t xml:space="preserve">Összefüggő gyakorlat (bölcsőde, mini bölcsőde)
</t>
  </si>
  <si>
    <t>Szakmai gyakorlat 30 kredit</t>
  </si>
  <si>
    <t>Idegen nyelvi kritériumtárgy 1.</t>
  </si>
  <si>
    <t>Idegen nyelvi kritériumtárgy 2.</t>
  </si>
  <si>
    <t>Szabadon választható tárgyak – összesen</t>
  </si>
  <si>
    <t>BCS2O0002L</t>
  </si>
  <si>
    <t>Szakdolgozat</t>
  </si>
  <si>
    <t>ai.</t>
  </si>
  <si>
    <t>Csecsemő- és kisgyermeknevelő szak 1. Innovációk a kisgyermeknevelés területén specializáció</t>
  </si>
  <si>
    <t>Csecsemő- és kisgyermeknevelő szak 1. Innovációk a kisgyermeknevelés területén specializáció + szakmai gyakorlat</t>
  </si>
  <si>
    <t>Csecsemő- és kisgyermeknevelő szak 2. Gyermekvédelem specializációval</t>
  </si>
  <si>
    <t>Csecsemő- és kisgyermeknevelő szak 2.Gyermekvédelem specializációval +szakmai gyakorlat</t>
  </si>
  <si>
    <t>Csecsemő- és kisgyermeknevelő szak  3. Művészeti nevelés kisgyermekkorban specializáció</t>
  </si>
  <si>
    <t>Csecsemő- és kisgyermeknevelő szak 3. Művészeti nevelés kisgyermekkorban specializáció +szakmai gyakorlat</t>
  </si>
  <si>
    <t>Csecsemő- és kisgyermeknevelő szak 4. Kora gyermekkor és idegen nyelv specializáció</t>
  </si>
  <si>
    <t>Csecsemő- és kisgyermeknevelő szak 4. Kora gyermekkor és idegen nyelv specializáció +szakmai gyakorlat</t>
  </si>
  <si>
    <t>Csecsemő- és kisgyermeknevelő szak 5.Koragyermekkori intervenció specializáció</t>
  </si>
  <si>
    <t>Csecsemő- és kisgyermeknevelő szak 5.Koragyermekkori intervenció specializáció + szakmai gyakorlat</t>
  </si>
  <si>
    <t>Teljesítendő</t>
  </si>
  <si>
    <t>Elfogadott</t>
  </si>
  <si>
    <t>Csoportos gyakorlat 3. (integrált csoport bölcsőde, mini bölcsőde)</t>
  </si>
  <si>
    <t>CSKALB2061</t>
  </si>
  <si>
    <t>CSKALB1061</t>
  </si>
  <si>
    <t>CSKALB1062</t>
  </si>
  <si>
    <t>CSKALB1063</t>
  </si>
  <si>
    <t>CSKALB2062</t>
  </si>
  <si>
    <t>CSKALB1064</t>
  </si>
  <si>
    <t>CSKALB1065</t>
  </si>
  <si>
    <t>CSKALB2066</t>
  </si>
  <si>
    <t>CSKALB1069</t>
  </si>
  <si>
    <t>CSKALB2067</t>
  </si>
  <si>
    <t>IKTALB001</t>
  </si>
  <si>
    <t>IKTALB002</t>
  </si>
  <si>
    <r>
      <t xml:space="preserve">Csecsemő- és kisgyermeknevelő BA szak 
</t>
    </r>
    <r>
      <rPr>
        <b/>
        <sz val="18"/>
        <rFont val="Arial"/>
        <family val="2"/>
        <charset val="238"/>
      </rPr>
      <t xml:space="preserve"> LEVELEZŐ tagozat óra- és vizsgaterv 4 féléves  Beszámítható: Kisgyermekgondozó, -nevelő OKJ </t>
    </r>
    <r>
      <rPr>
        <b/>
        <sz val="14"/>
        <rFont val="Arial"/>
        <family val="2"/>
        <charset val="238"/>
      </rPr>
      <t>2026. szeptember 1-től.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</si>
</sst>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66FFFF"/>
        <bgColor rgb="FF66FFFF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15" xfId="0" applyFont="1" applyBorder="1"/>
    <xf numFmtId="0" fontId="1" fillId="0" borderId="0" xfId="0" applyFont="1"/>
    <xf numFmtId="0" fontId="5" fillId="0" borderId="0" xfId="0" applyFont="1" applyAlignment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" fillId="0" borderId="4" xfId="0" applyFont="1" applyBorder="1"/>
    <xf numFmtId="0" fontId="6" fillId="0" borderId="4" xfId="0" applyFon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1" fillId="0" borderId="1" xfId="0" applyFont="1" applyBorder="1"/>
    <xf numFmtId="0" fontId="6" fillId="0" borderId="2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wrapText="1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wrapText="1"/>
    </xf>
    <xf numFmtId="0" fontId="6" fillId="3" borderId="0" xfId="0" applyFont="1" applyFill="1" applyAlignment="1">
      <alignment horizontal="center"/>
    </xf>
    <xf numFmtId="0" fontId="1" fillId="0" borderId="14" xfId="0" applyFont="1" applyBorder="1"/>
    <xf numFmtId="0" fontId="1" fillId="0" borderId="22" xfId="0" applyFont="1" applyBorder="1"/>
    <xf numFmtId="0" fontId="1" fillId="0" borderId="16" xfId="0" applyFont="1" applyBorder="1"/>
    <xf numFmtId="0" fontId="8" fillId="0" borderId="26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center"/>
    </xf>
    <xf numFmtId="0" fontId="6" fillId="5" borderId="26" xfId="0" applyFont="1" applyFill="1" applyBorder="1" applyAlignment="1">
      <alignment horizontal="left" vertical="center" wrapText="1"/>
    </xf>
    <xf numFmtId="0" fontId="1" fillId="0" borderId="25" xfId="0" applyFont="1" applyBorder="1"/>
    <xf numFmtId="0" fontId="1" fillId="0" borderId="28" xfId="0" applyFont="1" applyBorder="1"/>
    <xf numFmtId="0" fontId="1" fillId="0" borderId="27" xfId="0" applyFont="1" applyBorder="1"/>
    <xf numFmtId="0" fontId="6" fillId="0" borderId="3" xfId="0" applyFont="1" applyBorder="1"/>
    <xf numFmtId="0" fontId="1" fillId="0" borderId="24" xfId="0" applyFont="1" applyBorder="1"/>
    <xf numFmtId="0" fontId="7" fillId="0" borderId="4" xfId="0" applyFont="1" applyBorder="1" applyAlignment="1">
      <alignment horizontal="left"/>
    </xf>
    <xf numFmtId="0" fontId="6" fillId="0" borderId="4" xfId="0" applyFont="1" applyBorder="1"/>
    <xf numFmtId="0" fontId="6" fillId="6" borderId="2" xfId="0" applyFont="1" applyFill="1" applyBorder="1" applyAlignment="1"/>
    <xf numFmtId="0" fontId="6" fillId="6" borderId="4" xfId="0" applyFont="1" applyFill="1" applyBorder="1" applyAlignment="1">
      <alignment horizontal="center"/>
    </xf>
    <xf numFmtId="0" fontId="6" fillId="7" borderId="2" xfId="0" applyFont="1" applyFill="1" applyBorder="1" applyAlignment="1"/>
    <xf numFmtId="0" fontId="6" fillId="7" borderId="4" xfId="0" applyFont="1" applyFill="1" applyBorder="1" applyAlignment="1">
      <alignment horizontal="center"/>
    </xf>
    <xf numFmtId="0" fontId="6" fillId="8" borderId="2" xfId="0" applyFont="1" applyFill="1" applyBorder="1" applyAlignment="1"/>
    <xf numFmtId="0" fontId="6" fillId="8" borderId="4" xfId="0" applyFont="1" applyFill="1" applyBorder="1" applyAlignment="1">
      <alignment horizontal="center"/>
    </xf>
    <xf numFmtId="0" fontId="6" fillId="9" borderId="2" xfId="0" applyFont="1" applyFill="1" applyBorder="1" applyAlignment="1"/>
    <xf numFmtId="0" fontId="6" fillId="9" borderId="4" xfId="0" applyFont="1" applyFill="1" applyBorder="1" applyAlignment="1">
      <alignment horizontal="center"/>
    </xf>
    <xf numFmtId="0" fontId="6" fillId="9" borderId="29" xfId="0" applyFont="1" applyFill="1" applyBorder="1" applyAlignment="1"/>
    <xf numFmtId="0" fontId="1" fillId="3" borderId="4" xfId="0" applyFont="1" applyFill="1" applyBorder="1"/>
    <xf numFmtId="0" fontId="6" fillId="10" borderId="3" xfId="0" applyFont="1" applyFill="1" applyBorder="1" applyAlignment="1">
      <alignment horizontal="left"/>
    </xf>
    <xf numFmtId="0" fontId="1" fillId="4" borderId="4" xfId="0" applyFont="1" applyFill="1" applyBorder="1"/>
    <xf numFmtId="0" fontId="6" fillId="10" borderId="3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14" xfId="0" applyFont="1" applyBorder="1"/>
    <xf numFmtId="0" fontId="1" fillId="0" borderId="15" xfId="0" applyFont="1" applyBorder="1"/>
    <xf numFmtId="0" fontId="7" fillId="0" borderId="16" xfId="0" applyFont="1" applyBorder="1"/>
    <xf numFmtId="0" fontId="7" fillId="0" borderId="14" xfId="0" applyFont="1" applyBorder="1"/>
    <xf numFmtId="0" fontId="7" fillId="0" borderId="14" xfId="0" applyFont="1" applyBorder="1" applyAlignment="1">
      <alignment wrapText="1"/>
    </xf>
    <xf numFmtId="0" fontId="1" fillId="0" borderId="23" xfId="0" applyFont="1" applyBorder="1"/>
    <xf numFmtId="0" fontId="6" fillId="7" borderId="1" xfId="0" applyFont="1" applyFill="1" applyBorder="1" applyAlignment="1"/>
    <xf numFmtId="0" fontId="6" fillId="8" borderId="1" xfId="0" applyFont="1" applyFill="1" applyBorder="1" applyAlignment="1"/>
    <xf numFmtId="0" fontId="7" fillId="0" borderId="1" xfId="0" applyFont="1" applyBorder="1"/>
    <xf numFmtId="0" fontId="6" fillId="4" borderId="1" xfId="0" applyFont="1" applyFill="1" applyBorder="1" applyAlignment="1">
      <alignment horizontal="center"/>
    </xf>
    <xf numFmtId="0" fontId="6" fillId="6" borderId="1" xfId="0" applyFont="1" applyFill="1" applyBorder="1" applyAlignment="1"/>
    <xf numFmtId="0" fontId="6" fillId="9" borderId="1" xfId="0" applyFont="1" applyFill="1" applyBorder="1" applyAlignment="1"/>
    <xf numFmtId="0" fontId="6" fillId="4" borderId="1" xfId="0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911"/>
  <sheetViews>
    <sheetView tabSelected="1" workbookViewId="0">
      <selection sqref="A1:V1"/>
    </sheetView>
  </sheetViews>
  <sheetFormatPr defaultColWidth="14.42578125" defaultRowHeight="15" customHeight="1" x14ac:dyDescent="0.25"/>
  <cols>
    <col min="1" max="1" width="9.5703125" style="3" customWidth="1"/>
    <col min="2" max="2" width="5.5703125" style="3" customWidth="1"/>
    <col min="3" max="3" width="4.85546875" style="3" customWidth="1"/>
    <col min="4" max="4" width="14.42578125" style="3"/>
    <col min="5" max="5" width="27.5703125" style="3" customWidth="1"/>
    <col min="6" max="6" width="4.28515625" style="3" customWidth="1"/>
    <col min="7" max="7" width="5.42578125" style="3" customWidth="1"/>
    <col min="8" max="8" width="4.7109375" style="3" customWidth="1"/>
    <col min="9" max="9" width="6.28515625" style="3" customWidth="1"/>
    <col min="10" max="10" width="4.85546875" style="3" customWidth="1"/>
    <col min="11" max="11" width="5.140625" style="3" customWidth="1"/>
    <col min="12" max="12" width="4.42578125" style="3" customWidth="1"/>
    <col min="13" max="13" width="3.42578125" style="3" customWidth="1"/>
    <col min="14" max="14" width="4.5703125" style="3" customWidth="1"/>
    <col min="15" max="15" width="5.7109375" style="3" customWidth="1"/>
    <col min="16" max="16" width="5.28515625" style="3" customWidth="1"/>
    <col min="17" max="17" width="6.85546875" style="3" customWidth="1"/>
    <col min="18" max="18" width="6.28515625" style="3" customWidth="1"/>
    <col min="19" max="19" width="5.42578125" style="3" customWidth="1"/>
    <col min="20" max="20" width="5.5703125" style="3" customWidth="1"/>
    <col min="21" max="21" width="6.140625" style="3" customWidth="1"/>
    <col min="22" max="22" width="4.7109375" style="3" customWidth="1"/>
    <col min="23" max="16384" width="14.42578125" style="3"/>
  </cols>
  <sheetData>
    <row r="1" spans="1:42" ht="85.5" customHeight="1" x14ac:dyDescent="0.25">
      <c r="A1" s="75" t="s">
        <v>174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7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36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6" t="s">
        <v>17</v>
      </c>
      <c r="S2" s="6" t="s">
        <v>18</v>
      </c>
      <c r="T2" s="7" t="s">
        <v>19</v>
      </c>
      <c r="U2" s="4" t="s">
        <v>20</v>
      </c>
      <c r="V2" s="4" t="s">
        <v>21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x14ac:dyDescent="0.25">
      <c r="A3" s="8" t="s">
        <v>22</v>
      </c>
      <c r="B3" s="8" t="s">
        <v>23</v>
      </c>
      <c r="C3" s="8" t="s">
        <v>24</v>
      </c>
      <c r="D3" s="8" t="s">
        <v>25</v>
      </c>
      <c r="E3" s="9" t="s">
        <v>26</v>
      </c>
      <c r="F3" s="10">
        <v>5</v>
      </c>
      <c r="G3" s="11">
        <v>0</v>
      </c>
      <c r="H3" s="12">
        <v>1</v>
      </c>
      <c r="I3" s="13"/>
      <c r="J3" s="2"/>
      <c r="K3" s="14"/>
      <c r="L3" s="13"/>
      <c r="M3" s="2"/>
      <c r="N3" s="14"/>
      <c r="O3" s="13"/>
      <c r="P3" s="2"/>
      <c r="Q3" s="2"/>
      <c r="R3" s="15">
        <f t="shared" ref="R3:S3" si="0">F3+I3+L3+O3</f>
        <v>5</v>
      </c>
      <c r="S3" s="16">
        <f t="shared" si="0"/>
        <v>0</v>
      </c>
      <c r="T3" s="16">
        <f t="shared" ref="T3:T7" si="1">SUM(R3,S3)</f>
        <v>5</v>
      </c>
      <c r="U3" s="17">
        <f t="shared" ref="U3:U7" si="2">H3+K3+N3+Q3</f>
        <v>1</v>
      </c>
      <c r="V3" s="8" t="s">
        <v>27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x14ac:dyDescent="0.25">
      <c r="A4" s="8" t="s">
        <v>22</v>
      </c>
      <c r="B4" s="8" t="s">
        <v>23</v>
      </c>
      <c r="C4" s="8" t="s">
        <v>24</v>
      </c>
      <c r="D4" s="8" t="s">
        <v>28</v>
      </c>
      <c r="E4" s="9" t="s">
        <v>29</v>
      </c>
      <c r="F4" s="10">
        <v>10</v>
      </c>
      <c r="G4" s="11">
        <v>0</v>
      </c>
      <c r="H4" s="12">
        <v>2</v>
      </c>
      <c r="I4" s="13"/>
      <c r="J4" s="2"/>
      <c r="K4" s="14"/>
      <c r="L4" s="13"/>
      <c r="M4" s="2"/>
      <c r="N4" s="14"/>
      <c r="O4" s="13"/>
      <c r="P4" s="2"/>
      <c r="Q4" s="2"/>
      <c r="R4" s="10">
        <f t="shared" ref="R4:S4" si="3">F4+I4+L4+O4</f>
        <v>10</v>
      </c>
      <c r="S4" s="12">
        <f t="shared" si="3"/>
        <v>0</v>
      </c>
      <c r="T4" s="12">
        <f t="shared" si="1"/>
        <v>10</v>
      </c>
      <c r="U4" s="17">
        <f t="shared" si="2"/>
        <v>2</v>
      </c>
      <c r="V4" s="8" t="s">
        <v>27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x14ac:dyDescent="0.25">
      <c r="A5" s="8" t="s">
        <v>22</v>
      </c>
      <c r="B5" s="8" t="s">
        <v>23</v>
      </c>
      <c r="C5" s="8" t="s">
        <v>24</v>
      </c>
      <c r="D5" s="8" t="s">
        <v>30</v>
      </c>
      <c r="E5" s="9" t="s">
        <v>31</v>
      </c>
      <c r="F5" s="10">
        <v>10</v>
      </c>
      <c r="G5" s="11">
        <v>0</v>
      </c>
      <c r="H5" s="12">
        <v>2</v>
      </c>
      <c r="I5" s="13"/>
      <c r="J5" s="2"/>
      <c r="K5" s="14"/>
      <c r="L5" s="10"/>
      <c r="M5" s="11"/>
      <c r="N5" s="12"/>
      <c r="O5" s="13"/>
      <c r="P5" s="2"/>
      <c r="Q5" s="2"/>
      <c r="R5" s="10">
        <f t="shared" ref="R5:S5" si="4">F5+I5+L5+O5</f>
        <v>10</v>
      </c>
      <c r="S5" s="12">
        <f t="shared" si="4"/>
        <v>0</v>
      </c>
      <c r="T5" s="12">
        <f t="shared" si="1"/>
        <v>10</v>
      </c>
      <c r="U5" s="17">
        <f t="shared" si="2"/>
        <v>2</v>
      </c>
      <c r="V5" s="8" t="s">
        <v>27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24.75" x14ac:dyDescent="0.25">
      <c r="A6" s="8" t="s">
        <v>22</v>
      </c>
      <c r="B6" s="8" t="s">
        <v>23</v>
      </c>
      <c r="C6" s="8" t="s">
        <v>32</v>
      </c>
      <c r="D6" s="8" t="s">
        <v>33</v>
      </c>
      <c r="E6" s="18" t="s">
        <v>34</v>
      </c>
      <c r="F6" s="13"/>
      <c r="G6" s="2"/>
      <c r="H6" s="14"/>
      <c r="I6" s="10">
        <v>10</v>
      </c>
      <c r="J6" s="11">
        <v>0</v>
      </c>
      <c r="K6" s="11">
        <v>2</v>
      </c>
      <c r="L6" s="13"/>
      <c r="M6" s="2"/>
      <c r="N6" s="14"/>
      <c r="O6" s="13"/>
      <c r="P6" s="2"/>
      <c r="Q6" s="2"/>
      <c r="R6" s="10">
        <f t="shared" ref="R6:S6" si="5">F6+I6+L6+O6</f>
        <v>10</v>
      </c>
      <c r="S6" s="12">
        <f t="shared" si="5"/>
        <v>0</v>
      </c>
      <c r="T6" s="12">
        <f t="shared" si="1"/>
        <v>10</v>
      </c>
      <c r="U6" s="17">
        <f t="shared" si="2"/>
        <v>2</v>
      </c>
      <c r="V6" s="8" t="s">
        <v>27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x14ac:dyDescent="0.25">
      <c r="A7" s="8" t="s">
        <v>22</v>
      </c>
      <c r="B7" s="19" t="s">
        <v>23</v>
      </c>
      <c r="C7" s="19" t="s">
        <v>32</v>
      </c>
      <c r="D7" s="19" t="s">
        <v>35</v>
      </c>
      <c r="E7" s="20" t="s">
        <v>36</v>
      </c>
      <c r="F7" s="21"/>
      <c r="G7" s="22"/>
      <c r="H7" s="23"/>
      <c r="I7" s="24">
        <v>0</v>
      </c>
      <c r="J7" s="25">
        <v>10</v>
      </c>
      <c r="K7" s="26">
        <v>2</v>
      </c>
      <c r="L7" s="21"/>
      <c r="M7" s="22"/>
      <c r="N7" s="23"/>
      <c r="O7" s="21"/>
      <c r="P7" s="22"/>
      <c r="Q7" s="22"/>
      <c r="R7" s="24">
        <f t="shared" ref="R7:S7" si="6">F7+I7+L7+O7</f>
        <v>0</v>
      </c>
      <c r="S7" s="26">
        <f t="shared" si="6"/>
        <v>10</v>
      </c>
      <c r="T7" s="12">
        <f t="shared" si="1"/>
        <v>10</v>
      </c>
      <c r="U7" s="17">
        <f t="shared" si="2"/>
        <v>2</v>
      </c>
      <c r="V7" s="8" t="s">
        <v>37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x14ac:dyDescent="0.25">
      <c r="A8" s="8"/>
      <c r="B8" s="78"/>
      <c r="C8" s="79"/>
      <c r="D8" s="80" t="s">
        <v>38</v>
      </c>
      <c r="E8" s="79"/>
      <c r="F8" s="27">
        <f t="shared" ref="F8:U8" si="7">SUM(F3:F7)</f>
        <v>25</v>
      </c>
      <c r="G8" s="27">
        <f t="shared" si="7"/>
        <v>0</v>
      </c>
      <c r="H8" s="27">
        <f t="shared" si="7"/>
        <v>5</v>
      </c>
      <c r="I8" s="27">
        <f t="shared" si="7"/>
        <v>10</v>
      </c>
      <c r="J8" s="27">
        <f t="shared" si="7"/>
        <v>10</v>
      </c>
      <c r="K8" s="27">
        <f t="shared" si="7"/>
        <v>4</v>
      </c>
      <c r="L8" s="27">
        <f t="shared" si="7"/>
        <v>0</v>
      </c>
      <c r="M8" s="27">
        <f t="shared" si="7"/>
        <v>0</v>
      </c>
      <c r="N8" s="27">
        <f t="shared" si="7"/>
        <v>0</v>
      </c>
      <c r="O8" s="27">
        <f t="shared" si="7"/>
        <v>0</v>
      </c>
      <c r="P8" s="27">
        <f t="shared" si="7"/>
        <v>0</v>
      </c>
      <c r="Q8" s="27">
        <f t="shared" si="7"/>
        <v>0</v>
      </c>
      <c r="R8" s="28">
        <f t="shared" si="7"/>
        <v>35</v>
      </c>
      <c r="S8" s="29">
        <f t="shared" si="7"/>
        <v>10</v>
      </c>
      <c r="T8" s="30">
        <f t="shared" si="7"/>
        <v>45</v>
      </c>
      <c r="U8" s="17">
        <f t="shared" si="7"/>
        <v>9</v>
      </c>
      <c r="V8" s="31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x14ac:dyDescent="0.25">
      <c r="A9" s="8" t="s">
        <v>22</v>
      </c>
      <c r="B9" s="8" t="s">
        <v>23</v>
      </c>
      <c r="C9" s="8" t="s">
        <v>32</v>
      </c>
      <c r="D9" s="8" t="s">
        <v>39</v>
      </c>
      <c r="E9" s="9" t="s">
        <v>40</v>
      </c>
      <c r="F9" s="13"/>
      <c r="G9" s="2"/>
      <c r="H9" s="14"/>
      <c r="I9" s="10">
        <v>10</v>
      </c>
      <c r="J9" s="11">
        <v>5</v>
      </c>
      <c r="K9" s="12">
        <v>3</v>
      </c>
      <c r="L9" s="13"/>
      <c r="M9" s="2"/>
      <c r="N9" s="14"/>
      <c r="O9" s="13"/>
      <c r="P9" s="2"/>
      <c r="Q9" s="14"/>
      <c r="R9" s="10">
        <f t="shared" ref="R9:S9" si="8">F9+I9+L9+O9</f>
        <v>10</v>
      </c>
      <c r="S9" s="11">
        <f t="shared" si="8"/>
        <v>5</v>
      </c>
      <c r="T9" s="12">
        <f t="shared" ref="T9:T23" si="9">SUM(R9,S9)</f>
        <v>15</v>
      </c>
      <c r="U9" s="17">
        <f t="shared" ref="U9:U23" si="10">H9+K9+N9+Q9</f>
        <v>3</v>
      </c>
      <c r="V9" s="8" t="s">
        <v>27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x14ac:dyDescent="0.25">
      <c r="A10" s="8" t="s">
        <v>22</v>
      </c>
      <c r="B10" s="8" t="s">
        <v>41</v>
      </c>
      <c r="C10" s="8" t="s">
        <v>42</v>
      </c>
      <c r="D10" s="8" t="s">
        <v>43</v>
      </c>
      <c r="E10" s="9" t="s">
        <v>44</v>
      </c>
      <c r="F10" s="13"/>
      <c r="G10" s="2"/>
      <c r="H10" s="14"/>
      <c r="I10" s="13"/>
      <c r="J10" s="2"/>
      <c r="K10" s="14"/>
      <c r="L10" s="10">
        <v>10</v>
      </c>
      <c r="M10" s="11">
        <v>5</v>
      </c>
      <c r="N10" s="12">
        <v>3</v>
      </c>
      <c r="O10" s="13"/>
      <c r="P10" s="2"/>
      <c r="Q10" s="14"/>
      <c r="R10" s="10">
        <f t="shared" ref="R10:S10" si="11">F10+I10+L10+O10</f>
        <v>10</v>
      </c>
      <c r="S10" s="11">
        <f t="shared" si="11"/>
        <v>5</v>
      </c>
      <c r="T10" s="12">
        <f t="shared" si="9"/>
        <v>15</v>
      </c>
      <c r="U10" s="17">
        <f t="shared" si="10"/>
        <v>3</v>
      </c>
      <c r="V10" s="8" t="s">
        <v>27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x14ac:dyDescent="0.25">
      <c r="A11" s="8" t="s">
        <v>22</v>
      </c>
      <c r="B11" s="8" t="s">
        <v>41</v>
      </c>
      <c r="C11" s="8" t="s">
        <v>45</v>
      </c>
      <c r="D11" s="8" t="s">
        <v>46</v>
      </c>
      <c r="E11" s="9" t="s">
        <v>47</v>
      </c>
      <c r="F11" s="13"/>
      <c r="G11" s="2"/>
      <c r="H11" s="14"/>
      <c r="I11" s="13"/>
      <c r="J11" s="2"/>
      <c r="K11" s="14"/>
      <c r="L11" s="13"/>
      <c r="M11" s="2"/>
      <c r="N11" s="14"/>
      <c r="O11" s="10">
        <v>0</v>
      </c>
      <c r="P11" s="11">
        <v>10</v>
      </c>
      <c r="Q11" s="12">
        <v>2</v>
      </c>
      <c r="R11" s="10">
        <f t="shared" ref="R11:S11" si="12">F11+I11+L11+O11</f>
        <v>0</v>
      </c>
      <c r="S11" s="11">
        <f t="shared" si="12"/>
        <v>10</v>
      </c>
      <c r="T11" s="12">
        <f t="shared" si="9"/>
        <v>10</v>
      </c>
      <c r="U11" s="17">
        <f t="shared" si="10"/>
        <v>2</v>
      </c>
      <c r="V11" s="8" t="s">
        <v>37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x14ac:dyDescent="0.25">
      <c r="A12" s="8" t="s">
        <v>22</v>
      </c>
      <c r="B12" s="8" t="s">
        <v>23</v>
      </c>
      <c r="C12" s="8" t="s">
        <v>24</v>
      </c>
      <c r="D12" s="8" t="s">
        <v>48</v>
      </c>
      <c r="E12" s="9" t="s">
        <v>49</v>
      </c>
      <c r="F12" s="10">
        <v>5</v>
      </c>
      <c r="G12" s="11">
        <v>10</v>
      </c>
      <c r="H12" s="12">
        <v>2</v>
      </c>
      <c r="I12" s="13"/>
      <c r="J12" s="2"/>
      <c r="K12" s="14"/>
      <c r="L12" s="13"/>
      <c r="M12" s="2"/>
      <c r="N12" s="14"/>
      <c r="O12" s="13"/>
      <c r="P12" s="2"/>
      <c r="Q12" s="14"/>
      <c r="R12" s="10">
        <f t="shared" ref="R12:S12" si="13">F12+I12+L12+O12</f>
        <v>5</v>
      </c>
      <c r="S12" s="11">
        <f t="shared" si="13"/>
        <v>10</v>
      </c>
      <c r="T12" s="12">
        <f t="shared" si="9"/>
        <v>15</v>
      </c>
      <c r="U12" s="17">
        <f t="shared" si="10"/>
        <v>2</v>
      </c>
      <c r="V12" s="8" t="s">
        <v>37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5">
      <c r="A13" s="8" t="s">
        <v>22</v>
      </c>
      <c r="B13" s="8" t="s">
        <v>41</v>
      </c>
      <c r="C13" s="8" t="s">
        <v>32</v>
      </c>
      <c r="D13" s="32" t="s">
        <v>162</v>
      </c>
      <c r="E13" s="9" t="s">
        <v>50</v>
      </c>
      <c r="F13" s="13"/>
      <c r="G13" s="2"/>
      <c r="H13" s="14"/>
      <c r="I13" s="10">
        <v>0</v>
      </c>
      <c r="J13" s="11">
        <v>10</v>
      </c>
      <c r="K13" s="12">
        <v>2</v>
      </c>
      <c r="L13" s="10"/>
      <c r="M13" s="11"/>
      <c r="N13" s="12"/>
      <c r="O13" s="13"/>
      <c r="P13" s="2"/>
      <c r="Q13" s="14"/>
      <c r="R13" s="10">
        <f t="shared" ref="R13:S13" si="14">F13+I13+L13+O13</f>
        <v>0</v>
      </c>
      <c r="S13" s="11">
        <f t="shared" si="14"/>
        <v>10</v>
      </c>
      <c r="T13" s="12">
        <f t="shared" si="9"/>
        <v>10</v>
      </c>
      <c r="U13" s="17">
        <f t="shared" si="10"/>
        <v>2</v>
      </c>
      <c r="V13" s="8" t="s">
        <v>37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5">
      <c r="A14" s="8" t="s">
        <v>22</v>
      </c>
      <c r="B14" s="8" t="s">
        <v>23</v>
      </c>
      <c r="C14" s="8" t="s">
        <v>24</v>
      </c>
      <c r="D14" s="8" t="s">
        <v>51</v>
      </c>
      <c r="E14" s="9" t="s">
        <v>52</v>
      </c>
      <c r="F14" s="10">
        <v>10</v>
      </c>
      <c r="G14" s="11">
        <v>0</v>
      </c>
      <c r="H14" s="12">
        <v>1</v>
      </c>
      <c r="I14" s="13"/>
      <c r="J14" s="2"/>
      <c r="K14" s="14"/>
      <c r="L14" s="13"/>
      <c r="M14" s="2"/>
      <c r="N14" s="14"/>
      <c r="O14" s="13"/>
      <c r="P14" s="2"/>
      <c r="Q14" s="14"/>
      <c r="R14" s="10">
        <f t="shared" ref="R14:S14" si="15">F14+I14+L14+O14</f>
        <v>10</v>
      </c>
      <c r="S14" s="11">
        <f t="shared" si="15"/>
        <v>0</v>
      </c>
      <c r="T14" s="12">
        <f t="shared" si="9"/>
        <v>10</v>
      </c>
      <c r="U14" s="17">
        <f t="shared" si="10"/>
        <v>1</v>
      </c>
      <c r="V14" s="8" t="s">
        <v>27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x14ac:dyDescent="0.25">
      <c r="A15" s="8" t="s">
        <v>22</v>
      </c>
      <c r="B15" s="8" t="s">
        <v>23</v>
      </c>
      <c r="C15" s="8" t="s">
        <v>32</v>
      </c>
      <c r="D15" s="8" t="s">
        <v>53</v>
      </c>
      <c r="E15" s="9" t="s">
        <v>54</v>
      </c>
      <c r="F15" s="13"/>
      <c r="G15" s="2"/>
      <c r="H15" s="14"/>
      <c r="I15" s="10">
        <v>5</v>
      </c>
      <c r="J15" s="11">
        <v>5</v>
      </c>
      <c r="K15" s="12">
        <v>2</v>
      </c>
      <c r="L15" s="13"/>
      <c r="M15" s="2"/>
      <c r="N15" s="14"/>
      <c r="O15" s="10">
        <v>0</v>
      </c>
      <c r="P15" s="11">
        <v>0</v>
      </c>
      <c r="Q15" s="12">
        <v>0</v>
      </c>
      <c r="R15" s="10">
        <f t="shared" ref="R15:S15" si="16">F15+I15+L15+O15</f>
        <v>5</v>
      </c>
      <c r="S15" s="11">
        <f t="shared" si="16"/>
        <v>5</v>
      </c>
      <c r="T15" s="12">
        <f t="shared" si="9"/>
        <v>10</v>
      </c>
      <c r="U15" s="17">
        <f t="shared" si="10"/>
        <v>2</v>
      </c>
      <c r="V15" s="8" t="s">
        <v>27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x14ac:dyDescent="0.25">
      <c r="A16" s="8" t="s">
        <v>22</v>
      </c>
      <c r="B16" s="8" t="s">
        <v>41</v>
      </c>
      <c r="C16" s="8" t="s">
        <v>42</v>
      </c>
      <c r="D16" s="8" t="s">
        <v>55</v>
      </c>
      <c r="E16" s="9" t="s">
        <v>56</v>
      </c>
      <c r="F16" s="13"/>
      <c r="G16" s="2"/>
      <c r="H16" s="14"/>
      <c r="I16" s="13"/>
      <c r="J16" s="2"/>
      <c r="K16" s="14"/>
      <c r="L16" s="10">
        <v>5</v>
      </c>
      <c r="M16" s="11">
        <v>5</v>
      </c>
      <c r="N16" s="12">
        <v>2</v>
      </c>
      <c r="O16" s="13"/>
      <c r="P16" s="2"/>
      <c r="Q16" s="14"/>
      <c r="R16" s="10">
        <f t="shared" ref="R16:S16" si="17">F16+I16+L16+O16</f>
        <v>5</v>
      </c>
      <c r="S16" s="11">
        <f t="shared" si="17"/>
        <v>5</v>
      </c>
      <c r="T16" s="12">
        <f t="shared" si="9"/>
        <v>10</v>
      </c>
      <c r="U16" s="17">
        <f t="shared" si="10"/>
        <v>2</v>
      </c>
      <c r="V16" s="8" t="s">
        <v>37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ht="24.75" x14ac:dyDescent="0.25">
      <c r="A17" s="8" t="s">
        <v>22</v>
      </c>
      <c r="B17" s="8" t="s">
        <v>41</v>
      </c>
      <c r="C17" s="8" t="s">
        <v>45</v>
      </c>
      <c r="D17" s="8" t="s">
        <v>57</v>
      </c>
      <c r="E17" s="18" t="s">
        <v>58</v>
      </c>
      <c r="F17" s="13"/>
      <c r="G17" s="2"/>
      <c r="H17" s="14"/>
      <c r="I17" s="13"/>
      <c r="J17" s="2"/>
      <c r="K17" s="14"/>
      <c r="L17" s="13"/>
      <c r="M17" s="2"/>
      <c r="N17" s="14"/>
      <c r="O17" s="13">
        <v>0</v>
      </c>
      <c r="P17" s="2">
        <v>0</v>
      </c>
      <c r="Q17" s="14">
        <v>0</v>
      </c>
      <c r="R17" s="10">
        <f t="shared" ref="R17:S17" si="18">F17+I17+L17+O17</f>
        <v>0</v>
      </c>
      <c r="S17" s="11">
        <f t="shared" si="18"/>
        <v>0</v>
      </c>
      <c r="T17" s="12">
        <f t="shared" si="9"/>
        <v>0</v>
      </c>
      <c r="U17" s="17">
        <f t="shared" si="10"/>
        <v>0</v>
      </c>
      <c r="V17" s="8" t="s">
        <v>59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x14ac:dyDescent="0.25">
      <c r="A18" s="8" t="s">
        <v>22</v>
      </c>
      <c r="B18" s="8" t="s">
        <v>23</v>
      </c>
      <c r="C18" s="8" t="s">
        <v>24</v>
      </c>
      <c r="D18" s="8" t="s">
        <v>60</v>
      </c>
      <c r="E18" s="9" t="s">
        <v>61</v>
      </c>
      <c r="F18" s="10">
        <v>10</v>
      </c>
      <c r="G18" s="11">
        <v>0</v>
      </c>
      <c r="H18" s="12">
        <v>2</v>
      </c>
      <c r="I18" s="13"/>
      <c r="J18" s="2"/>
      <c r="K18" s="14"/>
      <c r="L18" s="13"/>
      <c r="M18" s="2"/>
      <c r="N18" s="14"/>
      <c r="O18" s="13"/>
      <c r="P18" s="2"/>
      <c r="Q18" s="14"/>
      <c r="R18" s="10">
        <f t="shared" ref="R18:S18" si="19">F18+I18+L18+O18</f>
        <v>10</v>
      </c>
      <c r="S18" s="11">
        <f t="shared" si="19"/>
        <v>0</v>
      </c>
      <c r="T18" s="12">
        <f t="shared" si="9"/>
        <v>10</v>
      </c>
      <c r="U18" s="17">
        <f t="shared" si="10"/>
        <v>2</v>
      </c>
      <c r="V18" s="8" t="s">
        <v>27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x14ac:dyDescent="0.25">
      <c r="A19" s="8" t="s">
        <v>22</v>
      </c>
      <c r="B19" s="8" t="s">
        <v>23</v>
      </c>
      <c r="C19" s="8" t="s">
        <v>32</v>
      </c>
      <c r="D19" s="8" t="s">
        <v>62</v>
      </c>
      <c r="E19" s="9" t="s">
        <v>63</v>
      </c>
      <c r="F19" s="13"/>
      <c r="G19" s="2"/>
      <c r="H19" s="14"/>
      <c r="I19" s="10">
        <v>10</v>
      </c>
      <c r="J19" s="11">
        <v>0</v>
      </c>
      <c r="K19" s="11">
        <v>2</v>
      </c>
      <c r="L19" s="13"/>
      <c r="M19" s="2"/>
      <c r="N19" s="14"/>
      <c r="O19" s="13"/>
      <c r="P19" s="2"/>
      <c r="Q19" s="14"/>
      <c r="R19" s="10">
        <f t="shared" ref="R19:S19" si="20">F19+I19+L19+O19</f>
        <v>10</v>
      </c>
      <c r="S19" s="11">
        <f t="shared" si="20"/>
        <v>0</v>
      </c>
      <c r="T19" s="12">
        <f t="shared" si="9"/>
        <v>10</v>
      </c>
      <c r="U19" s="17">
        <f t="shared" si="10"/>
        <v>2</v>
      </c>
      <c r="V19" s="8" t="s">
        <v>27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24.75" x14ac:dyDescent="0.25">
      <c r="A20" s="8" t="s">
        <v>22</v>
      </c>
      <c r="B20" s="8" t="s">
        <v>23</v>
      </c>
      <c r="C20" s="8" t="s">
        <v>32</v>
      </c>
      <c r="D20" s="8" t="s">
        <v>64</v>
      </c>
      <c r="E20" s="18" t="s">
        <v>65</v>
      </c>
      <c r="F20" s="13"/>
      <c r="G20" s="2"/>
      <c r="H20" s="14"/>
      <c r="I20" s="10">
        <v>10</v>
      </c>
      <c r="J20" s="11">
        <v>10</v>
      </c>
      <c r="K20" s="11">
        <v>4</v>
      </c>
      <c r="L20" s="13"/>
      <c r="M20" s="2"/>
      <c r="N20" s="14"/>
      <c r="O20" s="13"/>
      <c r="P20" s="2"/>
      <c r="Q20" s="14"/>
      <c r="R20" s="10">
        <f t="shared" ref="R20:S20" si="21">F20+I20+L20+O20</f>
        <v>10</v>
      </c>
      <c r="S20" s="11">
        <f t="shared" si="21"/>
        <v>10</v>
      </c>
      <c r="T20" s="12">
        <f t="shared" si="9"/>
        <v>20</v>
      </c>
      <c r="U20" s="17">
        <f t="shared" si="10"/>
        <v>4</v>
      </c>
      <c r="V20" s="8" t="s">
        <v>37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ht="24.75" x14ac:dyDescent="0.25">
      <c r="A21" s="8" t="s">
        <v>22</v>
      </c>
      <c r="B21" s="8" t="s">
        <v>41</v>
      </c>
      <c r="C21" s="8" t="s">
        <v>42</v>
      </c>
      <c r="D21" s="8" t="s">
        <v>66</v>
      </c>
      <c r="E21" s="18" t="s">
        <v>67</v>
      </c>
      <c r="F21" s="13"/>
      <c r="G21" s="2"/>
      <c r="H21" s="14"/>
      <c r="I21" s="13"/>
      <c r="J21" s="2"/>
      <c r="K21" s="14"/>
      <c r="L21" s="10">
        <v>10</v>
      </c>
      <c r="M21" s="11">
        <v>10</v>
      </c>
      <c r="N21" s="12">
        <v>4</v>
      </c>
      <c r="O21" s="13"/>
      <c r="P21" s="2"/>
      <c r="Q21" s="14"/>
      <c r="R21" s="10">
        <f t="shared" ref="R21:S21" si="22">F21+I21+L21+O21</f>
        <v>10</v>
      </c>
      <c r="S21" s="11">
        <f t="shared" si="22"/>
        <v>10</v>
      </c>
      <c r="T21" s="12">
        <f t="shared" si="9"/>
        <v>20</v>
      </c>
      <c r="U21" s="17">
        <f t="shared" si="10"/>
        <v>4</v>
      </c>
      <c r="V21" s="8" t="s">
        <v>37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x14ac:dyDescent="0.25">
      <c r="A22" s="8" t="s">
        <v>22</v>
      </c>
      <c r="B22" s="8" t="s">
        <v>68</v>
      </c>
      <c r="C22" s="8" t="s">
        <v>24</v>
      </c>
      <c r="D22" s="32" t="s">
        <v>163</v>
      </c>
      <c r="E22" s="18" t="s">
        <v>69</v>
      </c>
      <c r="F22" s="10">
        <v>10</v>
      </c>
      <c r="G22" s="11">
        <v>0</v>
      </c>
      <c r="H22" s="12">
        <v>2</v>
      </c>
      <c r="I22" s="10"/>
      <c r="J22" s="11"/>
      <c r="K22" s="12"/>
      <c r="L22" s="13"/>
      <c r="M22" s="2"/>
      <c r="N22" s="14"/>
      <c r="O22" s="10"/>
      <c r="P22" s="11"/>
      <c r="Q22" s="12"/>
      <c r="R22" s="10">
        <f t="shared" ref="R22:S22" si="23">F22+I22+L22+O22</f>
        <v>10</v>
      </c>
      <c r="S22" s="11">
        <f t="shared" si="23"/>
        <v>0</v>
      </c>
      <c r="T22" s="12">
        <f t="shared" si="9"/>
        <v>10</v>
      </c>
      <c r="U22" s="17">
        <f t="shared" si="10"/>
        <v>2</v>
      </c>
      <c r="V22" s="8" t="s">
        <v>37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ht="24.75" x14ac:dyDescent="0.25">
      <c r="A23" s="8" t="s">
        <v>22</v>
      </c>
      <c r="B23" s="8" t="s">
        <v>23</v>
      </c>
      <c r="C23" s="8" t="s">
        <v>24</v>
      </c>
      <c r="D23" s="19" t="s">
        <v>70</v>
      </c>
      <c r="E23" s="33" t="s">
        <v>71</v>
      </c>
      <c r="F23" s="10">
        <v>10</v>
      </c>
      <c r="G23" s="11">
        <v>10</v>
      </c>
      <c r="H23" s="12">
        <v>4</v>
      </c>
      <c r="I23" s="13"/>
      <c r="J23" s="2"/>
      <c r="K23" s="14"/>
      <c r="L23" s="10"/>
      <c r="M23" s="11"/>
      <c r="N23" s="12"/>
      <c r="O23" s="13"/>
      <c r="P23" s="2"/>
      <c r="Q23" s="14"/>
      <c r="R23" s="10">
        <f t="shared" ref="R23:S23" si="24">F23+I23+L23+O23</f>
        <v>10</v>
      </c>
      <c r="S23" s="11">
        <f t="shared" si="24"/>
        <v>10</v>
      </c>
      <c r="T23" s="12">
        <f t="shared" si="9"/>
        <v>20</v>
      </c>
      <c r="U23" s="17">
        <f t="shared" si="10"/>
        <v>4</v>
      </c>
      <c r="V23" s="8" t="s">
        <v>27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x14ac:dyDescent="0.25">
      <c r="A24" s="8"/>
      <c r="B24" s="31"/>
      <c r="C24" s="34"/>
      <c r="D24" s="81" t="s">
        <v>72</v>
      </c>
      <c r="E24" s="79"/>
      <c r="F24" s="27">
        <f t="shared" ref="F24:U24" si="25">SUM(F9:F23)</f>
        <v>45</v>
      </c>
      <c r="G24" s="27">
        <f t="shared" si="25"/>
        <v>20</v>
      </c>
      <c r="H24" s="27">
        <f t="shared" si="25"/>
        <v>11</v>
      </c>
      <c r="I24" s="27">
        <f t="shared" si="25"/>
        <v>35</v>
      </c>
      <c r="J24" s="27">
        <f t="shared" si="25"/>
        <v>30</v>
      </c>
      <c r="K24" s="27">
        <f t="shared" si="25"/>
        <v>13</v>
      </c>
      <c r="L24" s="27">
        <f t="shared" si="25"/>
        <v>25</v>
      </c>
      <c r="M24" s="27">
        <f t="shared" si="25"/>
        <v>20</v>
      </c>
      <c r="N24" s="27">
        <f t="shared" si="25"/>
        <v>9</v>
      </c>
      <c r="O24" s="27">
        <f t="shared" si="25"/>
        <v>0</v>
      </c>
      <c r="P24" s="27">
        <f t="shared" si="25"/>
        <v>10</v>
      </c>
      <c r="Q24" s="27">
        <f t="shared" si="25"/>
        <v>2</v>
      </c>
      <c r="R24" s="35">
        <f t="shared" si="25"/>
        <v>105</v>
      </c>
      <c r="S24" s="27">
        <f t="shared" si="25"/>
        <v>80</v>
      </c>
      <c r="T24" s="30">
        <f t="shared" si="25"/>
        <v>185</v>
      </c>
      <c r="U24" s="17">
        <f t="shared" si="25"/>
        <v>35</v>
      </c>
      <c r="V24" s="31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24.75" x14ac:dyDescent="0.25">
      <c r="A25" s="8" t="s">
        <v>22</v>
      </c>
      <c r="B25" s="8" t="s">
        <v>23</v>
      </c>
      <c r="C25" s="8" t="s">
        <v>24</v>
      </c>
      <c r="D25" s="8" t="s">
        <v>73</v>
      </c>
      <c r="E25" s="18" t="s">
        <v>74</v>
      </c>
      <c r="F25" s="10">
        <v>0</v>
      </c>
      <c r="G25" s="11">
        <v>15</v>
      </c>
      <c r="H25" s="12">
        <v>3</v>
      </c>
      <c r="I25" s="13"/>
      <c r="J25" s="2"/>
      <c r="K25" s="14"/>
      <c r="L25" s="10"/>
      <c r="M25" s="11"/>
      <c r="N25" s="12"/>
      <c r="O25" s="13"/>
      <c r="P25" s="2"/>
      <c r="Q25" s="14"/>
      <c r="R25" s="10">
        <f t="shared" ref="R25:S25" si="26">F25+I25+L25+O25</f>
        <v>0</v>
      </c>
      <c r="S25" s="11">
        <f t="shared" si="26"/>
        <v>15</v>
      </c>
      <c r="T25" s="12">
        <f>SUM(R25,S25)</f>
        <v>15</v>
      </c>
      <c r="U25" s="17">
        <f>H25+K25+N25+Q25</f>
        <v>3</v>
      </c>
      <c r="V25" s="8" t="s">
        <v>37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x14ac:dyDescent="0.25">
      <c r="A26" s="8"/>
      <c r="B26" s="31"/>
      <c r="C26" s="34"/>
      <c r="D26" s="81" t="s">
        <v>75</v>
      </c>
      <c r="E26" s="79"/>
      <c r="F26" s="36">
        <f t="shared" ref="F26:U26" si="27">SUM(F25)</f>
        <v>0</v>
      </c>
      <c r="G26" s="37">
        <f t="shared" si="27"/>
        <v>15</v>
      </c>
      <c r="H26" s="38">
        <f t="shared" si="27"/>
        <v>3</v>
      </c>
      <c r="I26" s="37">
        <f t="shared" si="27"/>
        <v>0</v>
      </c>
      <c r="J26" s="37">
        <f t="shared" si="27"/>
        <v>0</v>
      </c>
      <c r="K26" s="38">
        <f t="shared" si="27"/>
        <v>0</v>
      </c>
      <c r="L26" s="37">
        <f t="shared" si="27"/>
        <v>0</v>
      </c>
      <c r="M26" s="37">
        <f t="shared" si="27"/>
        <v>0</v>
      </c>
      <c r="N26" s="38">
        <f t="shared" si="27"/>
        <v>0</v>
      </c>
      <c r="O26" s="37">
        <f t="shared" si="27"/>
        <v>0</v>
      </c>
      <c r="P26" s="37">
        <f t="shared" si="27"/>
        <v>0</v>
      </c>
      <c r="Q26" s="38">
        <f t="shared" si="27"/>
        <v>0</v>
      </c>
      <c r="R26" s="37">
        <f t="shared" si="27"/>
        <v>0</v>
      </c>
      <c r="S26" s="37">
        <f t="shared" si="27"/>
        <v>15</v>
      </c>
      <c r="T26" s="38">
        <f t="shared" si="27"/>
        <v>15</v>
      </c>
      <c r="U26" s="17">
        <f t="shared" si="27"/>
        <v>3</v>
      </c>
      <c r="V26" s="31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75" x14ac:dyDescent="0.25">
      <c r="A27" s="8" t="s">
        <v>22</v>
      </c>
      <c r="B27" s="8" t="s">
        <v>23</v>
      </c>
      <c r="C27" s="8" t="s">
        <v>32</v>
      </c>
      <c r="D27" s="8" t="s">
        <v>76</v>
      </c>
      <c r="E27" s="18" t="s">
        <v>77</v>
      </c>
      <c r="F27" s="13"/>
      <c r="G27" s="2"/>
      <c r="H27" s="14"/>
      <c r="I27" s="10">
        <v>10</v>
      </c>
      <c r="J27" s="11">
        <v>10</v>
      </c>
      <c r="K27" s="12">
        <v>4</v>
      </c>
      <c r="L27" s="13"/>
      <c r="M27" s="2"/>
      <c r="N27" s="14"/>
      <c r="O27" s="13"/>
      <c r="P27" s="2"/>
      <c r="Q27" s="14"/>
      <c r="R27" s="10">
        <f t="shared" ref="R27:S27" si="28">F27+I27+L27+O27</f>
        <v>10</v>
      </c>
      <c r="S27" s="11">
        <f t="shared" si="28"/>
        <v>10</v>
      </c>
      <c r="T27" s="12">
        <f t="shared" ref="T27:T32" si="29">SUM(R27,S27)</f>
        <v>20</v>
      </c>
      <c r="U27" s="17">
        <f t="shared" ref="U27:U32" si="30">H27+K27+N27+Q27</f>
        <v>4</v>
      </c>
      <c r="V27" s="8" t="s">
        <v>37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x14ac:dyDescent="0.25">
      <c r="A28" s="8" t="s">
        <v>22</v>
      </c>
      <c r="B28" s="8" t="s">
        <v>23</v>
      </c>
      <c r="C28" s="8" t="s">
        <v>32</v>
      </c>
      <c r="D28" s="8" t="s">
        <v>78</v>
      </c>
      <c r="E28" s="9" t="s">
        <v>79</v>
      </c>
      <c r="F28" s="13"/>
      <c r="G28" s="2"/>
      <c r="H28" s="14"/>
      <c r="I28" s="10">
        <v>10</v>
      </c>
      <c r="J28" s="11">
        <v>10</v>
      </c>
      <c r="K28" s="12">
        <v>4</v>
      </c>
      <c r="L28" s="13"/>
      <c r="M28" s="2"/>
      <c r="N28" s="14"/>
      <c r="O28" s="13"/>
      <c r="P28" s="2"/>
      <c r="Q28" s="14"/>
      <c r="R28" s="10">
        <f t="shared" ref="R28:S28" si="31">F28+I28+L28+O28</f>
        <v>10</v>
      </c>
      <c r="S28" s="11">
        <f t="shared" si="31"/>
        <v>10</v>
      </c>
      <c r="T28" s="12">
        <f t="shared" si="29"/>
        <v>20</v>
      </c>
      <c r="U28" s="17">
        <f t="shared" si="30"/>
        <v>4</v>
      </c>
      <c r="V28" s="8" t="s">
        <v>37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24.75" x14ac:dyDescent="0.25">
      <c r="A29" s="8" t="s">
        <v>22</v>
      </c>
      <c r="B29" s="8" t="s">
        <v>23</v>
      </c>
      <c r="C29" s="8" t="s">
        <v>32</v>
      </c>
      <c r="D29" s="8" t="s">
        <v>80</v>
      </c>
      <c r="E29" s="18" t="s">
        <v>81</v>
      </c>
      <c r="F29" s="13"/>
      <c r="G29" s="2"/>
      <c r="H29" s="14"/>
      <c r="I29" s="10">
        <v>5</v>
      </c>
      <c r="J29" s="11">
        <v>10</v>
      </c>
      <c r="K29" s="12">
        <v>3</v>
      </c>
      <c r="L29" s="13"/>
      <c r="M29" s="2"/>
      <c r="N29" s="14"/>
      <c r="O29" s="13"/>
      <c r="P29" s="2"/>
      <c r="Q29" s="14"/>
      <c r="R29" s="10">
        <f t="shared" ref="R29:S29" si="32">F29+I29+L29+O29</f>
        <v>5</v>
      </c>
      <c r="S29" s="11">
        <f t="shared" si="32"/>
        <v>10</v>
      </c>
      <c r="T29" s="12">
        <f t="shared" si="29"/>
        <v>15</v>
      </c>
      <c r="U29" s="17">
        <f t="shared" si="30"/>
        <v>3</v>
      </c>
      <c r="V29" s="8" t="s">
        <v>27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36.75" x14ac:dyDescent="0.25">
      <c r="A30" s="8" t="s">
        <v>22</v>
      </c>
      <c r="B30" s="8" t="s">
        <v>41</v>
      </c>
      <c r="C30" s="8" t="s">
        <v>45</v>
      </c>
      <c r="D30" s="8" t="s">
        <v>82</v>
      </c>
      <c r="E30" s="18" t="s">
        <v>83</v>
      </c>
      <c r="F30" s="13"/>
      <c r="G30" s="2"/>
      <c r="H30" s="14"/>
      <c r="I30" s="13"/>
      <c r="J30" s="2"/>
      <c r="K30" s="14"/>
      <c r="L30" s="13"/>
      <c r="M30" s="2"/>
      <c r="N30" s="14"/>
      <c r="O30" s="10">
        <v>0</v>
      </c>
      <c r="P30" s="11">
        <v>20</v>
      </c>
      <c r="Q30" s="12">
        <v>4</v>
      </c>
      <c r="R30" s="10">
        <f t="shared" ref="R30:S30" si="33">F30+I30+L30+O30</f>
        <v>0</v>
      </c>
      <c r="S30" s="11">
        <f t="shared" si="33"/>
        <v>20</v>
      </c>
      <c r="T30" s="12">
        <f t="shared" si="29"/>
        <v>20</v>
      </c>
      <c r="U30" s="17">
        <f t="shared" si="30"/>
        <v>4</v>
      </c>
      <c r="V30" s="8" t="s">
        <v>37</v>
      </c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x14ac:dyDescent="0.25">
      <c r="A31" s="8" t="s">
        <v>22</v>
      </c>
      <c r="B31" s="8" t="s">
        <v>41</v>
      </c>
      <c r="C31" s="8" t="s">
        <v>42</v>
      </c>
      <c r="D31" s="8" t="s">
        <v>84</v>
      </c>
      <c r="E31" s="9" t="s">
        <v>85</v>
      </c>
      <c r="F31" s="13"/>
      <c r="G31" s="2"/>
      <c r="H31" s="14"/>
      <c r="I31" s="13"/>
      <c r="J31" s="2"/>
      <c r="K31" s="14"/>
      <c r="L31" s="10">
        <v>0</v>
      </c>
      <c r="M31" s="11">
        <v>10</v>
      </c>
      <c r="N31" s="12">
        <v>3</v>
      </c>
      <c r="O31" s="13"/>
      <c r="P31" s="2"/>
      <c r="Q31" s="14"/>
      <c r="R31" s="10">
        <f t="shared" ref="R31:S31" si="34">F31+I31+L31+O31</f>
        <v>0</v>
      </c>
      <c r="S31" s="11">
        <f t="shared" si="34"/>
        <v>10</v>
      </c>
      <c r="T31" s="12">
        <f t="shared" si="29"/>
        <v>10</v>
      </c>
      <c r="U31" s="17">
        <f t="shared" si="30"/>
        <v>3</v>
      </c>
      <c r="V31" s="8" t="s">
        <v>37</v>
      </c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x14ac:dyDescent="0.25">
      <c r="A32" s="8" t="s">
        <v>22</v>
      </c>
      <c r="B32" s="8" t="s">
        <v>41</v>
      </c>
      <c r="C32" s="8" t="s">
        <v>45</v>
      </c>
      <c r="D32" s="19" t="s">
        <v>86</v>
      </c>
      <c r="E32" s="20" t="s">
        <v>87</v>
      </c>
      <c r="F32" s="10"/>
      <c r="G32" s="11"/>
      <c r="H32" s="12"/>
      <c r="I32" s="10"/>
      <c r="J32" s="11"/>
      <c r="K32" s="12"/>
      <c r="L32" s="13"/>
      <c r="M32" s="2"/>
      <c r="N32" s="14"/>
      <c r="O32" s="10">
        <v>5</v>
      </c>
      <c r="P32" s="11">
        <v>10</v>
      </c>
      <c r="Q32" s="12">
        <v>3</v>
      </c>
      <c r="R32" s="10">
        <f t="shared" ref="R32:S32" si="35">F32+I32+L32+O32</f>
        <v>5</v>
      </c>
      <c r="S32" s="11">
        <f t="shared" si="35"/>
        <v>10</v>
      </c>
      <c r="T32" s="12">
        <f t="shared" si="29"/>
        <v>15</v>
      </c>
      <c r="U32" s="17">
        <f t="shared" si="30"/>
        <v>3</v>
      </c>
      <c r="V32" s="8" t="s">
        <v>37</v>
      </c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x14ac:dyDescent="0.25">
      <c r="A33" s="8"/>
      <c r="B33" s="2"/>
      <c r="C33" s="34"/>
      <c r="D33" s="82" t="s">
        <v>88</v>
      </c>
      <c r="E33" s="83"/>
      <c r="F33" s="36">
        <f t="shared" ref="F33:U33" si="36">SUM(F27:F32)</f>
        <v>0</v>
      </c>
      <c r="G33" s="37">
        <f t="shared" si="36"/>
        <v>0</v>
      </c>
      <c r="H33" s="39">
        <f t="shared" si="36"/>
        <v>0</v>
      </c>
      <c r="I33" s="40">
        <f t="shared" si="36"/>
        <v>25</v>
      </c>
      <c r="J33" s="37">
        <f t="shared" si="36"/>
        <v>30</v>
      </c>
      <c r="K33" s="39">
        <f t="shared" si="36"/>
        <v>11</v>
      </c>
      <c r="L33" s="40">
        <f t="shared" si="36"/>
        <v>0</v>
      </c>
      <c r="M33" s="37">
        <f t="shared" si="36"/>
        <v>10</v>
      </c>
      <c r="N33" s="39">
        <f t="shared" si="36"/>
        <v>3</v>
      </c>
      <c r="O33" s="40">
        <f t="shared" si="36"/>
        <v>5</v>
      </c>
      <c r="P33" s="37">
        <f t="shared" si="36"/>
        <v>30</v>
      </c>
      <c r="Q33" s="39">
        <f t="shared" si="36"/>
        <v>7</v>
      </c>
      <c r="R33" s="35">
        <f t="shared" si="36"/>
        <v>30</v>
      </c>
      <c r="S33" s="27">
        <f t="shared" si="36"/>
        <v>70</v>
      </c>
      <c r="T33" s="30">
        <f t="shared" si="36"/>
        <v>100</v>
      </c>
      <c r="U33" s="17">
        <f t="shared" si="36"/>
        <v>21</v>
      </c>
      <c r="V33" s="31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36.75" x14ac:dyDescent="0.25">
      <c r="A34" s="8" t="s">
        <v>22</v>
      </c>
      <c r="B34" s="8" t="s">
        <v>23</v>
      </c>
      <c r="C34" s="8" t="s">
        <v>24</v>
      </c>
      <c r="D34" s="41" t="s">
        <v>89</v>
      </c>
      <c r="E34" s="42" t="s">
        <v>90</v>
      </c>
      <c r="F34" s="10">
        <v>10</v>
      </c>
      <c r="G34" s="11">
        <v>5</v>
      </c>
      <c r="H34" s="12">
        <v>4</v>
      </c>
      <c r="I34" s="13"/>
      <c r="J34" s="2"/>
      <c r="K34" s="14"/>
      <c r="L34" s="13"/>
      <c r="M34" s="2"/>
      <c r="N34" s="14"/>
      <c r="O34" s="13"/>
      <c r="P34" s="2"/>
      <c r="Q34" s="14"/>
      <c r="R34" s="10">
        <f t="shared" ref="R34:S34" si="37">F34+I34+L34+O34</f>
        <v>10</v>
      </c>
      <c r="S34" s="11">
        <f t="shared" si="37"/>
        <v>5</v>
      </c>
      <c r="T34" s="12">
        <f t="shared" ref="T34:T38" si="38">SUM(R34,S34)</f>
        <v>15</v>
      </c>
      <c r="U34" s="17">
        <f t="shared" ref="U34:U38" si="39">H34+K34+N34+Q34</f>
        <v>4</v>
      </c>
      <c r="V34" s="8" t="s">
        <v>37</v>
      </c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24.75" x14ac:dyDescent="0.25">
      <c r="A35" s="8" t="s">
        <v>22</v>
      </c>
      <c r="B35" s="8" t="s">
        <v>23</v>
      </c>
      <c r="C35" s="8" t="s">
        <v>24</v>
      </c>
      <c r="D35" s="8" t="s">
        <v>91</v>
      </c>
      <c r="E35" s="18" t="s">
        <v>92</v>
      </c>
      <c r="F35" s="10">
        <v>10</v>
      </c>
      <c r="G35" s="11">
        <v>5</v>
      </c>
      <c r="H35" s="12">
        <v>3</v>
      </c>
      <c r="I35" s="13"/>
      <c r="J35" s="2"/>
      <c r="K35" s="14"/>
      <c r="L35" s="13"/>
      <c r="M35" s="2"/>
      <c r="N35" s="14"/>
      <c r="O35" s="13"/>
      <c r="P35" s="2"/>
      <c r="Q35" s="14"/>
      <c r="R35" s="10">
        <f t="shared" ref="R35:S35" si="40">F35+I35+L35+O35</f>
        <v>10</v>
      </c>
      <c r="S35" s="11">
        <f t="shared" si="40"/>
        <v>5</v>
      </c>
      <c r="T35" s="12">
        <f t="shared" si="38"/>
        <v>15</v>
      </c>
      <c r="U35" s="17">
        <f t="shared" si="39"/>
        <v>3</v>
      </c>
      <c r="V35" s="8" t="s">
        <v>37</v>
      </c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24.75" x14ac:dyDescent="0.25">
      <c r="A36" s="8" t="s">
        <v>22</v>
      </c>
      <c r="B36" s="8" t="s">
        <v>23</v>
      </c>
      <c r="C36" s="8" t="s">
        <v>32</v>
      </c>
      <c r="D36" s="8" t="s">
        <v>93</v>
      </c>
      <c r="E36" s="18" t="s">
        <v>94</v>
      </c>
      <c r="F36" s="13"/>
      <c r="G36" s="2"/>
      <c r="H36" s="14"/>
      <c r="I36" s="10">
        <v>5</v>
      </c>
      <c r="J36" s="11">
        <v>10</v>
      </c>
      <c r="K36" s="12">
        <v>4</v>
      </c>
      <c r="L36" s="13"/>
      <c r="M36" s="2"/>
      <c r="N36" s="14"/>
      <c r="O36" s="10"/>
      <c r="P36" s="11"/>
      <c r="Q36" s="12"/>
      <c r="R36" s="10">
        <f t="shared" ref="R36:S36" si="41">F36+I36+L36+O36</f>
        <v>5</v>
      </c>
      <c r="S36" s="11">
        <f t="shared" si="41"/>
        <v>10</v>
      </c>
      <c r="T36" s="12">
        <f t="shared" si="38"/>
        <v>15</v>
      </c>
      <c r="U36" s="17">
        <f t="shared" si="39"/>
        <v>4</v>
      </c>
      <c r="V36" s="8" t="s">
        <v>37</v>
      </c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ht="24.75" x14ac:dyDescent="0.25">
      <c r="A37" s="8" t="s">
        <v>22</v>
      </c>
      <c r="B37" s="8" t="s">
        <v>41</v>
      </c>
      <c r="C37" s="8" t="s">
        <v>42</v>
      </c>
      <c r="D37" s="8" t="s">
        <v>95</v>
      </c>
      <c r="E37" s="18" t="s">
        <v>96</v>
      </c>
      <c r="F37" s="13"/>
      <c r="G37" s="2"/>
      <c r="H37" s="14"/>
      <c r="I37" s="13"/>
      <c r="J37" s="2"/>
      <c r="K37" s="14"/>
      <c r="L37" s="10">
        <v>5</v>
      </c>
      <c r="M37" s="11">
        <v>10</v>
      </c>
      <c r="N37" s="12">
        <v>4</v>
      </c>
      <c r="O37" s="13"/>
      <c r="P37" s="2"/>
      <c r="Q37" s="14"/>
      <c r="R37" s="10">
        <f t="shared" ref="R37:S37" si="42">F37+I37+L37+O37</f>
        <v>5</v>
      </c>
      <c r="S37" s="11">
        <f t="shared" si="42"/>
        <v>10</v>
      </c>
      <c r="T37" s="12">
        <f t="shared" si="38"/>
        <v>15</v>
      </c>
      <c r="U37" s="17">
        <f t="shared" si="39"/>
        <v>4</v>
      </c>
      <c r="V37" s="8" t="s">
        <v>37</v>
      </c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36.75" x14ac:dyDescent="0.25">
      <c r="A38" s="8" t="s">
        <v>22</v>
      </c>
      <c r="B38" s="8" t="s">
        <v>41</v>
      </c>
      <c r="C38" s="8" t="s">
        <v>42</v>
      </c>
      <c r="D38" s="19" t="s">
        <v>97</v>
      </c>
      <c r="E38" s="33" t="s">
        <v>98</v>
      </c>
      <c r="F38" s="13"/>
      <c r="G38" s="2"/>
      <c r="H38" s="14"/>
      <c r="I38" s="13"/>
      <c r="J38" s="2"/>
      <c r="K38" s="14"/>
      <c r="L38" s="10">
        <v>5</v>
      </c>
      <c r="M38" s="11">
        <v>10</v>
      </c>
      <c r="N38" s="12">
        <v>3</v>
      </c>
      <c r="O38" s="13"/>
      <c r="P38" s="2"/>
      <c r="Q38" s="14"/>
      <c r="R38" s="10">
        <f t="shared" ref="R38:S38" si="43">F38+I38+L38+O38</f>
        <v>5</v>
      </c>
      <c r="S38" s="11">
        <f t="shared" si="43"/>
        <v>10</v>
      </c>
      <c r="T38" s="12">
        <f t="shared" si="38"/>
        <v>15</v>
      </c>
      <c r="U38" s="17">
        <f t="shared" si="39"/>
        <v>3</v>
      </c>
      <c r="V38" s="8" t="s">
        <v>37</v>
      </c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x14ac:dyDescent="0.25">
      <c r="A39" s="8"/>
      <c r="B39" s="31"/>
      <c r="C39" s="34"/>
      <c r="D39" s="81" t="s">
        <v>99</v>
      </c>
      <c r="E39" s="79"/>
      <c r="F39" s="40">
        <f t="shared" ref="F39:U39" si="44">SUM(F34:F38)</f>
        <v>20</v>
      </c>
      <c r="G39" s="37">
        <f t="shared" si="44"/>
        <v>10</v>
      </c>
      <c r="H39" s="39">
        <f t="shared" si="44"/>
        <v>7</v>
      </c>
      <c r="I39" s="40">
        <f t="shared" si="44"/>
        <v>5</v>
      </c>
      <c r="J39" s="37">
        <f t="shared" si="44"/>
        <v>10</v>
      </c>
      <c r="K39" s="39">
        <f t="shared" si="44"/>
        <v>4</v>
      </c>
      <c r="L39" s="40">
        <f t="shared" si="44"/>
        <v>10</v>
      </c>
      <c r="M39" s="37">
        <f t="shared" si="44"/>
        <v>20</v>
      </c>
      <c r="N39" s="39">
        <f t="shared" si="44"/>
        <v>7</v>
      </c>
      <c r="O39" s="40">
        <f t="shared" si="44"/>
        <v>0</v>
      </c>
      <c r="P39" s="37">
        <f t="shared" si="44"/>
        <v>0</v>
      </c>
      <c r="Q39" s="39">
        <f t="shared" si="44"/>
        <v>0</v>
      </c>
      <c r="R39" s="27">
        <f t="shared" si="44"/>
        <v>35</v>
      </c>
      <c r="S39" s="27">
        <f t="shared" si="44"/>
        <v>40</v>
      </c>
      <c r="T39" s="30">
        <f t="shared" si="44"/>
        <v>75</v>
      </c>
      <c r="U39" s="17">
        <f t="shared" si="44"/>
        <v>18</v>
      </c>
      <c r="V39" s="31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x14ac:dyDescent="0.25">
      <c r="A40" s="8" t="s">
        <v>22</v>
      </c>
      <c r="B40" s="8" t="s">
        <v>23</v>
      </c>
      <c r="C40" s="8" t="s">
        <v>24</v>
      </c>
      <c r="D40" s="41" t="s">
        <v>100</v>
      </c>
      <c r="E40" s="42" t="s">
        <v>101</v>
      </c>
      <c r="F40" s="10">
        <v>10</v>
      </c>
      <c r="G40" s="11">
        <v>5</v>
      </c>
      <c r="H40" s="12">
        <v>4</v>
      </c>
      <c r="I40" s="13"/>
      <c r="J40" s="2"/>
      <c r="K40" s="14"/>
      <c r="L40" s="13"/>
      <c r="M40" s="2"/>
      <c r="N40" s="14"/>
      <c r="O40" s="13"/>
      <c r="P40" s="2"/>
      <c r="Q40" s="14"/>
      <c r="R40" s="10">
        <f t="shared" ref="R40:S40" si="45">F40+I40+L40+O40</f>
        <v>10</v>
      </c>
      <c r="S40" s="11">
        <f t="shared" si="45"/>
        <v>5</v>
      </c>
      <c r="T40" s="12">
        <f t="shared" ref="T40:T44" si="46">SUM(R40,S40)</f>
        <v>15</v>
      </c>
      <c r="U40" s="17">
        <f t="shared" ref="U40:U44" si="47">H40+K40+N40+Q40</f>
        <v>4</v>
      </c>
      <c r="V40" s="8" t="s">
        <v>37</v>
      </c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x14ac:dyDescent="0.25">
      <c r="A41" s="8" t="s">
        <v>22</v>
      </c>
      <c r="B41" s="8" t="s">
        <v>23</v>
      </c>
      <c r="C41" s="8" t="s">
        <v>24</v>
      </c>
      <c r="D41" s="8" t="s">
        <v>102</v>
      </c>
      <c r="E41" s="18" t="s">
        <v>103</v>
      </c>
      <c r="F41" s="10">
        <v>10</v>
      </c>
      <c r="G41" s="11">
        <v>5</v>
      </c>
      <c r="H41" s="12">
        <v>3</v>
      </c>
      <c r="I41" s="13"/>
      <c r="J41" s="2"/>
      <c r="K41" s="14"/>
      <c r="L41" s="13"/>
      <c r="M41" s="2"/>
      <c r="N41" s="14"/>
      <c r="O41" s="13"/>
      <c r="P41" s="2"/>
      <c r="Q41" s="14"/>
      <c r="R41" s="10">
        <f t="shared" ref="R41:S41" si="48">F41+I41+L41+O41</f>
        <v>10</v>
      </c>
      <c r="S41" s="11">
        <f t="shared" si="48"/>
        <v>5</v>
      </c>
      <c r="T41" s="12">
        <f t="shared" si="46"/>
        <v>15</v>
      </c>
      <c r="U41" s="17">
        <f t="shared" si="47"/>
        <v>3</v>
      </c>
      <c r="V41" s="8" t="s">
        <v>37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x14ac:dyDescent="0.25">
      <c r="A42" s="8" t="s">
        <v>22</v>
      </c>
      <c r="B42" s="8" t="s">
        <v>23</v>
      </c>
      <c r="C42" s="8" t="s">
        <v>32</v>
      </c>
      <c r="D42" s="8" t="s">
        <v>104</v>
      </c>
      <c r="E42" s="9" t="s">
        <v>105</v>
      </c>
      <c r="F42" s="13"/>
      <c r="G42" s="2"/>
      <c r="H42" s="14"/>
      <c r="I42" s="10">
        <v>10</v>
      </c>
      <c r="J42" s="11">
        <v>5</v>
      </c>
      <c r="K42" s="12">
        <v>4</v>
      </c>
      <c r="L42" s="13"/>
      <c r="M42" s="2"/>
      <c r="N42" s="14"/>
      <c r="O42" s="10"/>
      <c r="P42" s="11"/>
      <c r="Q42" s="12"/>
      <c r="R42" s="10">
        <f t="shared" ref="R42:S42" si="49">F42+I42+L42+O42</f>
        <v>10</v>
      </c>
      <c r="S42" s="11">
        <f t="shared" si="49"/>
        <v>5</v>
      </c>
      <c r="T42" s="12">
        <f t="shared" si="46"/>
        <v>15</v>
      </c>
      <c r="U42" s="17">
        <f t="shared" si="47"/>
        <v>4</v>
      </c>
      <c r="V42" s="8" t="s">
        <v>37</v>
      </c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x14ac:dyDescent="0.25">
      <c r="A43" s="8" t="s">
        <v>22</v>
      </c>
      <c r="B43" s="8" t="s">
        <v>41</v>
      </c>
      <c r="C43" s="8" t="s">
        <v>42</v>
      </c>
      <c r="D43" s="8" t="s">
        <v>106</v>
      </c>
      <c r="E43" s="9" t="s">
        <v>107</v>
      </c>
      <c r="F43" s="13"/>
      <c r="G43" s="2"/>
      <c r="H43" s="14"/>
      <c r="I43" s="13"/>
      <c r="J43" s="2"/>
      <c r="K43" s="14"/>
      <c r="L43" s="10">
        <v>5</v>
      </c>
      <c r="M43" s="11">
        <v>10</v>
      </c>
      <c r="N43" s="12">
        <v>4</v>
      </c>
      <c r="O43" s="13"/>
      <c r="P43" s="2"/>
      <c r="Q43" s="14"/>
      <c r="R43" s="10">
        <f t="shared" ref="R43:S43" si="50">F43+I43+L43+O43</f>
        <v>5</v>
      </c>
      <c r="S43" s="11">
        <f t="shared" si="50"/>
        <v>10</v>
      </c>
      <c r="T43" s="12">
        <f t="shared" si="46"/>
        <v>15</v>
      </c>
      <c r="U43" s="17">
        <f t="shared" si="47"/>
        <v>4</v>
      </c>
      <c r="V43" s="8" t="s">
        <v>37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x14ac:dyDescent="0.25">
      <c r="A44" s="8" t="s">
        <v>22</v>
      </c>
      <c r="B44" s="8" t="s">
        <v>41</v>
      </c>
      <c r="C44" s="8" t="s">
        <v>42</v>
      </c>
      <c r="D44" s="19" t="s">
        <v>108</v>
      </c>
      <c r="E44" s="33" t="s">
        <v>109</v>
      </c>
      <c r="F44" s="13"/>
      <c r="G44" s="2"/>
      <c r="H44" s="14"/>
      <c r="I44" s="13"/>
      <c r="J44" s="2"/>
      <c r="K44" s="14"/>
      <c r="L44" s="10">
        <v>5</v>
      </c>
      <c r="M44" s="11">
        <v>10</v>
      </c>
      <c r="N44" s="12">
        <v>3</v>
      </c>
      <c r="O44" s="13"/>
      <c r="P44" s="2"/>
      <c r="Q44" s="14"/>
      <c r="R44" s="10">
        <f t="shared" ref="R44:S44" si="51">F44+I44+L44+O44</f>
        <v>5</v>
      </c>
      <c r="S44" s="11">
        <f t="shared" si="51"/>
        <v>10</v>
      </c>
      <c r="T44" s="12">
        <f t="shared" si="46"/>
        <v>15</v>
      </c>
      <c r="U44" s="17">
        <f t="shared" si="47"/>
        <v>3</v>
      </c>
      <c r="V44" s="8" t="s">
        <v>37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x14ac:dyDescent="0.25">
      <c r="A45" s="8"/>
      <c r="B45" s="2"/>
      <c r="C45" s="34"/>
      <c r="D45" s="81" t="s">
        <v>110</v>
      </c>
      <c r="E45" s="79"/>
      <c r="F45" s="40">
        <f t="shared" ref="F45:U45" si="52">SUM(F40:F44)</f>
        <v>20</v>
      </c>
      <c r="G45" s="37">
        <f t="shared" si="52"/>
        <v>10</v>
      </c>
      <c r="H45" s="39">
        <f t="shared" si="52"/>
        <v>7</v>
      </c>
      <c r="I45" s="40">
        <f t="shared" si="52"/>
        <v>10</v>
      </c>
      <c r="J45" s="37">
        <f t="shared" si="52"/>
        <v>5</v>
      </c>
      <c r="K45" s="39">
        <f t="shared" si="52"/>
        <v>4</v>
      </c>
      <c r="L45" s="40">
        <f t="shared" si="52"/>
        <v>10</v>
      </c>
      <c r="M45" s="37">
        <f t="shared" si="52"/>
        <v>20</v>
      </c>
      <c r="N45" s="39">
        <f t="shared" si="52"/>
        <v>7</v>
      </c>
      <c r="O45" s="40">
        <f t="shared" si="52"/>
        <v>0</v>
      </c>
      <c r="P45" s="37">
        <f t="shared" si="52"/>
        <v>0</v>
      </c>
      <c r="Q45" s="39">
        <f t="shared" si="52"/>
        <v>0</v>
      </c>
      <c r="R45" s="27">
        <f t="shared" si="52"/>
        <v>40</v>
      </c>
      <c r="S45" s="27">
        <f t="shared" si="52"/>
        <v>35</v>
      </c>
      <c r="T45" s="30">
        <f t="shared" si="52"/>
        <v>75</v>
      </c>
      <c r="U45" s="17">
        <f t="shared" si="52"/>
        <v>18</v>
      </c>
      <c r="V45" s="31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60.75" x14ac:dyDescent="0.25">
      <c r="A46" s="8" t="s">
        <v>22</v>
      </c>
      <c r="B46" s="8" t="s">
        <v>23</v>
      </c>
      <c r="C46" s="8" t="s">
        <v>24</v>
      </c>
      <c r="D46" s="41" t="s">
        <v>111</v>
      </c>
      <c r="E46" s="42" t="s">
        <v>112</v>
      </c>
      <c r="F46" s="10">
        <v>0</v>
      </c>
      <c r="G46" s="11">
        <v>20</v>
      </c>
      <c r="H46" s="12">
        <v>4</v>
      </c>
      <c r="I46" s="13"/>
      <c r="J46" s="2"/>
      <c r="K46" s="14"/>
      <c r="L46" s="13"/>
      <c r="M46" s="2"/>
      <c r="N46" s="14"/>
      <c r="O46" s="13"/>
      <c r="P46" s="2"/>
      <c r="Q46" s="14"/>
      <c r="R46" s="10">
        <f t="shared" ref="R46:S46" si="53">F46+I46+L46+O46</f>
        <v>0</v>
      </c>
      <c r="S46" s="11">
        <f t="shared" si="53"/>
        <v>20</v>
      </c>
      <c r="T46" s="12">
        <f t="shared" ref="T46:T50" si="54">SUM(R46,S46)</f>
        <v>20</v>
      </c>
      <c r="U46" s="17">
        <f t="shared" ref="U46:U50" si="55">H46+K46+N46+Q46</f>
        <v>4</v>
      </c>
      <c r="V46" s="8" t="s">
        <v>37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60.75" x14ac:dyDescent="0.25">
      <c r="A47" s="8" t="s">
        <v>22</v>
      </c>
      <c r="B47" s="8" t="s">
        <v>23</v>
      </c>
      <c r="C47" s="8" t="s">
        <v>24</v>
      </c>
      <c r="D47" s="8" t="s">
        <v>113</v>
      </c>
      <c r="E47" s="18" t="s">
        <v>114</v>
      </c>
      <c r="F47" s="10">
        <v>0</v>
      </c>
      <c r="G47" s="11">
        <v>15</v>
      </c>
      <c r="H47" s="12">
        <v>3</v>
      </c>
      <c r="I47" s="13"/>
      <c r="J47" s="2"/>
      <c r="K47" s="14"/>
      <c r="L47" s="13"/>
      <c r="M47" s="2"/>
      <c r="N47" s="14"/>
      <c r="O47" s="13"/>
      <c r="P47" s="2"/>
      <c r="Q47" s="14"/>
      <c r="R47" s="10">
        <f t="shared" ref="R47:S47" si="56">F47+I47+L47+O47</f>
        <v>0</v>
      </c>
      <c r="S47" s="11">
        <f t="shared" si="56"/>
        <v>15</v>
      </c>
      <c r="T47" s="12">
        <f t="shared" si="54"/>
        <v>15</v>
      </c>
      <c r="U47" s="17">
        <f t="shared" si="55"/>
        <v>3</v>
      </c>
      <c r="V47" s="8" t="s">
        <v>37</v>
      </c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ht="36.75" x14ac:dyDescent="0.25">
      <c r="A48" s="8" t="s">
        <v>22</v>
      </c>
      <c r="B48" s="8" t="s">
        <v>23</v>
      </c>
      <c r="C48" s="8" t="s">
        <v>32</v>
      </c>
      <c r="D48" s="8" t="s">
        <v>115</v>
      </c>
      <c r="E48" s="18" t="s">
        <v>116</v>
      </c>
      <c r="F48" s="13"/>
      <c r="G48" s="2"/>
      <c r="H48" s="14"/>
      <c r="I48" s="10">
        <v>0</v>
      </c>
      <c r="J48" s="11">
        <v>20</v>
      </c>
      <c r="K48" s="12">
        <v>4</v>
      </c>
      <c r="L48" s="13"/>
      <c r="M48" s="2"/>
      <c r="N48" s="14"/>
      <c r="O48" s="10"/>
      <c r="P48" s="11"/>
      <c r="Q48" s="12"/>
      <c r="R48" s="10">
        <f t="shared" ref="R48:S48" si="57">F48+I48+L48+O48</f>
        <v>0</v>
      </c>
      <c r="S48" s="11">
        <f t="shared" si="57"/>
        <v>20</v>
      </c>
      <c r="T48" s="12">
        <f t="shared" si="54"/>
        <v>20</v>
      </c>
      <c r="U48" s="17">
        <f t="shared" si="55"/>
        <v>4</v>
      </c>
      <c r="V48" s="8" t="s">
        <v>37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60.75" x14ac:dyDescent="0.25">
      <c r="A49" s="8" t="s">
        <v>22</v>
      </c>
      <c r="B49" s="8" t="s">
        <v>41</v>
      </c>
      <c r="C49" s="8" t="s">
        <v>42</v>
      </c>
      <c r="D49" s="8" t="s">
        <v>117</v>
      </c>
      <c r="E49" s="18" t="s">
        <v>118</v>
      </c>
      <c r="F49" s="13"/>
      <c r="G49" s="2"/>
      <c r="H49" s="14"/>
      <c r="I49" s="13"/>
      <c r="J49" s="2"/>
      <c r="K49" s="14"/>
      <c r="L49" s="10">
        <v>0</v>
      </c>
      <c r="M49" s="11">
        <v>20</v>
      </c>
      <c r="N49" s="12">
        <v>4</v>
      </c>
      <c r="O49" s="13"/>
      <c r="P49" s="2"/>
      <c r="Q49" s="14"/>
      <c r="R49" s="10">
        <f t="shared" ref="R49:S49" si="58">F49+I49+L49+O49</f>
        <v>0</v>
      </c>
      <c r="S49" s="11">
        <f t="shared" si="58"/>
        <v>20</v>
      </c>
      <c r="T49" s="12">
        <f t="shared" si="54"/>
        <v>20</v>
      </c>
      <c r="U49" s="17">
        <f t="shared" si="55"/>
        <v>4</v>
      </c>
      <c r="V49" s="8" t="s">
        <v>37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60.75" x14ac:dyDescent="0.25">
      <c r="A50" s="8" t="s">
        <v>22</v>
      </c>
      <c r="B50" s="8" t="s">
        <v>41</v>
      </c>
      <c r="C50" s="8" t="s">
        <v>42</v>
      </c>
      <c r="D50" s="8" t="s">
        <v>119</v>
      </c>
      <c r="E50" s="18" t="s">
        <v>120</v>
      </c>
      <c r="F50" s="13"/>
      <c r="G50" s="2"/>
      <c r="H50" s="14"/>
      <c r="I50" s="13"/>
      <c r="J50" s="2"/>
      <c r="K50" s="14"/>
      <c r="L50" s="10">
        <v>0</v>
      </c>
      <c r="M50" s="11">
        <v>15</v>
      </c>
      <c r="N50" s="12">
        <v>3</v>
      </c>
      <c r="O50" s="13"/>
      <c r="P50" s="2"/>
      <c r="Q50" s="14"/>
      <c r="R50" s="10">
        <f t="shared" ref="R50:S50" si="59">F50+I50+L50+O50</f>
        <v>0</v>
      </c>
      <c r="S50" s="11">
        <f t="shared" si="59"/>
        <v>15</v>
      </c>
      <c r="T50" s="12">
        <f t="shared" si="54"/>
        <v>15</v>
      </c>
      <c r="U50" s="17">
        <f t="shared" si="55"/>
        <v>3</v>
      </c>
      <c r="V50" s="8" t="s">
        <v>37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x14ac:dyDescent="0.25">
      <c r="A51" s="8"/>
      <c r="B51" s="8" t="s">
        <v>41</v>
      </c>
      <c r="C51" s="8" t="s">
        <v>42</v>
      </c>
      <c r="D51" s="86" t="s">
        <v>121</v>
      </c>
      <c r="E51" s="77"/>
      <c r="F51" s="36">
        <f t="shared" ref="F51:U51" si="60">SUM(F46:F50)</f>
        <v>0</v>
      </c>
      <c r="G51" s="37">
        <f t="shared" si="60"/>
        <v>35</v>
      </c>
      <c r="H51" s="39">
        <f t="shared" si="60"/>
        <v>7</v>
      </c>
      <c r="I51" s="40">
        <f t="shared" si="60"/>
        <v>0</v>
      </c>
      <c r="J51" s="37">
        <f t="shared" si="60"/>
        <v>20</v>
      </c>
      <c r="K51" s="39">
        <f t="shared" si="60"/>
        <v>4</v>
      </c>
      <c r="L51" s="40">
        <f t="shared" si="60"/>
        <v>0</v>
      </c>
      <c r="M51" s="37">
        <f t="shared" si="60"/>
        <v>35</v>
      </c>
      <c r="N51" s="39">
        <f t="shared" si="60"/>
        <v>7</v>
      </c>
      <c r="O51" s="40">
        <f t="shared" si="60"/>
        <v>0</v>
      </c>
      <c r="P51" s="37">
        <f t="shared" si="60"/>
        <v>0</v>
      </c>
      <c r="Q51" s="39">
        <f t="shared" si="60"/>
        <v>0</v>
      </c>
      <c r="R51" s="27">
        <f t="shared" si="60"/>
        <v>0</v>
      </c>
      <c r="S51" s="27">
        <f t="shared" si="60"/>
        <v>90</v>
      </c>
      <c r="T51" s="30">
        <f t="shared" si="60"/>
        <v>90</v>
      </c>
      <c r="U51" s="17">
        <f t="shared" si="60"/>
        <v>18</v>
      </c>
      <c r="V51" s="31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x14ac:dyDescent="0.25">
      <c r="A52" s="8" t="s">
        <v>22</v>
      </c>
      <c r="B52" s="8" t="s">
        <v>23</v>
      </c>
      <c r="C52" s="8" t="s">
        <v>24</v>
      </c>
      <c r="D52" s="8" t="s">
        <v>122</v>
      </c>
      <c r="E52" s="9" t="s">
        <v>123</v>
      </c>
      <c r="F52" s="10">
        <v>0</v>
      </c>
      <c r="G52" s="11">
        <v>20</v>
      </c>
      <c r="H52" s="12">
        <v>4</v>
      </c>
      <c r="I52" s="13"/>
      <c r="J52" s="2"/>
      <c r="K52" s="14"/>
      <c r="L52" s="13"/>
      <c r="M52" s="2"/>
      <c r="N52" s="14"/>
      <c r="O52" s="13"/>
      <c r="P52" s="2"/>
      <c r="Q52" s="14"/>
      <c r="R52" s="10">
        <f t="shared" ref="R52:S52" si="61">F52+I52+L52+O52</f>
        <v>0</v>
      </c>
      <c r="S52" s="11">
        <f t="shared" si="61"/>
        <v>20</v>
      </c>
      <c r="T52" s="12">
        <f t="shared" ref="T52:T56" si="62">SUM(R52,S52)</f>
        <v>20</v>
      </c>
      <c r="U52" s="17">
        <f t="shared" ref="U52:U56" si="63">H52+K52+N52+Q52</f>
        <v>4</v>
      </c>
      <c r="V52" s="8" t="s">
        <v>37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x14ac:dyDescent="0.25">
      <c r="A53" s="8" t="s">
        <v>22</v>
      </c>
      <c r="B53" s="8" t="s">
        <v>23</v>
      </c>
      <c r="C53" s="8" t="s">
        <v>24</v>
      </c>
      <c r="D53" s="8" t="s">
        <v>124</v>
      </c>
      <c r="E53" s="9" t="s">
        <v>125</v>
      </c>
      <c r="F53" s="10">
        <v>0</v>
      </c>
      <c r="G53" s="11">
        <v>15</v>
      </c>
      <c r="H53" s="12">
        <v>3</v>
      </c>
      <c r="I53" s="13"/>
      <c r="J53" s="2"/>
      <c r="K53" s="14"/>
      <c r="L53" s="13"/>
      <c r="M53" s="2"/>
      <c r="N53" s="14"/>
      <c r="O53" s="13"/>
      <c r="P53" s="2"/>
      <c r="Q53" s="14"/>
      <c r="R53" s="10">
        <f t="shared" ref="R53:S53" si="64">F53+I53+L53+O53</f>
        <v>0</v>
      </c>
      <c r="S53" s="11">
        <f t="shared" si="64"/>
        <v>15</v>
      </c>
      <c r="T53" s="12">
        <f t="shared" si="62"/>
        <v>15</v>
      </c>
      <c r="U53" s="17">
        <f t="shared" si="63"/>
        <v>3</v>
      </c>
      <c r="V53" s="8" t="s">
        <v>37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x14ac:dyDescent="0.25">
      <c r="A54" s="8" t="s">
        <v>22</v>
      </c>
      <c r="B54" s="8" t="s">
        <v>23</v>
      </c>
      <c r="C54" s="8" t="s">
        <v>32</v>
      </c>
      <c r="D54" s="8" t="s">
        <v>126</v>
      </c>
      <c r="E54" s="9" t="s">
        <v>127</v>
      </c>
      <c r="F54" s="13"/>
      <c r="G54" s="2"/>
      <c r="H54" s="14"/>
      <c r="I54" s="10">
        <v>10</v>
      </c>
      <c r="J54" s="11">
        <v>10</v>
      </c>
      <c r="K54" s="12">
        <v>4</v>
      </c>
      <c r="L54" s="13"/>
      <c r="M54" s="2"/>
      <c r="N54" s="14"/>
      <c r="O54" s="10"/>
      <c r="P54" s="11"/>
      <c r="Q54" s="12"/>
      <c r="R54" s="10">
        <f t="shared" ref="R54:S54" si="65">F54+I54+L54+O54</f>
        <v>10</v>
      </c>
      <c r="S54" s="11">
        <f t="shared" si="65"/>
        <v>10</v>
      </c>
      <c r="T54" s="12">
        <f t="shared" si="62"/>
        <v>20</v>
      </c>
      <c r="U54" s="17">
        <f t="shared" si="63"/>
        <v>4</v>
      </c>
      <c r="V54" s="8" t="s">
        <v>37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x14ac:dyDescent="0.25">
      <c r="A55" s="8" t="s">
        <v>22</v>
      </c>
      <c r="B55" s="8" t="s">
        <v>41</v>
      </c>
      <c r="C55" s="8" t="s">
        <v>42</v>
      </c>
      <c r="D55" s="8" t="s">
        <v>128</v>
      </c>
      <c r="E55" s="9" t="s">
        <v>129</v>
      </c>
      <c r="F55" s="13"/>
      <c r="G55" s="2"/>
      <c r="H55" s="14"/>
      <c r="I55" s="13"/>
      <c r="J55" s="2"/>
      <c r="K55" s="14"/>
      <c r="L55" s="10">
        <v>10</v>
      </c>
      <c r="M55" s="11">
        <v>10</v>
      </c>
      <c r="N55" s="12">
        <v>4</v>
      </c>
      <c r="O55" s="13"/>
      <c r="P55" s="2"/>
      <c r="Q55" s="14"/>
      <c r="R55" s="10">
        <f t="shared" ref="R55:S55" si="66">F55+I55+L55+O55</f>
        <v>10</v>
      </c>
      <c r="S55" s="11">
        <f t="shared" si="66"/>
        <v>10</v>
      </c>
      <c r="T55" s="12">
        <f t="shared" si="62"/>
        <v>20</v>
      </c>
      <c r="U55" s="17">
        <f t="shared" si="63"/>
        <v>4</v>
      </c>
      <c r="V55" s="8" t="s">
        <v>37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x14ac:dyDescent="0.25">
      <c r="A56" s="8" t="s">
        <v>22</v>
      </c>
      <c r="B56" s="8" t="s">
        <v>41</v>
      </c>
      <c r="C56" s="8" t="s">
        <v>42</v>
      </c>
      <c r="D56" s="8" t="s">
        <v>130</v>
      </c>
      <c r="E56" s="9" t="s">
        <v>131</v>
      </c>
      <c r="F56" s="13"/>
      <c r="G56" s="2"/>
      <c r="H56" s="14"/>
      <c r="I56" s="13"/>
      <c r="J56" s="2"/>
      <c r="K56" s="14"/>
      <c r="L56" s="10">
        <v>0</v>
      </c>
      <c r="M56" s="11">
        <v>15</v>
      </c>
      <c r="N56" s="12">
        <v>3</v>
      </c>
      <c r="O56" s="13"/>
      <c r="P56" s="2"/>
      <c r="Q56" s="14"/>
      <c r="R56" s="10">
        <f t="shared" ref="R56:S56" si="67">F56+I56+L56+O56</f>
        <v>0</v>
      </c>
      <c r="S56" s="11">
        <f t="shared" si="67"/>
        <v>15</v>
      </c>
      <c r="T56" s="12">
        <f t="shared" si="62"/>
        <v>15</v>
      </c>
      <c r="U56" s="17">
        <f t="shared" si="63"/>
        <v>3</v>
      </c>
      <c r="V56" s="8" t="s">
        <v>37</v>
      </c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x14ac:dyDescent="0.25">
      <c r="A57" s="8"/>
      <c r="B57" s="2"/>
      <c r="C57" s="31"/>
      <c r="D57" s="86" t="s">
        <v>132</v>
      </c>
      <c r="E57" s="77"/>
      <c r="F57" s="36">
        <f t="shared" ref="F57:U57" si="68">SUM(F52:F56)</f>
        <v>0</v>
      </c>
      <c r="G57" s="37">
        <f t="shared" si="68"/>
        <v>35</v>
      </c>
      <c r="H57" s="39">
        <f t="shared" si="68"/>
        <v>7</v>
      </c>
      <c r="I57" s="40">
        <f t="shared" si="68"/>
        <v>10</v>
      </c>
      <c r="J57" s="37">
        <f t="shared" si="68"/>
        <v>10</v>
      </c>
      <c r="K57" s="39">
        <f t="shared" si="68"/>
        <v>4</v>
      </c>
      <c r="L57" s="40">
        <f t="shared" si="68"/>
        <v>10</v>
      </c>
      <c r="M57" s="37">
        <f t="shared" si="68"/>
        <v>25</v>
      </c>
      <c r="N57" s="39">
        <f t="shared" si="68"/>
        <v>7</v>
      </c>
      <c r="O57" s="40">
        <f t="shared" si="68"/>
        <v>0</v>
      </c>
      <c r="P57" s="37">
        <f t="shared" si="68"/>
        <v>0</v>
      </c>
      <c r="Q57" s="39">
        <f t="shared" si="68"/>
        <v>0</v>
      </c>
      <c r="R57" s="27">
        <f t="shared" si="68"/>
        <v>20</v>
      </c>
      <c r="S57" s="27">
        <f t="shared" si="68"/>
        <v>70</v>
      </c>
      <c r="T57" s="30">
        <f t="shared" si="68"/>
        <v>90</v>
      </c>
      <c r="U57" s="17">
        <f t="shared" si="68"/>
        <v>18</v>
      </c>
      <c r="V57" s="31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ht="24.75" x14ac:dyDescent="0.25">
      <c r="A58" s="43" t="s">
        <v>133</v>
      </c>
      <c r="B58" s="43" t="s">
        <v>68</v>
      </c>
      <c r="C58" s="43" t="s">
        <v>24</v>
      </c>
      <c r="D58" s="44" t="s">
        <v>164</v>
      </c>
      <c r="E58" s="45" t="s">
        <v>134</v>
      </c>
      <c r="F58" s="11">
        <v>5</v>
      </c>
      <c r="G58" s="11">
        <v>10</v>
      </c>
      <c r="H58" s="12">
        <v>4</v>
      </c>
      <c r="I58" s="2"/>
      <c r="J58" s="2"/>
      <c r="K58" s="14"/>
      <c r="L58" s="2"/>
      <c r="M58" s="2"/>
      <c r="N58" s="14"/>
      <c r="O58" s="13"/>
      <c r="P58" s="2"/>
      <c r="Q58" s="14"/>
      <c r="R58" s="11">
        <f t="shared" ref="R58:S58" si="69">F58+I58+L58+O58</f>
        <v>5</v>
      </c>
      <c r="S58" s="11">
        <f t="shared" si="69"/>
        <v>10</v>
      </c>
      <c r="T58" s="12">
        <f t="shared" ref="T58:T62" si="70">SUM(R58,S58)</f>
        <v>15</v>
      </c>
      <c r="U58" s="17">
        <f t="shared" ref="U58:U62" si="71">H58+K58+N58+Q58</f>
        <v>4</v>
      </c>
      <c r="V58" s="8" t="s">
        <v>37</v>
      </c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t="36.75" x14ac:dyDescent="0.25">
      <c r="A59" s="43" t="s">
        <v>133</v>
      </c>
      <c r="B59" s="43" t="s">
        <v>68</v>
      </c>
      <c r="C59" s="43" t="s">
        <v>24</v>
      </c>
      <c r="D59" s="44" t="s">
        <v>165</v>
      </c>
      <c r="E59" s="45" t="s">
        <v>135</v>
      </c>
      <c r="F59" s="11">
        <v>5</v>
      </c>
      <c r="G59" s="11">
        <v>10</v>
      </c>
      <c r="H59" s="12">
        <v>3</v>
      </c>
      <c r="I59" s="2"/>
      <c r="J59" s="2"/>
      <c r="K59" s="14"/>
      <c r="L59" s="2"/>
      <c r="M59" s="2"/>
      <c r="N59" s="14"/>
      <c r="O59" s="13"/>
      <c r="P59" s="2"/>
      <c r="Q59" s="14"/>
      <c r="R59" s="11">
        <f t="shared" ref="R59:S59" si="72">F59+I59+L59+O59</f>
        <v>5</v>
      </c>
      <c r="S59" s="11">
        <f t="shared" si="72"/>
        <v>10</v>
      </c>
      <c r="T59" s="12">
        <f t="shared" si="70"/>
        <v>15</v>
      </c>
      <c r="U59" s="17">
        <f t="shared" si="71"/>
        <v>3</v>
      </c>
      <c r="V59" s="8" t="s">
        <v>37</v>
      </c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ht="24.75" x14ac:dyDescent="0.25">
      <c r="A60" s="43" t="s">
        <v>133</v>
      </c>
      <c r="B60" s="43" t="s">
        <v>68</v>
      </c>
      <c r="C60" s="46" t="s">
        <v>32</v>
      </c>
      <c r="D60" s="44" t="s">
        <v>166</v>
      </c>
      <c r="E60" s="45" t="s">
        <v>136</v>
      </c>
      <c r="F60" s="2"/>
      <c r="G60" s="2"/>
      <c r="H60" s="14"/>
      <c r="I60" s="11">
        <v>5</v>
      </c>
      <c r="J60" s="11">
        <v>15</v>
      </c>
      <c r="K60" s="12">
        <v>4</v>
      </c>
      <c r="L60" s="2"/>
      <c r="M60" s="2"/>
      <c r="N60" s="14"/>
      <c r="O60" s="13"/>
      <c r="P60" s="2"/>
      <c r="Q60" s="14"/>
      <c r="R60" s="11">
        <f t="shared" ref="R60:S60" si="73">F60+I60+L60+O60</f>
        <v>5</v>
      </c>
      <c r="S60" s="11">
        <f t="shared" si="73"/>
        <v>15</v>
      </c>
      <c r="T60" s="12">
        <f t="shared" si="70"/>
        <v>20</v>
      </c>
      <c r="U60" s="17">
        <f t="shared" si="71"/>
        <v>4</v>
      </c>
      <c r="V60" s="8" t="s">
        <v>37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ht="36.75" x14ac:dyDescent="0.25">
      <c r="A61" s="43" t="s">
        <v>133</v>
      </c>
      <c r="B61" s="43" t="s">
        <v>41</v>
      </c>
      <c r="C61" s="43" t="s">
        <v>42</v>
      </c>
      <c r="D61" s="44" t="s">
        <v>167</v>
      </c>
      <c r="E61" s="45" t="s">
        <v>137</v>
      </c>
      <c r="F61" s="2"/>
      <c r="G61" s="2"/>
      <c r="H61" s="14"/>
      <c r="I61" s="2"/>
      <c r="J61" s="2"/>
      <c r="K61" s="14"/>
      <c r="L61" s="11">
        <v>5</v>
      </c>
      <c r="M61" s="11">
        <v>10</v>
      </c>
      <c r="N61" s="12">
        <v>4</v>
      </c>
      <c r="O61" s="13"/>
      <c r="P61" s="2"/>
      <c r="Q61" s="14"/>
      <c r="R61" s="11">
        <f t="shared" ref="R61:S61" si="74">F61+I61+L61+O61</f>
        <v>5</v>
      </c>
      <c r="S61" s="11">
        <f t="shared" si="74"/>
        <v>10</v>
      </c>
      <c r="T61" s="12">
        <f t="shared" si="70"/>
        <v>15</v>
      </c>
      <c r="U61" s="17">
        <f t="shared" si="71"/>
        <v>4</v>
      </c>
      <c r="V61" s="8" t="s">
        <v>37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36.75" x14ac:dyDescent="0.25">
      <c r="A62" s="43" t="s">
        <v>133</v>
      </c>
      <c r="B62" s="43" t="s">
        <v>41</v>
      </c>
      <c r="C62" s="43" t="s">
        <v>42</v>
      </c>
      <c r="D62" s="44" t="s">
        <v>168</v>
      </c>
      <c r="E62" s="45" t="s">
        <v>138</v>
      </c>
      <c r="F62" s="2"/>
      <c r="G62" s="2"/>
      <c r="H62" s="14"/>
      <c r="I62" s="2"/>
      <c r="J62" s="2"/>
      <c r="K62" s="14"/>
      <c r="L62" s="11">
        <v>10</v>
      </c>
      <c r="M62" s="11">
        <v>5</v>
      </c>
      <c r="N62" s="12">
        <v>3</v>
      </c>
      <c r="O62" s="13"/>
      <c r="P62" s="2"/>
      <c r="Q62" s="14"/>
      <c r="R62" s="11">
        <f t="shared" ref="R62:S62" si="75">F62+I62+L62+O62</f>
        <v>10</v>
      </c>
      <c r="S62" s="11">
        <f t="shared" si="75"/>
        <v>5</v>
      </c>
      <c r="T62" s="12">
        <f t="shared" si="70"/>
        <v>15</v>
      </c>
      <c r="U62" s="16">
        <f t="shared" si="71"/>
        <v>3</v>
      </c>
      <c r="V62" s="8" t="s">
        <v>37</v>
      </c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x14ac:dyDescent="0.25">
      <c r="A63" s="8"/>
      <c r="B63" s="11"/>
      <c r="C63" s="8"/>
      <c r="D63" s="87" t="s">
        <v>139</v>
      </c>
      <c r="E63" s="77"/>
      <c r="F63" s="47">
        <f t="shared" ref="F63:P63" si="76">SUM(F58:F62)</f>
        <v>10</v>
      </c>
      <c r="G63" s="48">
        <f t="shared" si="76"/>
        <v>20</v>
      </c>
      <c r="H63" s="1">
        <f t="shared" si="76"/>
        <v>7</v>
      </c>
      <c r="I63" s="40">
        <f t="shared" si="76"/>
        <v>5</v>
      </c>
      <c r="J63" s="37">
        <f t="shared" si="76"/>
        <v>15</v>
      </c>
      <c r="K63" s="39">
        <f t="shared" si="76"/>
        <v>4</v>
      </c>
      <c r="L63" s="49">
        <f t="shared" si="76"/>
        <v>15</v>
      </c>
      <c r="M63" s="48">
        <f t="shared" si="76"/>
        <v>15</v>
      </c>
      <c r="N63" s="1">
        <f t="shared" si="76"/>
        <v>7</v>
      </c>
      <c r="O63" s="49">
        <f t="shared" si="76"/>
        <v>0</v>
      </c>
      <c r="P63" s="48">
        <f t="shared" si="76"/>
        <v>0</v>
      </c>
      <c r="Q63" s="1">
        <f>SUM(O58:Q62)</f>
        <v>0</v>
      </c>
      <c r="R63" s="1">
        <f t="shared" ref="R63:U63" si="77">SUM(R58:R62)</f>
        <v>30</v>
      </c>
      <c r="S63" s="1">
        <f t="shared" si="77"/>
        <v>50</v>
      </c>
      <c r="T63" s="1">
        <f t="shared" si="77"/>
        <v>80</v>
      </c>
      <c r="U63" s="39">
        <f t="shared" si="77"/>
        <v>18</v>
      </c>
      <c r="V63" s="8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42.75" x14ac:dyDescent="0.25">
      <c r="A64" s="8" t="s">
        <v>22</v>
      </c>
      <c r="B64" s="8" t="s">
        <v>23</v>
      </c>
      <c r="C64" s="8" t="s">
        <v>32</v>
      </c>
      <c r="D64" s="44" t="s">
        <v>169</v>
      </c>
      <c r="E64" s="50" t="s">
        <v>161</v>
      </c>
      <c r="F64" s="13"/>
      <c r="G64" s="2"/>
      <c r="H64" s="14"/>
      <c r="I64" s="10">
        <v>0</v>
      </c>
      <c r="J64" s="11">
        <v>12</v>
      </c>
      <c r="K64" s="12">
        <v>3</v>
      </c>
      <c r="L64" s="13"/>
      <c r="M64" s="2"/>
      <c r="N64" s="14"/>
      <c r="O64" s="13"/>
      <c r="P64" s="2"/>
      <c r="Q64" s="14"/>
      <c r="R64" s="11">
        <f t="shared" ref="R64:S64" si="78">F64+I64+L64+O64</f>
        <v>0</v>
      </c>
      <c r="S64" s="11">
        <f t="shared" si="78"/>
        <v>12</v>
      </c>
      <c r="T64" s="12">
        <f t="shared" ref="T64:T65" si="79">SUM(R64,S64)</f>
        <v>12</v>
      </c>
      <c r="U64" s="51">
        <f t="shared" ref="U64:U66" si="80">H64+K64+N64+Q64</f>
        <v>3</v>
      </c>
      <c r="V64" s="8" t="s">
        <v>37</v>
      </c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36" x14ac:dyDescent="0.25">
      <c r="A65" s="8" t="s">
        <v>22</v>
      </c>
      <c r="B65" s="8" t="s">
        <v>41</v>
      </c>
      <c r="C65" s="8" t="s">
        <v>42</v>
      </c>
      <c r="D65" s="44" t="s">
        <v>170</v>
      </c>
      <c r="E65" s="52" t="s">
        <v>140</v>
      </c>
      <c r="F65" s="13"/>
      <c r="G65" s="2"/>
      <c r="H65" s="14"/>
      <c r="I65" s="13"/>
      <c r="J65" s="2"/>
      <c r="K65" s="14"/>
      <c r="L65" s="10">
        <v>0</v>
      </c>
      <c r="M65" s="11">
        <v>12</v>
      </c>
      <c r="N65" s="12">
        <v>3</v>
      </c>
      <c r="O65" s="13"/>
      <c r="P65" s="2"/>
      <c r="Q65" s="14"/>
      <c r="R65" s="11">
        <f t="shared" ref="R65:S65" si="81">F65+I65+L65+O65</f>
        <v>0</v>
      </c>
      <c r="S65" s="11">
        <f t="shared" si="81"/>
        <v>12</v>
      </c>
      <c r="T65" s="12">
        <f t="shared" si="79"/>
        <v>12</v>
      </c>
      <c r="U65" s="17">
        <f t="shared" si="80"/>
        <v>3</v>
      </c>
      <c r="V65" s="8" t="s">
        <v>37</v>
      </c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27" customHeight="1" x14ac:dyDescent="0.25">
      <c r="A66" s="8" t="s">
        <v>22</v>
      </c>
      <c r="B66" s="8" t="s">
        <v>41</v>
      </c>
      <c r="C66" s="8" t="s">
        <v>45</v>
      </c>
      <c r="D66" s="44" t="s">
        <v>171</v>
      </c>
      <c r="E66" s="52" t="s">
        <v>141</v>
      </c>
      <c r="F66" s="53"/>
      <c r="G66" s="54"/>
      <c r="H66" s="55"/>
      <c r="I66" s="13"/>
      <c r="J66" s="2"/>
      <c r="K66" s="14"/>
      <c r="L66" s="13"/>
      <c r="M66" s="2"/>
      <c r="N66" s="14"/>
      <c r="O66" s="10">
        <v>0</v>
      </c>
      <c r="P66" s="11">
        <v>60</v>
      </c>
      <c r="Q66" s="12">
        <v>10</v>
      </c>
      <c r="R66" s="11">
        <f t="shared" ref="R66:S66" si="82">F66+I66+L66+O66</f>
        <v>0</v>
      </c>
      <c r="S66" s="11">
        <f t="shared" si="82"/>
        <v>60</v>
      </c>
      <c r="T66" s="51">
        <v>60</v>
      </c>
      <c r="U66" s="17">
        <f t="shared" si="80"/>
        <v>10</v>
      </c>
      <c r="V66" s="8" t="s">
        <v>37</v>
      </c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A67" s="8"/>
      <c r="B67" s="54"/>
      <c r="C67" s="55"/>
      <c r="D67" s="86" t="s">
        <v>142</v>
      </c>
      <c r="E67" s="77"/>
      <c r="F67" s="41">
        <f t="shared" ref="F67:U67" si="83">SUM(F64:F66)</f>
        <v>0</v>
      </c>
      <c r="G67" s="41">
        <f t="shared" si="83"/>
        <v>0</v>
      </c>
      <c r="H67" s="41">
        <f t="shared" si="83"/>
        <v>0</v>
      </c>
      <c r="I67" s="8">
        <f t="shared" si="83"/>
        <v>0</v>
      </c>
      <c r="J67" s="8">
        <f t="shared" si="83"/>
        <v>12</v>
      </c>
      <c r="K67" s="8">
        <f t="shared" si="83"/>
        <v>3</v>
      </c>
      <c r="L67" s="8">
        <f t="shared" si="83"/>
        <v>0</v>
      </c>
      <c r="M67" s="8">
        <f t="shared" si="83"/>
        <v>12</v>
      </c>
      <c r="N67" s="8">
        <f t="shared" si="83"/>
        <v>3</v>
      </c>
      <c r="O67" s="8">
        <f t="shared" si="83"/>
        <v>0</v>
      </c>
      <c r="P67" s="8">
        <f t="shared" si="83"/>
        <v>60</v>
      </c>
      <c r="Q67" s="8">
        <f t="shared" si="83"/>
        <v>10</v>
      </c>
      <c r="R67" s="8">
        <f t="shared" si="83"/>
        <v>0</v>
      </c>
      <c r="S67" s="8">
        <f t="shared" si="83"/>
        <v>84</v>
      </c>
      <c r="T67" s="41">
        <f t="shared" si="83"/>
        <v>84</v>
      </c>
      <c r="U67" s="8">
        <f t="shared" si="83"/>
        <v>16</v>
      </c>
      <c r="V67" s="8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8" t="s">
        <v>22</v>
      </c>
      <c r="B68" s="8" t="s">
        <v>23</v>
      </c>
      <c r="C68" s="8" t="s">
        <v>42</v>
      </c>
      <c r="D68" s="9" t="s">
        <v>172</v>
      </c>
      <c r="E68" s="56" t="s">
        <v>143</v>
      </c>
      <c r="F68" s="8">
        <v>0</v>
      </c>
      <c r="G68" s="8">
        <v>10</v>
      </c>
      <c r="H68" s="8">
        <v>0</v>
      </c>
      <c r="I68" s="8"/>
      <c r="J68" s="8"/>
      <c r="K68" s="8"/>
      <c r="L68" s="8"/>
      <c r="M68" s="8"/>
      <c r="N68" s="8"/>
      <c r="O68" s="31"/>
      <c r="P68" s="31"/>
      <c r="Q68" s="31"/>
      <c r="R68" s="41">
        <v>0</v>
      </c>
      <c r="S68" s="41">
        <v>10</v>
      </c>
      <c r="T68" s="41">
        <v>10</v>
      </c>
      <c r="U68" s="8">
        <v>0</v>
      </c>
      <c r="V68" s="8" t="s">
        <v>37</v>
      </c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A69" s="8" t="s">
        <v>22</v>
      </c>
      <c r="B69" s="8" t="s">
        <v>23</v>
      </c>
      <c r="C69" s="8" t="s">
        <v>45</v>
      </c>
      <c r="D69" s="9" t="s">
        <v>173</v>
      </c>
      <c r="E69" s="56" t="s">
        <v>144</v>
      </c>
      <c r="F69" s="57"/>
      <c r="G69" s="57"/>
      <c r="H69" s="57"/>
      <c r="I69" s="31">
        <v>0</v>
      </c>
      <c r="J69" s="31">
        <v>10</v>
      </c>
      <c r="K69" s="8">
        <v>0</v>
      </c>
      <c r="L69" s="8"/>
      <c r="M69" s="8"/>
      <c r="N69" s="31"/>
      <c r="O69" s="8"/>
      <c r="P69" s="8"/>
      <c r="Q69" s="8"/>
      <c r="R69" s="41">
        <v>0</v>
      </c>
      <c r="S69" s="41">
        <v>10</v>
      </c>
      <c r="T69" s="41">
        <v>10</v>
      </c>
      <c r="U69" s="8">
        <v>0</v>
      </c>
      <c r="V69" s="8" t="s">
        <v>37</v>
      </c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A70" s="31"/>
      <c r="B70" s="31"/>
      <c r="C70" s="31"/>
      <c r="D70" s="58" t="s">
        <v>145</v>
      </c>
      <c r="E70" s="31"/>
      <c r="F70" s="31"/>
      <c r="G70" s="31"/>
      <c r="H70" s="8">
        <v>4</v>
      </c>
      <c r="I70" s="31"/>
      <c r="J70" s="31"/>
      <c r="K70" s="8">
        <v>0</v>
      </c>
      <c r="L70" s="31"/>
      <c r="M70" s="31"/>
      <c r="N70" s="31">
        <v>4</v>
      </c>
      <c r="O70" s="31"/>
      <c r="P70" s="31"/>
      <c r="Q70" s="8">
        <v>0</v>
      </c>
      <c r="R70" s="8">
        <f t="shared" ref="R70:S70" si="84">F70+I70+L70+O70</f>
        <v>0</v>
      </c>
      <c r="S70" s="8">
        <f t="shared" si="84"/>
        <v>0</v>
      </c>
      <c r="T70" s="8">
        <f t="shared" ref="T70:T71" si="85">SUM(R70,S70)</f>
        <v>0</v>
      </c>
      <c r="U70" s="8">
        <f t="shared" ref="U70:U71" si="86">H70+K70+N70+Q70</f>
        <v>8</v>
      </c>
      <c r="V70" s="31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A71" s="8" t="s">
        <v>22</v>
      </c>
      <c r="B71" s="8" t="s">
        <v>41</v>
      </c>
      <c r="C71" s="8" t="s">
        <v>45</v>
      </c>
      <c r="D71" s="8" t="s">
        <v>146</v>
      </c>
      <c r="E71" s="59" t="s">
        <v>147</v>
      </c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>
        <v>10</v>
      </c>
      <c r="R71" s="8">
        <f t="shared" ref="R71:S71" si="87">F71+I71+L71+O71</f>
        <v>0</v>
      </c>
      <c r="S71" s="8">
        <f t="shared" si="87"/>
        <v>0</v>
      </c>
      <c r="T71" s="8">
        <f t="shared" si="85"/>
        <v>0</v>
      </c>
      <c r="U71" s="8">
        <f t="shared" si="86"/>
        <v>10</v>
      </c>
      <c r="V71" s="59" t="s">
        <v>148</v>
      </c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A72" s="2"/>
      <c r="B72" s="2"/>
      <c r="C72" s="2"/>
      <c r="D72" s="88" t="s">
        <v>149</v>
      </c>
      <c r="E72" s="77"/>
      <c r="F72" s="60"/>
      <c r="G72" s="61">
        <f t="shared" ref="G72:U72" si="88">G71+G70+G39+G33+G26+G24+G8</f>
        <v>45</v>
      </c>
      <c r="H72" s="61">
        <f t="shared" si="88"/>
        <v>30</v>
      </c>
      <c r="I72" s="61">
        <f t="shared" si="88"/>
        <v>75</v>
      </c>
      <c r="J72" s="61">
        <f t="shared" si="88"/>
        <v>80</v>
      </c>
      <c r="K72" s="61">
        <f t="shared" si="88"/>
        <v>32</v>
      </c>
      <c r="L72" s="61">
        <f t="shared" si="88"/>
        <v>35</v>
      </c>
      <c r="M72" s="61">
        <f t="shared" si="88"/>
        <v>50</v>
      </c>
      <c r="N72" s="61">
        <f t="shared" si="88"/>
        <v>23</v>
      </c>
      <c r="O72" s="61">
        <f t="shared" si="88"/>
        <v>5</v>
      </c>
      <c r="P72" s="61">
        <f t="shared" si="88"/>
        <v>40</v>
      </c>
      <c r="Q72" s="61">
        <f t="shared" si="88"/>
        <v>19</v>
      </c>
      <c r="R72" s="61">
        <f t="shared" si="88"/>
        <v>205</v>
      </c>
      <c r="S72" s="61">
        <f t="shared" si="88"/>
        <v>215</v>
      </c>
      <c r="T72" s="61">
        <f t="shared" si="88"/>
        <v>420</v>
      </c>
      <c r="U72" s="61">
        <f t="shared" si="88"/>
        <v>104</v>
      </c>
      <c r="V72" s="31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A73" s="2"/>
      <c r="B73" s="2"/>
      <c r="C73" s="2"/>
      <c r="D73" s="88" t="s">
        <v>150</v>
      </c>
      <c r="E73" s="77"/>
      <c r="F73" s="60"/>
      <c r="G73" s="61">
        <f t="shared" ref="G73:U73" si="89">G71+G70+G67+G39+G33+G26+G24+G8</f>
        <v>45</v>
      </c>
      <c r="H73" s="61">
        <f t="shared" si="89"/>
        <v>30</v>
      </c>
      <c r="I73" s="61">
        <f t="shared" si="89"/>
        <v>75</v>
      </c>
      <c r="J73" s="61">
        <f t="shared" si="89"/>
        <v>92</v>
      </c>
      <c r="K73" s="61">
        <f t="shared" si="89"/>
        <v>35</v>
      </c>
      <c r="L73" s="61">
        <f t="shared" si="89"/>
        <v>35</v>
      </c>
      <c r="M73" s="61">
        <f t="shared" si="89"/>
        <v>62</v>
      </c>
      <c r="N73" s="61">
        <f t="shared" si="89"/>
        <v>26</v>
      </c>
      <c r="O73" s="61">
        <f t="shared" si="89"/>
        <v>5</v>
      </c>
      <c r="P73" s="61">
        <f t="shared" si="89"/>
        <v>100</v>
      </c>
      <c r="Q73" s="61">
        <f t="shared" si="89"/>
        <v>29</v>
      </c>
      <c r="R73" s="61">
        <f t="shared" si="89"/>
        <v>205</v>
      </c>
      <c r="S73" s="61">
        <f t="shared" si="89"/>
        <v>299</v>
      </c>
      <c r="T73" s="61">
        <f t="shared" si="89"/>
        <v>504</v>
      </c>
      <c r="U73" s="61">
        <f t="shared" si="89"/>
        <v>120</v>
      </c>
      <c r="V73" s="31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2"/>
      <c r="B74" s="2"/>
      <c r="C74" s="2"/>
      <c r="D74" s="84" t="s">
        <v>151</v>
      </c>
      <c r="E74" s="77"/>
      <c r="F74" s="62"/>
      <c r="G74" s="63">
        <f t="shared" ref="G74:U74" si="90">G71+G70+G45+G33+G26+G24+G8</f>
        <v>45</v>
      </c>
      <c r="H74" s="63">
        <f t="shared" si="90"/>
        <v>30</v>
      </c>
      <c r="I74" s="63">
        <f t="shared" si="90"/>
        <v>80</v>
      </c>
      <c r="J74" s="63">
        <f t="shared" si="90"/>
        <v>75</v>
      </c>
      <c r="K74" s="63">
        <f t="shared" si="90"/>
        <v>32</v>
      </c>
      <c r="L74" s="63">
        <f t="shared" si="90"/>
        <v>35</v>
      </c>
      <c r="M74" s="63">
        <f t="shared" si="90"/>
        <v>50</v>
      </c>
      <c r="N74" s="63">
        <f t="shared" si="90"/>
        <v>23</v>
      </c>
      <c r="O74" s="63">
        <f t="shared" si="90"/>
        <v>5</v>
      </c>
      <c r="P74" s="63">
        <f t="shared" si="90"/>
        <v>40</v>
      </c>
      <c r="Q74" s="63">
        <f t="shared" si="90"/>
        <v>19</v>
      </c>
      <c r="R74" s="63">
        <f t="shared" si="90"/>
        <v>210</v>
      </c>
      <c r="S74" s="63">
        <f t="shared" si="90"/>
        <v>210</v>
      </c>
      <c r="T74" s="63">
        <f t="shared" si="90"/>
        <v>420</v>
      </c>
      <c r="U74" s="63">
        <f t="shared" si="90"/>
        <v>104</v>
      </c>
      <c r="V74" s="31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2"/>
      <c r="B75" s="2"/>
      <c r="C75" s="2"/>
      <c r="D75" s="84" t="s">
        <v>152</v>
      </c>
      <c r="E75" s="77"/>
      <c r="F75" s="62"/>
      <c r="G75" s="63">
        <f t="shared" ref="G75:U75" si="91">G71+G70+G45+G33+G26+G24+G8+G67</f>
        <v>45</v>
      </c>
      <c r="H75" s="63">
        <f t="shared" si="91"/>
        <v>30</v>
      </c>
      <c r="I75" s="63">
        <f t="shared" si="91"/>
        <v>80</v>
      </c>
      <c r="J75" s="63">
        <f t="shared" si="91"/>
        <v>87</v>
      </c>
      <c r="K75" s="63">
        <f t="shared" si="91"/>
        <v>35</v>
      </c>
      <c r="L75" s="63">
        <f t="shared" si="91"/>
        <v>35</v>
      </c>
      <c r="M75" s="63">
        <f t="shared" si="91"/>
        <v>62</v>
      </c>
      <c r="N75" s="63">
        <f t="shared" si="91"/>
        <v>26</v>
      </c>
      <c r="O75" s="63">
        <f t="shared" si="91"/>
        <v>5</v>
      </c>
      <c r="P75" s="63">
        <f t="shared" si="91"/>
        <v>100</v>
      </c>
      <c r="Q75" s="63">
        <f t="shared" si="91"/>
        <v>29</v>
      </c>
      <c r="R75" s="63">
        <f t="shared" si="91"/>
        <v>210</v>
      </c>
      <c r="S75" s="63">
        <f t="shared" si="91"/>
        <v>294</v>
      </c>
      <c r="T75" s="63">
        <f t="shared" si="91"/>
        <v>504</v>
      </c>
      <c r="U75" s="63">
        <f t="shared" si="91"/>
        <v>120</v>
      </c>
      <c r="V75" s="31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2"/>
      <c r="B76" s="2"/>
      <c r="C76" s="2"/>
      <c r="D76" s="85" t="s">
        <v>153</v>
      </c>
      <c r="E76" s="77"/>
      <c r="F76" s="64"/>
      <c r="G76" s="65">
        <f t="shared" ref="G76:U76" si="92">G71+G70+G51+G33+G26+G24+G8</f>
        <v>70</v>
      </c>
      <c r="H76" s="65">
        <f t="shared" si="92"/>
        <v>30</v>
      </c>
      <c r="I76" s="65">
        <f t="shared" si="92"/>
        <v>70</v>
      </c>
      <c r="J76" s="65">
        <f t="shared" si="92"/>
        <v>90</v>
      </c>
      <c r="K76" s="65">
        <f t="shared" si="92"/>
        <v>32</v>
      </c>
      <c r="L76" s="65">
        <f t="shared" si="92"/>
        <v>25</v>
      </c>
      <c r="M76" s="65">
        <f t="shared" si="92"/>
        <v>65</v>
      </c>
      <c r="N76" s="65">
        <f t="shared" si="92"/>
        <v>23</v>
      </c>
      <c r="O76" s="65">
        <f t="shared" si="92"/>
        <v>5</v>
      </c>
      <c r="P76" s="65">
        <f t="shared" si="92"/>
        <v>40</v>
      </c>
      <c r="Q76" s="65">
        <f t="shared" si="92"/>
        <v>19</v>
      </c>
      <c r="R76" s="65">
        <f t="shared" si="92"/>
        <v>170</v>
      </c>
      <c r="S76" s="65">
        <f t="shared" si="92"/>
        <v>265</v>
      </c>
      <c r="T76" s="65">
        <f t="shared" si="92"/>
        <v>435</v>
      </c>
      <c r="U76" s="65">
        <f t="shared" si="92"/>
        <v>104</v>
      </c>
      <c r="V76" s="31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A77" s="2"/>
      <c r="B77" s="2"/>
      <c r="C77" s="2"/>
      <c r="D77" s="85" t="s">
        <v>154</v>
      </c>
      <c r="E77" s="77"/>
      <c r="F77" s="64"/>
      <c r="G77" s="65">
        <f t="shared" ref="G77:U77" si="93">G71+G70+G51+G33+G26+G24+G8+G67</f>
        <v>70</v>
      </c>
      <c r="H77" s="65">
        <f t="shared" si="93"/>
        <v>30</v>
      </c>
      <c r="I77" s="65">
        <f t="shared" si="93"/>
        <v>70</v>
      </c>
      <c r="J77" s="65">
        <f t="shared" si="93"/>
        <v>102</v>
      </c>
      <c r="K77" s="65">
        <f t="shared" si="93"/>
        <v>35</v>
      </c>
      <c r="L77" s="65">
        <f t="shared" si="93"/>
        <v>25</v>
      </c>
      <c r="M77" s="65">
        <f t="shared" si="93"/>
        <v>77</v>
      </c>
      <c r="N77" s="65">
        <f t="shared" si="93"/>
        <v>26</v>
      </c>
      <c r="O77" s="65">
        <f t="shared" si="93"/>
        <v>5</v>
      </c>
      <c r="P77" s="65">
        <f t="shared" si="93"/>
        <v>100</v>
      </c>
      <c r="Q77" s="65">
        <f t="shared" si="93"/>
        <v>29</v>
      </c>
      <c r="R77" s="65">
        <f t="shared" si="93"/>
        <v>170</v>
      </c>
      <c r="S77" s="65">
        <f t="shared" si="93"/>
        <v>349</v>
      </c>
      <c r="T77" s="65">
        <f t="shared" si="93"/>
        <v>519</v>
      </c>
      <c r="U77" s="65">
        <f t="shared" si="93"/>
        <v>120</v>
      </c>
      <c r="V77" s="31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A78" s="2"/>
      <c r="B78" s="2"/>
      <c r="C78" s="2"/>
      <c r="D78" s="89" t="s">
        <v>155</v>
      </c>
      <c r="E78" s="77"/>
      <c r="F78" s="66"/>
      <c r="G78" s="67">
        <f t="shared" ref="G78:U78" si="94">G71+G70+G57+G33+G26+G24+G8</f>
        <v>70</v>
      </c>
      <c r="H78" s="67">
        <f t="shared" si="94"/>
        <v>30</v>
      </c>
      <c r="I78" s="67">
        <f t="shared" si="94"/>
        <v>80</v>
      </c>
      <c r="J78" s="67">
        <f t="shared" si="94"/>
        <v>80</v>
      </c>
      <c r="K78" s="67">
        <f t="shared" si="94"/>
        <v>32</v>
      </c>
      <c r="L78" s="67">
        <f t="shared" si="94"/>
        <v>35</v>
      </c>
      <c r="M78" s="67">
        <f t="shared" si="94"/>
        <v>55</v>
      </c>
      <c r="N78" s="67">
        <f t="shared" si="94"/>
        <v>23</v>
      </c>
      <c r="O78" s="67">
        <f t="shared" si="94"/>
        <v>5</v>
      </c>
      <c r="P78" s="67">
        <f t="shared" si="94"/>
        <v>40</v>
      </c>
      <c r="Q78" s="67">
        <f t="shared" si="94"/>
        <v>19</v>
      </c>
      <c r="R78" s="67">
        <f t="shared" si="94"/>
        <v>190</v>
      </c>
      <c r="S78" s="67">
        <f t="shared" si="94"/>
        <v>245</v>
      </c>
      <c r="T78" s="67">
        <f t="shared" si="94"/>
        <v>435</v>
      </c>
      <c r="U78" s="67">
        <f t="shared" si="94"/>
        <v>104</v>
      </c>
      <c r="V78" s="31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A79" s="2"/>
      <c r="B79" s="2"/>
      <c r="C79" s="2"/>
      <c r="D79" s="89" t="s">
        <v>156</v>
      </c>
      <c r="E79" s="77"/>
      <c r="F79" s="68"/>
      <c r="G79" s="67">
        <f t="shared" ref="G79:U79" si="95">G71+G70+G57+G33+G26+G24+G8+G67</f>
        <v>70</v>
      </c>
      <c r="H79" s="67">
        <f t="shared" si="95"/>
        <v>30</v>
      </c>
      <c r="I79" s="67">
        <f t="shared" si="95"/>
        <v>80</v>
      </c>
      <c r="J79" s="67">
        <f t="shared" si="95"/>
        <v>92</v>
      </c>
      <c r="K79" s="67">
        <f t="shared" si="95"/>
        <v>35</v>
      </c>
      <c r="L79" s="67">
        <f t="shared" si="95"/>
        <v>35</v>
      </c>
      <c r="M79" s="67">
        <f t="shared" si="95"/>
        <v>67</v>
      </c>
      <c r="N79" s="67">
        <f t="shared" si="95"/>
        <v>26</v>
      </c>
      <c r="O79" s="67">
        <f t="shared" si="95"/>
        <v>5</v>
      </c>
      <c r="P79" s="67">
        <f t="shared" si="95"/>
        <v>100</v>
      </c>
      <c r="Q79" s="67">
        <f t="shared" si="95"/>
        <v>29</v>
      </c>
      <c r="R79" s="67">
        <f t="shared" si="95"/>
        <v>190</v>
      </c>
      <c r="S79" s="67">
        <f t="shared" si="95"/>
        <v>329</v>
      </c>
      <c r="T79" s="67">
        <f t="shared" si="95"/>
        <v>519</v>
      </c>
      <c r="U79" s="67">
        <f t="shared" si="95"/>
        <v>120</v>
      </c>
      <c r="V79" s="69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A80" s="2"/>
      <c r="B80" s="2"/>
      <c r="C80" s="2"/>
      <c r="D80" s="90" t="s">
        <v>157</v>
      </c>
      <c r="E80" s="77"/>
      <c r="F80" s="70"/>
      <c r="G80" s="71">
        <f t="shared" ref="G80:U80" si="96">G71+G70+G63+G33+G26+G24+G8</f>
        <v>55</v>
      </c>
      <c r="H80" s="71">
        <f t="shared" si="96"/>
        <v>30</v>
      </c>
      <c r="I80" s="71">
        <f t="shared" si="96"/>
        <v>75</v>
      </c>
      <c r="J80" s="71">
        <f t="shared" si="96"/>
        <v>85</v>
      </c>
      <c r="K80" s="71">
        <f t="shared" si="96"/>
        <v>32</v>
      </c>
      <c r="L80" s="71">
        <f t="shared" si="96"/>
        <v>40</v>
      </c>
      <c r="M80" s="71">
        <f t="shared" si="96"/>
        <v>45</v>
      </c>
      <c r="N80" s="71">
        <f t="shared" si="96"/>
        <v>23</v>
      </c>
      <c r="O80" s="71">
        <f t="shared" si="96"/>
        <v>5</v>
      </c>
      <c r="P80" s="71">
        <f t="shared" si="96"/>
        <v>40</v>
      </c>
      <c r="Q80" s="71">
        <f t="shared" si="96"/>
        <v>19</v>
      </c>
      <c r="R80" s="71">
        <f t="shared" si="96"/>
        <v>200</v>
      </c>
      <c r="S80" s="71">
        <f t="shared" si="96"/>
        <v>225</v>
      </c>
      <c r="T80" s="71">
        <f t="shared" si="96"/>
        <v>425</v>
      </c>
      <c r="U80" s="71">
        <f t="shared" si="96"/>
        <v>104</v>
      </c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A81" s="2"/>
      <c r="B81" s="2"/>
      <c r="C81" s="2"/>
      <c r="D81" s="90" t="s">
        <v>158</v>
      </c>
      <c r="E81" s="77"/>
      <c r="F81" s="72"/>
      <c r="G81" s="71">
        <f t="shared" ref="G81:U81" si="97">G71+G70+G63+G33+G26+G24+G8+G67</f>
        <v>55</v>
      </c>
      <c r="H81" s="71">
        <f t="shared" si="97"/>
        <v>30</v>
      </c>
      <c r="I81" s="71">
        <f t="shared" si="97"/>
        <v>75</v>
      </c>
      <c r="J81" s="71">
        <f t="shared" si="97"/>
        <v>97</v>
      </c>
      <c r="K81" s="71">
        <f t="shared" si="97"/>
        <v>35</v>
      </c>
      <c r="L81" s="71">
        <f t="shared" si="97"/>
        <v>40</v>
      </c>
      <c r="M81" s="71">
        <f t="shared" si="97"/>
        <v>57</v>
      </c>
      <c r="N81" s="71">
        <f t="shared" si="97"/>
        <v>26</v>
      </c>
      <c r="O81" s="71">
        <f t="shared" si="97"/>
        <v>5</v>
      </c>
      <c r="P81" s="71">
        <f t="shared" si="97"/>
        <v>100</v>
      </c>
      <c r="Q81" s="71">
        <f t="shared" si="97"/>
        <v>29</v>
      </c>
      <c r="R81" s="71">
        <f t="shared" si="97"/>
        <v>200</v>
      </c>
      <c r="S81" s="71">
        <f t="shared" si="97"/>
        <v>309</v>
      </c>
      <c r="T81" s="71">
        <f t="shared" si="97"/>
        <v>509</v>
      </c>
      <c r="U81" s="71">
        <f t="shared" si="97"/>
        <v>120</v>
      </c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R82" s="2"/>
      <c r="S82" s="2"/>
      <c r="T82" s="2"/>
      <c r="U82" s="73">
        <v>120</v>
      </c>
      <c r="V82" s="74" t="s">
        <v>159</v>
      </c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73">
        <v>60</v>
      </c>
      <c r="V83" s="2" t="s">
        <v>160</v>
      </c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>
        <f>H79+K79+N79+Q79</f>
        <v>120</v>
      </c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</sheetData>
  <autoFilter ref="A2:V79" xr:uid="{00000000-0009-0000-0000-000000000000}"/>
  <mergeCells count="22">
    <mergeCell ref="D77:E77"/>
    <mergeCell ref="D78:E78"/>
    <mergeCell ref="D79:E79"/>
    <mergeCell ref="D80:E80"/>
    <mergeCell ref="D81:E81"/>
    <mergeCell ref="D33:E33"/>
    <mergeCell ref="D39:E39"/>
    <mergeCell ref="D74:E74"/>
    <mergeCell ref="D75:E75"/>
    <mergeCell ref="D76:E76"/>
    <mergeCell ref="D45:E45"/>
    <mergeCell ref="D51:E51"/>
    <mergeCell ref="D57:E57"/>
    <mergeCell ref="D63:E63"/>
    <mergeCell ref="D67:E67"/>
    <mergeCell ref="D72:E72"/>
    <mergeCell ref="D73:E73"/>
    <mergeCell ref="A1:V1"/>
    <mergeCell ref="B8:C8"/>
    <mergeCell ref="D8:E8"/>
    <mergeCell ref="D24:E24"/>
    <mergeCell ref="D26:E2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cskn_levelező_4 féléves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2026-08-22T09:27:04Z</dcterms:modified>
</cp:coreProperties>
</file>