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74611B74-AFBF-4C78-9767-545A8E6F1919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cskn_levelező_3 f. bafoksz" sheetId="1" r:id="rId1"/>
  </sheets>
  <definedNames>
    <definedName name="_xlnm._FilterDatabase" localSheetId="0" hidden="1">'cskn_levelező_3 f. bafoksz'!$A$2:$AL$68</definedName>
  </definedNames>
  <calcPr calcId="191029"/>
  <extLst>
    <ext uri="GoogleSheetsCustomDataVersion2">
      <go:sheetsCustomData xmlns:go="http://customooxmlschemas.google.com/" r:id="rId5" roundtripDataChecksum="XJOzYRKDLNIm/q3ehV/tHCq3B/joxc/pUPnCu1aJYGw="/>
    </ext>
  </extLst>
</workbook>
</file>

<file path=xl/calcChain.xml><?xml version="1.0" encoding="utf-8"?>
<calcChain xmlns="http://schemas.openxmlformats.org/spreadsheetml/2006/main">
  <c r="K70" i="1" l="1"/>
  <c r="I64" i="1"/>
  <c r="R60" i="1"/>
  <c r="Q60" i="1"/>
  <c r="P60" i="1"/>
  <c r="O60" i="1"/>
  <c r="R59" i="1"/>
  <c r="Q59" i="1"/>
  <c r="P59" i="1"/>
  <c r="O59" i="1"/>
  <c r="N56" i="1"/>
  <c r="N62" i="1" s="1"/>
  <c r="M56" i="1"/>
  <c r="M62" i="1" s="1"/>
  <c r="L56" i="1"/>
  <c r="K56" i="1"/>
  <c r="K62" i="1" s="1"/>
  <c r="J56" i="1"/>
  <c r="J62" i="1" s="1"/>
  <c r="I56" i="1"/>
  <c r="I62" i="1" s="1"/>
  <c r="H56" i="1"/>
  <c r="H62" i="1" s="1"/>
  <c r="G56" i="1"/>
  <c r="G62" i="1" s="1"/>
  <c r="F56" i="1"/>
  <c r="F62" i="1" s="1"/>
  <c r="R55" i="1"/>
  <c r="O55" i="1"/>
  <c r="R54" i="1"/>
  <c r="R56" i="1" s="1"/>
  <c r="Q54" i="1"/>
  <c r="Q56" i="1" s="1"/>
  <c r="P54" i="1"/>
  <c r="P56" i="1" s="1"/>
  <c r="O54" i="1"/>
  <c r="O56" i="1" s="1"/>
  <c r="N53" i="1"/>
  <c r="N69" i="1" s="1"/>
  <c r="M53" i="1"/>
  <c r="M69" i="1" s="1"/>
  <c r="L53" i="1"/>
  <c r="L69" i="1" s="1"/>
  <c r="K53" i="1"/>
  <c r="K69" i="1" s="1"/>
  <c r="J53" i="1"/>
  <c r="J69" i="1" s="1"/>
  <c r="I53" i="1"/>
  <c r="O53" i="1" s="1"/>
  <c r="H53" i="1"/>
  <c r="H69" i="1" s="1"/>
  <c r="G53" i="1"/>
  <c r="G69" i="1" s="1"/>
  <c r="F53" i="1"/>
  <c r="F69" i="1" s="1"/>
  <c r="R52" i="1"/>
  <c r="Q52" i="1"/>
  <c r="P52" i="1"/>
  <c r="O52" i="1"/>
  <c r="R51" i="1"/>
  <c r="Q51" i="1"/>
  <c r="P51" i="1"/>
  <c r="O51" i="1"/>
  <c r="R50" i="1"/>
  <c r="Q50" i="1"/>
  <c r="P50" i="1"/>
  <c r="O50" i="1"/>
  <c r="R49" i="1"/>
  <c r="Q49" i="1"/>
  <c r="P49" i="1"/>
  <c r="O49" i="1"/>
  <c r="R48" i="1"/>
  <c r="Q48" i="1"/>
  <c r="P48" i="1"/>
  <c r="O48" i="1"/>
  <c r="N47" i="1"/>
  <c r="N67" i="1" s="1"/>
  <c r="M47" i="1"/>
  <c r="M67" i="1" s="1"/>
  <c r="L47" i="1"/>
  <c r="L68" i="1" s="1"/>
  <c r="K47" i="1"/>
  <c r="K68" i="1" s="1"/>
  <c r="J47" i="1"/>
  <c r="J68" i="1" s="1"/>
  <c r="I47" i="1"/>
  <c r="I67" i="1" s="1"/>
  <c r="H47" i="1"/>
  <c r="H67" i="1" s="1"/>
  <c r="G47" i="1"/>
  <c r="G67" i="1" s="1"/>
  <c r="F47" i="1"/>
  <c r="F67" i="1" s="1"/>
  <c r="R46" i="1"/>
  <c r="P46" i="1"/>
  <c r="O46" i="1"/>
  <c r="Q46" i="1" s="1"/>
  <c r="R45" i="1"/>
  <c r="Q45" i="1"/>
  <c r="P45" i="1"/>
  <c r="O45" i="1"/>
  <c r="R44" i="1"/>
  <c r="Q44" i="1"/>
  <c r="P44" i="1"/>
  <c r="O44" i="1"/>
  <c r="R43" i="1"/>
  <c r="R47" i="1" s="1"/>
  <c r="P43" i="1"/>
  <c r="O43" i="1"/>
  <c r="Q43" i="1" s="1"/>
  <c r="R42" i="1"/>
  <c r="P42" i="1"/>
  <c r="P47" i="1" s="1"/>
  <c r="O42" i="1"/>
  <c r="O47" i="1" s="1"/>
  <c r="N41" i="1"/>
  <c r="N65" i="1" s="1"/>
  <c r="M41" i="1"/>
  <c r="M65" i="1" s="1"/>
  <c r="L41" i="1"/>
  <c r="L66" i="1" s="1"/>
  <c r="K41" i="1"/>
  <c r="K65" i="1" s="1"/>
  <c r="J41" i="1"/>
  <c r="J65" i="1" s="1"/>
  <c r="I41" i="1"/>
  <c r="I65" i="1" s="1"/>
  <c r="H41" i="1"/>
  <c r="H65" i="1" s="1"/>
  <c r="G41" i="1"/>
  <c r="G65" i="1" s="1"/>
  <c r="F41" i="1"/>
  <c r="F66" i="1" s="1"/>
  <c r="R40" i="1"/>
  <c r="P40" i="1"/>
  <c r="O40" i="1"/>
  <c r="Q40" i="1" s="1"/>
  <c r="R39" i="1"/>
  <c r="P39" i="1"/>
  <c r="O39" i="1"/>
  <c r="Q39" i="1" s="1"/>
  <c r="R38" i="1"/>
  <c r="P38" i="1"/>
  <c r="O38" i="1"/>
  <c r="Q38" i="1" s="1"/>
  <c r="R37" i="1"/>
  <c r="P37" i="1"/>
  <c r="O37" i="1"/>
  <c r="Q37" i="1" s="1"/>
  <c r="R36" i="1"/>
  <c r="R41" i="1" s="1"/>
  <c r="P36" i="1"/>
  <c r="P41" i="1" s="1"/>
  <c r="O36" i="1"/>
  <c r="O41" i="1" s="1"/>
  <c r="N35" i="1"/>
  <c r="N64" i="1" s="1"/>
  <c r="M35" i="1"/>
  <c r="M63" i="1" s="1"/>
  <c r="L35" i="1"/>
  <c r="L63" i="1" s="1"/>
  <c r="K35" i="1"/>
  <c r="K63" i="1" s="1"/>
  <c r="J35" i="1"/>
  <c r="J63" i="1" s="1"/>
  <c r="I35" i="1"/>
  <c r="I63" i="1" s="1"/>
  <c r="H35" i="1"/>
  <c r="H63" i="1" s="1"/>
  <c r="G35" i="1"/>
  <c r="G63" i="1" s="1"/>
  <c r="F35" i="1"/>
  <c r="F64" i="1" s="1"/>
  <c r="R34" i="1"/>
  <c r="Q34" i="1"/>
  <c r="P34" i="1"/>
  <c r="O34" i="1"/>
  <c r="R33" i="1"/>
  <c r="P33" i="1"/>
  <c r="O33" i="1"/>
  <c r="Q33" i="1" s="1"/>
  <c r="R32" i="1"/>
  <c r="P32" i="1"/>
  <c r="O32" i="1"/>
  <c r="Q32" i="1" s="1"/>
  <c r="R31" i="1"/>
  <c r="P31" i="1"/>
  <c r="O31" i="1"/>
  <c r="Q31" i="1" s="1"/>
  <c r="R30" i="1"/>
  <c r="R35" i="1" s="1"/>
  <c r="R64" i="1" s="1"/>
  <c r="Q30" i="1"/>
  <c r="P30" i="1"/>
  <c r="P35" i="1" s="1"/>
  <c r="O30" i="1"/>
  <c r="O35" i="1" s="1"/>
  <c r="N29" i="1"/>
  <c r="N61" i="1" s="1"/>
  <c r="M29" i="1"/>
  <c r="M61" i="1" s="1"/>
  <c r="L29" i="1"/>
  <c r="L61" i="1" s="1"/>
  <c r="K29" i="1"/>
  <c r="K61" i="1" s="1"/>
  <c r="J29" i="1"/>
  <c r="J61" i="1" s="1"/>
  <c r="I29" i="1"/>
  <c r="I61" i="1" s="1"/>
  <c r="H29" i="1"/>
  <c r="H61" i="1" s="1"/>
  <c r="G29" i="1"/>
  <c r="G61" i="1" s="1"/>
  <c r="F29" i="1"/>
  <c r="F61" i="1" s="1"/>
  <c r="R28" i="1"/>
  <c r="P28" i="1"/>
  <c r="O28" i="1"/>
  <c r="Q28" i="1" s="1"/>
  <c r="R27" i="1"/>
  <c r="P27" i="1"/>
  <c r="O27" i="1"/>
  <c r="Q27" i="1" s="1"/>
  <c r="R26" i="1"/>
  <c r="Q26" i="1"/>
  <c r="P26" i="1"/>
  <c r="O26" i="1"/>
  <c r="R25" i="1"/>
  <c r="P25" i="1"/>
  <c r="O25" i="1"/>
  <c r="Q25" i="1" s="1"/>
  <c r="R24" i="1"/>
  <c r="R29" i="1" s="1"/>
  <c r="P24" i="1"/>
  <c r="P29" i="1" s="1"/>
  <c r="O24" i="1"/>
  <c r="O29" i="1" s="1"/>
  <c r="N23" i="1"/>
  <c r="M23" i="1"/>
  <c r="L23" i="1"/>
  <c r="K23" i="1"/>
  <c r="J23" i="1"/>
  <c r="I23" i="1"/>
  <c r="H23" i="1"/>
  <c r="G23" i="1"/>
  <c r="F23" i="1"/>
  <c r="R22" i="1"/>
  <c r="Q22" i="1"/>
  <c r="P22" i="1"/>
  <c r="O22" i="1"/>
  <c r="R21" i="1"/>
  <c r="P21" i="1"/>
  <c r="Q21" i="1" s="1"/>
  <c r="O21" i="1"/>
  <c r="R20" i="1"/>
  <c r="R23" i="1" s="1"/>
  <c r="P20" i="1"/>
  <c r="P23" i="1" s="1"/>
  <c r="O20" i="1"/>
  <c r="O23" i="1" s="1"/>
  <c r="O19" i="1"/>
  <c r="N19" i="1"/>
  <c r="M19" i="1"/>
  <c r="L19" i="1"/>
  <c r="K19" i="1"/>
  <c r="J19" i="1"/>
  <c r="I19" i="1"/>
  <c r="H19" i="1"/>
  <c r="G19" i="1"/>
  <c r="F19" i="1"/>
  <c r="F63" i="1" s="1"/>
  <c r="R18" i="1"/>
  <c r="R19" i="1" s="1"/>
  <c r="P18" i="1"/>
  <c r="P19" i="1" s="1"/>
  <c r="O18" i="1"/>
  <c r="Q18" i="1" s="1"/>
  <c r="Q19" i="1" s="1"/>
  <c r="N17" i="1"/>
  <c r="M17" i="1"/>
  <c r="L17" i="1"/>
  <c r="K17" i="1"/>
  <c r="J17" i="1"/>
  <c r="I17" i="1"/>
  <c r="H17" i="1"/>
  <c r="G17" i="1"/>
  <c r="F17" i="1"/>
  <c r="R16" i="1"/>
  <c r="Q16" i="1"/>
  <c r="P16" i="1"/>
  <c r="O16" i="1"/>
  <c r="R15" i="1"/>
  <c r="Q15" i="1"/>
  <c r="P15" i="1"/>
  <c r="O15" i="1"/>
  <c r="R14" i="1"/>
  <c r="P14" i="1"/>
  <c r="O14" i="1"/>
  <c r="Q14" i="1" s="1"/>
  <c r="R13" i="1"/>
  <c r="P13" i="1"/>
  <c r="O13" i="1"/>
  <c r="Q13" i="1" s="1"/>
  <c r="R12" i="1"/>
  <c r="Q12" i="1"/>
  <c r="P12" i="1"/>
  <c r="O12" i="1"/>
  <c r="R11" i="1"/>
  <c r="Q11" i="1"/>
  <c r="P11" i="1"/>
  <c r="O11" i="1"/>
  <c r="R10" i="1"/>
  <c r="P10" i="1"/>
  <c r="O10" i="1"/>
  <c r="Q10" i="1" s="1"/>
  <c r="R9" i="1"/>
  <c r="P9" i="1"/>
  <c r="O9" i="1"/>
  <c r="Q9" i="1" s="1"/>
  <c r="R8" i="1"/>
  <c r="P8" i="1"/>
  <c r="Q8" i="1" s="1"/>
  <c r="O8" i="1"/>
  <c r="R7" i="1"/>
  <c r="R17" i="1" s="1"/>
  <c r="Q7" i="1"/>
  <c r="P7" i="1"/>
  <c r="P17" i="1" s="1"/>
  <c r="O7" i="1"/>
  <c r="O17" i="1" s="1"/>
  <c r="N6" i="1"/>
  <c r="M6" i="1"/>
  <c r="L6" i="1"/>
  <c r="L65" i="1" s="1"/>
  <c r="K6" i="1"/>
  <c r="J6" i="1"/>
  <c r="I6" i="1"/>
  <c r="H6" i="1"/>
  <c r="G6" i="1"/>
  <c r="F6" i="1"/>
  <c r="R5" i="1"/>
  <c r="Q5" i="1"/>
  <c r="P5" i="1"/>
  <c r="O5" i="1"/>
  <c r="R4" i="1"/>
  <c r="P4" i="1"/>
  <c r="O4" i="1"/>
  <c r="Q4" i="1" s="1"/>
  <c r="R3" i="1"/>
  <c r="R6" i="1" s="1"/>
  <c r="Q3" i="1"/>
  <c r="P3" i="1"/>
  <c r="P6" i="1" s="1"/>
  <c r="O3" i="1"/>
  <c r="Q35" i="1" l="1"/>
  <c r="Q63" i="1" s="1"/>
  <c r="R67" i="1"/>
  <c r="P61" i="1"/>
  <c r="Q6" i="1"/>
  <c r="Q17" i="1"/>
  <c r="Q67" i="1" s="1"/>
  <c r="P64" i="1"/>
  <c r="Q24" i="1"/>
  <c r="Q29" i="1" s="1"/>
  <c r="P53" i="1"/>
  <c r="P70" i="1" s="1"/>
  <c r="N63" i="1"/>
  <c r="G66" i="1"/>
  <c r="J67" i="1"/>
  <c r="M68" i="1"/>
  <c r="Q53" i="1"/>
  <c r="L62" i="1"/>
  <c r="H66" i="1"/>
  <c r="K67" i="1"/>
  <c r="N68" i="1"/>
  <c r="Q36" i="1"/>
  <c r="Q41" i="1" s="1"/>
  <c r="Q66" i="1" s="1"/>
  <c r="R53" i="1"/>
  <c r="R70" i="1" s="1"/>
  <c r="P63" i="1"/>
  <c r="F65" i="1"/>
  <c r="I66" i="1"/>
  <c r="L67" i="1"/>
  <c r="R69" i="1"/>
  <c r="Q42" i="1"/>
  <c r="Q47" i="1" s="1"/>
  <c r="J66" i="1"/>
  <c r="P68" i="1"/>
  <c r="F70" i="1"/>
  <c r="O62" i="1"/>
  <c r="R63" i="1"/>
  <c r="K66" i="1"/>
  <c r="G70" i="1"/>
  <c r="P62" i="1"/>
  <c r="O67" i="1"/>
  <c r="R68" i="1"/>
  <c r="H70" i="1"/>
  <c r="Q62" i="1"/>
  <c r="G64" i="1"/>
  <c r="M66" i="1"/>
  <c r="P67" i="1"/>
  <c r="I70" i="1"/>
  <c r="Q20" i="1"/>
  <c r="Q23" i="1" s="1"/>
  <c r="Q70" i="1" s="1"/>
  <c r="R62" i="1"/>
  <c r="H64" i="1"/>
  <c r="N66" i="1"/>
  <c r="J70" i="1"/>
  <c r="Q61" i="1"/>
  <c r="J64" i="1"/>
  <c r="P66" i="1"/>
  <c r="F68" i="1"/>
  <c r="I69" i="1"/>
  <c r="L70" i="1"/>
  <c r="R61" i="1"/>
  <c r="K64" i="1"/>
  <c r="G68" i="1"/>
  <c r="M70" i="1"/>
  <c r="O6" i="1"/>
  <c r="O64" i="1" s="1"/>
  <c r="L64" i="1"/>
  <c r="R66" i="1"/>
  <c r="H68" i="1"/>
  <c r="N70" i="1"/>
  <c r="M64" i="1"/>
  <c r="P65" i="1"/>
  <c r="I68" i="1"/>
  <c r="O70" i="1"/>
  <c r="Q65" i="1"/>
  <c r="R65" i="1"/>
  <c r="O68" i="1" l="1"/>
  <c r="O63" i="1"/>
  <c r="Q68" i="1"/>
  <c r="O65" i="1"/>
  <c r="Q69" i="1"/>
  <c r="Q64" i="1"/>
  <c r="O61" i="1"/>
  <c r="O69" i="1"/>
  <c r="O66" i="1"/>
  <c r="P69" i="1"/>
</calcChain>
</file>

<file path=xl/sharedStrings.xml><?xml version="1.0" encoding="utf-8"?>
<sst xmlns="http://schemas.openxmlformats.org/spreadsheetml/2006/main" count="329" uniqueCount="147">
  <si>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</si>
  <si>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</si>
  <si>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</si>
  <si>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</si>
  <si>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</si>
  <si>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</si>
  <si>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</si>
  <si>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</si>
  <si>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</si>
  <si>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</si>
  <si>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</si>
  <si>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</si>
  <si>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</si>
  <si>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</si>
  <si>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ea./félév</t>
  </si>
  <si>
    <t>Óra gy/félév</t>
  </si>
  <si>
    <t>Óra össz.</t>
  </si>
  <si>
    <t>Kredit</t>
  </si>
  <si>
    <t>F. zárás</t>
  </si>
  <si>
    <t>CSKNALB</t>
  </si>
  <si>
    <t>I.</t>
  </si>
  <si>
    <t>1.</t>
  </si>
  <si>
    <t>LKOZOS1026</t>
  </si>
  <si>
    <t>Teremtésvédelem</t>
  </si>
  <si>
    <t>v</t>
  </si>
  <si>
    <t>BLALTS1002</t>
  </si>
  <si>
    <t>Bevezetés az etikába</t>
  </si>
  <si>
    <t>LKOZOS1001</t>
  </si>
  <si>
    <t>Társadalmi alapismeretek</t>
  </si>
  <si>
    <t>gyj</t>
  </si>
  <si>
    <t>Társadalomtudomány, informatika 10-20 kredit 14 kredit</t>
  </si>
  <si>
    <t>2.</t>
  </si>
  <si>
    <t>RTALTALB015</t>
  </si>
  <si>
    <t>A személyiségfejlődés zavarai</t>
  </si>
  <si>
    <t>A pedagógiai kutatás módszertana</t>
  </si>
  <si>
    <t>LKOZOS1027</t>
  </si>
  <si>
    <t>Bevezetés a pedagógiába</t>
  </si>
  <si>
    <t>CSKALB2028</t>
  </si>
  <si>
    <t>A bölcsőde világa</t>
  </si>
  <si>
    <t>CSKALB1040</t>
  </si>
  <si>
    <t>Pedagógusmesterség 2.</t>
  </si>
  <si>
    <t>II.</t>
  </si>
  <si>
    <t>3.</t>
  </si>
  <si>
    <t xml:space="preserve">CSKALB2037 </t>
  </si>
  <si>
    <t>Komplex pedagógiai-pszichológiai szigorlat</t>
  </si>
  <si>
    <t>sz</t>
  </si>
  <si>
    <t>BLOVOP2001</t>
  </si>
  <si>
    <t>Nevelés- és művelődéstörténet 2.</t>
  </si>
  <si>
    <t>CSKALB1041</t>
  </si>
  <si>
    <t>A szakmai munka tervezése, dokumentálása és értékelése</t>
  </si>
  <si>
    <t>Az inkluzív nevelés</t>
  </si>
  <si>
    <t>CSKALB1042</t>
  </si>
  <si>
    <t>A kora gyermekkori intervenció, gyermekutak</t>
  </si>
  <si>
    <t>Pedagógia, pszichológia 45-65 kredit 46 kredit</t>
  </si>
  <si>
    <t>CSKALB1022</t>
  </si>
  <si>
    <t>Csecsemő- és gyermekgondozási ismeretek 2.</t>
  </si>
  <si>
    <t>Egészségtudomány 15-35 kredit 15 kredit</t>
  </si>
  <si>
    <t>ECS2O0001L</t>
  </si>
  <si>
    <t>Anyanyelvi és irodalmi nevelés módszertana 2.</t>
  </si>
  <si>
    <t>BCS2O0005L</t>
  </si>
  <si>
    <t>Vizuális nevelés és módszertana 2.</t>
  </si>
  <si>
    <t>BCS2O0001L</t>
  </si>
  <si>
    <t>Ének-zenei nevelés és módszertana 2.</t>
  </si>
  <si>
    <t>a bölcsődei, intézményes kisgyermeknevelés, fejlődéssegítés, gondozás módszertana 20-40 kredit 37 kredit</t>
  </si>
  <si>
    <t>CSKALB1030</t>
  </si>
  <si>
    <t>Népesedéspolitika, családpolitika, a kora gyermekkori nevelés</t>
  </si>
  <si>
    <t>CSKALB1031</t>
  </si>
  <si>
    <t>Az iskoláskor előtti nevelés rendszere Magyarországon</t>
  </si>
  <si>
    <t>CSKALB2032</t>
  </si>
  <si>
    <t>A koragyermekkori nevelés nemzetközi és hazai tendenciái</t>
  </si>
  <si>
    <t>CSKALB1043</t>
  </si>
  <si>
    <t>Kutatások és innovációk itthon és külföldön</t>
  </si>
  <si>
    <t>CSKALB1044</t>
  </si>
  <si>
    <t>A fejlesztés tendenciái (minőségfejlesztés , képzésfejlesztés)</t>
  </si>
  <si>
    <t>1. Innováció a kisgyermeknevelés területn 18kredit</t>
  </si>
  <si>
    <t>CSKALB1032</t>
  </si>
  <si>
    <t>Szociálpolitika</t>
  </si>
  <si>
    <t>CSKALB1033</t>
  </si>
  <si>
    <t>A szociális intézményrendszer</t>
  </si>
  <si>
    <t>CSKALB2033</t>
  </si>
  <si>
    <t>A gyermekvédelem alapjai</t>
  </si>
  <si>
    <t>CSKALB1045</t>
  </si>
  <si>
    <t>Szociális munka speciális szükségletű gyermekekkel</t>
  </si>
  <si>
    <t>CSKALB1046</t>
  </si>
  <si>
    <t>Az egyház szociális tanítása</t>
  </si>
  <si>
    <t xml:space="preserve">2. Gyermekvédelem specializáció 18 kredit </t>
  </si>
  <si>
    <t>CSKALB1034</t>
  </si>
  <si>
    <t>Ének-zene, zene, mozgás, tánc, játék kreatív alkalmazása csecsemő- és kisgyermekkorban 1. /Pödör Eszter</t>
  </si>
  <si>
    <t>CSKALB1035</t>
  </si>
  <si>
    <t>Ének-zene, zene, mozgás, tánc, játék kreatív alkalmazása csecsemő- és kisgyermekkorban 2./Dr. Bénikné Dézsi Bernadett</t>
  </si>
  <si>
    <t>CSKALB2034</t>
  </si>
  <si>
    <t>Báb és dráma kreatív befogadása csecsemő- és kisgyermekkorban</t>
  </si>
  <si>
    <t>CSKALB1047</t>
  </si>
  <si>
    <t>Vizuális kultúra, vizuális művészetek kreatív közvetítése, befogadása, alkotóképesség fejlesztése csecsemő- és kisgyermekkorban 1.</t>
  </si>
  <si>
    <t>CSKALB1048</t>
  </si>
  <si>
    <t>Vizuális kultúra, vizuális művészetek kreatív közvetítése, befogadása, alkotóképesség fejlesztése csecsemő- és kisgyermekkorban 2.</t>
  </si>
  <si>
    <t>3. Művészeti nevelés kisgyermekkorban specializáció</t>
  </si>
  <si>
    <t>CSKALB1036</t>
  </si>
  <si>
    <t>English Language Skills Development</t>
  </si>
  <si>
    <t>CSKALB1037</t>
  </si>
  <si>
    <t>English for Infant and Toddler Care</t>
  </si>
  <si>
    <t>CSKALB2035</t>
  </si>
  <si>
    <t>Theory and Practice of Bilingual Education</t>
  </si>
  <si>
    <t>CSKALB1049</t>
  </si>
  <si>
    <t>Early Second Language Acquisition</t>
  </si>
  <si>
    <t>CSKALB1050</t>
  </si>
  <si>
    <t>Baby-care in Multicultural Setting</t>
  </si>
  <si>
    <t>4. Kora gyermekkor és idegen nyelv specializáció</t>
  </si>
  <si>
    <t>CSKN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</si>
  <si>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</si>
  <si>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</si>
  <si>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</si>
  <si>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</si>
  <si>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</si>
  <si>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</si>
  <si>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Csoportos gyakorlat 3. (integrált csoport bölcsőde, mini bölcsőde)</t>
  </si>
  <si>
    <t xml:space="preserve">Összefüggő gyakorlat (bölcsőde, mini bölcsőde)
</t>
  </si>
  <si>
    <t>Szakmai gyakorlat 30 kredit</t>
  </si>
  <si>
    <t>Idegen nyelvi kritériumtárgy 1.</t>
  </si>
  <si>
    <t>Idegen nyelvi kritériumtárgy 2.</t>
  </si>
  <si>
    <t>Szabadon választható tárgyak – összesen</t>
  </si>
  <si>
    <t>BCS2O0002L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</si>
  <si>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</si>
  <si>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</si>
  <si>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</si>
  <si>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 szakmai gyakorlat</t>
  </si>
  <si>
    <t>Csecsemő- és kisgyermeknevelő szak 2. Gyermekvédelem specializációval</t>
  </si>
  <si>
    <t>Csecsemő- és kisgyermeknevelő szak 2.Gyermekvédelem specializációval +szakmai gyakorlat</t>
  </si>
  <si>
    <t>Csecsemő- és kisgyermeknevelő szak  3. Művészeti nevelés kisgyermekkorban specializáció</t>
  </si>
  <si>
    <t>Csecsemő- és kisgyermeknevelő szak 3. Művészeti nevelés kisgyermekkorban specializáció +szakmai gyakorlat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</si>
  <si>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</si>
  <si>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</si>
  <si>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</si>
  <si>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 + szakmai gyakorlat</t>
  </si>
  <si>
    <t>Elfogadott</t>
  </si>
  <si>
    <t>CSKALB2061</t>
  </si>
  <si>
    <t>CSKALB1061</t>
  </si>
  <si>
    <t>CSKALB1062</t>
  </si>
  <si>
    <t>CSKALB1063</t>
  </si>
  <si>
    <t>CSKALB2062</t>
  </si>
  <si>
    <t>CSKALB1064</t>
  </si>
  <si>
    <t>CSKALB1065</t>
  </si>
  <si>
    <t>CSKALB2066</t>
  </si>
  <si>
    <t>CSKALB2067</t>
  </si>
  <si>
    <t>IKTALB002</t>
  </si>
  <si>
    <t>IKTALB001</t>
  </si>
  <si>
    <r>
      <t xml:space="preserve">Csecsemő- és kisgyermeknevelő BA szak 
</t>
    </r>
    <r>
      <rPr>
        <b/>
        <sz val="18"/>
        <rFont val="Arial"/>
        <family val="2"/>
        <charset val="238"/>
      </rPr>
      <t xml:space="preserve"> LEVELEZŐ tagozat óra- és vizsgaterv 3 féléves  Beszámítható: Csecsemő- és kisgyermeknevelő Ba, FOKSZ </t>
    </r>
    <r>
      <rPr>
        <b/>
        <sz val="10"/>
        <rFont val="Arial"/>
        <family val="2"/>
        <charset val="238"/>
      </rPr>
      <t>2026. szeptember 1-től.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</si>
</sst>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D0E0E3"/>
        <bgColor rgb="FFD0E0E3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23" xfId="0" applyFont="1" applyBorder="1"/>
    <xf numFmtId="0" fontId="1" fillId="0" borderId="22" xfId="0" applyFont="1" applyBorder="1"/>
    <xf numFmtId="0" fontId="1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" xfId="0" applyFont="1" applyBorder="1"/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17" xfId="0" applyFont="1" applyBorder="1" applyAlignment="1">
      <alignment wrapText="1"/>
    </xf>
    <xf numFmtId="0" fontId="1" fillId="0" borderId="1" xfId="0" applyFont="1" applyBorder="1"/>
    <xf numFmtId="0" fontId="6" fillId="0" borderId="1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3" borderId="2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7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1" fillId="3" borderId="3" xfId="0" applyFont="1" applyFill="1" applyBorder="1"/>
    <xf numFmtId="0" fontId="6" fillId="4" borderId="21" xfId="0" applyFont="1" applyFill="1" applyBorder="1" applyAlignment="1">
      <alignment wrapText="1"/>
    </xf>
    <xf numFmtId="0" fontId="6" fillId="0" borderId="22" xfId="0" applyFont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6" fillId="4" borderId="13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1" fillId="4" borderId="3" xfId="0" applyFont="1" applyFill="1" applyBorder="1"/>
    <xf numFmtId="0" fontId="6" fillId="5" borderId="2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6" fillId="5" borderId="11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1" fillId="5" borderId="3" xfId="0" applyFont="1" applyFill="1" applyBorder="1"/>
    <xf numFmtId="0" fontId="6" fillId="6" borderId="21" xfId="0" applyFont="1" applyFill="1" applyBorder="1"/>
    <xf numFmtId="0" fontId="6" fillId="6" borderId="1" xfId="0" applyFont="1" applyFill="1" applyBorder="1" applyAlignment="1"/>
    <xf numFmtId="0" fontId="6" fillId="6" borderId="17" xfId="0" applyFont="1" applyFill="1" applyBorder="1" applyAlignment="1"/>
    <xf numFmtId="0" fontId="6" fillId="7" borderId="18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1" fillId="7" borderId="3" xfId="0" applyFont="1" applyFill="1" applyBorder="1"/>
    <xf numFmtId="0" fontId="6" fillId="8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0" fontId="6" fillId="8" borderId="23" xfId="0" applyFont="1" applyFill="1" applyBorder="1" applyAlignment="1">
      <alignment horizontal="center"/>
    </xf>
    <xf numFmtId="0" fontId="6" fillId="5" borderId="6" xfId="0" applyFont="1" applyFill="1" applyBorder="1" applyAlignment="1">
      <alignment wrapText="1"/>
    </xf>
    <xf numFmtId="0" fontId="7" fillId="0" borderId="24" xfId="0" applyFont="1" applyBorder="1"/>
    <xf numFmtId="0" fontId="7" fillId="0" borderId="25" xfId="0" applyFont="1" applyBorder="1"/>
    <xf numFmtId="0" fontId="1" fillId="5" borderId="18" xfId="0" applyFont="1" applyFill="1" applyBorder="1"/>
    <xf numFmtId="0" fontId="1" fillId="5" borderId="12" xfId="0" applyFont="1" applyFill="1" applyBorder="1"/>
    <xf numFmtId="0" fontId="6" fillId="5" borderId="3" xfId="0" applyFont="1" applyFill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9" borderId="26" xfId="0" applyFont="1" applyFill="1" applyBorder="1" applyAlignment="1">
      <alignment vertical="center" wrapText="1"/>
    </xf>
    <xf numFmtId="0" fontId="1" fillId="0" borderId="21" xfId="0" applyFont="1" applyBorder="1"/>
    <xf numFmtId="0" fontId="6" fillId="0" borderId="27" xfId="0" applyFont="1" applyBorder="1" applyAlignment="1">
      <alignment horizontal="center"/>
    </xf>
    <xf numFmtId="0" fontId="6" fillId="0" borderId="3" xfId="0" applyFont="1" applyBorder="1"/>
    <xf numFmtId="0" fontId="7" fillId="0" borderId="4" xfId="0" applyFont="1" applyBorder="1" applyAlignment="1">
      <alignment horizontal="left"/>
    </xf>
    <xf numFmtId="0" fontId="6" fillId="0" borderId="4" xfId="0" applyFont="1" applyBorder="1"/>
    <xf numFmtId="0" fontId="7" fillId="0" borderId="4" xfId="0" applyFont="1" applyBorder="1"/>
    <xf numFmtId="0" fontId="6" fillId="10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" fillId="8" borderId="4" xfId="0" applyFont="1" applyFill="1" applyBorder="1"/>
    <xf numFmtId="0" fontId="6" fillId="5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7" fillId="5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5" borderId="1" xfId="0" applyFont="1" applyFill="1" applyBorder="1"/>
    <xf numFmtId="0" fontId="1" fillId="0" borderId="3" xfId="0" applyFont="1" applyBorder="1"/>
    <xf numFmtId="0" fontId="6" fillId="10" borderId="1" xfId="0" applyFont="1" applyFill="1" applyBorder="1"/>
    <xf numFmtId="0" fontId="6" fillId="4" borderId="1" xfId="0" applyFont="1" applyFill="1" applyBorder="1"/>
    <xf numFmtId="0" fontId="6" fillId="11" borderId="1" xfId="0" applyFont="1" applyFill="1" applyBorder="1"/>
    <xf numFmtId="0" fontId="6" fillId="7" borderId="1" xfId="0" applyFont="1" applyFill="1" applyBorder="1"/>
    <xf numFmtId="0" fontId="7" fillId="5" borderId="11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/>
    <xf numFmtId="0" fontId="1" fillId="0" borderId="22" xfId="0" applyFont="1" applyBorder="1"/>
    <xf numFmtId="0" fontId="7" fillId="0" borderId="1" xfId="0" applyFont="1" applyBorder="1"/>
    <xf numFmtId="0" fontId="7" fillId="0" borderId="11" xfId="0" applyFont="1" applyBorder="1" applyAlignment="1">
      <alignment wrapText="1"/>
    </xf>
    <xf numFmtId="0" fontId="1" fillId="0" borderId="19" xfId="0" applyFont="1" applyBorder="1"/>
    <xf numFmtId="0" fontId="7" fillId="3" borderId="11" xfId="0" applyFont="1" applyFill="1" applyBorder="1"/>
    <xf numFmtId="0" fontId="1" fillId="0" borderId="12" xfId="0" applyFont="1" applyBorder="1"/>
    <xf numFmtId="0" fontId="7" fillId="4" borderId="11" xfId="0" applyFont="1" applyFill="1" applyBorder="1"/>
    <xf numFmtId="0" fontId="7" fillId="5" borderId="11" xfId="0" applyFont="1" applyFill="1" applyBorder="1"/>
    <xf numFmtId="0" fontId="7" fillId="6" borderId="11" xfId="0" applyFont="1" applyFill="1" applyBorder="1" applyAlignment="1"/>
    <xf numFmtId="0" fontId="1" fillId="0" borderId="12" xfId="0" applyFont="1" applyBorder="1" applyAlignment="1"/>
    <xf numFmtId="0" fontId="2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11" xfId="0" applyFont="1" applyBorder="1"/>
    <xf numFmtId="0" fontId="7" fillId="0" borderId="13" xfId="0" applyFont="1" applyBorder="1"/>
    <xf numFmtId="0" fontId="7" fillId="0" borderId="1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921"/>
  <sheetViews>
    <sheetView tabSelected="1" workbookViewId="0">
      <selection sqref="A1:S1"/>
    </sheetView>
  </sheetViews>
  <sheetFormatPr defaultColWidth="14.42578125" defaultRowHeight="15" customHeight="1" x14ac:dyDescent="0.25"/>
  <cols>
    <col min="1" max="1" width="9.28515625" style="4" customWidth="1"/>
    <col min="2" max="2" width="5.5703125" style="4" customWidth="1"/>
    <col min="3" max="3" width="4.85546875" style="4" customWidth="1"/>
    <col min="4" max="4" width="14.42578125" style="4"/>
    <col min="5" max="5" width="33.7109375" style="4" customWidth="1"/>
    <col min="6" max="6" width="6.28515625" style="4" customWidth="1"/>
    <col min="7" max="7" width="5.42578125" style="4" customWidth="1"/>
    <col min="8" max="8" width="4.7109375" style="4" customWidth="1"/>
    <col min="9" max="9" width="6.28515625" style="4" customWidth="1"/>
    <col min="10" max="10" width="4.85546875" style="4" customWidth="1"/>
    <col min="11" max="11" width="5.140625" style="4" customWidth="1"/>
    <col min="12" max="12" width="4.42578125" style="4" customWidth="1"/>
    <col min="13" max="13" width="3.42578125" style="4" customWidth="1"/>
    <col min="14" max="14" width="4.5703125" style="4" customWidth="1"/>
    <col min="15" max="15" width="6.28515625" style="4" customWidth="1"/>
    <col min="16" max="16" width="5.42578125" style="4" customWidth="1"/>
    <col min="17" max="17" width="5.5703125" style="4" customWidth="1"/>
    <col min="18" max="18" width="6.140625" style="4" customWidth="1"/>
    <col min="19" max="19" width="4.7109375" style="4" customWidth="1"/>
    <col min="20" max="16384" width="14.42578125" style="4"/>
  </cols>
  <sheetData>
    <row r="1" spans="1:42" ht="80.25" customHeight="1" x14ac:dyDescent="0.25">
      <c r="A1" s="123" t="s">
        <v>146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05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42" ht="36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7" t="s">
        <v>14</v>
      </c>
      <c r="P2" s="7" t="s">
        <v>15</v>
      </c>
      <c r="Q2" s="8" t="s">
        <v>16</v>
      </c>
      <c r="R2" s="5" t="s">
        <v>17</v>
      </c>
      <c r="S2" s="5" t="s">
        <v>18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x14ac:dyDescent="0.25">
      <c r="A3" s="9" t="s">
        <v>19</v>
      </c>
      <c r="B3" s="10" t="s">
        <v>20</v>
      </c>
      <c r="C3" s="10" t="s">
        <v>21</v>
      </c>
      <c r="D3" s="10" t="s">
        <v>22</v>
      </c>
      <c r="E3" s="11" t="s">
        <v>23</v>
      </c>
      <c r="F3" s="12">
        <v>5</v>
      </c>
      <c r="G3" s="13">
        <v>0</v>
      </c>
      <c r="H3" s="14">
        <v>1</v>
      </c>
      <c r="I3" s="15"/>
      <c r="J3" s="3"/>
      <c r="K3" s="16"/>
      <c r="L3" s="15"/>
      <c r="M3" s="3"/>
      <c r="N3" s="3"/>
      <c r="O3" s="12">
        <f t="shared" ref="O3:P3" si="0">F3+I3+L3</f>
        <v>5</v>
      </c>
      <c r="P3" s="17">
        <f t="shared" si="0"/>
        <v>0</v>
      </c>
      <c r="Q3" s="18">
        <f t="shared" ref="Q3:Q5" si="1">SUM(O3,P3)</f>
        <v>5</v>
      </c>
      <c r="R3" s="19">
        <f t="shared" ref="R3:R5" si="2">H3+K3+N3</f>
        <v>1</v>
      </c>
      <c r="S3" s="10" t="s">
        <v>24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25">
      <c r="A4" s="9" t="s">
        <v>19</v>
      </c>
      <c r="B4" s="10" t="s">
        <v>20</v>
      </c>
      <c r="C4" s="10" t="s">
        <v>21</v>
      </c>
      <c r="D4" s="10" t="s">
        <v>25</v>
      </c>
      <c r="E4" s="11" t="s">
        <v>26</v>
      </c>
      <c r="F4" s="12">
        <v>10</v>
      </c>
      <c r="G4" s="13">
        <v>0</v>
      </c>
      <c r="H4" s="14">
        <v>2</v>
      </c>
      <c r="I4" s="15"/>
      <c r="J4" s="3"/>
      <c r="K4" s="16"/>
      <c r="L4" s="15"/>
      <c r="M4" s="3"/>
      <c r="N4" s="3"/>
      <c r="O4" s="12">
        <f t="shared" ref="O4:P4" si="3">F4+I4+L4</f>
        <v>10</v>
      </c>
      <c r="P4" s="17">
        <f t="shared" si="3"/>
        <v>0</v>
      </c>
      <c r="Q4" s="14">
        <f t="shared" si="1"/>
        <v>10</v>
      </c>
      <c r="R4" s="19">
        <f t="shared" si="2"/>
        <v>2</v>
      </c>
      <c r="S4" s="10" t="s">
        <v>24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25">
      <c r="A5" s="9" t="s">
        <v>19</v>
      </c>
      <c r="B5" s="10" t="s">
        <v>20</v>
      </c>
      <c r="C5" s="10" t="s">
        <v>21</v>
      </c>
      <c r="D5" s="10" t="s">
        <v>27</v>
      </c>
      <c r="E5" s="11" t="s">
        <v>28</v>
      </c>
      <c r="F5" s="12">
        <v>10</v>
      </c>
      <c r="G5" s="13">
        <v>5</v>
      </c>
      <c r="H5" s="14">
        <v>3</v>
      </c>
      <c r="I5" s="15"/>
      <c r="J5" s="3"/>
      <c r="K5" s="16"/>
      <c r="L5" s="15"/>
      <c r="M5" s="3"/>
      <c r="N5" s="16"/>
      <c r="O5" s="12">
        <f t="shared" ref="O5:P5" si="4">F5+I5+L5</f>
        <v>10</v>
      </c>
      <c r="P5" s="17">
        <f t="shared" si="4"/>
        <v>5</v>
      </c>
      <c r="Q5" s="14">
        <f t="shared" si="1"/>
        <v>15</v>
      </c>
      <c r="R5" s="19">
        <f t="shared" si="2"/>
        <v>3</v>
      </c>
      <c r="S5" s="10" t="s">
        <v>29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9" t="s">
        <v>19</v>
      </c>
      <c r="B6" s="125"/>
      <c r="C6" s="118"/>
      <c r="D6" s="126" t="s">
        <v>30</v>
      </c>
      <c r="E6" s="118"/>
      <c r="F6" s="20">
        <f t="shared" ref="F6:R6" si="5">SUM(F3:F5)</f>
        <v>25</v>
      </c>
      <c r="G6" s="20">
        <f t="shared" si="5"/>
        <v>5</v>
      </c>
      <c r="H6" s="20">
        <f t="shared" si="5"/>
        <v>6</v>
      </c>
      <c r="I6" s="20">
        <f t="shared" si="5"/>
        <v>0</v>
      </c>
      <c r="J6" s="20">
        <f t="shared" si="5"/>
        <v>0</v>
      </c>
      <c r="K6" s="20">
        <f t="shared" si="5"/>
        <v>0</v>
      </c>
      <c r="L6" s="20">
        <f t="shared" si="5"/>
        <v>0</v>
      </c>
      <c r="M6" s="20">
        <f t="shared" si="5"/>
        <v>0</v>
      </c>
      <c r="N6" s="20">
        <f t="shared" si="5"/>
        <v>0</v>
      </c>
      <c r="O6" s="21">
        <f t="shared" si="5"/>
        <v>25</v>
      </c>
      <c r="P6" s="20">
        <f t="shared" si="5"/>
        <v>5</v>
      </c>
      <c r="Q6" s="22">
        <f t="shared" si="5"/>
        <v>30</v>
      </c>
      <c r="R6" s="19">
        <f t="shared" si="5"/>
        <v>6</v>
      </c>
      <c r="S6" s="2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25">
      <c r="A7" s="9" t="s">
        <v>19</v>
      </c>
      <c r="B7" s="10" t="s">
        <v>20</v>
      </c>
      <c r="C7" s="10" t="s">
        <v>31</v>
      </c>
      <c r="D7" s="10" t="s">
        <v>32</v>
      </c>
      <c r="E7" s="11" t="s">
        <v>33</v>
      </c>
      <c r="F7" s="15"/>
      <c r="G7" s="3"/>
      <c r="H7" s="16"/>
      <c r="I7" s="12">
        <v>0</v>
      </c>
      <c r="J7" s="13">
        <v>10</v>
      </c>
      <c r="K7" s="14">
        <v>2</v>
      </c>
      <c r="L7" s="15"/>
      <c r="M7" s="3"/>
      <c r="N7" s="16"/>
      <c r="O7" s="12">
        <f t="shared" ref="O7:P7" si="6">F7+I7+L7</f>
        <v>0</v>
      </c>
      <c r="P7" s="17">
        <f t="shared" si="6"/>
        <v>10</v>
      </c>
      <c r="Q7" s="14">
        <f t="shared" ref="Q7:Q16" si="7">SUM(O7,P7)</f>
        <v>10</v>
      </c>
      <c r="R7" s="19">
        <f t="shared" ref="R7:R16" si="8">H7+K7+N7</f>
        <v>2</v>
      </c>
      <c r="S7" s="10" t="s">
        <v>29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25">
      <c r="A8" s="9" t="s">
        <v>19</v>
      </c>
      <c r="B8" s="10" t="s">
        <v>20</v>
      </c>
      <c r="C8" s="10" t="s">
        <v>31</v>
      </c>
      <c r="D8" s="24" t="s">
        <v>135</v>
      </c>
      <c r="E8" s="11" t="s">
        <v>34</v>
      </c>
      <c r="F8" s="12"/>
      <c r="G8" s="13"/>
      <c r="H8" s="14"/>
      <c r="I8" s="12">
        <v>0</v>
      </c>
      <c r="J8" s="13">
        <v>10</v>
      </c>
      <c r="K8" s="14">
        <v>2</v>
      </c>
      <c r="L8" s="12"/>
      <c r="M8" s="13"/>
      <c r="N8" s="14"/>
      <c r="O8" s="12">
        <f t="shared" ref="O8:P8" si="9">F8+I8+L8</f>
        <v>0</v>
      </c>
      <c r="P8" s="17">
        <f t="shared" si="9"/>
        <v>10</v>
      </c>
      <c r="Q8" s="14">
        <f t="shared" si="7"/>
        <v>10</v>
      </c>
      <c r="R8" s="19">
        <f t="shared" si="8"/>
        <v>2</v>
      </c>
      <c r="S8" s="10" t="s">
        <v>29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A9" s="9" t="s">
        <v>19</v>
      </c>
      <c r="B9" s="10" t="s">
        <v>20</v>
      </c>
      <c r="C9" s="10" t="s">
        <v>21</v>
      </c>
      <c r="D9" s="10" t="s">
        <v>35</v>
      </c>
      <c r="E9" s="11" t="s">
        <v>36</v>
      </c>
      <c r="F9" s="12">
        <v>10</v>
      </c>
      <c r="G9" s="13">
        <v>0</v>
      </c>
      <c r="H9" s="14">
        <v>1</v>
      </c>
      <c r="I9" s="15"/>
      <c r="J9" s="3"/>
      <c r="K9" s="16"/>
      <c r="L9" s="15"/>
      <c r="M9" s="3"/>
      <c r="N9" s="16"/>
      <c r="O9" s="12">
        <f t="shared" ref="O9:P9" si="10">F9+I9+L9</f>
        <v>10</v>
      </c>
      <c r="P9" s="17">
        <f t="shared" si="10"/>
        <v>0</v>
      </c>
      <c r="Q9" s="14">
        <f t="shared" si="7"/>
        <v>10</v>
      </c>
      <c r="R9" s="19">
        <f t="shared" si="8"/>
        <v>1</v>
      </c>
      <c r="S9" s="10" t="s">
        <v>24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5">
      <c r="A10" s="9" t="s">
        <v>19</v>
      </c>
      <c r="B10" s="10" t="s">
        <v>20</v>
      </c>
      <c r="C10" s="10" t="s">
        <v>31</v>
      </c>
      <c r="D10" s="10" t="s">
        <v>37</v>
      </c>
      <c r="E10" s="11" t="s">
        <v>38</v>
      </c>
      <c r="F10" s="15"/>
      <c r="G10" s="3"/>
      <c r="H10" s="16"/>
      <c r="I10" s="12">
        <v>5</v>
      </c>
      <c r="J10" s="13">
        <v>5</v>
      </c>
      <c r="K10" s="14">
        <v>2</v>
      </c>
      <c r="L10" s="15"/>
      <c r="M10" s="3"/>
      <c r="N10" s="16"/>
      <c r="O10" s="12">
        <f t="shared" ref="O10:P10" si="11">F10+I10+L10</f>
        <v>5</v>
      </c>
      <c r="P10" s="17">
        <f t="shared" si="11"/>
        <v>5</v>
      </c>
      <c r="Q10" s="14">
        <f t="shared" si="7"/>
        <v>10</v>
      </c>
      <c r="R10" s="19">
        <f t="shared" si="8"/>
        <v>2</v>
      </c>
      <c r="S10" s="10" t="s">
        <v>24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5">
      <c r="A11" s="9" t="s">
        <v>19</v>
      </c>
      <c r="B11" s="10" t="s">
        <v>20</v>
      </c>
      <c r="C11" s="10" t="s">
        <v>21</v>
      </c>
      <c r="D11" s="10" t="s">
        <v>39</v>
      </c>
      <c r="E11" s="11" t="s">
        <v>40</v>
      </c>
      <c r="F11" s="12">
        <v>5</v>
      </c>
      <c r="G11" s="13">
        <v>5</v>
      </c>
      <c r="H11" s="14">
        <v>2</v>
      </c>
      <c r="I11" s="15"/>
      <c r="J11" s="3"/>
      <c r="K11" s="16"/>
      <c r="L11" s="15"/>
      <c r="M11" s="3"/>
      <c r="N11" s="16"/>
      <c r="O11" s="12">
        <f t="shared" ref="O11:P11" si="12">F11+I11+L11</f>
        <v>5</v>
      </c>
      <c r="P11" s="17">
        <f t="shared" si="12"/>
        <v>5</v>
      </c>
      <c r="Q11" s="14">
        <f t="shared" si="7"/>
        <v>10</v>
      </c>
      <c r="R11" s="19">
        <f t="shared" si="8"/>
        <v>2</v>
      </c>
      <c r="S11" s="10" t="s">
        <v>29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21.75" customHeight="1" x14ac:dyDescent="0.25">
      <c r="A12" s="9" t="s">
        <v>19</v>
      </c>
      <c r="B12" s="10" t="s">
        <v>41</v>
      </c>
      <c r="C12" s="10" t="s">
        <v>42</v>
      </c>
      <c r="D12" s="10" t="s">
        <v>43</v>
      </c>
      <c r="E12" s="25" t="s">
        <v>44</v>
      </c>
      <c r="F12" s="15"/>
      <c r="G12" s="3"/>
      <c r="H12" s="16"/>
      <c r="I12" s="15"/>
      <c r="J12" s="3"/>
      <c r="K12" s="16"/>
      <c r="L12" s="15">
        <v>0</v>
      </c>
      <c r="M12" s="3">
        <v>0</v>
      </c>
      <c r="N12" s="16">
        <v>0</v>
      </c>
      <c r="O12" s="12">
        <f t="shared" ref="O12:P12" si="13">F12+I12+L12</f>
        <v>0</v>
      </c>
      <c r="P12" s="17">
        <f t="shared" si="13"/>
        <v>0</v>
      </c>
      <c r="Q12" s="14">
        <f t="shared" si="7"/>
        <v>0</v>
      </c>
      <c r="R12" s="19">
        <f t="shared" si="8"/>
        <v>0</v>
      </c>
      <c r="S12" s="10" t="s">
        <v>45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5">
      <c r="A13" s="9" t="s">
        <v>19</v>
      </c>
      <c r="B13" s="10" t="s">
        <v>20</v>
      </c>
      <c r="C13" s="10" t="s">
        <v>31</v>
      </c>
      <c r="D13" s="10" t="s">
        <v>46</v>
      </c>
      <c r="E13" s="11" t="s">
        <v>47</v>
      </c>
      <c r="F13" s="15"/>
      <c r="G13" s="3"/>
      <c r="H13" s="16"/>
      <c r="I13" s="12">
        <v>10</v>
      </c>
      <c r="J13" s="13">
        <v>0</v>
      </c>
      <c r="K13" s="13">
        <v>2</v>
      </c>
      <c r="L13" s="15"/>
      <c r="M13" s="3"/>
      <c r="N13" s="16"/>
      <c r="O13" s="12">
        <f t="shared" ref="O13:P13" si="14">F13+I13+L13</f>
        <v>10</v>
      </c>
      <c r="P13" s="17">
        <f t="shared" si="14"/>
        <v>0</v>
      </c>
      <c r="Q13" s="14">
        <f t="shared" si="7"/>
        <v>10</v>
      </c>
      <c r="R13" s="19">
        <f t="shared" si="8"/>
        <v>2</v>
      </c>
      <c r="S13" s="10" t="s">
        <v>24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22.5" customHeight="1" x14ac:dyDescent="0.25">
      <c r="A14" s="9" t="s">
        <v>19</v>
      </c>
      <c r="B14" s="10" t="s">
        <v>41</v>
      </c>
      <c r="C14" s="10" t="s">
        <v>42</v>
      </c>
      <c r="D14" s="10" t="s">
        <v>48</v>
      </c>
      <c r="E14" s="25" t="s">
        <v>49</v>
      </c>
      <c r="F14" s="15"/>
      <c r="G14" s="3"/>
      <c r="H14" s="16"/>
      <c r="I14" s="15"/>
      <c r="J14" s="3"/>
      <c r="K14" s="16"/>
      <c r="L14" s="12">
        <v>10</v>
      </c>
      <c r="M14" s="13">
        <v>10</v>
      </c>
      <c r="N14" s="14">
        <v>4</v>
      </c>
      <c r="O14" s="12">
        <f t="shared" ref="O14:P14" si="15">F14+I14+L14</f>
        <v>10</v>
      </c>
      <c r="P14" s="17">
        <f t="shared" si="15"/>
        <v>10</v>
      </c>
      <c r="Q14" s="14">
        <f t="shared" si="7"/>
        <v>20</v>
      </c>
      <c r="R14" s="19">
        <f t="shared" si="8"/>
        <v>4</v>
      </c>
      <c r="S14" s="10" t="s">
        <v>24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5">
      <c r="A15" s="9" t="s">
        <v>19</v>
      </c>
      <c r="B15" s="10" t="s">
        <v>20</v>
      </c>
      <c r="C15" s="10" t="s">
        <v>21</v>
      </c>
      <c r="D15" s="24" t="s">
        <v>136</v>
      </c>
      <c r="E15" s="25" t="s">
        <v>50</v>
      </c>
      <c r="F15" s="12">
        <v>10</v>
      </c>
      <c r="G15" s="13">
        <v>0</v>
      </c>
      <c r="H15" s="14">
        <v>2</v>
      </c>
      <c r="I15" s="12"/>
      <c r="J15" s="13"/>
      <c r="K15" s="14"/>
      <c r="L15" s="15"/>
      <c r="M15" s="3"/>
      <c r="N15" s="16"/>
      <c r="O15" s="12">
        <f t="shared" ref="O15:P15" si="16">F15+I15+L15</f>
        <v>10</v>
      </c>
      <c r="P15" s="17">
        <f t="shared" si="16"/>
        <v>0</v>
      </c>
      <c r="Q15" s="14">
        <f t="shared" si="7"/>
        <v>10</v>
      </c>
      <c r="R15" s="19">
        <f t="shared" si="8"/>
        <v>2</v>
      </c>
      <c r="S15" s="10" t="s">
        <v>29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24" customHeight="1" x14ac:dyDescent="0.25">
      <c r="A16" s="9" t="s">
        <v>19</v>
      </c>
      <c r="B16" s="10" t="s">
        <v>20</v>
      </c>
      <c r="C16" s="10" t="s">
        <v>21</v>
      </c>
      <c r="D16" s="26" t="s">
        <v>51</v>
      </c>
      <c r="E16" s="27" t="s">
        <v>52</v>
      </c>
      <c r="F16" s="12">
        <v>10</v>
      </c>
      <c r="G16" s="13">
        <v>10</v>
      </c>
      <c r="H16" s="14">
        <v>4</v>
      </c>
      <c r="I16" s="15"/>
      <c r="J16" s="3"/>
      <c r="K16" s="16"/>
      <c r="L16" s="15"/>
      <c r="M16" s="3"/>
      <c r="N16" s="16"/>
      <c r="O16" s="12">
        <f t="shared" ref="O16:P16" si="17">F16+I16+L16</f>
        <v>10</v>
      </c>
      <c r="P16" s="17">
        <f t="shared" si="17"/>
        <v>10</v>
      </c>
      <c r="Q16" s="14">
        <f t="shared" si="7"/>
        <v>20</v>
      </c>
      <c r="R16" s="19">
        <f t="shared" si="8"/>
        <v>4</v>
      </c>
      <c r="S16" s="10" t="s">
        <v>24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x14ac:dyDescent="0.25">
      <c r="A17" s="9" t="s">
        <v>19</v>
      </c>
      <c r="B17" s="23"/>
      <c r="C17" s="28"/>
      <c r="D17" s="127" t="s">
        <v>53</v>
      </c>
      <c r="E17" s="118"/>
      <c r="F17" s="20">
        <f t="shared" ref="F17:R17" si="18">SUM(F7:F16)</f>
        <v>35</v>
      </c>
      <c r="G17" s="20">
        <f t="shared" si="18"/>
        <v>15</v>
      </c>
      <c r="H17" s="20">
        <f t="shared" si="18"/>
        <v>9</v>
      </c>
      <c r="I17" s="20">
        <f t="shared" si="18"/>
        <v>15</v>
      </c>
      <c r="J17" s="20">
        <f t="shared" si="18"/>
        <v>25</v>
      </c>
      <c r="K17" s="20">
        <f t="shared" si="18"/>
        <v>8</v>
      </c>
      <c r="L17" s="20">
        <f t="shared" si="18"/>
        <v>10</v>
      </c>
      <c r="M17" s="20">
        <f t="shared" si="18"/>
        <v>10</v>
      </c>
      <c r="N17" s="20">
        <f t="shared" si="18"/>
        <v>4</v>
      </c>
      <c r="O17" s="21">
        <f t="shared" si="18"/>
        <v>60</v>
      </c>
      <c r="P17" s="20">
        <f t="shared" si="18"/>
        <v>50</v>
      </c>
      <c r="Q17" s="22">
        <f t="shared" si="18"/>
        <v>110</v>
      </c>
      <c r="R17" s="19">
        <f t="shared" si="18"/>
        <v>21</v>
      </c>
      <c r="S17" s="2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24.75" x14ac:dyDescent="0.25">
      <c r="A18" s="9" t="s">
        <v>19</v>
      </c>
      <c r="B18" s="10" t="s">
        <v>20</v>
      </c>
      <c r="C18" s="10" t="s">
        <v>21</v>
      </c>
      <c r="D18" s="10" t="s">
        <v>54</v>
      </c>
      <c r="E18" s="25" t="s">
        <v>55</v>
      </c>
      <c r="F18" s="12">
        <v>0</v>
      </c>
      <c r="G18" s="13">
        <v>15</v>
      </c>
      <c r="H18" s="14">
        <v>3</v>
      </c>
      <c r="I18" s="15"/>
      <c r="J18" s="3"/>
      <c r="K18" s="16"/>
      <c r="L18" s="12"/>
      <c r="M18" s="13"/>
      <c r="N18" s="14"/>
      <c r="O18" s="12">
        <f t="shared" ref="O18:P18" si="19">F18+I18+L18</f>
        <v>0</v>
      </c>
      <c r="P18" s="17">
        <f t="shared" si="19"/>
        <v>15</v>
      </c>
      <c r="Q18" s="14">
        <f>SUM(O18,P18)</f>
        <v>15</v>
      </c>
      <c r="R18" s="19">
        <f>H18+K18+N18</f>
        <v>3</v>
      </c>
      <c r="S18" s="10" t="s">
        <v>29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25">
      <c r="A19" s="9" t="s">
        <v>19</v>
      </c>
      <c r="B19" s="23"/>
      <c r="C19" s="28"/>
      <c r="D19" s="127" t="s">
        <v>56</v>
      </c>
      <c r="E19" s="118"/>
      <c r="F19" s="29">
        <f t="shared" ref="F19:R19" si="20">SUM(F18)</f>
        <v>0</v>
      </c>
      <c r="G19" s="30">
        <f t="shared" si="20"/>
        <v>15</v>
      </c>
      <c r="H19" s="31">
        <f t="shared" si="20"/>
        <v>3</v>
      </c>
      <c r="I19" s="30">
        <f t="shared" si="20"/>
        <v>0</v>
      </c>
      <c r="J19" s="30">
        <f t="shared" si="20"/>
        <v>0</v>
      </c>
      <c r="K19" s="31">
        <f t="shared" si="20"/>
        <v>0</v>
      </c>
      <c r="L19" s="30">
        <f t="shared" si="20"/>
        <v>0</v>
      </c>
      <c r="M19" s="30">
        <f t="shared" si="20"/>
        <v>0</v>
      </c>
      <c r="N19" s="31">
        <f t="shared" si="20"/>
        <v>0</v>
      </c>
      <c r="O19" s="30">
        <f t="shared" si="20"/>
        <v>0</v>
      </c>
      <c r="P19" s="32">
        <f t="shared" si="20"/>
        <v>15</v>
      </c>
      <c r="Q19" s="31">
        <f t="shared" si="20"/>
        <v>15</v>
      </c>
      <c r="R19" s="19">
        <f t="shared" si="20"/>
        <v>3</v>
      </c>
      <c r="S19" s="2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24.75" x14ac:dyDescent="0.25">
      <c r="A20" s="9" t="s">
        <v>19</v>
      </c>
      <c r="B20" s="10" t="s">
        <v>20</v>
      </c>
      <c r="C20" s="10" t="s">
        <v>31</v>
      </c>
      <c r="D20" s="10" t="s">
        <v>57</v>
      </c>
      <c r="E20" s="25" t="s">
        <v>58</v>
      </c>
      <c r="F20" s="15"/>
      <c r="G20" s="3"/>
      <c r="H20" s="16"/>
      <c r="I20" s="12">
        <v>10</v>
      </c>
      <c r="J20" s="13">
        <v>10</v>
      </c>
      <c r="K20" s="14">
        <v>4</v>
      </c>
      <c r="L20" s="15"/>
      <c r="M20" s="3"/>
      <c r="N20" s="16"/>
      <c r="O20" s="12">
        <f t="shared" ref="O20:P20" si="21">F20+I20+L20</f>
        <v>10</v>
      </c>
      <c r="P20" s="17">
        <f t="shared" si="21"/>
        <v>10</v>
      </c>
      <c r="Q20" s="14">
        <f t="shared" ref="Q20:Q22" si="22">SUM(O20,P20)</f>
        <v>20</v>
      </c>
      <c r="R20" s="19">
        <f t="shared" ref="R20:R22" si="23">H20+K20+N20</f>
        <v>4</v>
      </c>
      <c r="S20" s="10" t="s">
        <v>29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5">
      <c r="A21" s="9" t="s">
        <v>19</v>
      </c>
      <c r="B21" s="10" t="s">
        <v>20</v>
      </c>
      <c r="C21" s="10" t="s">
        <v>31</v>
      </c>
      <c r="D21" s="10" t="s">
        <v>59</v>
      </c>
      <c r="E21" s="11" t="s">
        <v>60</v>
      </c>
      <c r="F21" s="15"/>
      <c r="G21" s="3"/>
      <c r="H21" s="16"/>
      <c r="I21" s="12">
        <v>10</v>
      </c>
      <c r="J21" s="13">
        <v>10</v>
      </c>
      <c r="K21" s="14">
        <v>4</v>
      </c>
      <c r="L21" s="15"/>
      <c r="M21" s="3"/>
      <c r="N21" s="16"/>
      <c r="O21" s="12">
        <f t="shared" ref="O21:P21" si="24">F21+I21+L21</f>
        <v>10</v>
      </c>
      <c r="P21" s="17">
        <f t="shared" si="24"/>
        <v>10</v>
      </c>
      <c r="Q21" s="14">
        <f t="shared" si="22"/>
        <v>20</v>
      </c>
      <c r="R21" s="19">
        <f t="shared" si="23"/>
        <v>4</v>
      </c>
      <c r="S21" s="10" t="s">
        <v>29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x14ac:dyDescent="0.25">
      <c r="A22" s="9" t="s">
        <v>19</v>
      </c>
      <c r="B22" s="10" t="s">
        <v>20</v>
      </c>
      <c r="C22" s="10" t="s">
        <v>31</v>
      </c>
      <c r="D22" s="10" t="s">
        <v>61</v>
      </c>
      <c r="E22" s="25" t="s">
        <v>62</v>
      </c>
      <c r="F22" s="15"/>
      <c r="G22" s="3"/>
      <c r="H22" s="16"/>
      <c r="I22" s="12">
        <v>5</v>
      </c>
      <c r="J22" s="13">
        <v>10</v>
      </c>
      <c r="K22" s="14">
        <v>3</v>
      </c>
      <c r="L22" s="15"/>
      <c r="M22" s="3"/>
      <c r="N22" s="16"/>
      <c r="O22" s="12">
        <f t="shared" ref="O22:P22" si="25">F22+I22+L22</f>
        <v>5</v>
      </c>
      <c r="P22" s="17">
        <f t="shared" si="25"/>
        <v>10</v>
      </c>
      <c r="Q22" s="14">
        <f t="shared" si="22"/>
        <v>15</v>
      </c>
      <c r="R22" s="19">
        <f t="shared" si="23"/>
        <v>3</v>
      </c>
      <c r="S22" s="10" t="s">
        <v>24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x14ac:dyDescent="0.25">
      <c r="A23" s="9" t="s">
        <v>19</v>
      </c>
      <c r="B23" s="3"/>
      <c r="C23" s="28"/>
      <c r="D23" s="115" t="s">
        <v>63</v>
      </c>
      <c r="E23" s="116"/>
      <c r="F23" s="29">
        <f t="shared" ref="F23:R23" si="26">SUM(F20:F22)</f>
        <v>0</v>
      </c>
      <c r="G23" s="30">
        <f t="shared" si="26"/>
        <v>0</v>
      </c>
      <c r="H23" s="32">
        <f t="shared" si="26"/>
        <v>0</v>
      </c>
      <c r="I23" s="33">
        <f t="shared" si="26"/>
        <v>25</v>
      </c>
      <c r="J23" s="30">
        <f t="shared" si="26"/>
        <v>30</v>
      </c>
      <c r="K23" s="32">
        <f t="shared" si="26"/>
        <v>11</v>
      </c>
      <c r="L23" s="33">
        <f t="shared" si="26"/>
        <v>0</v>
      </c>
      <c r="M23" s="30">
        <f t="shared" si="26"/>
        <v>0</v>
      </c>
      <c r="N23" s="32">
        <f t="shared" si="26"/>
        <v>0</v>
      </c>
      <c r="O23" s="21">
        <f t="shared" si="26"/>
        <v>25</v>
      </c>
      <c r="P23" s="20">
        <f t="shared" si="26"/>
        <v>30</v>
      </c>
      <c r="Q23" s="22">
        <f t="shared" si="26"/>
        <v>55</v>
      </c>
      <c r="R23" s="19">
        <f t="shared" si="26"/>
        <v>11</v>
      </c>
      <c r="S23" s="2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24.75" x14ac:dyDescent="0.25">
      <c r="A24" s="9" t="s">
        <v>19</v>
      </c>
      <c r="B24" s="10" t="s">
        <v>20</v>
      </c>
      <c r="C24" s="10" t="s">
        <v>21</v>
      </c>
      <c r="D24" s="34" t="s">
        <v>64</v>
      </c>
      <c r="E24" s="35" t="s">
        <v>65</v>
      </c>
      <c r="F24" s="12">
        <v>10</v>
      </c>
      <c r="G24" s="13">
        <v>5</v>
      </c>
      <c r="H24" s="14">
        <v>4</v>
      </c>
      <c r="I24" s="15"/>
      <c r="J24" s="3"/>
      <c r="K24" s="16"/>
      <c r="L24" s="15"/>
      <c r="M24" s="3"/>
      <c r="N24" s="16"/>
      <c r="O24" s="12">
        <f t="shared" ref="O24:P24" si="27">F24+I24+L24</f>
        <v>10</v>
      </c>
      <c r="P24" s="17">
        <f t="shared" si="27"/>
        <v>5</v>
      </c>
      <c r="Q24" s="14">
        <f t="shared" ref="Q24:Q28" si="28">SUM(O24,P24)</f>
        <v>15</v>
      </c>
      <c r="R24" s="19">
        <f t="shared" ref="R24:R28" si="29">H24+K24+N24</f>
        <v>4</v>
      </c>
      <c r="S24" s="10" t="s">
        <v>29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24.75" x14ac:dyDescent="0.25">
      <c r="A25" s="9" t="s">
        <v>19</v>
      </c>
      <c r="B25" s="10" t="s">
        <v>20</v>
      </c>
      <c r="C25" s="10" t="s">
        <v>21</v>
      </c>
      <c r="D25" s="10" t="s">
        <v>66</v>
      </c>
      <c r="E25" s="36" t="s">
        <v>67</v>
      </c>
      <c r="F25" s="12">
        <v>10</v>
      </c>
      <c r="G25" s="13">
        <v>5</v>
      </c>
      <c r="H25" s="14">
        <v>3</v>
      </c>
      <c r="I25" s="15"/>
      <c r="J25" s="3"/>
      <c r="K25" s="16"/>
      <c r="L25" s="15"/>
      <c r="M25" s="3"/>
      <c r="N25" s="16"/>
      <c r="O25" s="12">
        <f t="shared" ref="O25:P25" si="30">F25+I25+L25</f>
        <v>10</v>
      </c>
      <c r="P25" s="17">
        <f t="shared" si="30"/>
        <v>5</v>
      </c>
      <c r="Q25" s="14">
        <f t="shared" si="28"/>
        <v>15</v>
      </c>
      <c r="R25" s="19">
        <f t="shared" si="29"/>
        <v>3</v>
      </c>
      <c r="S25" s="10" t="s">
        <v>29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24.75" x14ac:dyDescent="0.25">
      <c r="A26" s="9" t="s">
        <v>19</v>
      </c>
      <c r="B26" s="10" t="s">
        <v>20</v>
      </c>
      <c r="C26" s="10" t="s">
        <v>31</v>
      </c>
      <c r="D26" s="10" t="s">
        <v>68</v>
      </c>
      <c r="E26" s="36" t="s">
        <v>69</v>
      </c>
      <c r="F26" s="15"/>
      <c r="G26" s="3"/>
      <c r="H26" s="16"/>
      <c r="I26" s="12">
        <v>5</v>
      </c>
      <c r="J26" s="13">
        <v>10</v>
      </c>
      <c r="K26" s="14">
        <v>4</v>
      </c>
      <c r="L26" s="15"/>
      <c r="M26" s="3"/>
      <c r="N26" s="16"/>
      <c r="O26" s="12">
        <f t="shared" ref="O26:P26" si="31">F26+I26+L26</f>
        <v>5</v>
      </c>
      <c r="P26" s="17">
        <f t="shared" si="31"/>
        <v>10</v>
      </c>
      <c r="Q26" s="14">
        <f t="shared" si="28"/>
        <v>15</v>
      </c>
      <c r="R26" s="19">
        <f t="shared" si="29"/>
        <v>4</v>
      </c>
      <c r="S26" s="10" t="s">
        <v>29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24.75" x14ac:dyDescent="0.25">
      <c r="A27" s="9" t="s">
        <v>19</v>
      </c>
      <c r="B27" s="10" t="s">
        <v>41</v>
      </c>
      <c r="C27" s="10" t="s">
        <v>42</v>
      </c>
      <c r="D27" s="10" t="s">
        <v>70</v>
      </c>
      <c r="E27" s="36" t="s">
        <v>71</v>
      </c>
      <c r="F27" s="15"/>
      <c r="G27" s="3"/>
      <c r="H27" s="16"/>
      <c r="I27" s="15"/>
      <c r="J27" s="3"/>
      <c r="K27" s="16"/>
      <c r="L27" s="12">
        <v>5</v>
      </c>
      <c r="M27" s="13">
        <v>10</v>
      </c>
      <c r="N27" s="14">
        <v>4</v>
      </c>
      <c r="O27" s="12">
        <f t="shared" ref="O27:P27" si="32">F27+I27+L27</f>
        <v>5</v>
      </c>
      <c r="P27" s="17">
        <f t="shared" si="32"/>
        <v>10</v>
      </c>
      <c r="Q27" s="14">
        <f t="shared" si="28"/>
        <v>15</v>
      </c>
      <c r="R27" s="19">
        <f t="shared" si="29"/>
        <v>4</v>
      </c>
      <c r="S27" s="10" t="s">
        <v>29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24.75" x14ac:dyDescent="0.25">
      <c r="A28" s="9" t="s">
        <v>19</v>
      </c>
      <c r="B28" s="10" t="s">
        <v>41</v>
      </c>
      <c r="C28" s="10" t="s">
        <v>42</v>
      </c>
      <c r="D28" s="26" t="s">
        <v>72</v>
      </c>
      <c r="E28" s="37" t="s">
        <v>73</v>
      </c>
      <c r="F28" s="15"/>
      <c r="G28" s="3"/>
      <c r="H28" s="16"/>
      <c r="I28" s="15"/>
      <c r="J28" s="3"/>
      <c r="K28" s="16"/>
      <c r="L28" s="12">
        <v>5</v>
      </c>
      <c r="M28" s="13">
        <v>10</v>
      </c>
      <c r="N28" s="14">
        <v>3</v>
      </c>
      <c r="O28" s="12">
        <f t="shared" ref="O28:P28" si="33">F28+I28+L28</f>
        <v>5</v>
      </c>
      <c r="P28" s="17">
        <f t="shared" si="33"/>
        <v>10</v>
      </c>
      <c r="Q28" s="14">
        <f t="shared" si="28"/>
        <v>15</v>
      </c>
      <c r="R28" s="18">
        <f t="shared" si="29"/>
        <v>3</v>
      </c>
      <c r="S28" s="10" t="s">
        <v>29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x14ac:dyDescent="0.25">
      <c r="A29" s="9"/>
      <c r="B29" s="23"/>
      <c r="C29" s="28"/>
      <c r="D29" s="117" t="s">
        <v>74</v>
      </c>
      <c r="E29" s="118"/>
      <c r="F29" s="38">
        <f t="shared" ref="F29:R29" si="34">SUM(F24:F28)</f>
        <v>20</v>
      </c>
      <c r="G29" s="39">
        <f t="shared" si="34"/>
        <v>10</v>
      </c>
      <c r="H29" s="40">
        <f t="shared" si="34"/>
        <v>7</v>
      </c>
      <c r="I29" s="38">
        <f t="shared" si="34"/>
        <v>5</v>
      </c>
      <c r="J29" s="39">
        <f t="shared" si="34"/>
        <v>10</v>
      </c>
      <c r="K29" s="40">
        <f t="shared" si="34"/>
        <v>4</v>
      </c>
      <c r="L29" s="38">
        <f t="shared" si="34"/>
        <v>10</v>
      </c>
      <c r="M29" s="39">
        <f t="shared" si="34"/>
        <v>20</v>
      </c>
      <c r="N29" s="40">
        <f t="shared" si="34"/>
        <v>7</v>
      </c>
      <c r="O29" s="41">
        <f t="shared" si="34"/>
        <v>35</v>
      </c>
      <c r="P29" s="41">
        <f t="shared" si="34"/>
        <v>40</v>
      </c>
      <c r="Q29" s="41">
        <f t="shared" si="34"/>
        <v>75</v>
      </c>
      <c r="R29" s="42">
        <f t="shared" si="34"/>
        <v>18</v>
      </c>
      <c r="S29" s="4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25">
      <c r="A30" s="9" t="s">
        <v>19</v>
      </c>
      <c r="B30" s="10" t="s">
        <v>20</v>
      </c>
      <c r="C30" s="10" t="s">
        <v>21</v>
      </c>
      <c r="D30" s="34" t="s">
        <v>75</v>
      </c>
      <c r="E30" s="44" t="s">
        <v>76</v>
      </c>
      <c r="F30" s="12">
        <v>10</v>
      </c>
      <c r="G30" s="13">
        <v>5</v>
      </c>
      <c r="H30" s="14">
        <v>4</v>
      </c>
      <c r="I30" s="15"/>
      <c r="J30" s="3"/>
      <c r="K30" s="16"/>
      <c r="L30" s="15"/>
      <c r="M30" s="3"/>
      <c r="N30" s="16"/>
      <c r="O30" s="12">
        <f t="shared" ref="O30:P30" si="35">F30+I30+L30</f>
        <v>10</v>
      </c>
      <c r="P30" s="17">
        <f t="shared" si="35"/>
        <v>5</v>
      </c>
      <c r="Q30" s="14">
        <f t="shared" ref="Q30:Q34" si="36">SUM(O30,P30)</f>
        <v>15</v>
      </c>
      <c r="R30" s="45">
        <f t="shared" ref="R30:R34" si="37">H30+K30+N30</f>
        <v>4</v>
      </c>
      <c r="S30" s="10" t="s">
        <v>29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25">
      <c r="A31" s="9" t="s">
        <v>19</v>
      </c>
      <c r="B31" s="10" t="s">
        <v>20</v>
      </c>
      <c r="C31" s="10" t="s">
        <v>21</v>
      </c>
      <c r="D31" s="10" t="s">
        <v>77</v>
      </c>
      <c r="E31" s="46" t="s">
        <v>78</v>
      </c>
      <c r="F31" s="12">
        <v>10</v>
      </c>
      <c r="G31" s="13">
        <v>5</v>
      </c>
      <c r="H31" s="14">
        <v>3</v>
      </c>
      <c r="I31" s="15"/>
      <c r="J31" s="3"/>
      <c r="K31" s="16"/>
      <c r="L31" s="15"/>
      <c r="M31" s="3"/>
      <c r="N31" s="16"/>
      <c r="O31" s="12">
        <f t="shared" ref="O31:P31" si="38">F31+I31+L31</f>
        <v>10</v>
      </c>
      <c r="P31" s="17">
        <f t="shared" si="38"/>
        <v>5</v>
      </c>
      <c r="Q31" s="14">
        <f t="shared" si="36"/>
        <v>15</v>
      </c>
      <c r="R31" s="19">
        <f t="shared" si="37"/>
        <v>3</v>
      </c>
      <c r="S31" s="10" t="s">
        <v>29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5">
      <c r="A32" s="9" t="s">
        <v>19</v>
      </c>
      <c r="B32" s="10" t="s">
        <v>20</v>
      </c>
      <c r="C32" s="10" t="s">
        <v>31</v>
      </c>
      <c r="D32" s="10" t="s">
        <v>79</v>
      </c>
      <c r="E32" s="46" t="s">
        <v>80</v>
      </c>
      <c r="F32" s="15"/>
      <c r="G32" s="3"/>
      <c r="H32" s="16"/>
      <c r="I32" s="12">
        <v>10</v>
      </c>
      <c r="J32" s="13">
        <v>5</v>
      </c>
      <c r="K32" s="14">
        <v>4</v>
      </c>
      <c r="L32" s="15"/>
      <c r="M32" s="3"/>
      <c r="N32" s="16"/>
      <c r="O32" s="12">
        <f t="shared" ref="O32:P32" si="39">F32+I32+L32</f>
        <v>10</v>
      </c>
      <c r="P32" s="17">
        <f t="shared" si="39"/>
        <v>5</v>
      </c>
      <c r="Q32" s="14">
        <f t="shared" si="36"/>
        <v>15</v>
      </c>
      <c r="R32" s="19">
        <f t="shared" si="37"/>
        <v>4</v>
      </c>
      <c r="S32" s="10" t="s">
        <v>29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24.75" x14ac:dyDescent="0.25">
      <c r="A33" s="9" t="s">
        <v>19</v>
      </c>
      <c r="B33" s="10" t="s">
        <v>41</v>
      </c>
      <c r="C33" s="10" t="s">
        <v>42</v>
      </c>
      <c r="D33" s="10" t="s">
        <v>81</v>
      </c>
      <c r="E33" s="46" t="s">
        <v>82</v>
      </c>
      <c r="F33" s="15"/>
      <c r="G33" s="3"/>
      <c r="H33" s="16"/>
      <c r="I33" s="15"/>
      <c r="J33" s="3"/>
      <c r="K33" s="16"/>
      <c r="L33" s="12">
        <v>5</v>
      </c>
      <c r="M33" s="13">
        <v>10</v>
      </c>
      <c r="N33" s="14">
        <v>4</v>
      </c>
      <c r="O33" s="12">
        <f t="shared" ref="O33:P33" si="40">F33+I33+L33</f>
        <v>5</v>
      </c>
      <c r="P33" s="17">
        <f t="shared" si="40"/>
        <v>10</v>
      </c>
      <c r="Q33" s="14">
        <f t="shared" si="36"/>
        <v>15</v>
      </c>
      <c r="R33" s="19">
        <f t="shared" si="37"/>
        <v>4</v>
      </c>
      <c r="S33" s="10" t="s">
        <v>29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5">
      <c r="A34" s="9" t="s">
        <v>19</v>
      </c>
      <c r="B34" s="10" t="s">
        <v>41</v>
      </c>
      <c r="C34" s="10" t="s">
        <v>42</v>
      </c>
      <c r="D34" s="26" t="s">
        <v>83</v>
      </c>
      <c r="E34" s="47" t="s">
        <v>84</v>
      </c>
      <c r="F34" s="15"/>
      <c r="G34" s="3"/>
      <c r="H34" s="16"/>
      <c r="I34" s="15"/>
      <c r="J34" s="3"/>
      <c r="K34" s="16"/>
      <c r="L34" s="12">
        <v>5</v>
      </c>
      <c r="M34" s="13">
        <v>10</v>
      </c>
      <c r="N34" s="14">
        <v>3</v>
      </c>
      <c r="O34" s="12">
        <f t="shared" ref="O34:P34" si="41">F34+I34+L34</f>
        <v>5</v>
      </c>
      <c r="P34" s="17">
        <f t="shared" si="41"/>
        <v>10</v>
      </c>
      <c r="Q34" s="14">
        <f t="shared" si="36"/>
        <v>15</v>
      </c>
      <c r="R34" s="18">
        <f t="shared" si="37"/>
        <v>3</v>
      </c>
      <c r="S34" s="10" t="s">
        <v>29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5">
      <c r="A35" s="9"/>
      <c r="B35" s="3"/>
      <c r="C35" s="28"/>
      <c r="D35" s="119" t="s">
        <v>85</v>
      </c>
      <c r="E35" s="118"/>
      <c r="F35" s="48">
        <f t="shared" ref="F35:R35" si="42">SUM(F30:F34)</f>
        <v>20</v>
      </c>
      <c r="G35" s="49">
        <f t="shared" si="42"/>
        <v>10</v>
      </c>
      <c r="H35" s="50">
        <f t="shared" si="42"/>
        <v>7</v>
      </c>
      <c r="I35" s="48">
        <f t="shared" si="42"/>
        <v>10</v>
      </c>
      <c r="J35" s="49">
        <f t="shared" si="42"/>
        <v>5</v>
      </c>
      <c r="K35" s="50">
        <f t="shared" si="42"/>
        <v>4</v>
      </c>
      <c r="L35" s="48">
        <f t="shared" si="42"/>
        <v>10</v>
      </c>
      <c r="M35" s="49">
        <f t="shared" si="42"/>
        <v>20</v>
      </c>
      <c r="N35" s="50">
        <f t="shared" si="42"/>
        <v>7</v>
      </c>
      <c r="O35" s="51">
        <f t="shared" si="42"/>
        <v>40</v>
      </c>
      <c r="P35" s="51">
        <f t="shared" si="42"/>
        <v>35</v>
      </c>
      <c r="Q35" s="51">
        <f t="shared" si="42"/>
        <v>75</v>
      </c>
      <c r="R35" s="52">
        <f t="shared" si="42"/>
        <v>18</v>
      </c>
      <c r="S35" s="5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36.75" x14ac:dyDescent="0.25">
      <c r="A36" s="9" t="s">
        <v>19</v>
      </c>
      <c r="B36" s="10" t="s">
        <v>20</v>
      </c>
      <c r="C36" s="10" t="s">
        <v>21</v>
      </c>
      <c r="D36" s="34" t="s">
        <v>86</v>
      </c>
      <c r="E36" s="54" t="s">
        <v>87</v>
      </c>
      <c r="F36" s="12">
        <v>0</v>
      </c>
      <c r="G36" s="13">
        <v>20</v>
      </c>
      <c r="H36" s="14">
        <v>4</v>
      </c>
      <c r="I36" s="15"/>
      <c r="J36" s="3"/>
      <c r="K36" s="16"/>
      <c r="L36" s="15"/>
      <c r="M36" s="3"/>
      <c r="N36" s="16"/>
      <c r="O36" s="12">
        <f t="shared" ref="O36:P36" si="43">F36+I36+L36</f>
        <v>0</v>
      </c>
      <c r="P36" s="17">
        <f t="shared" si="43"/>
        <v>20</v>
      </c>
      <c r="Q36" s="14">
        <f t="shared" ref="Q36:Q40" si="44">SUM(O36,P36)</f>
        <v>20</v>
      </c>
      <c r="R36" s="45">
        <f t="shared" ref="R36:R40" si="45">H36+K36+N36</f>
        <v>4</v>
      </c>
      <c r="S36" s="10" t="s">
        <v>29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48.75" x14ac:dyDescent="0.25">
      <c r="A37" s="9" t="s">
        <v>19</v>
      </c>
      <c r="B37" s="10" t="s">
        <v>20</v>
      </c>
      <c r="C37" s="10" t="s">
        <v>21</v>
      </c>
      <c r="D37" s="10" t="s">
        <v>88</v>
      </c>
      <c r="E37" s="55" t="s">
        <v>89</v>
      </c>
      <c r="F37" s="12">
        <v>0</v>
      </c>
      <c r="G37" s="13">
        <v>15</v>
      </c>
      <c r="H37" s="14">
        <v>3</v>
      </c>
      <c r="I37" s="15"/>
      <c r="J37" s="3"/>
      <c r="K37" s="16"/>
      <c r="L37" s="15"/>
      <c r="M37" s="3"/>
      <c r="N37" s="16"/>
      <c r="O37" s="12">
        <f t="shared" ref="O37:P37" si="46">F37+I37+L37</f>
        <v>0</v>
      </c>
      <c r="P37" s="17">
        <f t="shared" si="46"/>
        <v>15</v>
      </c>
      <c r="Q37" s="14">
        <f t="shared" si="44"/>
        <v>15</v>
      </c>
      <c r="R37" s="19">
        <f t="shared" si="45"/>
        <v>3</v>
      </c>
      <c r="S37" s="10" t="s">
        <v>29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24.75" x14ac:dyDescent="0.25">
      <c r="A38" s="9" t="s">
        <v>19</v>
      </c>
      <c r="B38" s="10" t="s">
        <v>20</v>
      </c>
      <c r="C38" s="10" t="s">
        <v>31</v>
      </c>
      <c r="D38" s="10" t="s">
        <v>90</v>
      </c>
      <c r="E38" s="55" t="s">
        <v>91</v>
      </c>
      <c r="F38" s="15"/>
      <c r="G38" s="3"/>
      <c r="H38" s="16"/>
      <c r="I38" s="12">
        <v>0</v>
      </c>
      <c r="J38" s="13">
        <v>20</v>
      </c>
      <c r="K38" s="14">
        <v>4</v>
      </c>
      <c r="L38" s="15"/>
      <c r="M38" s="3"/>
      <c r="N38" s="16"/>
      <c r="O38" s="12">
        <f t="shared" ref="O38:P38" si="47">F38+I38+L38</f>
        <v>0</v>
      </c>
      <c r="P38" s="17">
        <f t="shared" si="47"/>
        <v>20</v>
      </c>
      <c r="Q38" s="14">
        <f t="shared" si="44"/>
        <v>20</v>
      </c>
      <c r="R38" s="19">
        <f t="shared" si="45"/>
        <v>4</v>
      </c>
      <c r="S38" s="10" t="s">
        <v>29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48.75" x14ac:dyDescent="0.25">
      <c r="A39" s="9" t="s">
        <v>19</v>
      </c>
      <c r="B39" s="10" t="s">
        <v>41</v>
      </c>
      <c r="C39" s="10" t="s">
        <v>42</v>
      </c>
      <c r="D39" s="10" t="s">
        <v>92</v>
      </c>
      <c r="E39" s="55" t="s">
        <v>93</v>
      </c>
      <c r="F39" s="15"/>
      <c r="G39" s="3"/>
      <c r="H39" s="16"/>
      <c r="I39" s="15"/>
      <c r="J39" s="3"/>
      <c r="K39" s="16"/>
      <c r="L39" s="12">
        <v>0</v>
      </c>
      <c r="M39" s="13">
        <v>20</v>
      </c>
      <c r="N39" s="14">
        <v>4</v>
      </c>
      <c r="O39" s="12">
        <f t="shared" ref="O39:P39" si="48">F39+I39+L39</f>
        <v>0</v>
      </c>
      <c r="P39" s="17">
        <f t="shared" si="48"/>
        <v>20</v>
      </c>
      <c r="Q39" s="14">
        <f t="shared" si="44"/>
        <v>20</v>
      </c>
      <c r="R39" s="19">
        <f t="shared" si="45"/>
        <v>4</v>
      </c>
      <c r="S39" s="10" t="s">
        <v>29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48.75" x14ac:dyDescent="0.25">
      <c r="A40" s="9" t="s">
        <v>19</v>
      </c>
      <c r="B40" s="10" t="s">
        <v>41</v>
      </c>
      <c r="C40" s="10" t="s">
        <v>42</v>
      </c>
      <c r="D40" s="26" t="s">
        <v>94</v>
      </c>
      <c r="E40" s="56" t="s">
        <v>95</v>
      </c>
      <c r="F40" s="15"/>
      <c r="G40" s="3"/>
      <c r="H40" s="16"/>
      <c r="I40" s="15"/>
      <c r="J40" s="3"/>
      <c r="K40" s="16"/>
      <c r="L40" s="12">
        <v>0</v>
      </c>
      <c r="M40" s="13">
        <v>15</v>
      </c>
      <c r="N40" s="14">
        <v>3</v>
      </c>
      <c r="O40" s="12">
        <f t="shared" ref="O40:P40" si="49">F40+I40+L40</f>
        <v>0</v>
      </c>
      <c r="P40" s="17">
        <f t="shared" si="49"/>
        <v>15</v>
      </c>
      <c r="Q40" s="14">
        <f t="shared" si="44"/>
        <v>15</v>
      </c>
      <c r="R40" s="18">
        <f t="shared" si="45"/>
        <v>3</v>
      </c>
      <c r="S40" s="10" t="s">
        <v>29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5">
      <c r="A41" s="9"/>
      <c r="B41" s="23"/>
      <c r="C41" s="28"/>
      <c r="D41" s="120" t="s">
        <v>96</v>
      </c>
      <c r="E41" s="118"/>
      <c r="F41" s="57">
        <f t="shared" ref="F41:R41" si="50">SUM(F36:F40)</f>
        <v>0</v>
      </c>
      <c r="G41" s="58">
        <f t="shared" si="50"/>
        <v>35</v>
      </c>
      <c r="H41" s="59">
        <f t="shared" si="50"/>
        <v>7</v>
      </c>
      <c r="I41" s="60">
        <f t="shared" si="50"/>
        <v>0</v>
      </c>
      <c r="J41" s="58">
        <f t="shared" si="50"/>
        <v>20</v>
      </c>
      <c r="K41" s="59">
        <f t="shared" si="50"/>
        <v>4</v>
      </c>
      <c r="L41" s="60">
        <f t="shared" si="50"/>
        <v>0</v>
      </c>
      <c r="M41" s="58">
        <f t="shared" si="50"/>
        <v>35</v>
      </c>
      <c r="N41" s="59">
        <f t="shared" si="50"/>
        <v>7</v>
      </c>
      <c r="O41" s="61">
        <f t="shared" si="50"/>
        <v>0</v>
      </c>
      <c r="P41" s="61">
        <f t="shared" si="50"/>
        <v>90</v>
      </c>
      <c r="Q41" s="61">
        <f t="shared" si="50"/>
        <v>90</v>
      </c>
      <c r="R41" s="62">
        <f t="shared" si="50"/>
        <v>18</v>
      </c>
      <c r="S41" s="6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5">
      <c r="A42" s="9" t="s">
        <v>19</v>
      </c>
      <c r="B42" s="10" t="s">
        <v>20</v>
      </c>
      <c r="C42" s="10" t="s">
        <v>21</v>
      </c>
      <c r="D42" s="34" t="s">
        <v>97</v>
      </c>
      <c r="E42" s="64" t="s">
        <v>98</v>
      </c>
      <c r="F42" s="12">
        <v>0</v>
      </c>
      <c r="G42" s="13">
        <v>20</v>
      </c>
      <c r="H42" s="14">
        <v>4</v>
      </c>
      <c r="I42" s="15"/>
      <c r="J42" s="3"/>
      <c r="K42" s="16"/>
      <c r="L42" s="15"/>
      <c r="M42" s="3"/>
      <c r="N42" s="16"/>
      <c r="O42" s="12">
        <f t="shared" ref="O42:P42" si="51">F42+I42+L42</f>
        <v>0</v>
      </c>
      <c r="P42" s="17">
        <f t="shared" si="51"/>
        <v>20</v>
      </c>
      <c r="Q42" s="14">
        <f t="shared" ref="Q42:Q46" si="52">SUM(O42,P42)</f>
        <v>20</v>
      </c>
      <c r="R42" s="45">
        <f t="shared" ref="R42:R46" si="53">H42+K42+N42</f>
        <v>4</v>
      </c>
      <c r="S42" s="10" t="s">
        <v>29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25">
      <c r="A43" s="9" t="s">
        <v>19</v>
      </c>
      <c r="B43" s="10" t="s">
        <v>20</v>
      </c>
      <c r="C43" s="10" t="s">
        <v>21</v>
      </c>
      <c r="D43" s="10" t="s">
        <v>99</v>
      </c>
      <c r="E43" s="65" t="s">
        <v>100</v>
      </c>
      <c r="F43" s="12">
        <v>0</v>
      </c>
      <c r="G43" s="13">
        <v>15</v>
      </c>
      <c r="H43" s="14">
        <v>3</v>
      </c>
      <c r="I43" s="15"/>
      <c r="J43" s="3"/>
      <c r="K43" s="16"/>
      <c r="L43" s="15"/>
      <c r="M43" s="3"/>
      <c r="N43" s="16"/>
      <c r="O43" s="12">
        <f t="shared" ref="O43:P43" si="54">F43+I43+L43</f>
        <v>0</v>
      </c>
      <c r="P43" s="17">
        <f t="shared" si="54"/>
        <v>15</v>
      </c>
      <c r="Q43" s="14">
        <f t="shared" si="52"/>
        <v>15</v>
      </c>
      <c r="R43" s="19">
        <f t="shared" si="53"/>
        <v>3</v>
      </c>
      <c r="S43" s="10" t="s">
        <v>29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5">
      <c r="A44" s="9" t="s">
        <v>19</v>
      </c>
      <c r="B44" s="10" t="s">
        <v>20</v>
      </c>
      <c r="C44" s="10" t="s">
        <v>31</v>
      </c>
      <c r="D44" s="10" t="s">
        <v>101</v>
      </c>
      <c r="E44" s="65" t="s">
        <v>102</v>
      </c>
      <c r="F44" s="15"/>
      <c r="G44" s="3"/>
      <c r="H44" s="16"/>
      <c r="I44" s="12">
        <v>10</v>
      </c>
      <c r="J44" s="13">
        <v>10</v>
      </c>
      <c r="K44" s="14">
        <v>4</v>
      </c>
      <c r="L44" s="15"/>
      <c r="M44" s="3"/>
      <c r="N44" s="16"/>
      <c r="O44" s="12">
        <f t="shared" ref="O44:P44" si="55">F44+I44+L44</f>
        <v>10</v>
      </c>
      <c r="P44" s="17">
        <f t="shared" si="55"/>
        <v>10</v>
      </c>
      <c r="Q44" s="14">
        <f t="shared" si="52"/>
        <v>20</v>
      </c>
      <c r="R44" s="19">
        <f t="shared" si="53"/>
        <v>4</v>
      </c>
      <c r="S44" s="10" t="s">
        <v>29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25">
      <c r="A45" s="9" t="s">
        <v>19</v>
      </c>
      <c r="B45" s="10" t="s">
        <v>41</v>
      </c>
      <c r="C45" s="10" t="s">
        <v>42</v>
      </c>
      <c r="D45" s="10" t="s">
        <v>103</v>
      </c>
      <c r="E45" s="65" t="s">
        <v>104</v>
      </c>
      <c r="F45" s="15"/>
      <c r="G45" s="3"/>
      <c r="H45" s="16"/>
      <c r="I45" s="15"/>
      <c r="J45" s="3"/>
      <c r="K45" s="16"/>
      <c r="L45" s="12">
        <v>10</v>
      </c>
      <c r="M45" s="13">
        <v>10</v>
      </c>
      <c r="N45" s="14">
        <v>4</v>
      </c>
      <c r="O45" s="12">
        <f t="shared" ref="O45:P45" si="56">F45+I45+L45</f>
        <v>10</v>
      </c>
      <c r="P45" s="17">
        <f t="shared" si="56"/>
        <v>10</v>
      </c>
      <c r="Q45" s="14">
        <f t="shared" si="52"/>
        <v>20</v>
      </c>
      <c r="R45" s="19">
        <f t="shared" si="53"/>
        <v>4</v>
      </c>
      <c r="S45" s="10" t="s">
        <v>29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5">
      <c r="A46" s="9" t="s">
        <v>19</v>
      </c>
      <c r="B46" s="10" t="s">
        <v>41</v>
      </c>
      <c r="C46" s="10" t="s">
        <v>42</v>
      </c>
      <c r="D46" s="26" t="s">
        <v>105</v>
      </c>
      <c r="E46" s="66" t="s">
        <v>106</v>
      </c>
      <c r="F46" s="15"/>
      <c r="G46" s="3"/>
      <c r="H46" s="16"/>
      <c r="I46" s="15"/>
      <c r="J46" s="3"/>
      <c r="K46" s="16"/>
      <c r="L46" s="12">
        <v>0</v>
      </c>
      <c r="M46" s="13">
        <v>15</v>
      </c>
      <c r="N46" s="14">
        <v>3</v>
      </c>
      <c r="O46" s="12">
        <f t="shared" ref="O46:P46" si="57">F46+I46+L46</f>
        <v>0</v>
      </c>
      <c r="P46" s="17">
        <f t="shared" si="57"/>
        <v>15</v>
      </c>
      <c r="Q46" s="14">
        <f t="shared" si="52"/>
        <v>15</v>
      </c>
      <c r="R46" s="18">
        <f t="shared" si="53"/>
        <v>3</v>
      </c>
      <c r="S46" s="10" t="s">
        <v>29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5">
      <c r="A47" s="9"/>
      <c r="B47" s="3"/>
      <c r="C47" s="28"/>
      <c r="D47" s="121" t="s">
        <v>107</v>
      </c>
      <c r="E47" s="122"/>
      <c r="F47" s="67">
        <f t="shared" ref="F47:R47" si="58">SUM(F42:F46)</f>
        <v>0</v>
      </c>
      <c r="G47" s="67">
        <f t="shared" si="58"/>
        <v>35</v>
      </c>
      <c r="H47" s="68">
        <f t="shared" si="58"/>
        <v>7</v>
      </c>
      <c r="I47" s="69">
        <f t="shared" si="58"/>
        <v>10</v>
      </c>
      <c r="J47" s="67">
        <f t="shared" si="58"/>
        <v>10</v>
      </c>
      <c r="K47" s="68">
        <f t="shared" si="58"/>
        <v>4</v>
      </c>
      <c r="L47" s="69">
        <f t="shared" si="58"/>
        <v>10</v>
      </c>
      <c r="M47" s="67">
        <f t="shared" si="58"/>
        <v>25</v>
      </c>
      <c r="N47" s="68">
        <f t="shared" si="58"/>
        <v>7</v>
      </c>
      <c r="O47" s="70">
        <f t="shared" si="58"/>
        <v>20</v>
      </c>
      <c r="P47" s="70">
        <f t="shared" si="58"/>
        <v>70</v>
      </c>
      <c r="Q47" s="70">
        <f t="shared" si="58"/>
        <v>90</v>
      </c>
      <c r="R47" s="71">
        <f t="shared" si="58"/>
        <v>18</v>
      </c>
      <c r="S47" s="72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ht="24.75" x14ac:dyDescent="0.25">
      <c r="A48" s="73" t="s">
        <v>108</v>
      </c>
      <c r="B48" s="73" t="s">
        <v>20</v>
      </c>
      <c r="C48" s="73" t="s">
        <v>21</v>
      </c>
      <c r="D48" s="74" t="s">
        <v>137</v>
      </c>
      <c r="E48" s="75" t="s">
        <v>109</v>
      </c>
      <c r="F48" s="13">
        <v>5</v>
      </c>
      <c r="G48" s="13">
        <v>10</v>
      </c>
      <c r="H48" s="14">
        <v>4</v>
      </c>
      <c r="I48" s="3"/>
      <c r="J48" s="3"/>
      <c r="K48" s="16"/>
      <c r="L48" s="3"/>
      <c r="M48" s="3"/>
      <c r="N48" s="16"/>
      <c r="O48" s="14">
        <f t="shared" ref="O48:P48" si="59">F48+I48+L48</f>
        <v>5</v>
      </c>
      <c r="P48" s="14">
        <f t="shared" si="59"/>
        <v>10</v>
      </c>
      <c r="Q48" s="14">
        <f t="shared" ref="Q48:Q52" si="60">SUM(O48,P48)</f>
        <v>15</v>
      </c>
      <c r="R48" s="45">
        <f t="shared" ref="R48:R55" si="61">H48+K48+N48</f>
        <v>4</v>
      </c>
      <c r="S48" s="10" t="s">
        <v>29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ht="24.75" x14ac:dyDescent="0.25">
      <c r="A49" s="73" t="s">
        <v>108</v>
      </c>
      <c r="B49" s="73" t="s">
        <v>20</v>
      </c>
      <c r="C49" s="73" t="s">
        <v>21</v>
      </c>
      <c r="D49" s="74" t="s">
        <v>138</v>
      </c>
      <c r="E49" s="76" t="s">
        <v>110</v>
      </c>
      <c r="F49" s="13">
        <v>5</v>
      </c>
      <c r="G49" s="13">
        <v>10</v>
      </c>
      <c r="H49" s="14">
        <v>3</v>
      </c>
      <c r="I49" s="3"/>
      <c r="J49" s="3"/>
      <c r="K49" s="16"/>
      <c r="L49" s="3"/>
      <c r="M49" s="3"/>
      <c r="N49" s="16"/>
      <c r="O49" s="14">
        <f t="shared" ref="O49:P49" si="62">F49+I49+L49</f>
        <v>5</v>
      </c>
      <c r="P49" s="14">
        <f t="shared" si="62"/>
        <v>10</v>
      </c>
      <c r="Q49" s="14">
        <f t="shared" si="60"/>
        <v>15</v>
      </c>
      <c r="R49" s="19">
        <f t="shared" si="61"/>
        <v>3</v>
      </c>
      <c r="S49" s="10" t="s">
        <v>29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24.75" x14ac:dyDescent="0.25">
      <c r="A50" s="73" t="s">
        <v>108</v>
      </c>
      <c r="B50" s="73" t="s">
        <v>20</v>
      </c>
      <c r="C50" s="77" t="s">
        <v>31</v>
      </c>
      <c r="D50" s="74" t="s">
        <v>139</v>
      </c>
      <c r="E50" s="76" t="s">
        <v>111</v>
      </c>
      <c r="F50" s="3"/>
      <c r="G50" s="3"/>
      <c r="H50" s="16"/>
      <c r="I50" s="13">
        <v>5</v>
      </c>
      <c r="J50" s="13">
        <v>15</v>
      </c>
      <c r="K50" s="14">
        <v>4</v>
      </c>
      <c r="L50" s="3"/>
      <c r="M50" s="3"/>
      <c r="N50" s="16"/>
      <c r="O50" s="14">
        <f t="shared" ref="O50:P50" si="63">F50+I50+L50</f>
        <v>5</v>
      </c>
      <c r="P50" s="14">
        <f t="shared" si="63"/>
        <v>15</v>
      </c>
      <c r="Q50" s="14">
        <f t="shared" si="60"/>
        <v>20</v>
      </c>
      <c r="R50" s="19">
        <f t="shared" si="61"/>
        <v>4</v>
      </c>
      <c r="S50" s="10" t="s">
        <v>29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36.75" x14ac:dyDescent="0.25">
      <c r="A51" s="73" t="s">
        <v>108</v>
      </c>
      <c r="B51" s="73" t="s">
        <v>41</v>
      </c>
      <c r="C51" s="73" t="s">
        <v>42</v>
      </c>
      <c r="D51" s="74" t="s">
        <v>140</v>
      </c>
      <c r="E51" s="76" t="s">
        <v>112</v>
      </c>
      <c r="F51" s="3"/>
      <c r="G51" s="3"/>
      <c r="H51" s="16"/>
      <c r="I51" s="3"/>
      <c r="J51" s="3"/>
      <c r="K51" s="16"/>
      <c r="L51" s="13">
        <v>5</v>
      </c>
      <c r="M51" s="13">
        <v>10</v>
      </c>
      <c r="N51" s="14">
        <v>4</v>
      </c>
      <c r="O51" s="14">
        <f t="shared" ref="O51:P51" si="64">F51+I51+L51</f>
        <v>5</v>
      </c>
      <c r="P51" s="14">
        <f t="shared" si="64"/>
        <v>10</v>
      </c>
      <c r="Q51" s="14">
        <f t="shared" si="60"/>
        <v>15</v>
      </c>
      <c r="R51" s="19">
        <f t="shared" si="61"/>
        <v>4</v>
      </c>
      <c r="S51" s="10" t="s">
        <v>29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24.75" x14ac:dyDescent="0.25">
      <c r="A52" s="73" t="s">
        <v>108</v>
      </c>
      <c r="B52" s="73" t="s">
        <v>41</v>
      </c>
      <c r="C52" s="73" t="s">
        <v>42</v>
      </c>
      <c r="D52" s="74" t="s">
        <v>141</v>
      </c>
      <c r="E52" s="78" t="s">
        <v>113</v>
      </c>
      <c r="F52" s="3"/>
      <c r="G52" s="3"/>
      <c r="H52" s="16"/>
      <c r="I52" s="3"/>
      <c r="J52" s="3"/>
      <c r="K52" s="16"/>
      <c r="L52" s="13">
        <v>10</v>
      </c>
      <c r="M52" s="13">
        <v>5</v>
      </c>
      <c r="N52" s="14">
        <v>3</v>
      </c>
      <c r="O52" s="14">
        <f t="shared" ref="O52:P52" si="65">F52+I52+L52</f>
        <v>10</v>
      </c>
      <c r="P52" s="14">
        <f t="shared" si="65"/>
        <v>5</v>
      </c>
      <c r="Q52" s="14">
        <f t="shared" si="60"/>
        <v>15</v>
      </c>
      <c r="R52" s="18">
        <f t="shared" si="61"/>
        <v>3</v>
      </c>
      <c r="S52" s="10" t="s">
        <v>29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25">
      <c r="A53" s="79"/>
      <c r="B53" s="80"/>
      <c r="C53" s="80"/>
      <c r="D53" s="110" t="s">
        <v>114</v>
      </c>
      <c r="E53" s="111"/>
      <c r="F53" s="81">
        <f t="shared" ref="F53:N53" si="66">SUM(F48:F52)</f>
        <v>10</v>
      </c>
      <c r="G53" s="81">
        <f t="shared" si="66"/>
        <v>20</v>
      </c>
      <c r="H53" s="81">
        <f t="shared" si="66"/>
        <v>7</v>
      </c>
      <c r="I53" s="57">
        <f t="shared" si="66"/>
        <v>5</v>
      </c>
      <c r="J53" s="58">
        <f t="shared" si="66"/>
        <v>15</v>
      </c>
      <c r="K53" s="62">
        <f t="shared" si="66"/>
        <v>4</v>
      </c>
      <c r="L53" s="81">
        <f t="shared" si="66"/>
        <v>15</v>
      </c>
      <c r="M53" s="81">
        <f t="shared" si="66"/>
        <v>15</v>
      </c>
      <c r="N53" s="82">
        <f t="shared" si="66"/>
        <v>7</v>
      </c>
      <c r="O53" s="59">
        <f t="shared" ref="O53:Q53" si="67">F53+I53+L53</f>
        <v>30</v>
      </c>
      <c r="P53" s="59">
        <f t="shared" si="67"/>
        <v>50</v>
      </c>
      <c r="Q53" s="58">
        <f t="shared" si="67"/>
        <v>18</v>
      </c>
      <c r="R53" s="62">
        <f t="shared" si="61"/>
        <v>18</v>
      </c>
      <c r="S53" s="8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24" x14ac:dyDescent="0.25">
      <c r="A54" s="84" t="s">
        <v>19</v>
      </c>
      <c r="B54" s="34" t="s">
        <v>20</v>
      </c>
      <c r="C54" s="34" t="s">
        <v>31</v>
      </c>
      <c r="D54" s="74" t="s">
        <v>142</v>
      </c>
      <c r="E54" s="85" t="s">
        <v>115</v>
      </c>
      <c r="F54" s="15"/>
      <c r="G54" s="3"/>
      <c r="H54" s="16"/>
      <c r="I54" s="12">
        <v>0</v>
      </c>
      <c r="J54" s="13">
        <v>12</v>
      </c>
      <c r="K54" s="14">
        <v>3</v>
      </c>
      <c r="L54" s="15"/>
      <c r="M54" s="3"/>
      <c r="N54" s="16"/>
      <c r="O54" s="14">
        <f t="shared" ref="O54:P54" si="68">F54+I54+L54</f>
        <v>0</v>
      </c>
      <c r="P54" s="14">
        <f t="shared" si="68"/>
        <v>12</v>
      </c>
      <c r="Q54" s="14">
        <f>SUM(O54,P54)</f>
        <v>12</v>
      </c>
      <c r="R54" s="45">
        <f t="shared" si="61"/>
        <v>3</v>
      </c>
      <c r="S54" s="10" t="s">
        <v>29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36" x14ac:dyDescent="0.25">
      <c r="A55" s="9" t="s">
        <v>19</v>
      </c>
      <c r="B55" s="10" t="s">
        <v>41</v>
      </c>
      <c r="C55" s="10" t="s">
        <v>42</v>
      </c>
      <c r="D55" s="74" t="s">
        <v>143</v>
      </c>
      <c r="E55" s="85" t="s">
        <v>116</v>
      </c>
      <c r="F55" s="86"/>
      <c r="G55" s="1"/>
      <c r="H55" s="2"/>
      <c r="I55" s="15"/>
      <c r="J55" s="3"/>
      <c r="K55" s="16"/>
      <c r="L55" s="12">
        <v>0</v>
      </c>
      <c r="M55" s="13">
        <v>60</v>
      </c>
      <c r="N55" s="14">
        <v>10</v>
      </c>
      <c r="O55" s="14">
        <f>F55+I55+L55</f>
        <v>0</v>
      </c>
      <c r="P55" s="45">
        <v>60</v>
      </c>
      <c r="Q55" s="87">
        <v>60</v>
      </c>
      <c r="R55" s="19">
        <f t="shared" si="61"/>
        <v>10</v>
      </c>
      <c r="S55" s="10" t="s">
        <v>29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5">
      <c r="A56" s="112"/>
      <c r="B56" s="112"/>
      <c r="C56" s="113"/>
      <c r="D56" s="114" t="s">
        <v>117</v>
      </c>
      <c r="E56" s="105"/>
      <c r="F56" s="34">
        <f t="shared" ref="F56:R56" si="69">SUM(F54:F55)</f>
        <v>0</v>
      </c>
      <c r="G56" s="34">
        <f t="shared" si="69"/>
        <v>0</v>
      </c>
      <c r="H56" s="34">
        <f t="shared" si="69"/>
        <v>0</v>
      </c>
      <c r="I56" s="10">
        <f t="shared" si="69"/>
        <v>0</v>
      </c>
      <c r="J56" s="10">
        <f t="shared" si="69"/>
        <v>12</v>
      </c>
      <c r="K56" s="10">
        <f t="shared" si="69"/>
        <v>3</v>
      </c>
      <c r="L56" s="10">
        <f t="shared" si="69"/>
        <v>0</v>
      </c>
      <c r="M56" s="10">
        <f t="shared" si="69"/>
        <v>60</v>
      </c>
      <c r="N56" s="10">
        <f t="shared" si="69"/>
        <v>10</v>
      </c>
      <c r="O56" s="10">
        <f t="shared" si="69"/>
        <v>0</v>
      </c>
      <c r="P56" s="34">
        <f t="shared" si="69"/>
        <v>72</v>
      </c>
      <c r="Q56" s="34">
        <f t="shared" si="69"/>
        <v>72</v>
      </c>
      <c r="R56" s="10">
        <f t="shared" si="69"/>
        <v>13</v>
      </c>
      <c r="S56" s="10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x14ac:dyDescent="0.25">
      <c r="A57" s="9" t="s">
        <v>19</v>
      </c>
      <c r="B57" s="10" t="s">
        <v>20</v>
      </c>
      <c r="C57" s="10" t="s">
        <v>31</v>
      </c>
      <c r="D57" s="11" t="s">
        <v>145</v>
      </c>
      <c r="E57" s="88" t="s">
        <v>118</v>
      </c>
      <c r="F57" s="10">
        <v>0</v>
      </c>
      <c r="G57" s="10">
        <v>10</v>
      </c>
      <c r="H57" s="10">
        <v>0</v>
      </c>
      <c r="I57" s="23"/>
      <c r="J57" s="23"/>
      <c r="K57" s="23"/>
      <c r="L57" s="23"/>
      <c r="M57" s="23"/>
      <c r="N57" s="23"/>
      <c r="O57" s="10">
        <v>0</v>
      </c>
      <c r="P57" s="10">
        <v>10</v>
      </c>
      <c r="Q57" s="10">
        <v>10</v>
      </c>
      <c r="R57" s="10">
        <v>0</v>
      </c>
      <c r="S57" s="10" t="s">
        <v>29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25">
      <c r="A58" s="9" t="s">
        <v>19</v>
      </c>
      <c r="B58" s="10" t="s">
        <v>20</v>
      </c>
      <c r="C58" s="10" t="s">
        <v>42</v>
      </c>
      <c r="D58" s="11" t="s">
        <v>144</v>
      </c>
      <c r="E58" s="88" t="s">
        <v>119</v>
      </c>
      <c r="F58" s="23"/>
      <c r="G58" s="23"/>
      <c r="H58" s="23"/>
      <c r="I58" s="10">
        <v>0</v>
      </c>
      <c r="J58" s="10">
        <v>10</v>
      </c>
      <c r="K58" s="10">
        <v>0</v>
      </c>
      <c r="L58" s="23"/>
      <c r="M58" s="23"/>
      <c r="N58" s="23"/>
      <c r="O58" s="10">
        <v>0</v>
      </c>
      <c r="P58" s="10">
        <v>10</v>
      </c>
      <c r="Q58" s="10">
        <v>10</v>
      </c>
      <c r="R58" s="10">
        <v>0</v>
      </c>
      <c r="S58" s="10" t="s">
        <v>29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25">
      <c r="A59" s="9" t="s">
        <v>19</v>
      </c>
      <c r="B59" s="23"/>
      <c r="C59" s="23"/>
      <c r="D59" s="89" t="s">
        <v>120</v>
      </c>
      <c r="E59" s="23"/>
      <c r="F59" s="23"/>
      <c r="G59" s="23"/>
      <c r="H59" s="10">
        <v>4</v>
      </c>
      <c r="I59" s="23"/>
      <c r="J59" s="23"/>
      <c r="K59" s="10">
        <v>4</v>
      </c>
      <c r="L59" s="23"/>
      <c r="M59" s="23"/>
      <c r="N59" s="23"/>
      <c r="O59" s="10">
        <f t="shared" ref="O59:P59" si="70">F59+I59+L59</f>
        <v>0</v>
      </c>
      <c r="P59" s="10">
        <f t="shared" si="70"/>
        <v>0</v>
      </c>
      <c r="Q59" s="10">
        <f t="shared" ref="Q59:Q60" si="71">SUM(O59,P59)</f>
        <v>0</v>
      </c>
      <c r="R59" s="10">
        <f t="shared" ref="R59:R60" si="72">H59+K59+N59</f>
        <v>8</v>
      </c>
      <c r="S59" s="2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25">
      <c r="A60" s="9" t="s">
        <v>19</v>
      </c>
      <c r="B60" s="10" t="s">
        <v>41</v>
      </c>
      <c r="C60" s="10" t="s">
        <v>42</v>
      </c>
      <c r="D60" s="10" t="s">
        <v>121</v>
      </c>
      <c r="E60" s="91" t="s">
        <v>122</v>
      </c>
      <c r="F60" s="23"/>
      <c r="G60" s="23"/>
      <c r="H60" s="23"/>
      <c r="I60" s="23"/>
      <c r="J60" s="23"/>
      <c r="K60" s="23"/>
      <c r="L60" s="23"/>
      <c r="M60" s="23"/>
      <c r="N60" s="23">
        <v>10</v>
      </c>
      <c r="O60" s="10">
        <f t="shared" ref="O60:P60" si="73">F60+I60+L60</f>
        <v>0</v>
      </c>
      <c r="P60" s="10">
        <f t="shared" si="73"/>
        <v>0</v>
      </c>
      <c r="Q60" s="10">
        <f t="shared" si="71"/>
        <v>0</v>
      </c>
      <c r="R60" s="10">
        <f t="shared" si="72"/>
        <v>10</v>
      </c>
      <c r="S60" s="90" t="s">
        <v>123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25">
      <c r="A61" s="23"/>
      <c r="B61" s="23"/>
      <c r="C61" s="23"/>
      <c r="D61" s="106" t="s">
        <v>124</v>
      </c>
      <c r="E61" s="105"/>
      <c r="F61" s="92">
        <f t="shared" ref="F61:R61" si="74">F60+F59+F29+F23+F19+F17+F6</f>
        <v>80</v>
      </c>
      <c r="G61" s="92">
        <f t="shared" si="74"/>
        <v>45</v>
      </c>
      <c r="H61" s="92">
        <f t="shared" si="74"/>
        <v>29</v>
      </c>
      <c r="I61" s="92">
        <f t="shared" si="74"/>
        <v>45</v>
      </c>
      <c r="J61" s="92">
        <f t="shared" si="74"/>
        <v>65</v>
      </c>
      <c r="K61" s="92">
        <f t="shared" si="74"/>
        <v>27</v>
      </c>
      <c r="L61" s="92">
        <f t="shared" si="74"/>
        <v>20</v>
      </c>
      <c r="M61" s="92">
        <f t="shared" si="74"/>
        <v>30</v>
      </c>
      <c r="N61" s="92">
        <f t="shared" si="74"/>
        <v>21</v>
      </c>
      <c r="O61" s="92">
        <f t="shared" si="74"/>
        <v>145</v>
      </c>
      <c r="P61" s="92">
        <f t="shared" si="74"/>
        <v>140</v>
      </c>
      <c r="Q61" s="92">
        <f t="shared" si="74"/>
        <v>285</v>
      </c>
      <c r="R61" s="92">
        <f t="shared" si="74"/>
        <v>77</v>
      </c>
      <c r="S61" s="2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25">
      <c r="A62" s="23"/>
      <c r="B62" s="23"/>
      <c r="C62" s="23"/>
      <c r="D62" s="106" t="s">
        <v>125</v>
      </c>
      <c r="E62" s="105"/>
      <c r="F62" s="92">
        <f t="shared" ref="F62:R62" si="75">F60+F59+F56+F29+F23+F19+F17+F6</f>
        <v>80</v>
      </c>
      <c r="G62" s="92">
        <f t="shared" si="75"/>
        <v>45</v>
      </c>
      <c r="H62" s="92">
        <f t="shared" si="75"/>
        <v>29</v>
      </c>
      <c r="I62" s="92">
        <f t="shared" si="75"/>
        <v>45</v>
      </c>
      <c r="J62" s="92">
        <f t="shared" si="75"/>
        <v>77</v>
      </c>
      <c r="K62" s="92">
        <f t="shared" si="75"/>
        <v>30</v>
      </c>
      <c r="L62" s="92">
        <f t="shared" si="75"/>
        <v>20</v>
      </c>
      <c r="M62" s="92">
        <f t="shared" si="75"/>
        <v>90</v>
      </c>
      <c r="N62" s="92">
        <f t="shared" si="75"/>
        <v>31</v>
      </c>
      <c r="O62" s="92">
        <f t="shared" si="75"/>
        <v>145</v>
      </c>
      <c r="P62" s="92">
        <f t="shared" si="75"/>
        <v>212</v>
      </c>
      <c r="Q62" s="92">
        <f t="shared" si="75"/>
        <v>357</v>
      </c>
      <c r="R62" s="92">
        <f t="shared" si="75"/>
        <v>90</v>
      </c>
      <c r="S62" s="2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5">
      <c r="A63" s="23"/>
      <c r="B63" s="23"/>
      <c r="C63" s="23"/>
      <c r="D63" s="107" t="s">
        <v>126</v>
      </c>
      <c r="E63" s="105"/>
      <c r="F63" s="93">
        <f t="shared" ref="F63:R63" si="76">F60+F59+F35+F23+F19+F17+F6</f>
        <v>80</v>
      </c>
      <c r="G63" s="93">
        <f t="shared" si="76"/>
        <v>45</v>
      </c>
      <c r="H63" s="93">
        <f t="shared" si="76"/>
        <v>29</v>
      </c>
      <c r="I63" s="93">
        <f t="shared" si="76"/>
        <v>50</v>
      </c>
      <c r="J63" s="93">
        <f t="shared" si="76"/>
        <v>60</v>
      </c>
      <c r="K63" s="93">
        <f t="shared" si="76"/>
        <v>27</v>
      </c>
      <c r="L63" s="93">
        <f t="shared" si="76"/>
        <v>20</v>
      </c>
      <c r="M63" s="93">
        <f t="shared" si="76"/>
        <v>30</v>
      </c>
      <c r="N63" s="93">
        <f t="shared" si="76"/>
        <v>21</v>
      </c>
      <c r="O63" s="93">
        <f t="shared" si="76"/>
        <v>150</v>
      </c>
      <c r="P63" s="93">
        <f t="shared" si="76"/>
        <v>135</v>
      </c>
      <c r="Q63" s="93">
        <f t="shared" si="76"/>
        <v>285</v>
      </c>
      <c r="R63" s="93">
        <f t="shared" si="76"/>
        <v>77</v>
      </c>
      <c r="S63" s="2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25">
      <c r="A64" s="23"/>
      <c r="B64" s="23"/>
      <c r="C64" s="23"/>
      <c r="D64" s="107" t="s">
        <v>127</v>
      </c>
      <c r="E64" s="105"/>
      <c r="F64" s="93">
        <f t="shared" ref="F64:R64" si="77">F60+F59+F35+F23+F19+F17+F6+F56</f>
        <v>80</v>
      </c>
      <c r="G64" s="93">
        <f t="shared" si="77"/>
        <v>45</v>
      </c>
      <c r="H64" s="93">
        <f t="shared" si="77"/>
        <v>29</v>
      </c>
      <c r="I64" s="93">
        <f t="shared" si="77"/>
        <v>50</v>
      </c>
      <c r="J64" s="93">
        <f t="shared" si="77"/>
        <v>72</v>
      </c>
      <c r="K64" s="93">
        <f t="shared" si="77"/>
        <v>30</v>
      </c>
      <c r="L64" s="93">
        <f t="shared" si="77"/>
        <v>20</v>
      </c>
      <c r="M64" s="93">
        <f t="shared" si="77"/>
        <v>90</v>
      </c>
      <c r="N64" s="93">
        <f t="shared" si="77"/>
        <v>31</v>
      </c>
      <c r="O64" s="93">
        <f t="shared" si="77"/>
        <v>150</v>
      </c>
      <c r="P64" s="93">
        <f t="shared" si="77"/>
        <v>207</v>
      </c>
      <c r="Q64" s="93">
        <f t="shared" si="77"/>
        <v>357</v>
      </c>
      <c r="R64" s="93">
        <f t="shared" si="77"/>
        <v>90</v>
      </c>
      <c r="S64" s="2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25">
      <c r="A65" s="23"/>
      <c r="B65" s="23"/>
      <c r="C65" s="23"/>
      <c r="D65" s="108" t="s">
        <v>128</v>
      </c>
      <c r="E65" s="105"/>
      <c r="F65" s="94">
        <f t="shared" ref="F65:R65" si="78">F60+F59+F41+F23+F19+F17+F6</f>
        <v>60</v>
      </c>
      <c r="G65" s="94">
        <f t="shared" si="78"/>
        <v>70</v>
      </c>
      <c r="H65" s="94">
        <f t="shared" si="78"/>
        <v>29</v>
      </c>
      <c r="I65" s="94">
        <f t="shared" si="78"/>
        <v>40</v>
      </c>
      <c r="J65" s="94">
        <f t="shared" si="78"/>
        <v>75</v>
      </c>
      <c r="K65" s="94">
        <f t="shared" si="78"/>
        <v>27</v>
      </c>
      <c r="L65" s="94">
        <f t="shared" si="78"/>
        <v>10</v>
      </c>
      <c r="M65" s="94">
        <f t="shared" si="78"/>
        <v>45</v>
      </c>
      <c r="N65" s="94">
        <f t="shared" si="78"/>
        <v>21</v>
      </c>
      <c r="O65" s="94">
        <f t="shared" si="78"/>
        <v>110</v>
      </c>
      <c r="P65" s="94">
        <f t="shared" si="78"/>
        <v>190</v>
      </c>
      <c r="Q65" s="94">
        <f t="shared" si="78"/>
        <v>300</v>
      </c>
      <c r="R65" s="94">
        <f t="shared" si="78"/>
        <v>77</v>
      </c>
      <c r="S65" s="2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25">
      <c r="A66" s="23"/>
      <c r="B66" s="23"/>
      <c r="C66" s="23"/>
      <c r="D66" s="108" t="s">
        <v>129</v>
      </c>
      <c r="E66" s="105"/>
      <c r="F66" s="94">
        <f t="shared" ref="F66:R66" si="79">F60+F59+F41+F23+F19+F17+F6+F56</f>
        <v>60</v>
      </c>
      <c r="G66" s="94">
        <f t="shared" si="79"/>
        <v>70</v>
      </c>
      <c r="H66" s="94">
        <f t="shared" si="79"/>
        <v>29</v>
      </c>
      <c r="I66" s="94">
        <f t="shared" si="79"/>
        <v>40</v>
      </c>
      <c r="J66" s="94">
        <f t="shared" si="79"/>
        <v>87</v>
      </c>
      <c r="K66" s="94">
        <f t="shared" si="79"/>
        <v>30</v>
      </c>
      <c r="L66" s="94">
        <f t="shared" si="79"/>
        <v>10</v>
      </c>
      <c r="M66" s="94">
        <f t="shared" si="79"/>
        <v>105</v>
      </c>
      <c r="N66" s="94">
        <f t="shared" si="79"/>
        <v>31</v>
      </c>
      <c r="O66" s="94">
        <f t="shared" si="79"/>
        <v>110</v>
      </c>
      <c r="P66" s="94">
        <f t="shared" si="79"/>
        <v>262</v>
      </c>
      <c r="Q66" s="94">
        <f t="shared" si="79"/>
        <v>372</v>
      </c>
      <c r="R66" s="94">
        <f t="shared" si="79"/>
        <v>90</v>
      </c>
      <c r="S66" s="2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x14ac:dyDescent="0.25">
      <c r="A67" s="23"/>
      <c r="B67" s="23"/>
      <c r="C67" s="23"/>
      <c r="D67" s="109" t="s">
        <v>130</v>
      </c>
      <c r="E67" s="105"/>
      <c r="F67" s="95">
        <f t="shared" ref="F67:R67" si="80">F60+F59+F47+F23+F19+F17+F6</f>
        <v>60</v>
      </c>
      <c r="G67" s="95">
        <f t="shared" si="80"/>
        <v>70</v>
      </c>
      <c r="H67" s="95">
        <f t="shared" si="80"/>
        <v>29</v>
      </c>
      <c r="I67" s="95">
        <f t="shared" si="80"/>
        <v>50</v>
      </c>
      <c r="J67" s="95">
        <f t="shared" si="80"/>
        <v>65</v>
      </c>
      <c r="K67" s="95">
        <f t="shared" si="80"/>
        <v>27</v>
      </c>
      <c r="L67" s="95">
        <f t="shared" si="80"/>
        <v>20</v>
      </c>
      <c r="M67" s="95">
        <f t="shared" si="80"/>
        <v>35</v>
      </c>
      <c r="N67" s="95">
        <f t="shared" si="80"/>
        <v>21</v>
      </c>
      <c r="O67" s="95">
        <f t="shared" si="80"/>
        <v>130</v>
      </c>
      <c r="P67" s="95">
        <f t="shared" si="80"/>
        <v>170</v>
      </c>
      <c r="Q67" s="95">
        <f t="shared" si="80"/>
        <v>300</v>
      </c>
      <c r="R67" s="95">
        <f t="shared" si="80"/>
        <v>77</v>
      </c>
      <c r="S67" s="2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x14ac:dyDescent="0.25">
      <c r="A68" s="23"/>
      <c r="B68" s="23"/>
      <c r="C68" s="23"/>
      <c r="D68" s="109" t="s">
        <v>131</v>
      </c>
      <c r="E68" s="105"/>
      <c r="F68" s="95">
        <f t="shared" ref="F68:R68" si="81">F60+F59+F47+F23+F19+F17+F6+F56</f>
        <v>60</v>
      </c>
      <c r="G68" s="95">
        <f t="shared" si="81"/>
        <v>70</v>
      </c>
      <c r="H68" s="95">
        <f t="shared" si="81"/>
        <v>29</v>
      </c>
      <c r="I68" s="95">
        <f t="shared" si="81"/>
        <v>50</v>
      </c>
      <c r="J68" s="95">
        <f t="shared" si="81"/>
        <v>77</v>
      </c>
      <c r="K68" s="95">
        <f t="shared" si="81"/>
        <v>30</v>
      </c>
      <c r="L68" s="95">
        <f t="shared" si="81"/>
        <v>20</v>
      </c>
      <c r="M68" s="95">
        <f t="shared" si="81"/>
        <v>95</v>
      </c>
      <c r="N68" s="95">
        <f t="shared" si="81"/>
        <v>31</v>
      </c>
      <c r="O68" s="95">
        <f t="shared" si="81"/>
        <v>130</v>
      </c>
      <c r="P68" s="95">
        <f t="shared" si="81"/>
        <v>242</v>
      </c>
      <c r="Q68" s="95">
        <f t="shared" si="81"/>
        <v>372</v>
      </c>
      <c r="R68" s="95">
        <f t="shared" si="81"/>
        <v>90</v>
      </c>
      <c r="S68" s="96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x14ac:dyDescent="0.25">
      <c r="A69" s="23"/>
      <c r="B69" s="23"/>
      <c r="C69" s="23"/>
      <c r="D69" s="104" t="s">
        <v>132</v>
      </c>
      <c r="E69" s="105"/>
      <c r="F69" s="97">
        <f t="shared" ref="F69:R69" si="82">F60+F59+F53+F23+F19+F17+F6</f>
        <v>70</v>
      </c>
      <c r="G69" s="97">
        <f t="shared" si="82"/>
        <v>55</v>
      </c>
      <c r="H69" s="97">
        <f t="shared" si="82"/>
        <v>29</v>
      </c>
      <c r="I69" s="97">
        <f t="shared" si="82"/>
        <v>45</v>
      </c>
      <c r="J69" s="97">
        <f t="shared" si="82"/>
        <v>70</v>
      </c>
      <c r="K69" s="97">
        <f t="shared" si="82"/>
        <v>27</v>
      </c>
      <c r="L69" s="97">
        <f t="shared" si="82"/>
        <v>25</v>
      </c>
      <c r="M69" s="97">
        <f t="shared" si="82"/>
        <v>25</v>
      </c>
      <c r="N69" s="97">
        <f t="shared" si="82"/>
        <v>21</v>
      </c>
      <c r="O69" s="97">
        <f t="shared" si="82"/>
        <v>140</v>
      </c>
      <c r="P69" s="97">
        <f t="shared" si="82"/>
        <v>150</v>
      </c>
      <c r="Q69" s="97">
        <f t="shared" si="82"/>
        <v>228</v>
      </c>
      <c r="R69" s="97">
        <f t="shared" si="82"/>
        <v>77</v>
      </c>
      <c r="S69" s="98"/>
      <c r="T69" s="99"/>
      <c r="U69" s="100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x14ac:dyDescent="0.25">
      <c r="A70" s="23"/>
      <c r="B70" s="23"/>
      <c r="C70" s="23"/>
      <c r="D70" s="104" t="s">
        <v>133</v>
      </c>
      <c r="E70" s="105"/>
      <c r="F70" s="97">
        <f t="shared" ref="F70:R70" si="83">F60+F59+F53+F23+F19+F17+F6+F56</f>
        <v>70</v>
      </c>
      <c r="G70" s="97">
        <f t="shared" si="83"/>
        <v>55</v>
      </c>
      <c r="H70" s="101">
        <f t="shared" si="83"/>
        <v>29</v>
      </c>
      <c r="I70" s="97">
        <f t="shared" si="83"/>
        <v>45</v>
      </c>
      <c r="J70" s="97">
        <f t="shared" si="83"/>
        <v>82</v>
      </c>
      <c r="K70" s="101">
        <f t="shared" si="83"/>
        <v>30</v>
      </c>
      <c r="L70" s="97">
        <f t="shared" si="83"/>
        <v>25</v>
      </c>
      <c r="M70" s="97">
        <f t="shared" si="83"/>
        <v>85</v>
      </c>
      <c r="N70" s="101">
        <f t="shared" si="83"/>
        <v>31</v>
      </c>
      <c r="O70" s="97">
        <f t="shared" si="83"/>
        <v>140</v>
      </c>
      <c r="P70" s="97">
        <f t="shared" si="83"/>
        <v>222</v>
      </c>
      <c r="Q70" s="97">
        <f t="shared" si="83"/>
        <v>300</v>
      </c>
      <c r="R70" s="97">
        <f t="shared" si="83"/>
        <v>90</v>
      </c>
      <c r="S70" s="98"/>
      <c r="T70" s="99"/>
      <c r="U70" s="100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02">
        <v>90</v>
      </c>
      <c r="S71" s="103" t="s">
        <v>134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</sheetData>
  <autoFilter ref="A2:AL68" xr:uid="{00000000-0009-0000-0000-000000000000}"/>
  <mergeCells count="23">
    <mergeCell ref="A1:S1"/>
    <mergeCell ref="B6:C6"/>
    <mergeCell ref="D6:E6"/>
    <mergeCell ref="D17:E17"/>
    <mergeCell ref="D19:E19"/>
    <mergeCell ref="D23:E23"/>
    <mergeCell ref="D29:E29"/>
    <mergeCell ref="D35:E35"/>
    <mergeCell ref="D41:E41"/>
    <mergeCell ref="D47:E47"/>
    <mergeCell ref="D53:E53"/>
    <mergeCell ref="A56:C56"/>
    <mergeCell ref="D56:E56"/>
    <mergeCell ref="D61:E61"/>
    <mergeCell ref="D69:E69"/>
    <mergeCell ref="D70:E70"/>
    <mergeCell ref="D62:E62"/>
    <mergeCell ref="D63:E63"/>
    <mergeCell ref="D64:E64"/>
    <mergeCell ref="D65:E65"/>
    <mergeCell ref="D66:E66"/>
    <mergeCell ref="D67:E67"/>
    <mergeCell ref="D68:E6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cskn_levelező_3 f. bafoksz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2026-08-22T09:27:18Z</dcterms:modified>
</cp:coreProperties>
</file>