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Felhasználó\Desktop\"/>
    </mc:Choice>
  </mc:AlternateContent>
  <xr:revisionPtr revIDLastSave="0" documentId="13_ncr:1_{040D27BA-34A1-4290-AF69-0DDA5124CEB6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TAN_alap_levelezo" sheetId="1" r:id="rId1"/>
  </sheets>
  <definedNames>
    <definedName name="_xlnm._FilterDatabase" localSheetId="0" hidden="1">TAN_alap_levelezo!$A$2:$Y$1003</definedName>
  </definedNames>
  <calcPr calcId="191029"/>
  <extLst>
    <ext uri="GoogleSheetsCustomDataVersion2">
      <go:sheetsCustomData xmlns:go="http://customooxmlschemas.google.com/" r:id="rId5" roundtripDataChecksum="/9eZZ6ujdIz1OLnxfytLSgkxGHMUtNV11+XVv3ztzJM="/>
    </ext>
  </extLst>
</workbook>
</file>

<file path=xl/calcChain.xml><?xml version="1.0" encoding="utf-8"?>
<calcChain xmlns="http://schemas.openxmlformats.org/spreadsheetml/2006/main">
  <c r="R64" i="1" l="1"/>
  <c r="Q64" i="1"/>
  <c r="P64" i="1"/>
  <c r="O64" i="1"/>
  <c r="N64" i="1"/>
  <c r="M64" i="1"/>
  <c r="L64" i="1"/>
  <c r="K64" i="1"/>
  <c r="J64" i="1"/>
  <c r="I64" i="1"/>
  <c r="H64" i="1"/>
  <c r="G64" i="1"/>
  <c r="V63" i="1"/>
  <c r="T63" i="1"/>
  <c r="S63" i="1"/>
  <c r="V62" i="1"/>
  <c r="T62" i="1"/>
  <c r="S62" i="1"/>
  <c r="V61" i="1"/>
  <c r="T61" i="1"/>
  <c r="S61" i="1"/>
  <c r="V60" i="1"/>
  <c r="T60" i="1"/>
  <c r="S60" i="1"/>
  <c r="V59" i="1"/>
  <c r="T59" i="1"/>
  <c r="S59" i="1"/>
  <c r="V58" i="1"/>
  <c r="U58" i="1"/>
  <c r="V57" i="1"/>
  <c r="U57" i="1"/>
  <c r="R54" i="1"/>
  <c r="Q54" i="1"/>
  <c r="P54" i="1"/>
  <c r="O54" i="1"/>
  <c r="N54" i="1"/>
  <c r="M54" i="1"/>
  <c r="L54" i="1"/>
  <c r="K54" i="1"/>
  <c r="J54" i="1"/>
  <c r="I54" i="1"/>
  <c r="H54" i="1"/>
  <c r="G54" i="1"/>
  <c r="V53" i="1"/>
  <c r="T53" i="1"/>
  <c r="S53" i="1"/>
  <c r="V52" i="1"/>
  <c r="T52" i="1"/>
  <c r="S52" i="1"/>
  <c r="V51" i="1"/>
  <c r="T51" i="1"/>
  <c r="S51" i="1"/>
  <c r="R50" i="1"/>
  <c r="Q50" i="1"/>
  <c r="P50" i="1"/>
  <c r="O50" i="1"/>
  <c r="N50" i="1"/>
  <c r="M50" i="1"/>
  <c r="L50" i="1"/>
  <c r="K50" i="1"/>
  <c r="J50" i="1"/>
  <c r="I50" i="1"/>
  <c r="H50" i="1"/>
  <c r="G50" i="1"/>
  <c r="V49" i="1"/>
  <c r="T49" i="1"/>
  <c r="S49" i="1"/>
  <c r="V48" i="1"/>
  <c r="T48" i="1"/>
  <c r="S48" i="1"/>
  <c r="R47" i="1"/>
  <c r="Q47" i="1"/>
  <c r="P47" i="1"/>
  <c r="O47" i="1"/>
  <c r="N47" i="1"/>
  <c r="M47" i="1"/>
  <c r="L47" i="1"/>
  <c r="K47" i="1"/>
  <c r="J47" i="1"/>
  <c r="I47" i="1"/>
  <c r="H47" i="1"/>
  <c r="G47" i="1"/>
  <c r="V46" i="1"/>
  <c r="T46" i="1"/>
  <c r="S46" i="1"/>
  <c r="V45" i="1"/>
  <c r="T45" i="1"/>
  <c r="S45" i="1"/>
  <c r="V44" i="1"/>
  <c r="T44" i="1"/>
  <c r="S44" i="1"/>
  <c r="V43" i="1"/>
  <c r="T43" i="1"/>
  <c r="S43" i="1"/>
  <c r="R42" i="1"/>
  <c r="Q42" i="1"/>
  <c r="P42" i="1"/>
  <c r="O42" i="1"/>
  <c r="N42" i="1"/>
  <c r="M42" i="1"/>
  <c r="L42" i="1"/>
  <c r="K42" i="1"/>
  <c r="J42" i="1"/>
  <c r="I42" i="1"/>
  <c r="H42" i="1"/>
  <c r="G42" i="1"/>
  <c r="V41" i="1"/>
  <c r="T41" i="1"/>
  <c r="S41" i="1"/>
  <c r="V40" i="1"/>
  <c r="T40" i="1"/>
  <c r="S40" i="1"/>
  <c r="V39" i="1"/>
  <c r="T39" i="1"/>
  <c r="S39" i="1"/>
  <c r="V38" i="1"/>
  <c r="T38" i="1"/>
  <c r="S38" i="1"/>
  <c r="V37" i="1"/>
  <c r="T37" i="1"/>
  <c r="S37" i="1"/>
  <c r="V36" i="1"/>
  <c r="T36" i="1"/>
  <c r="S36" i="1"/>
  <c r="R35" i="1"/>
  <c r="Q35" i="1"/>
  <c r="P35" i="1"/>
  <c r="O35" i="1"/>
  <c r="N35" i="1"/>
  <c r="M35" i="1"/>
  <c r="L35" i="1"/>
  <c r="K35" i="1"/>
  <c r="J35" i="1"/>
  <c r="I35" i="1"/>
  <c r="H35" i="1"/>
  <c r="G35" i="1"/>
  <c r="V34" i="1"/>
  <c r="T34" i="1"/>
  <c r="S34" i="1"/>
  <c r="V33" i="1"/>
  <c r="T33" i="1"/>
  <c r="S33" i="1"/>
  <c r="V32" i="1"/>
  <c r="T32" i="1"/>
  <c r="S32" i="1"/>
  <c r="V31" i="1"/>
  <c r="T31" i="1"/>
  <c r="S31" i="1"/>
  <c r="R30" i="1"/>
  <c r="Q30" i="1"/>
  <c r="P30" i="1"/>
  <c r="O30" i="1"/>
  <c r="N30" i="1"/>
  <c r="M30" i="1"/>
  <c r="L30" i="1"/>
  <c r="K30" i="1"/>
  <c r="J30" i="1"/>
  <c r="I30" i="1"/>
  <c r="H30" i="1"/>
  <c r="G30" i="1"/>
  <c r="V29" i="1"/>
  <c r="T29" i="1"/>
  <c r="S29" i="1"/>
  <c r="V28" i="1"/>
  <c r="T28" i="1"/>
  <c r="S28" i="1"/>
  <c r="V27" i="1"/>
  <c r="T27" i="1"/>
  <c r="S27" i="1"/>
  <c r="V26" i="1"/>
  <c r="T26" i="1"/>
  <c r="S26" i="1"/>
  <c r="V25" i="1"/>
  <c r="T25" i="1"/>
  <c r="S25" i="1"/>
  <c r="R24" i="1"/>
  <c r="Q24" i="1"/>
  <c r="P24" i="1"/>
  <c r="O24" i="1"/>
  <c r="N24" i="1"/>
  <c r="M24" i="1"/>
  <c r="L24" i="1"/>
  <c r="K24" i="1"/>
  <c r="J24" i="1"/>
  <c r="I24" i="1"/>
  <c r="H24" i="1"/>
  <c r="G24" i="1"/>
  <c r="V23" i="1"/>
  <c r="T23" i="1"/>
  <c r="S23" i="1"/>
  <c r="V22" i="1"/>
  <c r="T22" i="1"/>
  <c r="S22" i="1"/>
  <c r="V21" i="1"/>
  <c r="T21" i="1"/>
  <c r="S21" i="1"/>
  <c r="V20" i="1"/>
  <c r="T20" i="1"/>
  <c r="S20" i="1"/>
  <c r="V19" i="1"/>
  <c r="T19" i="1"/>
  <c r="S19" i="1"/>
  <c r="V18" i="1"/>
  <c r="T18" i="1"/>
  <c r="S18" i="1"/>
  <c r="V17" i="1"/>
  <c r="T17" i="1"/>
  <c r="S17" i="1"/>
  <c r="R15" i="1"/>
  <c r="Q15" i="1"/>
  <c r="P15" i="1"/>
  <c r="O15" i="1"/>
  <c r="N15" i="1"/>
  <c r="M15" i="1"/>
  <c r="L15" i="1"/>
  <c r="K15" i="1"/>
  <c r="J15" i="1"/>
  <c r="I15" i="1"/>
  <c r="H15" i="1"/>
  <c r="G15" i="1"/>
  <c r="V14" i="1"/>
  <c r="V15" i="1" s="1"/>
  <c r="T14" i="1"/>
  <c r="S14" i="1"/>
  <c r="R13" i="1"/>
  <c r="Q13" i="1"/>
  <c r="P13" i="1"/>
  <c r="O13" i="1"/>
  <c r="N13" i="1"/>
  <c r="M13" i="1"/>
  <c r="L13" i="1"/>
  <c r="K13" i="1"/>
  <c r="J13" i="1"/>
  <c r="I13" i="1"/>
  <c r="H13" i="1"/>
  <c r="G13" i="1"/>
  <c r="V12" i="1"/>
  <c r="T12" i="1"/>
  <c r="S12" i="1"/>
  <c r="V11" i="1"/>
  <c r="T11" i="1"/>
  <c r="S11" i="1"/>
  <c r="V10" i="1"/>
  <c r="T10" i="1"/>
  <c r="S10" i="1"/>
  <c r="V9" i="1"/>
  <c r="T9" i="1"/>
  <c r="S9" i="1"/>
  <c r="V8" i="1"/>
  <c r="T8" i="1"/>
  <c r="S8" i="1"/>
  <c r="V7" i="1"/>
  <c r="T7" i="1"/>
  <c r="S7" i="1"/>
  <c r="R6" i="1"/>
  <c r="Q6" i="1"/>
  <c r="P6" i="1"/>
  <c r="O6" i="1"/>
  <c r="N6" i="1"/>
  <c r="M6" i="1"/>
  <c r="L6" i="1"/>
  <c r="K6" i="1"/>
  <c r="J6" i="1"/>
  <c r="I6" i="1"/>
  <c r="H6" i="1"/>
  <c r="G6" i="1"/>
  <c r="V5" i="1"/>
  <c r="V6" i="1" s="1"/>
  <c r="T5" i="1"/>
  <c r="S5" i="1"/>
  <c r="R4" i="1"/>
  <c r="Q4" i="1"/>
  <c r="P4" i="1"/>
  <c r="O4" i="1"/>
  <c r="N4" i="1"/>
  <c r="M4" i="1"/>
  <c r="L4" i="1"/>
  <c r="K4" i="1"/>
  <c r="J4" i="1"/>
  <c r="I4" i="1"/>
  <c r="H4" i="1"/>
  <c r="G4" i="1"/>
  <c r="V3" i="1"/>
  <c r="V4" i="1" s="1"/>
  <c r="T3" i="1"/>
  <c r="S3" i="1"/>
  <c r="U10" i="1" l="1"/>
  <c r="U17" i="1"/>
  <c r="U26" i="1"/>
  <c r="U31" i="1"/>
  <c r="U36" i="1"/>
  <c r="U40" i="1"/>
  <c r="U7" i="1"/>
  <c r="U46" i="1"/>
  <c r="U8" i="1"/>
  <c r="U12" i="1"/>
  <c r="U19" i="1"/>
  <c r="U23" i="1"/>
  <c r="U28" i="1"/>
  <c r="U33" i="1"/>
  <c r="U38" i="1"/>
  <c r="U43" i="1"/>
  <c r="U48" i="1"/>
  <c r="U3" i="1"/>
  <c r="U53" i="1"/>
  <c r="N16" i="1"/>
  <c r="O55" i="1"/>
  <c r="O16" i="1"/>
  <c r="T50" i="1"/>
  <c r="S64" i="1"/>
  <c r="V50" i="1"/>
  <c r="U14" i="1"/>
  <c r="U15" i="1" s="1"/>
  <c r="U20" i="1"/>
  <c r="U25" i="1"/>
  <c r="U29" i="1"/>
  <c r="U34" i="1"/>
  <c r="U39" i="1"/>
  <c r="U44" i="1"/>
  <c r="U49" i="1"/>
  <c r="H16" i="1"/>
  <c r="U45" i="1"/>
  <c r="U51" i="1"/>
  <c r="U59" i="1"/>
  <c r="U63" i="1"/>
  <c r="M16" i="1"/>
  <c r="V13" i="1"/>
  <c r="U60" i="1"/>
  <c r="Q55" i="1"/>
  <c r="T64" i="1"/>
  <c r="R16" i="1"/>
  <c r="G16" i="1"/>
  <c r="U5" i="1"/>
  <c r="U62" i="1"/>
  <c r="P16" i="1"/>
  <c r="R55" i="1"/>
  <c r="Q16" i="1"/>
  <c r="I16" i="1"/>
  <c r="P55" i="1"/>
  <c r="U11" i="1"/>
  <c r="U18" i="1"/>
  <c r="U22" i="1"/>
  <c r="V54" i="1"/>
  <c r="U32" i="1"/>
  <c r="U37" i="1"/>
  <c r="U41" i="1"/>
  <c r="U52" i="1"/>
  <c r="L55" i="1"/>
  <c r="V24" i="1"/>
  <c r="M55" i="1"/>
  <c r="M56" i="1" s="1"/>
  <c r="V64" i="1"/>
  <c r="N55" i="1"/>
  <c r="T24" i="1"/>
  <c r="U9" i="1"/>
  <c r="U27" i="1"/>
  <c r="S35" i="1"/>
  <c r="K55" i="1"/>
  <c r="S13" i="1"/>
  <c r="T30" i="1"/>
  <c r="V35" i="1"/>
  <c r="T35" i="1"/>
  <c r="T42" i="1"/>
  <c r="T47" i="1"/>
  <c r="T13" i="1"/>
  <c r="V30" i="1"/>
  <c r="V42" i="1"/>
  <c r="V47" i="1"/>
  <c r="S6" i="1"/>
  <c r="S15" i="1"/>
  <c r="S24" i="1"/>
  <c r="S54" i="1"/>
  <c r="J55" i="1"/>
  <c r="K16" i="1"/>
  <c r="T6" i="1"/>
  <c r="T15" i="1"/>
  <c r="T54" i="1"/>
  <c r="J16" i="1"/>
  <c r="L16" i="1"/>
  <c r="U21" i="1"/>
  <c r="I55" i="1"/>
  <c r="S30" i="1"/>
  <c r="S4" i="1"/>
  <c r="G55" i="1"/>
  <c r="T4" i="1"/>
  <c r="H55" i="1"/>
  <c r="U61" i="1"/>
  <c r="S47" i="1"/>
  <c r="U47" i="1" s="1"/>
  <c r="S50" i="1"/>
  <c r="S42" i="1"/>
  <c r="U50" i="1" l="1"/>
  <c r="N56" i="1"/>
  <c r="N65" i="1" s="1"/>
  <c r="U64" i="1"/>
  <c r="Q56" i="1"/>
  <c r="Q66" i="1" s="1"/>
  <c r="U35" i="1"/>
  <c r="U24" i="1"/>
  <c r="O56" i="1"/>
  <c r="O65" i="1" s="1"/>
  <c r="U6" i="1"/>
  <c r="U13" i="1"/>
  <c r="I56" i="1"/>
  <c r="I65" i="1" s="1"/>
  <c r="U30" i="1"/>
  <c r="H56" i="1"/>
  <c r="H66" i="1" s="1"/>
  <c r="V16" i="1"/>
  <c r="V55" i="1"/>
  <c r="U54" i="1"/>
  <c r="R56" i="1"/>
  <c r="R65" i="1" s="1"/>
  <c r="P56" i="1"/>
  <c r="P65" i="1" s="1"/>
  <c r="K56" i="1"/>
  <c r="K65" i="1" s="1"/>
  <c r="S16" i="1"/>
  <c r="U4" i="1"/>
  <c r="G56" i="1"/>
  <c r="G66" i="1" s="1"/>
  <c r="T55" i="1"/>
  <c r="T16" i="1"/>
  <c r="U42" i="1"/>
  <c r="J56" i="1"/>
  <c r="L56" i="1"/>
  <c r="S55" i="1"/>
  <c r="M66" i="1"/>
  <c r="M65" i="1"/>
  <c r="P66" i="1" l="1"/>
  <c r="R66" i="1"/>
  <c r="O66" i="1"/>
  <c r="Q65" i="1"/>
  <c r="U16" i="1"/>
  <c r="V56" i="1"/>
  <c r="V66" i="1" s="1"/>
  <c r="N66" i="1"/>
  <c r="I66" i="1"/>
  <c r="T56" i="1"/>
  <c r="T65" i="1" s="1"/>
  <c r="K66" i="1"/>
  <c r="H65" i="1"/>
  <c r="G65" i="1"/>
  <c r="L66" i="1"/>
  <c r="L65" i="1"/>
  <c r="J66" i="1"/>
  <c r="J65" i="1"/>
  <c r="U55" i="1"/>
  <c r="S56" i="1"/>
  <c r="V65" i="1" l="1"/>
  <c r="T66" i="1"/>
  <c r="U56" i="1"/>
  <c r="S66" i="1"/>
  <c r="U66" i="1" s="1"/>
  <c r="S65" i="1"/>
  <c r="U65" i="1" s="1"/>
</calcChain>
</file>

<file path=xl/sharedStrings.xml><?xml version="1.0" encoding="utf-8"?>
<sst xmlns="http://schemas.openxmlformats.org/spreadsheetml/2006/main" count="314" uniqueCount="166">
  <si>
    <r>
      <rPr>
        <b/>
        <sz val="28"/>
        <color theme="1"/>
        <rFont val="Times New Roman"/>
        <family val="1"/>
        <charset val="238"/>
      </rPr>
      <t>Tanító alapképzési BA szak</t>
    </r>
    <r>
      <rPr>
        <b/>
        <sz val="36"/>
        <color theme="1"/>
        <rFont val="Times New Roman"/>
        <family val="1"/>
        <charset val="238"/>
      </rPr>
      <t xml:space="preserve"> - </t>
    </r>
    <r>
      <rPr>
        <b/>
        <sz val="22"/>
        <color theme="1"/>
        <rFont val="Times New Roman"/>
        <family val="1"/>
        <charset val="238"/>
      </rPr>
      <t>két éves</t>
    </r>
    <r>
      <rPr>
        <b/>
        <sz val="36"/>
        <color theme="1"/>
        <rFont val="Times New Roman"/>
        <family val="1"/>
        <charset val="238"/>
      </rPr>
      <t xml:space="preserve"> </t>
    </r>
    <r>
      <rPr>
        <b/>
        <sz val="22"/>
        <color theme="1"/>
        <rFont val="Times New Roman"/>
        <family val="1"/>
        <charset val="238"/>
      </rPr>
      <t>levelező tagozat</t>
    </r>
    <r>
      <rPr>
        <b/>
        <sz val="15"/>
        <color theme="1"/>
        <rFont val="Times New Roman"/>
        <family val="1"/>
        <charset val="238"/>
      </rPr>
      <t xml:space="preserve">
</t>
    </r>
    <r>
      <rPr>
        <b/>
        <sz val="10"/>
        <color theme="1"/>
        <rFont val="Times New Roman"/>
        <family val="1"/>
        <charset val="238"/>
      </rPr>
      <t>érvényes: 2024</t>
    </r>
  </si>
  <si>
    <t>Félév</t>
  </si>
  <si>
    <t>Tárgykód</t>
  </si>
  <si>
    <t xml:space="preserve">Ismeretkör felelős </t>
  </si>
  <si>
    <t>Tárgyfelelős</t>
  </si>
  <si>
    <t>Tantárgyak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</si>
  <si>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</si>
  <si>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</si>
  <si>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</si>
  <si>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</si>
  <si>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</si>
  <si>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</si>
  <si>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</si>
  <si>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</si>
  <si>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</si>
  <si>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</si>
  <si>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</si>
  <si>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</si>
  <si>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Óra ea./hét</t>
  </si>
  <si>
    <t>Óra gy/hét</t>
  </si>
  <si>
    <t>Óra össz.</t>
  </si>
  <si>
    <t>Kredit</t>
  </si>
  <si>
    <t>F. zárás</t>
  </si>
  <si>
    <t>Előfeltételek 
(tantárgykód)</t>
  </si>
  <si>
    <t>Előfeltételek, Megjegyzések</t>
  </si>
  <si>
    <t>I.</t>
  </si>
  <si>
    <t>1.</t>
  </si>
  <si>
    <t>Dr. Both Mária</t>
  </si>
  <si>
    <t>Teremtésvédelem</t>
  </si>
  <si>
    <t>v</t>
  </si>
  <si>
    <t xml:space="preserve">Társadalomtudomány– összesen </t>
  </si>
  <si>
    <t>Pszichológiai önismeret és szakmai készségfejlesztés</t>
  </si>
  <si>
    <t>gyj</t>
  </si>
  <si>
    <t>Pszichológia – összesen</t>
  </si>
  <si>
    <t xml:space="preserve">Sipos Zsóka </t>
  </si>
  <si>
    <t>Dr. Czike Bernadett</t>
  </si>
  <si>
    <t>Az iskoláskor pedagógiája</t>
  </si>
  <si>
    <t>2.</t>
  </si>
  <si>
    <t>Dr. Gloviczki Zoltán</t>
  </si>
  <si>
    <t>Az iskola világa</t>
  </si>
  <si>
    <t>II.</t>
  </si>
  <si>
    <t>3.</t>
  </si>
  <si>
    <t>Sipos Zsóka</t>
  </si>
  <si>
    <t>Pedagógusmesterség 1.</t>
  </si>
  <si>
    <t>4.</t>
  </si>
  <si>
    <t>Pedagógusmesterség 2.</t>
  </si>
  <si>
    <t>Szombathelyiné dr. Nyitrai Ágnes</t>
  </si>
  <si>
    <t>Dr. Molnár Krisztina</t>
  </si>
  <si>
    <t>A nevelés-oktatás tudományos alapjai</t>
  </si>
  <si>
    <t>sz</t>
  </si>
  <si>
    <t>Pedagógia – összesen</t>
  </si>
  <si>
    <t>Dr. Beták Norbert</t>
  </si>
  <si>
    <t>Informatika 1.</t>
  </si>
  <si>
    <t>Informatika – összesen</t>
  </si>
  <si>
    <t>Szakképzettséghez vezető alapozó ismeretkörök (44-55 kredit)</t>
  </si>
  <si>
    <t>Dr. Gasparics Gyula</t>
  </si>
  <si>
    <t xml:space="preserve">Magyar nyelv 1. </t>
  </si>
  <si>
    <t>Nyelv- és beszédművelés 2.</t>
  </si>
  <si>
    <t xml:space="preserve">Magyar nyelv 2. </t>
  </si>
  <si>
    <t>Dr. Gasparicsné dr. Kovács Erzsébet</t>
  </si>
  <si>
    <t>Anyanyelvi tantárgy-pedagógia 1.</t>
  </si>
  <si>
    <t>Anyanyelvi tantárgy-pedagógia 2.</t>
  </si>
  <si>
    <t xml:space="preserve">Gyermek- és ifjúságirodalom </t>
  </si>
  <si>
    <t>Dr. Pilecky Marcel</t>
  </si>
  <si>
    <t>Irodalmi elemzések</t>
  </si>
  <si>
    <t>Magyar nyelv és irodalom és tantárgy-pedagógiája – összesen</t>
  </si>
  <si>
    <t>Dr. Ambrus Gabriella</t>
  </si>
  <si>
    <t>Kenderessy Tibor</t>
  </si>
  <si>
    <t>Matematika 1.</t>
  </si>
  <si>
    <t>Matematika 2.</t>
  </si>
  <si>
    <t>Buzogány Ágota</t>
  </si>
  <si>
    <t>Elemi matematika</t>
  </si>
  <si>
    <t>Matematikai tantárgy-pedagógia 1.</t>
  </si>
  <si>
    <t>Matematikai tantárgy-pedagógia 2.</t>
  </si>
  <si>
    <t>Matematika és tantárgy-pedagógiája – összesen</t>
  </si>
  <si>
    <t>Természetismeret és környezetvédelem 1.</t>
  </si>
  <si>
    <t>Morlin Erzsébet</t>
  </si>
  <si>
    <t>Természetismeret és környezetvédelem 2.</t>
  </si>
  <si>
    <t>Egészségnevelés</t>
  </si>
  <si>
    <t>Természetismeret tantárgy-pedagógiája 1.</t>
  </si>
  <si>
    <t>Természetismeret és tantárgy-pedagógiája – összesen</t>
  </si>
  <si>
    <t>Ének-zene 1.</t>
  </si>
  <si>
    <t>Ének-zene 2.</t>
  </si>
  <si>
    <t>Ének-zene 3.</t>
  </si>
  <si>
    <t xml:space="preserve">Ének-zene 4. </t>
  </si>
  <si>
    <t>Ének-zene tantárgy-pedagógia 1.</t>
  </si>
  <si>
    <t>Ének-zene tantárgy-pedagógia 2.</t>
  </si>
  <si>
    <t>Ének-zene és tantárgy-pedagógiája – összesen</t>
  </si>
  <si>
    <t>Dr. Takács Szilvia</t>
  </si>
  <si>
    <t>Vizuális kultúra és kommunikáció 1.</t>
  </si>
  <si>
    <t>Vizuális kultúra és kommunikáció 2.</t>
  </si>
  <si>
    <t>Vizuális kultúra és nevelés tantárgy-pedagógiája 1.</t>
  </si>
  <si>
    <t>Esztétikai-művészeti ismeretek</t>
  </si>
  <si>
    <t>Vizuális nevelés és tantárgy-pedagógiája – összesen</t>
  </si>
  <si>
    <t>Megyeriné dr. Runyó Anna</t>
  </si>
  <si>
    <t>M.Gieszer Mónika</t>
  </si>
  <si>
    <t>Technika, életvitel és gyakorlat</t>
  </si>
  <si>
    <t>Technika, életvitel, gyakorlat és tantárgy-pedagógiája</t>
  </si>
  <si>
    <t>Technika, életvitel és gyakorlat és tantárgy-pedagógiája – összesen</t>
  </si>
  <si>
    <t>Testnevelés-elmélet 1.</t>
  </si>
  <si>
    <r>
      <rPr>
        <sz val="10"/>
        <color theme="1"/>
        <rFont val="Times New Roman"/>
        <family val="1"/>
        <charset val="238"/>
      </rPr>
      <t>Testnevelés és tantárgy-pedagógia 1.</t>
    </r>
    <r>
      <rPr>
        <strike/>
        <sz val="10"/>
        <color theme="1"/>
        <rFont val="Times New Roman"/>
        <family val="1"/>
        <charset val="238"/>
      </rPr>
      <t xml:space="preserve">  </t>
    </r>
  </si>
  <si>
    <t xml:space="preserve">Testnevelés és tantárgy-pedagógiája 2. </t>
  </si>
  <si>
    <t>Testnevelés és tantárgy-pedagógiája – összesen</t>
  </si>
  <si>
    <t>Tantárgy-pedagógiák az általános iskola 1-4. évfolyamának nevelési-oktatási feladataira való felkészülés keretében (81-96 kr)</t>
  </si>
  <si>
    <t>Kötelező elméleti egységek – összesen</t>
  </si>
  <si>
    <t xml:space="preserve">II. </t>
  </si>
  <si>
    <t>Idegen nyelvi kritériumtárgy 1.</t>
  </si>
  <si>
    <t>Idegen nyelvi kritériumtárgy 2.</t>
  </si>
  <si>
    <t>Portfólió</t>
  </si>
  <si>
    <t>aí</t>
  </si>
  <si>
    <t xml:space="preserve">Egyéni iskolai gyakorlat 3. </t>
  </si>
  <si>
    <t xml:space="preserve">Egyéni iskolai gyakorlat 4. </t>
  </si>
  <si>
    <t>Összefüggő szakmai gyakorlat</t>
  </si>
  <si>
    <t xml:space="preserve">Zárótanítás 1. </t>
  </si>
  <si>
    <t>Gyakorlati képzés</t>
  </si>
  <si>
    <t>Összes (szakmai gyak. nélkül)</t>
  </si>
  <si>
    <t xml:space="preserve">Összesen </t>
  </si>
  <si>
    <t>TAN2EVL1001</t>
  </si>
  <si>
    <t>TAN2EVL1002</t>
  </si>
  <si>
    <t>TAN2EVL1003</t>
  </si>
  <si>
    <t>TAN2EVL1004</t>
  </si>
  <si>
    <t>TAN2EVL1005</t>
  </si>
  <si>
    <t>TAN2EVL1006</t>
  </si>
  <si>
    <t>TAN2EVL1007</t>
  </si>
  <si>
    <t>TAN2EVL1008</t>
  </si>
  <si>
    <t>TAN2EVL1009</t>
  </si>
  <si>
    <t>TAN2EVL1010</t>
  </si>
  <si>
    <t>TAN2EVL1011</t>
  </si>
  <si>
    <t>TAN2EVL1012</t>
  </si>
  <si>
    <t>Évfolyam</t>
  </si>
  <si>
    <t>TAN2EVL2001</t>
  </si>
  <si>
    <t>TAN2EVL2002</t>
  </si>
  <si>
    <t>TAN2EVL2003</t>
  </si>
  <si>
    <t>TAN2EVL2004</t>
  </si>
  <si>
    <t>TAN2EVL2005</t>
  </si>
  <si>
    <t>TAN2EVL2006</t>
  </si>
  <si>
    <t>TAN2EVL2007</t>
  </si>
  <si>
    <t>TAN2EVL2008</t>
  </si>
  <si>
    <t>TAN2EVL2009</t>
  </si>
  <si>
    <t>TAN2EVL2010</t>
  </si>
  <si>
    <t>TAN2EVL2011</t>
  </si>
  <si>
    <t>TAN2EVL2012</t>
  </si>
  <si>
    <t>TAN2EVL3001</t>
  </si>
  <si>
    <t>TAN2EVL3002</t>
  </si>
  <si>
    <t>TAN2EVL3003</t>
  </si>
  <si>
    <t>TAN2EVL3004</t>
  </si>
  <si>
    <t>TAN2EVL3005</t>
  </si>
  <si>
    <t>TAN2EVL3006</t>
  </si>
  <si>
    <t>TAN2EVL3007</t>
  </si>
  <si>
    <t>TAN2EVL3008</t>
  </si>
  <si>
    <t>TAN2EVL3009</t>
  </si>
  <si>
    <t>TAN2EVL3010</t>
  </si>
  <si>
    <t>TAN2EVL3011</t>
  </si>
  <si>
    <t>TAN2EVL3012</t>
  </si>
  <si>
    <t>TAN2EVL4001</t>
  </si>
  <si>
    <t>TAN2EVL4002</t>
  </si>
  <si>
    <t>TAN2EVL4003</t>
  </si>
  <si>
    <t>TAN2EVL4004</t>
  </si>
  <si>
    <t>TAN2EVL4005</t>
  </si>
  <si>
    <t>TAN2EVL4006</t>
  </si>
  <si>
    <t>TAN2EVL4007</t>
  </si>
  <si>
    <t>TAN2EVL4008</t>
  </si>
  <si>
    <t>TAN2EVL4009</t>
  </si>
  <si>
    <t>TAN2EVL4010</t>
  </si>
  <si>
    <t>TAN2EVL4011</t>
  </si>
  <si>
    <t>Komplex pedagógiai-pszichológiai szigorlat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</si>
</sst>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Calibri"/>
      <scheme val="minor"/>
    </font>
    <font>
      <b/>
      <sz val="36"/>
      <color theme="1"/>
      <name val="Times New Roman"/>
      <family val="1"/>
      <charset val="238"/>
    </font>
    <font>
      <sz val="10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color rgb="FFFF0000"/>
      <name val="Times New Roman"/>
      <family val="1"/>
      <charset val="238"/>
    </font>
    <font>
      <strike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trike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969696"/>
      <name val="Times New Roman"/>
      <family val="1"/>
      <charset val="238"/>
    </font>
    <font>
      <b/>
      <sz val="28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4A86E8"/>
        <bgColor rgb="FF4A86E8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3" fillId="3" borderId="4" xfId="0" applyFont="1" applyFill="1" applyBorder="1" applyAlignment="1">
      <alignment horizontal="center" vertical="center" textRotation="90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textRotation="90" shrinkToFit="1"/>
    </xf>
    <xf numFmtId="0" fontId="3" fillId="3" borderId="4" xfId="0" applyFont="1" applyFill="1" applyBorder="1" applyAlignment="1">
      <alignment horizontal="center" vertical="center" textRotation="90" shrinkToFit="1"/>
    </xf>
    <xf numFmtId="0" fontId="3" fillId="3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left"/>
    </xf>
    <xf numFmtId="0" fontId="0" fillId="0" borderId="0" xfId="0" applyFont="1" applyFill="1" applyAlignment="1"/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wrapText="1"/>
    </xf>
    <xf numFmtId="0" fontId="5" fillId="0" borderId="0" xfId="0" applyFont="1" applyFill="1"/>
    <xf numFmtId="0" fontId="6" fillId="0" borderId="5" xfId="0" applyFont="1" applyFill="1" applyBorder="1"/>
    <xf numFmtId="0" fontId="6" fillId="0" borderId="6" xfId="0" applyFont="1" applyFill="1" applyBorder="1"/>
    <xf numFmtId="0" fontId="3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8" fillId="0" borderId="4" xfId="0" applyFont="1" applyFill="1" applyBorder="1"/>
    <xf numFmtId="0" fontId="9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/>
    </xf>
    <xf numFmtId="0" fontId="6" fillId="0" borderId="3" xfId="0" applyFont="1" applyFill="1" applyBorder="1"/>
    <xf numFmtId="0" fontId="6" fillId="0" borderId="0" xfId="0" applyFont="1" applyFill="1"/>
    <xf numFmtId="0" fontId="3" fillId="0" borderId="6" xfId="0" applyFont="1" applyFill="1" applyBorder="1" applyAlignment="1">
      <alignment wrapText="1"/>
    </xf>
    <xf numFmtId="0" fontId="3" fillId="0" borderId="6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shrinkToFit="1"/>
    </xf>
    <xf numFmtId="0" fontId="11" fillId="0" borderId="0" xfId="0" applyFont="1" applyFill="1"/>
    <xf numFmtId="0" fontId="6" fillId="0" borderId="7" xfId="0" applyFont="1" applyFill="1" applyBorder="1"/>
    <xf numFmtId="0" fontId="6" fillId="0" borderId="8" xfId="0" applyFont="1" applyFill="1" applyBorder="1"/>
    <xf numFmtId="0" fontId="3" fillId="0" borderId="3" xfId="0" applyFont="1" applyFill="1" applyBorder="1" applyAlignment="1">
      <alignment horizontal="center" vertical="center" shrinkToFit="1"/>
    </xf>
    <xf numFmtId="1" fontId="3" fillId="0" borderId="4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0" fillId="0" borderId="18" xfId="0" applyFont="1" applyFill="1" applyBorder="1" applyAlignment="1">
      <alignment horizontal="left"/>
    </xf>
    <xf numFmtId="0" fontId="10" fillId="0" borderId="0" xfId="0" applyFont="1" applyFill="1" applyAlignment="1">
      <alignment horizontal="center" shrinkToFit="1"/>
    </xf>
    <xf numFmtId="0" fontId="10" fillId="0" borderId="18" xfId="0" applyFont="1" applyFill="1" applyBorder="1" applyAlignment="1">
      <alignment horizont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 shrinkToFit="1"/>
    </xf>
    <xf numFmtId="0" fontId="10" fillId="0" borderId="19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left"/>
    </xf>
    <xf numFmtId="0" fontId="10" fillId="0" borderId="19" xfId="0" applyFont="1" applyFill="1" applyBorder="1" applyAlignment="1">
      <alignment horizont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14" fillId="0" borderId="19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3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12" fillId="0" borderId="0" xfId="0" applyFont="1" applyFill="1"/>
    <xf numFmtId="0" fontId="0" fillId="0" borderId="0" xfId="0" applyFont="1" applyFill="1" applyAlignment="1"/>
    <xf numFmtId="0" fontId="3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/>
    <xf numFmtId="0" fontId="2" fillId="0" borderId="11" xfId="0" applyFont="1" applyFill="1" applyBorder="1"/>
    <xf numFmtId="0" fontId="3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/>
    <xf numFmtId="0" fontId="2" fillId="0" borderId="14" xfId="0" applyFont="1" applyFill="1" applyBorder="1"/>
    <xf numFmtId="0" fontId="3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/>
    <xf numFmtId="0" fontId="2" fillId="0" borderId="17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949"/>
  <sheetViews>
    <sheetView tabSelected="1" workbookViewId="0">
      <pane ySplit="2" topLeftCell="A3" activePane="bottomLeft" state="frozen"/>
      <selection pane="bottomLeft" sqref="A1:Y1"/>
    </sheetView>
  </sheetViews>
  <sheetFormatPr defaultColWidth="14.42578125" defaultRowHeight="15" customHeight="1" outlineLevelCol="1" x14ac:dyDescent="0.2"/>
  <cols>
    <col min="1" max="1" width="3.140625" customWidth="1"/>
    <col min="2" max="2" width="8.140625" customWidth="1"/>
    <col min="3" max="3" width="16.42578125" customWidth="1"/>
    <col min="4" max="5" width="14.5703125" hidden="1" customWidth="1"/>
    <col min="6" max="6" width="26.140625" customWidth="1"/>
    <col min="7" max="7" width="6.7109375" customWidth="1" outlineLevel="1"/>
    <col min="8" max="8" width="5.28515625" customWidth="1" outlineLevel="1"/>
    <col min="9" max="10" width="5.85546875" customWidth="1" outlineLevel="1"/>
    <col min="11" max="11" width="5" customWidth="1" outlineLevel="1"/>
    <col min="12" max="12" width="5.28515625" customWidth="1" outlineLevel="1"/>
    <col min="13" max="14" width="4.7109375" customWidth="1" outlineLevel="1"/>
    <col min="15" max="15" width="5.5703125" customWidth="1" outlineLevel="1"/>
    <col min="16" max="16" width="4.42578125" customWidth="1" outlineLevel="1"/>
    <col min="17" max="17" width="5.28515625" customWidth="1" outlineLevel="1"/>
    <col min="18" max="18" width="6.42578125" customWidth="1" outlineLevel="1"/>
    <col min="19" max="19" width="5.42578125" customWidth="1" outlineLevel="1"/>
    <col min="20" max="21" width="6" customWidth="1" outlineLevel="1"/>
    <col min="22" max="23" width="6" customWidth="1"/>
    <col min="24" max="24" width="18.42578125" customWidth="1"/>
    <col min="25" max="25" width="45" customWidth="1"/>
  </cols>
  <sheetData>
    <row r="1" spans="1:28" ht="78" customHeight="1" x14ac:dyDescent="0.2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6"/>
    </row>
    <row r="2" spans="1:28" ht="51" x14ac:dyDescent="0.2">
      <c r="A2" s="1" t="s">
        <v>129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5" t="s">
        <v>23</v>
      </c>
      <c r="Y2" s="5" t="s">
        <v>24</v>
      </c>
    </row>
    <row r="3" spans="1:28" s="13" customFormat="1" ht="12.75" x14ac:dyDescent="0.2">
      <c r="A3" s="15" t="s">
        <v>25</v>
      </c>
      <c r="B3" s="16" t="s">
        <v>26</v>
      </c>
      <c r="C3" s="17" t="s">
        <v>117</v>
      </c>
      <c r="D3" s="17"/>
      <c r="E3" s="17" t="s">
        <v>27</v>
      </c>
      <c r="F3" s="18" t="s">
        <v>28</v>
      </c>
      <c r="G3" s="19">
        <v>5</v>
      </c>
      <c r="H3" s="19">
        <v>0</v>
      </c>
      <c r="I3" s="19">
        <v>1</v>
      </c>
      <c r="J3" s="19"/>
      <c r="K3" s="19"/>
      <c r="L3" s="19"/>
      <c r="M3" s="20"/>
      <c r="N3" s="21"/>
      <c r="O3" s="19"/>
      <c r="P3" s="19"/>
      <c r="Q3" s="19"/>
      <c r="R3" s="19"/>
      <c r="S3" s="19">
        <f t="shared" ref="S3:T3" si="0">G3+J3+M3+P3</f>
        <v>5</v>
      </c>
      <c r="T3" s="19">
        <f t="shared" si="0"/>
        <v>0</v>
      </c>
      <c r="U3" s="19">
        <f t="shared" ref="U3:U12" si="1">S3+T3</f>
        <v>5</v>
      </c>
      <c r="V3" s="19">
        <f>I3+L3+O3+R3</f>
        <v>1</v>
      </c>
      <c r="W3" s="19" t="s">
        <v>29</v>
      </c>
      <c r="X3" s="17"/>
      <c r="Y3" s="22"/>
      <c r="Z3" s="23"/>
      <c r="AA3" s="23"/>
      <c r="AB3" s="23"/>
    </row>
    <row r="4" spans="1:28" s="13" customFormat="1" ht="12.75" x14ac:dyDescent="0.2">
      <c r="A4" s="24"/>
      <c r="B4" s="25"/>
      <c r="C4" s="77" t="s">
        <v>30</v>
      </c>
      <c r="D4" s="78"/>
      <c r="E4" s="78"/>
      <c r="F4" s="79"/>
      <c r="G4" s="26">
        <f t="shared" ref="G4:R4" si="2">SUM(G3)</f>
        <v>5</v>
      </c>
      <c r="H4" s="26">
        <f t="shared" si="2"/>
        <v>0</v>
      </c>
      <c r="I4" s="26">
        <f t="shared" si="2"/>
        <v>1</v>
      </c>
      <c r="J4" s="26">
        <f t="shared" si="2"/>
        <v>0</v>
      </c>
      <c r="K4" s="26">
        <f t="shared" si="2"/>
        <v>0</v>
      </c>
      <c r="L4" s="26">
        <f t="shared" si="2"/>
        <v>0</v>
      </c>
      <c r="M4" s="26">
        <f t="shared" si="2"/>
        <v>0</v>
      </c>
      <c r="N4" s="26">
        <f t="shared" si="2"/>
        <v>0</v>
      </c>
      <c r="O4" s="26">
        <f t="shared" si="2"/>
        <v>0</v>
      </c>
      <c r="P4" s="26">
        <f t="shared" si="2"/>
        <v>0</v>
      </c>
      <c r="Q4" s="26">
        <f t="shared" si="2"/>
        <v>0</v>
      </c>
      <c r="R4" s="26">
        <f t="shared" si="2"/>
        <v>0</v>
      </c>
      <c r="S4" s="26">
        <f t="shared" ref="S4:T4" si="3">G4+J4+M4+P4</f>
        <v>5</v>
      </c>
      <c r="T4" s="26">
        <f t="shared" si="3"/>
        <v>0</v>
      </c>
      <c r="U4" s="19">
        <f t="shared" si="1"/>
        <v>5</v>
      </c>
      <c r="V4" s="26">
        <f>SUM(V3)</f>
        <v>1</v>
      </c>
      <c r="W4" s="26"/>
      <c r="X4" s="17"/>
      <c r="Y4" s="22"/>
      <c r="Z4" s="23"/>
      <c r="AA4" s="23"/>
      <c r="AB4" s="23"/>
    </row>
    <row r="5" spans="1:28" s="13" customFormat="1" ht="25.5" x14ac:dyDescent="0.2">
      <c r="A5" s="27" t="s">
        <v>25</v>
      </c>
      <c r="B5" s="28" t="s">
        <v>26</v>
      </c>
      <c r="C5" s="29" t="s">
        <v>118</v>
      </c>
      <c r="D5" s="17"/>
      <c r="E5" s="17"/>
      <c r="F5" s="18" t="s">
        <v>31</v>
      </c>
      <c r="G5" s="19">
        <v>0</v>
      </c>
      <c r="H5" s="19">
        <v>10</v>
      </c>
      <c r="I5" s="19">
        <v>2</v>
      </c>
      <c r="J5" s="19"/>
      <c r="K5" s="19"/>
      <c r="L5" s="19"/>
      <c r="M5" s="20"/>
      <c r="N5" s="21"/>
      <c r="O5" s="19"/>
      <c r="P5" s="19"/>
      <c r="Q5" s="19"/>
      <c r="R5" s="19"/>
      <c r="S5" s="19">
        <f t="shared" ref="S5:T5" si="4">G5+J5+M5+P5</f>
        <v>0</v>
      </c>
      <c r="T5" s="19">
        <f t="shared" si="4"/>
        <v>10</v>
      </c>
      <c r="U5" s="19">
        <f t="shared" si="1"/>
        <v>10</v>
      </c>
      <c r="V5" s="19">
        <f>I5+L5+O5+R5</f>
        <v>2</v>
      </c>
      <c r="W5" s="19" t="s">
        <v>32</v>
      </c>
      <c r="X5" s="17"/>
      <c r="Y5" s="22"/>
      <c r="Z5" s="30"/>
      <c r="AA5" s="23"/>
      <c r="AB5" s="23"/>
    </row>
    <row r="6" spans="1:28" s="13" customFormat="1" ht="12.75" x14ac:dyDescent="0.2">
      <c r="A6" s="24"/>
      <c r="B6" s="25"/>
      <c r="C6" s="77" t="s">
        <v>33</v>
      </c>
      <c r="D6" s="78"/>
      <c r="E6" s="78"/>
      <c r="F6" s="79"/>
      <c r="G6" s="26">
        <f t="shared" ref="G6:R6" si="5">SUM(G5)</f>
        <v>0</v>
      </c>
      <c r="H6" s="26">
        <f t="shared" si="5"/>
        <v>10</v>
      </c>
      <c r="I6" s="26">
        <f t="shared" si="5"/>
        <v>2</v>
      </c>
      <c r="J6" s="26">
        <f t="shared" si="5"/>
        <v>0</v>
      </c>
      <c r="K6" s="26">
        <f t="shared" si="5"/>
        <v>0</v>
      </c>
      <c r="L6" s="26">
        <f t="shared" si="5"/>
        <v>0</v>
      </c>
      <c r="M6" s="26">
        <f t="shared" si="5"/>
        <v>0</v>
      </c>
      <c r="N6" s="26">
        <f t="shared" si="5"/>
        <v>0</v>
      </c>
      <c r="O6" s="26">
        <f t="shared" si="5"/>
        <v>0</v>
      </c>
      <c r="P6" s="26">
        <f t="shared" si="5"/>
        <v>0</v>
      </c>
      <c r="Q6" s="26">
        <f t="shared" si="5"/>
        <v>0</v>
      </c>
      <c r="R6" s="26">
        <f t="shared" si="5"/>
        <v>0</v>
      </c>
      <c r="S6" s="26">
        <f t="shared" ref="S6:T6" si="6">G6+J6+M6+P6</f>
        <v>0</v>
      </c>
      <c r="T6" s="26">
        <f t="shared" si="6"/>
        <v>10</v>
      </c>
      <c r="U6" s="19">
        <f t="shared" si="1"/>
        <v>10</v>
      </c>
      <c r="V6" s="26">
        <f>SUM(V5)</f>
        <v>2</v>
      </c>
      <c r="W6" s="19"/>
      <c r="X6" s="17"/>
      <c r="Y6" s="22"/>
      <c r="Z6" s="23"/>
      <c r="AA6" s="23"/>
      <c r="AB6" s="23"/>
    </row>
    <row r="7" spans="1:28" s="13" customFormat="1" ht="12.75" x14ac:dyDescent="0.2">
      <c r="A7" s="27" t="s">
        <v>25</v>
      </c>
      <c r="B7" s="28" t="s">
        <v>26</v>
      </c>
      <c r="C7" s="29" t="s">
        <v>119</v>
      </c>
      <c r="D7" s="31" t="s">
        <v>34</v>
      </c>
      <c r="E7" s="31" t="s">
        <v>35</v>
      </c>
      <c r="F7" s="18" t="s">
        <v>36</v>
      </c>
      <c r="G7" s="19">
        <v>5</v>
      </c>
      <c r="H7" s="19">
        <v>5</v>
      </c>
      <c r="I7" s="19">
        <v>2</v>
      </c>
      <c r="J7" s="19"/>
      <c r="K7" s="19"/>
      <c r="L7" s="19"/>
      <c r="M7" s="19"/>
      <c r="N7" s="19"/>
      <c r="O7" s="19"/>
      <c r="P7" s="19"/>
      <c r="Q7" s="19"/>
      <c r="R7" s="19"/>
      <c r="S7" s="19">
        <f t="shared" ref="S7:T7" si="7">G7+J7+M7+P7</f>
        <v>5</v>
      </c>
      <c r="T7" s="19">
        <f t="shared" si="7"/>
        <v>5</v>
      </c>
      <c r="U7" s="19">
        <f t="shared" si="1"/>
        <v>10</v>
      </c>
      <c r="V7" s="19">
        <f t="shared" ref="V7:V12" si="8">I7+L7+O7+R7</f>
        <v>2</v>
      </c>
      <c r="W7" s="19" t="s">
        <v>29</v>
      </c>
      <c r="X7" s="17"/>
      <c r="Y7" s="22"/>
      <c r="Z7" s="23"/>
      <c r="AA7" s="23"/>
      <c r="AB7" s="23"/>
    </row>
    <row r="8" spans="1:28" s="13" customFormat="1" ht="19.5" customHeight="1" x14ac:dyDescent="0.2">
      <c r="A8" s="27" t="s">
        <v>25</v>
      </c>
      <c r="B8" s="28" t="s">
        <v>37</v>
      </c>
      <c r="C8" s="17" t="s">
        <v>130</v>
      </c>
      <c r="D8" s="31" t="s">
        <v>34</v>
      </c>
      <c r="E8" s="31" t="s">
        <v>38</v>
      </c>
      <c r="F8" s="18" t="s">
        <v>39</v>
      </c>
      <c r="G8" s="19"/>
      <c r="H8" s="19"/>
      <c r="I8" s="19"/>
      <c r="J8" s="19">
        <v>10</v>
      </c>
      <c r="K8" s="19">
        <v>0</v>
      </c>
      <c r="L8" s="19">
        <v>2</v>
      </c>
      <c r="M8" s="19"/>
      <c r="N8" s="19"/>
      <c r="O8" s="19"/>
      <c r="P8" s="19"/>
      <c r="Q8" s="19"/>
      <c r="R8" s="19"/>
      <c r="S8" s="19">
        <f t="shared" ref="S8:T8" si="9">G8+J8+M8+P8</f>
        <v>10</v>
      </c>
      <c r="T8" s="19">
        <f t="shared" si="9"/>
        <v>0</v>
      </c>
      <c r="U8" s="19">
        <f t="shared" si="1"/>
        <v>10</v>
      </c>
      <c r="V8" s="19">
        <f t="shared" si="8"/>
        <v>2</v>
      </c>
      <c r="W8" s="17" t="s">
        <v>32</v>
      </c>
      <c r="X8" s="32"/>
      <c r="Y8" s="18"/>
      <c r="Z8" s="23"/>
      <c r="AA8" s="23"/>
      <c r="AB8" s="23"/>
    </row>
    <row r="9" spans="1:28" s="13" customFormat="1" ht="12.75" x14ac:dyDescent="0.2">
      <c r="A9" s="27" t="s">
        <v>40</v>
      </c>
      <c r="B9" s="28" t="s">
        <v>41</v>
      </c>
      <c r="C9" s="17" t="s">
        <v>142</v>
      </c>
      <c r="D9" s="31" t="s">
        <v>34</v>
      </c>
      <c r="E9" s="31" t="s">
        <v>42</v>
      </c>
      <c r="F9" s="18" t="s">
        <v>43</v>
      </c>
      <c r="G9" s="19"/>
      <c r="H9" s="19"/>
      <c r="I9" s="19"/>
      <c r="J9" s="19"/>
      <c r="K9" s="19"/>
      <c r="L9" s="19"/>
      <c r="M9" s="19">
        <v>5</v>
      </c>
      <c r="N9" s="19">
        <v>5</v>
      </c>
      <c r="O9" s="19">
        <v>2</v>
      </c>
      <c r="P9" s="19"/>
      <c r="Q9" s="19"/>
      <c r="R9" s="19"/>
      <c r="S9" s="19">
        <f t="shared" ref="S9:T9" si="10">G9+J9+M9+P9</f>
        <v>5</v>
      </c>
      <c r="T9" s="19">
        <f t="shared" si="10"/>
        <v>5</v>
      </c>
      <c r="U9" s="19">
        <f t="shared" si="1"/>
        <v>10</v>
      </c>
      <c r="V9" s="19">
        <f t="shared" si="8"/>
        <v>2</v>
      </c>
      <c r="W9" s="17" t="s">
        <v>32</v>
      </c>
      <c r="X9" s="32"/>
      <c r="Y9" s="18"/>
      <c r="Z9" s="23"/>
      <c r="AA9" s="23"/>
      <c r="AB9" s="23"/>
    </row>
    <row r="10" spans="1:28" s="13" customFormat="1" ht="12.75" x14ac:dyDescent="0.2">
      <c r="A10" s="27" t="s">
        <v>40</v>
      </c>
      <c r="B10" s="28" t="s">
        <v>44</v>
      </c>
      <c r="C10" s="17" t="s">
        <v>154</v>
      </c>
      <c r="D10" s="31" t="s">
        <v>34</v>
      </c>
      <c r="E10" s="31" t="s">
        <v>42</v>
      </c>
      <c r="F10" s="18" t="s">
        <v>45</v>
      </c>
      <c r="G10" s="19"/>
      <c r="H10" s="19"/>
      <c r="I10" s="19"/>
      <c r="J10" s="33"/>
      <c r="K10" s="33"/>
      <c r="L10" s="33"/>
      <c r="M10" s="19"/>
      <c r="N10" s="19"/>
      <c r="O10" s="19"/>
      <c r="P10" s="19">
        <v>0</v>
      </c>
      <c r="Q10" s="19">
        <v>10</v>
      </c>
      <c r="R10" s="19">
        <v>2</v>
      </c>
      <c r="S10" s="19">
        <f t="shared" ref="S10:T10" si="11">G10+J10+M10+P10</f>
        <v>0</v>
      </c>
      <c r="T10" s="19">
        <f t="shared" si="11"/>
        <v>10</v>
      </c>
      <c r="U10" s="19">
        <f t="shared" si="1"/>
        <v>10</v>
      </c>
      <c r="V10" s="19">
        <f t="shared" si="8"/>
        <v>2</v>
      </c>
      <c r="W10" s="19" t="s">
        <v>32</v>
      </c>
      <c r="X10" s="17"/>
      <c r="Y10" s="18"/>
      <c r="Z10" s="23"/>
      <c r="AA10" s="23"/>
      <c r="AB10" s="23"/>
    </row>
    <row r="11" spans="1:28" s="13" customFormat="1" ht="25.5" x14ac:dyDescent="0.2">
      <c r="A11" s="27" t="s">
        <v>40</v>
      </c>
      <c r="B11" s="28" t="s">
        <v>41</v>
      </c>
      <c r="C11" s="17" t="s">
        <v>143</v>
      </c>
      <c r="D11" s="31" t="s">
        <v>46</v>
      </c>
      <c r="E11" s="31" t="s">
        <v>47</v>
      </c>
      <c r="F11" s="18" t="s">
        <v>48</v>
      </c>
      <c r="G11" s="19"/>
      <c r="H11" s="19"/>
      <c r="I11" s="19"/>
      <c r="J11" s="19"/>
      <c r="K11" s="19"/>
      <c r="L11" s="19"/>
      <c r="M11" s="19">
        <v>10</v>
      </c>
      <c r="N11" s="19">
        <v>0</v>
      </c>
      <c r="O11" s="19">
        <v>2</v>
      </c>
      <c r="P11" s="19"/>
      <c r="Q11" s="19"/>
      <c r="R11" s="19"/>
      <c r="S11" s="19">
        <f t="shared" ref="S11:T11" si="12">G11+J11+M11+P11</f>
        <v>10</v>
      </c>
      <c r="T11" s="19">
        <f t="shared" si="12"/>
        <v>0</v>
      </c>
      <c r="U11" s="19">
        <f t="shared" si="1"/>
        <v>10</v>
      </c>
      <c r="V11" s="19">
        <f t="shared" si="8"/>
        <v>2</v>
      </c>
      <c r="W11" s="19" t="s">
        <v>29</v>
      </c>
      <c r="X11" s="17"/>
      <c r="Y11" s="18"/>
      <c r="Z11" s="23"/>
      <c r="AA11" s="23"/>
      <c r="AB11" s="23"/>
    </row>
    <row r="12" spans="1:28" s="13" customFormat="1" ht="25.5" x14ac:dyDescent="0.2">
      <c r="A12" s="27" t="s">
        <v>40</v>
      </c>
      <c r="B12" s="28" t="s">
        <v>44</v>
      </c>
      <c r="C12" s="17" t="s">
        <v>155</v>
      </c>
      <c r="D12" s="34"/>
      <c r="E12" s="34"/>
      <c r="F12" s="35" t="s">
        <v>165</v>
      </c>
      <c r="G12" s="19"/>
      <c r="H12" s="19"/>
      <c r="I12" s="19"/>
      <c r="J12" s="19"/>
      <c r="K12" s="19"/>
      <c r="L12" s="19"/>
      <c r="M12" s="19"/>
      <c r="N12" s="19"/>
      <c r="O12" s="19"/>
      <c r="P12" s="19">
        <v>0</v>
      </c>
      <c r="Q12" s="19">
        <v>0</v>
      </c>
      <c r="R12" s="19">
        <v>0</v>
      </c>
      <c r="S12" s="19">
        <f t="shared" ref="S12:T12" si="13">G12+J12+M12+P12</f>
        <v>0</v>
      </c>
      <c r="T12" s="19">
        <f t="shared" si="13"/>
        <v>0</v>
      </c>
      <c r="U12" s="19">
        <f t="shared" si="1"/>
        <v>0</v>
      </c>
      <c r="V12" s="19">
        <f t="shared" si="8"/>
        <v>0</v>
      </c>
      <c r="W12" s="19" t="s">
        <v>49</v>
      </c>
      <c r="X12" s="17"/>
      <c r="Y12" s="18"/>
      <c r="Z12" s="30"/>
      <c r="AA12" s="23"/>
      <c r="AB12" s="23"/>
    </row>
    <row r="13" spans="1:28" s="13" customFormat="1" ht="18.75" customHeight="1" x14ac:dyDescent="0.2">
      <c r="A13" s="24"/>
      <c r="B13" s="25"/>
      <c r="C13" s="17"/>
      <c r="D13" s="17"/>
      <c r="E13" s="17"/>
      <c r="F13" s="36" t="s">
        <v>50</v>
      </c>
      <c r="G13" s="26">
        <f t="shared" ref="G13:R13" si="14">SUM(G7:G12)</f>
        <v>5</v>
      </c>
      <c r="H13" s="26">
        <f t="shared" si="14"/>
        <v>5</v>
      </c>
      <c r="I13" s="26">
        <f t="shared" si="14"/>
        <v>2</v>
      </c>
      <c r="J13" s="26">
        <f t="shared" si="14"/>
        <v>10</v>
      </c>
      <c r="K13" s="26">
        <f t="shared" si="14"/>
        <v>0</v>
      </c>
      <c r="L13" s="26">
        <f t="shared" si="14"/>
        <v>2</v>
      </c>
      <c r="M13" s="26">
        <f t="shared" si="14"/>
        <v>15</v>
      </c>
      <c r="N13" s="26">
        <f t="shared" si="14"/>
        <v>5</v>
      </c>
      <c r="O13" s="26">
        <f t="shared" si="14"/>
        <v>4</v>
      </c>
      <c r="P13" s="26">
        <f t="shared" si="14"/>
        <v>0</v>
      </c>
      <c r="Q13" s="26">
        <f t="shared" si="14"/>
        <v>10</v>
      </c>
      <c r="R13" s="26">
        <f t="shared" si="14"/>
        <v>2</v>
      </c>
      <c r="S13" s="26">
        <f t="shared" ref="S13:T13" si="15">G13+J13+M13+P13</f>
        <v>30</v>
      </c>
      <c r="T13" s="26">
        <f t="shared" si="15"/>
        <v>20</v>
      </c>
      <c r="U13" s="26">
        <f t="shared" ref="U13:V13" si="16">SUM(U7:U12)</f>
        <v>50</v>
      </c>
      <c r="V13" s="26">
        <f t="shared" si="16"/>
        <v>10</v>
      </c>
      <c r="W13" s="19"/>
      <c r="X13" s="17"/>
      <c r="Y13" s="22"/>
      <c r="Z13" s="23"/>
      <c r="AA13" s="23"/>
      <c r="AB13" s="23"/>
    </row>
    <row r="14" spans="1:28" s="13" customFormat="1" ht="18.75" customHeight="1" x14ac:dyDescent="0.2">
      <c r="A14" s="27" t="s">
        <v>25</v>
      </c>
      <c r="B14" s="28" t="s">
        <v>26</v>
      </c>
      <c r="C14" s="29" t="s">
        <v>120</v>
      </c>
      <c r="D14" s="16" t="s">
        <v>51</v>
      </c>
      <c r="E14" s="16" t="s">
        <v>51</v>
      </c>
      <c r="F14" s="37" t="s">
        <v>52</v>
      </c>
      <c r="G14" s="38">
        <v>0</v>
      </c>
      <c r="H14" s="38">
        <v>10</v>
      </c>
      <c r="I14" s="38">
        <v>2</v>
      </c>
      <c r="J14" s="39"/>
      <c r="K14" s="39"/>
      <c r="L14" s="39"/>
      <c r="M14" s="39"/>
      <c r="N14" s="39"/>
      <c r="O14" s="39"/>
      <c r="P14" s="39"/>
      <c r="Q14" s="39"/>
      <c r="R14" s="39"/>
      <c r="S14" s="26">
        <f t="shared" ref="S14:T14" si="17">G14+J14+M14+P14</f>
        <v>0</v>
      </c>
      <c r="T14" s="26">
        <f t="shared" si="17"/>
        <v>10</v>
      </c>
      <c r="U14" s="26">
        <f>S14+T14</f>
        <v>10</v>
      </c>
      <c r="V14" s="26">
        <f>I14+L14+O14+R14</f>
        <v>2</v>
      </c>
      <c r="W14" s="19" t="s">
        <v>32</v>
      </c>
      <c r="X14" s="17"/>
      <c r="Y14" s="22"/>
      <c r="Z14" s="40"/>
      <c r="AA14" s="40"/>
      <c r="AB14" s="40"/>
    </row>
    <row r="15" spans="1:28" s="13" customFormat="1" ht="18.75" customHeight="1" x14ac:dyDescent="0.2">
      <c r="A15" s="24"/>
      <c r="B15" s="25"/>
      <c r="C15" s="17"/>
      <c r="D15" s="17"/>
      <c r="E15" s="17"/>
      <c r="F15" s="41" t="s">
        <v>53</v>
      </c>
      <c r="G15" s="42">
        <f t="shared" ref="G15:R15" si="18">SUM(G14)</f>
        <v>0</v>
      </c>
      <c r="H15" s="42">
        <f t="shared" si="18"/>
        <v>10</v>
      </c>
      <c r="I15" s="42">
        <f t="shared" si="18"/>
        <v>2</v>
      </c>
      <c r="J15" s="42">
        <f t="shared" si="18"/>
        <v>0</v>
      </c>
      <c r="K15" s="42">
        <f t="shared" si="18"/>
        <v>0</v>
      </c>
      <c r="L15" s="42">
        <f t="shared" si="18"/>
        <v>0</v>
      </c>
      <c r="M15" s="42">
        <f t="shared" si="18"/>
        <v>0</v>
      </c>
      <c r="N15" s="42">
        <f t="shared" si="18"/>
        <v>0</v>
      </c>
      <c r="O15" s="42">
        <f t="shared" si="18"/>
        <v>0</v>
      </c>
      <c r="P15" s="42">
        <f t="shared" si="18"/>
        <v>0</v>
      </c>
      <c r="Q15" s="42">
        <f t="shared" si="18"/>
        <v>0</v>
      </c>
      <c r="R15" s="42">
        <f t="shared" si="18"/>
        <v>0</v>
      </c>
      <c r="S15" s="26">
        <f t="shared" ref="S15:T15" si="19">G15+J15+M15+P15</f>
        <v>0</v>
      </c>
      <c r="T15" s="26">
        <f t="shared" si="19"/>
        <v>10</v>
      </c>
      <c r="U15" s="26">
        <f t="shared" ref="U15:V15" si="20">SUM(U14)</f>
        <v>10</v>
      </c>
      <c r="V15" s="26">
        <f t="shared" si="20"/>
        <v>2</v>
      </c>
      <c r="W15" s="19"/>
      <c r="X15" s="17"/>
      <c r="Y15" s="22"/>
      <c r="Z15" s="23"/>
      <c r="AA15" s="23"/>
      <c r="AB15" s="23"/>
    </row>
    <row r="16" spans="1:28" s="13" customFormat="1" ht="19.5" customHeight="1" x14ac:dyDescent="0.2">
      <c r="A16" s="80" t="s">
        <v>54</v>
      </c>
      <c r="B16" s="78"/>
      <c r="C16" s="78"/>
      <c r="D16" s="78"/>
      <c r="E16" s="78"/>
      <c r="F16" s="79"/>
      <c r="G16" s="19">
        <f t="shared" ref="G16:R16" si="21">SUM(G4+G6+G13+G15)</f>
        <v>10</v>
      </c>
      <c r="H16" s="19">
        <f t="shared" si="21"/>
        <v>25</v>
      </c>
      <c r="I16" s="19">
        <f t="shared" si="21"/>
        <v>7</v>
      </c>
      <c r="J16" s="19">
        <f t="shared" si="21"/>
        <v>10</v>
      </c>
      <c r="K16" s="19">
        <f t="shared" si="21"/>
        <v>0</v>
      </c>
      <c r="L16" s="19">
        <f t="shared" si="21"/>
        <v>2</v>
      </c>
      <c r="M16" s="19">
        <f t="shared" si="21"/>
        <v>15</v>
      </c>
      <c r="N16" s="19">
        <f t="shared" si="21"/>
        <v>5</v>
      </c>
      <c r="O16" s="19">
        <f t="shared" si="21"/>
        <v>4</v>
      </c>
      <c r="P16" s="19">
        <f t="shared" si="21"/>
        <v>0</v>
      </c>
      <c r="Q16" s="19">
        <f t="shared" si="21"/>
        <v>10</v>
      </c>
      <c r="R16" s="19">
        <f t="shared" si="21"/>
        <v>2</v>
      </c>
      <c r="S16" s="26">
        <f t="shared" ref="S16:T16" si="22">G16+J16+M16+P16</f>
        <v>35</v>
      </c>
      <c r="T16" s="26">
        <f t="shared" si="22"/>
        <v>40</v>
      </c>
      <c r="U16" s="26">
        <f>SUM(U4+U6+U13)</f>
        <v>65</v>
      </c>
      <c r="V16" s="26">
        <f t="shared" ref="V16:V23" si="23">SUM(I16+L16+O16+R16)</f>
        <v>15</v>
      </c>
      <c r="W16" s="26"/>
      <c r="X16" s="17"/>
      <c r="Y16" s="22"/>
      <c r="Z16" s="23"/>
      <c r="AA16" s="23"/>
      <c r="AB16" s="23"/>
    </row>
    <row r="17" spans="1:28" s="13" customFormat="1" ht="25.5" x14ac:dyDescent="0.2">
      <c r="A17" s="15" t="s">
        <v>25</v>
      </c>
      <c r="B17" s="16" t="s">
        <v>37</v>
      </c>
      <c r="C17" s="17" t="s">
        <v>131</v>
      </c>
      <c r="D17" s="17"/>
      <c r="E17" s="17" t="s">
        <v>55</v>
      </c>
      <c r="F17" s="18" t="s">
        <v>56</v>
      </c>
      <c r="G17" s="19"/>
      <c r="H17" s="19"/>
      <c r="I17" s="19"/>
      <c r="J17" s="19">
        <v>10</v>
      </c>
      <c r="K17" s="19">
        <v>10</v>
      </c>
      <c r="L17" s="19">
        <v>3</v>
      </c>
      <c r="M17" s="19"/>
      <c r="N17" s="19"/>
      <c r="O17" s="19"/>
      <c r="P17" s="19"/>
      <c r="Q17" s="19"/>
      <c r="R17" s="19"/>
      <c r="S17" s="19">
        <f t="shared" ref="S17:T17" si="24">G17+J17+M17+P17</f>
        <v>10</v>
      </c>
      <c r="T17" s="19">
        <f t="shared" si="24"/>
        <v>10</v>
      </c>
      <c r="U17" s="19">
        <f t="shared" ref="U17:U23" si="25">S17+T17</f>
        <v>20</v>
      </c>
      <c r="V17" s="19">
        <f t="shared" si="23"/>
        <v>3</v>
      </c>
      <c r="W17" s="19" t="s">
        <v>29</v>
      </c>
      <c r="X17" s="17"/>
      <c r="Y17" s="22"/>
      <c r="Z17" s="23"/>
      <c r="AA17" s="23"/>
      <c r="AB17" s="23"/>
    </row>
    <row r="18" spans="1:28" s="13" customFormat="1" ht="25.5" x14ac:dyDescent="0.2">
      <c r="A18" s="27" t="s">
        <v>25</v>
      </c>
      <c r="B18" s="28" t="s">
        <v>37</v>
      </c>
      <c r="C18" s="17" t="s">
        <v>132</v>
      </c>
      <c r="D18" s="17"/>
      <c r="E18" s="17" t="s">
        <v>55</v>
      </c>
      <c r="F18" s="18" t="s">
        <v>57</v>
      </c>
      <c r="G18" s="19"/>
      <c r="H18" s="19"/>
      <c r="I18" s="19"/>
      <c r="J18" s="19">
        <v>0</v>
      </c>
      <c r="K18" s="19">
        <v>10</v>
      </c>
      <c r="L18" s="19">
        <v>2</v>
      </c>
      <c r="M18" s="19"/>
      <c r="N18" s="19"/>
      <c r="O18" s="19"/>
      <c r="P18" s="19"/>
      <c r="Q18" s="19"/>
      <c r="R18" s="19"/>
      <c r="S18" s="19">
        <f t="shared" ref="S18:T18" si="26">G18+J18+M18+P18</f>
        <v>0</v>
      </c>
      <c r="T18" s="19">
        <f t="shared" si="26"/>
        <v>10</v>
      </c>
      <c r="U18" s="19">
        <f t="shared" si="25"/>
        <v>10</v>
      </c>
      <c r="V18" s="19">
        <f t="shared" si="23"/>
        <v>2</v>
      </c>
      <c r="W18" s="19" t="s">
        <v>32</v>
      </c>
      <c r="X18" s="17"/>
      <c r="Y18" s="43"/>
      <c r="Z18" s="30"/>
      <c r="AA18" s="23"/>
      <c r="AB18" s="23"/>
    </row>
    <row r="19" spans="1:28" s="13" customFormat="1" ht="25.5" x14ac:dyDescent="0.2">
      <c r="A19" s="27" t="s">
        <v>40</v>
      </c>
      <c r="B19" s="28" t="s">
        <v>41</v>
      </c>
      <c r="C19" s="17" t="s">
        <v>144</v>
      </c>
      <c r="D19" s="17"/>
      <c r="E19" s="17" t="s">
        <v>55</v>
      </c>
      <c r="F19" s="18" t="s">
        <v>58</v>
      </c>
      <c r="G19" s="19"/>
      <c r="H19" s="19"/>
      <c r="I19" s="19"/>
      <c r="J19" s="19"/>
      <c r="K19" s="19"/>
      <c r="L19" s="19"/>
      <c r="M19" s="19">
        <v>10</v>
      </c>
      <c r="N19" s="19">
        <v>10</v>
      </c>
      <c r="O19" s="19">
        <v>4</v>
      </c>
      <c r="P19" s="19"/>
      <c r="Q19" s="19"/>
      <c r="R19" s="19"/>
      <c r="S19" s="19">
        <f t="shared" ref="S19:T19" si="27">G19+J19+M19+P19</f>
        <v>10</v>
      </c>
      <c r="T19" s="19">
        <f t="shared" si="27"/>
        <v>10</v>
      </c>
      <c r="U19" s="19">
        <f t="shared" si="25"/>
        <v>20</v>
      </c>
      <c r="V19" s="19">
        <f t="shared" si="23"/>
        <v>4</v>
      </c>
      <c r="W19" s="19" t="s">
        <v>29</v>
      </c>
      <c r="X19" s="17"/>
      <c r="Y19" s="18"/>
      <c r="Z19" s="23"/>
      <c r="AA19" s="23"/>
      <c r="AB19" s="23"/>
    </row>
    <row r="20" spans="1:28" s="13" customFormat="1" ht="38.25" x14ac:dyDescent="0.2">
      <c r="A20" s="27" t="s">
        <v>40</v>
      </c>
      <c r="B20" s="28" t="s">
        <v>41</v>
      </c>
      <c r="C20" s="17" t="s">
        <v>145</v>
      </c>
      <c r="D20" s="17" t="s">
        <v>59</v>
      </c>
      <c r="E20" s="17" t="s">
        <v>59</v>
      </c>
      <c r="F20" s="18" t="s">
        <v>60</v>
      </c>
      <c r="G20" s="19"/>
      <c r="H20" s="19"/>
      <c r="I20" s="19"/>
      <c r="J20" s="19"/>
      <c r="K20" s="19"/>
      <c r="L20" s="19"/>
      <c r="M20" s="19">
        <v>5</v>
      </c>
      <c r="N20" s="19">
        <v>10</v>
      </c>
      <c r="O20" s="19">
        <v>3</v>
      </c>
      <c r="P20" s="19"/>
      <c r="Q20" s="19"/>
      <c r="R20" s="19"/>
      <c r="S20" s="19">
        <f t="shared" ref="S20:T20" si="28">G20+J20+M20+P20</f>
        <v>5</v>
      </c>
      <c r="T20" s="19">
        <f t="shared" si="28"/>
        <v>10</v>
      </c>
      <c r="U20" s="19">
        <f t="shared" si="25"/>
        <v>15</v>
      </c>
      <c r="V20" s="19">
        <f t="shared" si="23"/>
        <v>3</v>
      </c>
      <c r="W20" s="19" t="s">
        <v>32</v>
      </c>
      <c r="X20" s="17"/>
      <c r="Y20" s="22"/>
      <c r="Z20" s="23"/>
      <c r="AA20" s="23"/>
      <c r="AB20" s="23"/>
    </row>
    <row r="21" spans="1:28" s="13" customFormat="1" ht="38.25" x14ac:dyDescent="0.2">
      <c r="A21" s="27" t="s">
        <v>40</v>
      </c>
      <c r="B21" s="28" t="s">
        <v>44</v>
      </c>
      <c r="C21" s="17" t="s">
        <v>156</v>
      </c>
      <c r="D21" s="17"/>
      <c r="E21" s="17" t="s">
        <v>59</v>
      </c>
      <c r="F21" s="18" t="s">
        <v>61</v>
      </c>
      <c r="G21" s="19"/>
      <c r="H21" s="19"/>
      <c r="I21" s="19"/>
      <c r="J21" s="19"/>
      <c r="K21" s="19"/>
      <c r="L21" s="19"/>
      <c r="M21" s="19"/>
      <c r="N21" s="19"/>
      <c r="O21" s="19"/>
      <c r="P21" s="19">
        <v>5</v>
      </c>
      <c r="Q21" s="19">
        <v>10</v>
      </c>
      <c r="R21" s="19">
        <v>3</v>
      </c>
      <c r="S21" s="19">
        <f t="shared" ref="S21:T21" si="29">G21+J21+M21+P21</f>
        <v>5</v>
      </c>
      <c r="T21" s="19">
        <f t="shared" si="29"/>
        <v>10</v>
      </c>
      <c r="U21" s="19">
        <f t="shared" si="25"/>
        <v>15</v>
      </c>
      <c r="V21" s="19">
        <f t="shared" si="23"/>
        <v>3</v>
      </c>
      <c r="W21" s="19" t="s">
        <v>32</v>
      </c>
      <c r="X21" s="17"/>
      <c r="Y21" s="18"/>
      <c r="Z21" s="23"/>
      <c r="AA21" s="23"/>
      <c r="AB21" s="23"/>
    </row>
    <row r="22" spans="1:28" s="13" customFormat="1" ht="38.25" x14ac:dyDescent="0.2">
      <c r="A22" s="27" t="s">
        <v>25</v>
      </c>
      <c r="B22" s="28" t="s">
        <v>26</v>
      </c>
      <c r="C22" s="29" t="s">
        <v>121</v>
      </c>
      <c r="D22" s="17"/>
      <c r="E22" s="17" t="s">
        <v>59</v>
      </c>
      <c r="F22" s="18" t="s">
        <v>62</v>
      </c>
      <c r="G22" s="19">
        <v>5</v>
      </c>
      <c r="H22" s="19">
        <v>10</v>
      </c>
      <c r="I22" s="19">
        <v>3</v>
      </c>
      <c r="J22" s="19"/>
      <c r="K22" s="19"/>
      <c r="L22" s="19"/>
      <c r="M22" s="19"/>
      <c r="N22" s="19"/>
      <c r="O22" s="19"/>
      <c r="P22" s="19"/>
      <c r="Q22" s="19"/>
      <c r="R22" s="19"/>
      <c r="S22" s="19">
        <f t="shared" ref="S22:T22" si="30">G22+J22+M22+P22</f>
        <v>5</v>
      </c>
      <c r="T22" s="19">
        <f t="shared" si="30"/>
        <v>10</v>
      </c>
      <c r="U22" s="19">
        <f t="shared" si="25"/>
        <v>15</v>
      </c>
      <c r="V22" s="19">
        <f t="shared" si="23"/>
        <v>3</v>
      </c>
      <c r="W22" s="19" t="s">
        <v>32</v>
      </c>
      <c r="X22" s="17"/>
      <c r="Y22" s="22"/>
      <c r="Z22" s="23"/>
      <c r="AA22" s="23"/>
      <c r="AB22" s="23"/>
    </row>
    <row r="23" spans="1:28" s="13" customFormat="1" ht="25.5" x14ac:dyDescent="0.2">
      <c r="A23" s="27" t="s">
        <v>40</v>
      </c>
      <c r="B23" s="28" t="s">
        <v>41</v>
      </c>
      <c r="C23" s="17" t="s">
        <v>146</v>
      </c>
      <c r="D23" s="17"/>
      <c r="E23" s="17" t="s">
        <v>63</v>
      </c>
      <c r="F23" s="18" t="s">
        <v>64</v>
      </c>
      <c r="G23" s="19"/>
      <c r="H23" s="19"/>
      <c r="I23" s="19"/>
      <c r="J23" s="19"/>
      <c r="K23" s="19"/>
      <c r="L23" s="19"/>
      <c r="M23" s="19">
        <v>0</v>
      </c>
      <c r="N23" s="19">
        <v>10</v>
      </c>
      <c r="O23" s="19">
        <v>2</v>
      </c>
      <c r="P23" s="19"/>
      <c r="Q23" s="19"/>
      <c r="R23" s="19"/>
      <c r="S23" s="19">
        <f t="shared" ref="S23:T23" si="31">G23+J23+M23+P23</f>
        <v>0</v>
      </c>
      <c r="T23" s="19">
        <f t="shared" si="31"/>
        <v>10</v>
      </c>
      <c r="U23" s="19">
        <f t="shared" si="25"/>
        <v>10</v>
      </c>
      <c r="V23" s="19">
        <f t="shared" si="23"/>
        <v>2</v>
      </c>
      <c r="W23" s="19" t="s">
        <v>32</v>
      </c>
      <c r="X23" s="17"/>
      <c r="Y23" s="22"/>
      <c r="Z23" s="23"/>
      <c r="AA23" s="23"/>
      <c r="AB23" s="23"/>
    </row>
    <row r="24" spans="1:28" s="13" customFormat="1" ht="12.75" x14ac:dyDescent="0.2">
      <c r="A24" s="24"/>
      <c r="B24" s="25"/>
      <c r="C24" s="77" t="s">
        <v>65</v>
      </c>
      <c r="D24" s="78"/>
      <c r="E24" s="78"/>
      <c r="F24" s="79"/>
      <c r="G24" s="19">
        <f t="shared" ref="G24:V24" si="32">SUM(G17:G23)</f>
        <v>5</v>
      </c>
      <c r="H24" s="19">
        <f t="shared" si="32"/>
        <v>10</v>
      </c>
      <c r="I24" s="19">
        <f t="shared" si="32"/>
        <v>3</v>
      </c>
      <c r="J24" s="19">
        <f t="shared" si="32"/>
        <v>10</v>
      </c>
      <c r="K24" s="19">
        <f t="shared" si="32"/>
        <v>20</v>
      </c>
      <c r="L24" s="19">
        <f t="shared" si="32"/>
        <v>5</v>
      </c>
      <c r="M24" s="19">
        <f t="shared" si="32"/>
        <v>15</v>
      </c>
      <c r="N24" s="19">
        <f t="shared" si="32"/>
        <v>30</v>
      </c>
      <c r="O24" s="19">
        <f t="shared" si="32"/>
        <v>9</v>
      </c>
      <c r="P24" s="19">
        <f t="shared" si="32"/>
        <v>5</v>
      </c>
      <c r="Q24" s="19">
        <f t="shared" si="32"/>
        <v>10</v>
      </c>
      <c r="R24" s="19">
        <f t="shared" si="32"/>
        <v>3</v>
      </c>
      <c r="S24" s="19">
        <f t="shared" si="32"/>
        <v>35</v>
      </c>
      <c r="T24" s="19">
        <f t="shared" si="32"/>
        <v>70</v>
      </c>
      <c r="U24" s="19">
        <f t="shared" si="32"/>
        <v>105</v>
      </c>
      <c r="V24" s="19">
        <f t="shared" si="32"/>
        <v>20</v>
      </c>
      <c r="W24" s="19"/>
      <c r="X24" s="17"/>
      <c r="Y24" s="22"/>
      <c r="Z24" s="23"/>
      <c r="AA24" s="23"/>
      <c r="AB24" s="23"/>
    </row>
    <row r="25" spans="1:28" s="13" customFormat="1" ht="25.5" x14ac:dyDescent="0.2">
      <c r="A25" s="27" t="s">
        <v>25</v>
      </c>
      <c r="B25" s="28" t="s">
        <v>26</v>
      </c>
      <c r="C25" s="17" t="s">
        <v>122</v>
      </c>
      <c r="D25" s="17" t="s">
        <v>66</v>
      </c>
      <c r="E25" s="17" t="s">
        <v>67</v>
      </c>
      <c r="F25" s="18" t="s">
        <v>68</v>
      </c>
      <c r="G25" s="19">
        <v>10</v>
      </c>
      <c r="H25" s="19">
        <v>10</v>
      </c>
      <c r="I25" s="19">
        <v>4</v>
      </c>
      <c r="J25" s="19"/>
      <c r="K25" s="19"/>
      <c r="L25" s="19"/>
      <c r="M25" s="19"/>
      <c r="N25" s="19"/>
      <c r="O25" s="19"/>
      <c r="P25" s="19"/>
      <c r="Q25" s="19"/>
      <c r="R25" s="19"/>
      <c r="S25" s="19">
        <f t="shared" ref="S25:T25" si="33">G25+J25+M25+P25</f>
        <v>10</v>
      </c>
      <c r="T25" s="19">
        <f t="shared" si="33"/>
        <v>10</v>
      </c>
      <c r="U25" s="19">
        <f t="shared" ref="U25:U29" si="34">S25+T25</f>
        <v>20</v>
      </c>
      <c r="V25" s="19">
        <f t="shared" ref="V25:V29" si="35">SUM(I25+L25+O25+R25)</f>
        <v>4</v>
      </c>
      <c r="W25" s="19" t="s">
        <v>29</v>
      </c>
      <c r="X25" s="17"/>
      <c r="Y25" s="22"/>
      <c r="Z25" s="23"/>
      <c r="AA25" s="23"/>
      <c r="AB25" s="23"/>
    </row>
    <row r="26" spans="1:28" s="13" customFormat="1" ht="25.5" x14ac:dyDescent="0.2">
      <c r="A26" s="27" t="s">
        <v>25</v>
      </c>
      <c r="B26" s="28" t="s">
        <v>37</v>
      </c>
      <c r="C26" s="17" t="s">
        <v>133</v>
      </c>
      <c r="D26" s="17"/>
      <c r="E26" s="17" t="s">
        <v>67</v>
      </c>
      <c r="F26" s="18" t="s">
        <v>69</v>
      </c>
      <c r="G26" s="19"/>
      <c r="H26" s="19"/>
      <c r="I26" s="19"/>
      <c r="J26" s="19">
        <v>5</v>
      </c>
      <c r="K26" s="19">
        <v>10</v>
      </c>
      <c r="L26" s="19">
        <v>3</v>
      </c>
      <c r="M26" s="19"/>
      <c r="N26" s="19"/>
      <c r="O26" s="19"/>
      <c r="P26" s="19"/>
      <c r="Q26" s="19"/>
      <c r="R26" s="19"/>
      <c r="S26" s="19">
        <f t="shared" ref="S26:T26" si="36">G26+J26+M26+P26</f>
        <v>5</v>
      </c>
      <c r="T26" s="19">
        <f t="shared" si="36"/>
        <v>10</v>
      </c>
      <c r="U26" s="19">
        <f t="shared" si="34"/>
        <v>15</v>
      </c>
      <c r="V26" s="19">
        <f t="shared" si="35"/>
        <v>3</v>
      </c>
      <c r="W26" s="19" t="s">
        <v>29</v>
      </c>
      <c r="X26" s="17"/>
      <c r="Y26" s="18"/>
      <c r="Z26" s="23"/>
      <c r="AA26" s="23"/>
      <c r="AB26" s="23"/>
    </row>
    <row r="27" spans="1:28" s="13" customFormat="1" ht="12.75" x14ac:dyDescent="0.2">
      <c r="A27" s="27" t="s">
        <v>40</v>
      </c>
      <c r="B27" s="28" t="s">
        <v>41</v>
      </c>
      <c r="C27" s="17" t="s">
        <v>147</v>
      </c>
      <c r="D27" s="17"/>
      <c r="E27" s="17" t="s">
        <v>70</v>
      </c>
      <c r="F27" s="18" t="s">
        <v>71</v>
      </c>
      <c r="G27" s="19"/>
      <c r="H27" s="19"/>
      <c r="I27" s="19"/>
      <c r="J27" s="19"/>
      <c r="K27" s="19"/>
      <c r="L27" s="19"/>
      <c r="M27" s="19">
        <v>5</v>
      </c>
      <c r="N27" s="19">
        <v>5</v>
      </c>
      <c r="O27" s="19">
        <v>2</v>
      </c>
      <c r="P27" s="19"/>
      <c r="Q27" s="19"/>
      <c r="R27" s="19"/>
      <c r="S27" s="19">
        <f t="shared" ref="S27:T27" si="37">G27+J27+M27+P27</f>
        <v>5</v>
      </c>
      <c r="T27" s="19">
        <f t="shared" si="37"/>
        <v>5</v>
      </c>
      <c r="U27" s="19">
        <f t="shared" si="34"/>
        <v>10</v>
      </c>
      <c r="V27" s="19">
        <f t="shared" si="35"/>
        <v>2</v>
      </c>
      <c r="W27" s="19" t="s">
        <v>32</v>
      </c>
      <c r="X27" s="17"/>
      <c r="Y27" s="22"/>
      <c r="Z27" s="23"/>
      <c r="AA27" s="23"/>
      <c r="AB27" s="23"/>
    </row>
    <row r="28" spans="1:28" s="13" customFormat="1" ht="25.5" x14ac:dyDescent="0.2">
      <c r="A28" s="27" t="s">
        <v>40</v>
      </c>
      <c r="B28" s="28" t="s">
        <v>41</v>
      </c>
      <c r="C28" s="17" t="s">
        <v>148</v>
      </c>
      <c r="D28" s="17" t="s">
        <v>70</v>
      </c>
      <c r="E28" s="17" t="s">
        <v>70</v>
      </c>
      <c r="F28" s="18" t="s">
        <v>72</v>
      </c>
      <c r="G28" s="19"/>
      <c r="H28" s="19"/>
      <c r="I28" s="19"/>
      <c r="J28" s="19"/>
      <c r="K28" s="19"/>
      <c r="L28" s="19"/>
      <c r="M28" s="19">
        <v>0</v>
      </c>
      <c r="N28" s="19">
        <v>15</v>
      </c>
      <c r="O28" s="19">
        <v>3</v>
      </c>
      <c r="P28" s="19"/>
      <c r="Q28" s="19"/>
      <c r="R28" s="19"/>
      <c r="S28" s="19">
        <f t="shared" ref="S28:T28" si="38">G28+J28+M28+P28</f>
        <v>0</v>
      </c>
      <c r="T28" s="19">
        <f t="shared" si="38"/>
        <v>15</v>
      </c>
      <c r="U28" s="19">
        <f t="shared" si="34"/>
        <v>15</v>
      </c>
      <c r="V28" s="19">
        <f t="shared" si="35"/>
        <v>3</v>
      </c>
      <c r="W28" s="19" t="s">
        <v>32</v>
      </c>
      <c r="X28" s="17"/>
      <c r="Y28" s="22"/>
      <c r="Z28" s="23"/>
      <c r="AA28" s="23"/>
      <c r="AB28" s="23"/>
    </row>
    <row r="29" spans="1:28" s="13" customFormat="1" ht="25.5" x14ac:dyDescent="0.2">
      <c r="A29" s="27" t="s">
        <v>40</v>
      </c>
      <c r="B29" s="28" t="s">
        <v>44</v>
      </c>
      <c r="C29" s="17" t="s">
        <v>157</v>
      </c>
      <c r="D29" s="17"/>
      <c r="E29" s="17" t="s">
        <v>70</v>
      </c>
      <c r="F29" s="18" t="s">
        <v>73</v>
      </c>
      <c r="G29" s="19"/>
      <c r="H29" s="19"/>
      <c r="I29" s="19"/>
      <c r="J29" s="19"/>
      <c r="K29" s="19"/>
      <c r="L29" s="19"/>
      <c r="M29" s="19"/>
      <c r="N29" s="19"/>
      <c r="O29" s="19"/>
      <c r="P29" s="19">
        <v>0</v>
      </c>
      <c r="Q29" s="19">
        <v>15</v>
      </c>
      <c r="R29" s="19">
        <v>3</v>
      </c>
      <c r="S29" s="19">
        <f t="shared" ref="S29:T29" si="39">G29+J29+M29+P29</f>
        <v>0</v>
      </c>
      <c r="T29" s="19">
        <f t="shared" si="39"/>
        <v>15</v>
      </c>
      <c r="U29" s="19">
        <f t="shared" si="34"/>
        <v>15</v>
      </c>
      <c r="V29" s="19">
        <f t="shared" si="35"/>
        <v>3</v>
      </c>
      <c r="W29" s="19" t="s">
        <v>32</v>
      </c>
      <c r="X29" s="17"/>
      <c r="Y29" s="18"/>
      <c r="Z29" s="23"/>
      <c r="AA29" s="23"/>
      <c r="AB29" s="23"/>
    </row>
    <row r="30" spans="1:28" s="13" customFormat="1" ht="12.75" x14ac:dyDescent="0.2">
      <c r="A30" s="24"/>
      <c r="B30" s="25"/>
      <c r="C30" s="77" t="s">
        <v>74</v>
      </c>
      <c r="D30" s="78"/>
      <c r="E30" s="78"/>
      <c r="F30" s="79"/>
      <c r="G30" s="19">
        <f t="shared" ref="G30:V30" si="40">SUM(G25:G29)</f>
        <v>10</v>
      </c>
      <c r="H30" s="19">
        <f t="shared" si="40"/>
        <v>10</v>
      </c>
      <c r="I30" s="19">
        <f t="shared" si="40"/>
        <v>4</v>
      </c>
      <c r="J30" s="19">
        <f t="shared" si="40"/>
        <v>5</v>
      </c>
      <c r="K30" s="19">
        <f t="shared" si="40"/>
        <v>10</v>
      </c>
      <c r="L30" s="19">
        <f t="shared" si="40"/>
        <v>3</v>
      </c>
      <c r="M30" s="19">
        <f t="shared" si="40"/>
        <v>5</v>
      </c>
      <c r="N30" s="19">
        <f t="shared" si="40"/>
        <v>20</v>
      </c>
      <c r="O30" s="19">
        <f t="shared" si="40"/>
        <v>5</v>
      </c>
      <c r="P30" s="19">
        <f t="shared" si="40"/>
        <v>0</v>
      </c>
      <c r="Q30" s="19">
        <f t="shared" si="40"/>
        <v>15</v>
      </c>
      <c r="R30" s="19">
        <f t="shared" si="40"/>
        <v>3</v>
      </c>
      <c r="S30" s="26">
        <f t="shared" si="40"/>
        <v>20</v>
      </c>
      <c r="T30" s="19">
        <f t="shared" si="40"/>
        <v>55</v>
      </c>
      <c r="U30" s="19">
        <f t="shared" si="40"/>
        <v>75</v>
      </c>
      <c r="V30" s="19">
        <f t="shared" si="40"/>
        <v>15</v>
      </c>
      <c r="W30" s="19"/>
      <c r="X30" s="17"/>
      <c r="Y30" s="22"/>
      <c r="Z30" s="23"/>
      <c r="AA30" s="23"/>
      <c r="AB30" s="23"/>
    </row>
    <row r="31" spans="1:28" s="13" customFormat="1" ht="25.5" x14ac:dyDescent="0.2">
      <c r="A31" s="27" t="s">
        <v>25</v>
      </c>
      <c r="B31" s="28" t="s">
        <v>26</v>
      </c>
      <c r="C31" s="17" t="s">
        <v>123</v>
      </c>
      <c r="D31" s="17"/>
      <c r="E31" s="40" t="s">
        <v>27</v>
      </c>
      <c r="F31" s="18" t="s">
        <v>75</v>
      </c>
      <c r="G31" s="19">
        <v>10</v>
      </c>
      <c r="H31" s="19">
        <v>10</v>
      </c>
      <c r="I31" s="19">
        <v>3</v>
      </c>
      <c r="J31" s="19"/>
      <c r="K31" s="19"/>
      <c r="L31" s="19"/>
      <c r="M31" s="19"/>
      <c r="N31" s="19"/>
      <c r="O31" s="19"/>
      <c r="P31" s="19"/>
      <c r="Q31" s="19"/>
      <c r="R31" s="19"/>
      <c r="S31" s="19">
        <f t="shared" ref="S31:T31" si="41">G31+J31+M31+P31</f>
        <v>10</v>
      </c>
      <c r="T31" s="19">
        <f t="shared" si="41"/>
        <v>10</v>
      </c>
      <c r="U31" s="19">
        <f t="shared" ref="U31:U53" si="42">S31+T31</f>
        <v>20</v>
      </c>
      <c r="V31" s="19">
        <f t="shared" ref="V31:V34" si="43">R31+O31+L31+I31</f>
        <v>3</v>
      </c>
      <c r="W31" s="19" t="s">
        <v>29</v>
      </c>
      <c r="X31" s="17"/>
      <c r="Y31" s="22"/>
      <c r="Z31" s="23"/>
      <c r="AA31" s="23"/>
      <c r="AB31" s="23"/>
    </row>
    <row r="32" spans="1:28" s="13" customFormat="1" ht="25.5" x14ac:dyDescent="0.2">
      <c r="A32" s="27" t="s">
        <v>25</v>
      </c>
      <c r="B32" s="28" t="s">
        <v>37</v>
      </c>
      <c r="C32" s="17" t="s">
        <v>134</v>
      </c>
      <c r="D32" s="17"/>
      <c r="E32" s="17" t="s">
        <v>76</v>
      </c>
      <c r="F32" s="18" t="s">
        <v>77</v>
      </c>
      <c r="G32" s="19"/>
      <c r="H32" s="19"/>
      <c r="I32" s="19"/>
      <c r="J32" s="19">
        <v>0</v>
      </c>
      <c r="K32" s="19">
        <v>10</v>
      </c>
      <c r="L32" s="19">
        <v>2</v>
      </c>
      <c r="M32" s="19"/>
      <c r="N32" s="19"/>
      <c r="O32" s="19"/>
      <c r="P32" s="19"/>
      <c r="Q32" s="19"/>
      <c r="R32" s="19"/>
      <c r="S32" s="19">
        <f t="shared" ref="S32:T32" si="44">G32+J32+M32+P32</f>
        <v>0</v>
      </c>
      <c r="T32" s="19">
        <f t="shared" si="44"/>
        <v>10</v>
      </c>
      <c r="U32" s="19">
        <f t="shared" si="42"/>
        <v>10</v>
      </c>
      <c r="V32" s="19">
        <f t="shared" si="43"/>
        <v>2</v>
      </c>
      <c r="W32" s="19" t="s">
        <v>32</v>
      </c>
      <c r="X32" s="17"/>
      <c r="Y32" s="18"/>
      <c r="Z32" s="23"/>
      <c r="AA32" s="23"/>
      <c r="AB32" s="23"/>
    </row>
    <row r="33" spans="1:28" s="13" customFormat="1" ht="12.75" x14ac:dyDescent="0.2">
      <c r="A33" s="27" t="s">
        <v>40</v>
      </c>
      <c r="B33" s="28" t="s">
        <v>41</v>
      </c>
      <c r="C33" s="17" t="s">
        <v>149</v>
      </c>
      <c r="D33" s="23"/>
      <c r="E33" s="40" t="s">
        <v>27</v>
      </c>
      <c r="F33" s="18" t="s">
        <v>78</v>
      </c>
      <c r="G33" s="19"/>
      <c r="H33" s="19"/>
      <c r="I33" s="19"/>
      <c r="J33" s="19"/>
      <c r="K33" s="19"/>
      <c r="L33" s="19"/>
      <c r="M33" s="19">
        <v>5</v>
      </c>
      <c r="N33" s="19">
        <v>5</v>
      </c>
      <c r="O33" s="19">
        <v>2</v>
      </c>
      <c r="P33" s="19"/>
      <c r="Q33" s="19"/>
      <c r="R33" s="19"/>
      <c r="S33" s="19">
        <f t="shared" ref="S33:T33" si="45">G33+J33+M33+P33</f>
        <v>5</v>
      </c>
      <c r="T33" s="19">
        <f t="shared" si="45"/>
        <v>5</v>
      </c>
      <c r="U33" s="19">
        <f t="shared" si="42"/>
        <v>10</v>
      </c>
      <c r="V33" s="19">
        <f t="shared" si="43"/>
        <v>2</v>
      </c>
      <c r="W33" s="19" t="s">
        <v>29</v>
      </c>
      <c r="X33" s="17"/>
      <c r="Y33" s="22"/>
      <c r="Z33" s="23"/>
      <c r="AA33" s="23"/>
      <c r="AB33" s="23"/>
    </row>
    <row r="34" spans="1:28" s="13" customFormat="1" ht="25.5" x14ac:dyDescent="0.2">
      <c r="A34" s="27" t="s">
        <v>40</v>
      </c>
      <c r="B34" s="28" t="s">
        <v>44</v>
      </c>
      <c r="C34" s="17" t="s">
        <v>158</v>
      </c>
      <c r="D34" s="17"/>
      <c r="E34" s="40" t="s">
        <v>27</v>
      </c>
      <c r="F34" s="18" t="s">
        <v>79</v>
      </c>
      <c r="G34" s="26"/>
      <c r="H34" s="26"/>
      <c r="I34" s="26"/>
      <c r="J34" s="26"/>
      <c r="K34" s="26"/>
      <c r="L34" s="26"/>
      <c r="M34" s="44"/>
      <c r="N34" s="44"/>
      <c r="O34" s="44"/>
      <c r="P34" s="19">
        <v>10</v>
      </c>
      <c r="Q34" s="19">
        <v>10</v>
      </c>
      <c r="R34" s="19">
        <v>4</v>
      </c>
      <c r="S34" s="19">
        <f t="shared" ref="S34:T34" si="46">G34+J34+M34+P34</f>
        <v>10</v>
      </c>
      <c r="T34" s="19">
        <f t="shared" si="46"/>
        <v>10</v>
      </c>
      <c r="U34" s="19">
        <f t="shared" si="42"/>
        <v>20</v>
      </c>
      <c r="V34" s="19">
        <f t="shared" si="43"/>
        <v>4</v>
      </c>
      <c r="W34" s="19" t="s">
        <v>32</v>
      </c>
      <c r="X34" s="14"/>
      <c r="Y34" s="44"/>
      <c r="Z34" s="23"/>
      <c r="AA34" s="23"/>
      <c r="AB34" s="23"/>
    </row>
    <row r="35" spans="1:28" s="13" customFormat="1" ht="12.75" x14ac:dyDescent="0.2">
      <c r="A35" s="24"/>
      <c r="B35" s="25"/>
      <c r="C35" s="77" t="s">
        <v>80</v>
      </c>
      <c r="D35" s="78"/>
      <c r="E35" s="78"/>
      <c r="F35" s="79"/>
      <c r="G35" s="19">
        <f t="shared" ref="G35:R35" si="47">SUM(G31:G34)</f>
        <v>10</v>
      </c>
      <c r="H35" s="19">
        <f t="shared" si="47"/>
        <v>10</v>
      </c>
      <c r="I35" s="19">
        <f t="shared" si="47"/>
        <v>3</v>
      </c>
      <c r="J35" s="19">
        <f t="shared" si="47"/>
        <v>0</v>
      </c>
      <c r="K35" s="19">
        <f t="shared" si="47"/>
        <v>10</v>
      </c>
      <c r="L35" s="19">
        <f t="shared" si="47"/>
        <v>2</v>
      </c>
      <c r="M35" s="19">
        <f t="shared" si="47"/>
        <v>5</v>
      </c>
      <c r="N35" s="19">
        <f t="shared" si="47"/>
        <v>5</v>
      </c>
      <c r="O35" s="19">
        <f t="shared" si="47"/>
        <v>2</v>
      </c>
      <c r="P35" s="19">
        <f t="shared" si="47"/>
        <v>10</v>
      </c>
      <c r="Q35" s="19">
        <f t="shared" si="47"/>
        <v>10</v>
      </c>
      <c r="R35" s="19">
        <f t="shared" si="47"/>
        <v>4</v>
      </c>
      <c r="S35" s="26">
        <f t="shared" ref="S35:T35" si="48">G35+J35+M35+P35</f>
        <v>25</v>
      </c>
      <c r="T35" s="26">
        <f t="shared" si="48"/>
        <v>35</v>
      </c>
      <c r="U35" s="19">
        <f t="shared" si="42"/>
        <v>60</v>
      </c>
      <c r="V35" s="19">
        <f>SUM(V31:V34)</f>
        <v>11</v>
      </c>
      <c r="W35" s="19"/>
      <c r="X35" s="17"/>
      <c r="Y35" s="22"/>
      <c r="Z35" s="23"/>
      <c r="AA35" s="23"/>
      <c r="AB35" s="23"/>
    </row>
    <row r="36" spans="1:28" s="13" customFormat="1" ht="12.75" x14ac:dyDescent="0.2">
      <c r="A36" s="27" t="s">
        <v>25</v>
      </c>
      <c r="B36" s="28" t="s">
        <v>26</v>
      </c>
      <c r="C36" s="17" t="s">
        <v>124</v>
      </c>
      <c r="D36" s="17"/>
      <c r="E36" s="17"/>
      <c r="F36" s="18" t="s">
        <v>81</v>
      </c>
      <c r="G36" s="19">
        <v>0</v>
      </c>
      <c r="H36" s="19">
        <v>10</v>
      </c>
      <c r="I36" s="19">
        <v>2</v>
      </c>
      <c r="J36" s="19"/>
      <c r="K36" s="19"/>
      <c r="L36" s="19"/>
      <c r="M36" s="19"/>
      <c r="N36" s="19"/>
      <c r="O36" s="19"/>
      <c r="P36" s="19"/>
      <c r="Q36" s="19"/>
      <c r="R36" s="19"/>
      <c r="S36" s="19">
        <f t="shared" ref="S36:T36" si="49">G36+J36+M36+P36</f>
        <v>0</v>
      </c>
      <c r="T36" s="19">
        <f t="shared" si="49"/>
        <v>10</v>
      </c>
      <c r="U36" s="19">
        <f t="shared" si="42"/>
        <v>10</v>
      </c>
      <c r="V36" s="19">
        <f t="shared" ref="V36:V41" si="50">R36+O36+L36+I36</f>
        <v>2</v>
      </c>
      <c r="W36" s="19" t="s">
        <v>29</v>
      </c>
      <c r="X36" s="17"/>
      <c r="Y36" s="22"/>
      <c r="Z36" s="23"/>
      <c r="AA36" s="23"/>
      <c r="AB36" s="23"/>
    </row>
    <row r="37" spans="1:28" s="13" customFormat="1" ht="12.75" x14ac:dyDescent="0.2">
      <c r="A37" s="27" t="s">
        <v>25</v>
      </c>
      <c r="B37" s="28" t="s">
        <v>37</v>
      </c>
      <c r="C37" s="17" t="s">
        <v>135</v>
      </c>
      <c r="D37" s="17"/>
      <c r="E37" s="17"/>
      <c r="F37" s="18" t="s">
        <v>82</v>
      </c>
      <c r="G37" s="19"/>
      <c r="H37" s="19"/>
      <c r="I37" s="19"/>
      <c r="J37" s="19">
        <v>0</v>
      </c>
      <c r="K37" s="19">
        <v>5</v>
      </c>
      <c r="L37" s="19">
        <v>1</v>
      </c>
      <c r="M37" s="45"/>
      <c r="N37" s="45"/>
      <c r="O37" s="45"/>
      <c r="P37" s="19"/>
      <c r="Q37" s="19"/>
      <c r="R37" s="19"/>
      <c r="S37" s="19">
        <f t="shared" ref="S37:T37" si="51">G37+J37+M37+P37</f>
        <v>0</v>
      </c>
      <c r="T37" s="19">
        <f t="shared" si="51"/>
        <v>5</v>
      </c>
      <c r="U37" s="19">
        <f t="shared" si="42"/>
        <v>5</v>
      </c>
      <c r="V37" s="19">
        <f t="shared" si="50"/>
        <v>1</v>
      </c>
      <c r="W37" s="19" t="s">
        <v>32</v>
      </c>
      <c r="X37" s="17"/>
      <c r="Y37" s="18"/>
      <c r="Z37" s="23"/>
      <c r="AA37" s="23"/>
      <c r="AB37" s="23"/>
    </row>
    <row r="38" spans="1:28" s="13" customFormat="1" ht="12.75" x14ac:dyDescent="0.2">
      <c r="A38" s="27" t="s">
        <v>40</v>
      </c>
      <c r="B38" s="28" t="s">
        <v>41</v>
      </c>
      <c r="C38" s="17" t="s">
        <v>150</v>
      </c>
      <c r="D38" s="17"/>
      <c r="E38" s="17"/>
      <c r="F38" s="18" t="s">
        <v>83</v>
      </c>
      <c r="G38" s="19"/>
      <c r="H38" s="19"/>
      <c r="I38" s="19"/>
      <c r="J38" s="19"/>
      <c r="K38" s="19"/>
      <c r="L38" s="19"/>
      <c r="M38" s="19">
        <v>0</v>
      </c>
      <c r="N38" s="19">
        <v>5</v>
      </c>
      <c r="O38" s="19">
        <v>1</v>
      </c>
      <c r="P38" s="19"/>
      <c r="Q38" s="19"/>
      <c r="R38" s="19"/>
      <c r="S38" s="19">
        <f t="shared" ref="S38:T38" si="52">G38+J38+M38+P38</f>
        <v>0</v>
      </c>
      <c r="T38" s="19">
        <f t="shared" si="52"/>
        <v>5</v>
      </c>
      <c r="U38" s="19">
        <f t="shared" si="42"/>
        <v>5</v>
      </c>
      <c r="V38" s="19">
        <f t="shared" si="50"/>
        <v>1</v>
      </c>
      <c r="W38" s="19" t="s">
        <v>32</v>
      </c>
      <c r="X38" s="17"/>
      <c r="Y38" s="18"/>
      <c r="Z38" s="23"/>
      <c r="AA38" s="23"/>
      <c r="AB38" s="23"/>
    </row>
    <row r="39" spans="1:28" s="13" customFormat="1" ht="12.75" x14ac:dyDescent="0.2">
      <c r="A39" s="27" t="s">
        <v>40</v>
      </c>
      <c r="B39" s="28" t="s">
        <v>44</v>
      </c>
      <c r="C39" s="17" t="s">
        <v>159</v>
      </c>
      <c r="D39" s="17"/>
      <c r="E39" s="17"/>
      <c r="F39" s="18" t="s">
        <v>84</v>
      </c>
      <c r="G39" s="19"/>
      <c r="H39" s="19"/>
      <c r="I39" s="19"/>
      <c r="J39" s="19"/>
      <c r="K39" s="19"/>
      <c r="L39" s="19"/>
      <c r="M39" s="22"/>
      <c r="N39" s="22"/>
      <c r="O39" s="22"/>
      <c r="P39" s="19">
        <v>5</v>
      </c>
      <c r="Q39" s="19">
        <v>5</v>
      </c>
      <c r="R39" s="19">
        <v>2</v>
      </c>
      <c r="S39" s="19">
        <f t="shared" ref="S39:T39" si="53">G39+J39+M39+P39</f>
        <v>5</v>
      </c>
      <c r="T39" s="19">
        <f t="shared" si="53"/>
        <v>5</v>
      </c>
      <c r="U39" s="19">
        <f t="shared" si="42"/>
        <v>10</v>
      </c>
      <c r="V39" s="19">
        <f t="shared" si="50"/>
        <v>2</v>
      </c>
      <c r="W39" s="19" t="s">
        <v>29</v>
      </c>
      <c r="X39" s="17"/>
      <c r="Y39" s="18"/>
      <c r="Z39" s="23"/>
      <c r="AA39" s="23"/>
      <c r="AB39" s="23"/>
    </row>
    <row r="40" spans="1:28" s="13" customFormat="1" ht="25.5" x14ac:dyDescent="0.2">
      <c r="A40" s="27" t="s">
        <v>25</v>
      </c>
      <c r="B40" s="28" t="s">
        <v>26</v>
      </c>
      <c r="C40" s="17" t="s">
        <v>125</v>
      </c>
      <c r="D40" s="17"/>
      <c r="E40" s="17"/>
      <c r="F40" s="18" t="s">
        <v>85</v>
      </c>
      <c r="G40" s="19">
        <v>0</v>
      </c>
      <c r="H40" s="19">
        <v>10</v>
      </c>
      <c r="I40" s="19">
        <v>1</v>
      </c>
      <c r="J40" s="26"/>
      <c r="K40" s="26"/>
      <c r="L40" s="26"/>
      <c r="M40" s="44"/>
      <c r="N40" s="44"/>
      <c r="O40" s="44"/>
      <c r="P40" s="26"/>
      <c r="Q40" s="26"/>
      <c r="R40" s="26"/>
      <c r="S40" s="19">
        <f t="shared" ref="S40:T40" si="54">G40+J40+M40+P40</f>
        <v>0</v>
      </c>
      <c r="T40" s="19">
        <f t="shared" si="54"/>
        <v>10</v>
      </c>
      <c r="U40" s="19">
        <f t="shared" si="42"/>
        <v>10</v>
      </c>
      <c r="V40" s="19">
        <f t="shared" si="50"/>
        <v>1</v>
      </c>
      <c r="W40" s="19" t="s">
        <v>32</v>
      </c>
      <c r="X40" s="17"/>
      <c r="Y40" s="18"/>
      <c r="Z40" s="23"/>
      <c r="AA40" s="23"/>
      <c r="AB40" s="23"/>
    </row>
    <row r="41" spans="1:28" s="13" customFormat="1" ht="25.5" x14ac:dyDescent="0.2">
      <c r="A41" s="27" t="s">
        <v>25</v>
      </c>
      <c r="B41" s="28" t="s">
        <v>37</v>
      </c>
      <c r="C41" s="17" t="s">
        <v>136</v>
      </c>
      <c r="D41" s="17"/>
      <c r="E41" s="17"/>
      <c r="F41" s="18" t="s">
        <v>86</v>
      </c>
      <c r="G41" s="26"/>
      <c r="H41" s="26"/>
      <c r="I41" s="26"/>
      <c r="J41" s="19">
        <v>0</v>
      </c>
      <c r="K41" s="19">
        <v>10</v>
      </c>
      <c r="L41" s="19">
        <v>2</v>
      </c>
      <c r="M41" s="44"/>
      <c r="N41" s="44"/>
      <c r="O41" s="44"/>
      <c r="P41" s="26"/>
      <c r="Q41" s="26"/>
      <c r="R41" s="26"/>
      <c r="S41" s="19">
        <f t="shared" ref="S41:T41" si="55">G41+J41+M41+P41</f>
        <v>0</v>
      </c>
      <c r="T41" s="19">
        <f t="shared" si="55"/>
        <v>10</v>
      </c>
      <c r="U41" s="19">
        <f t="shared" si="42"/>
        <v>10</v>
      </c>
      <c r="V41" s="19">
        <f t="shared" si="50"/>
        <v>2</v>
      </c>
      <c r="W41" s="19" t="s">
        <v>32</v>
      </c>
      <c r="X41" s="19"/>
      <c r="Y41" s="18"/>
      <c r="Z41" s="23"/>
      <c r="AA41" s="23"/>
      <c r="AB41" s="23"/>
    </row>
    <row r="42" spans="1:28" s="13" customFormat="1" ht="12.75" x14ac:dyDescent="0.2">
      <c r="A42" s="24"/>
      <c r="B42" s="25"/>
      <c r="C42" s="77" t="s">
        <v>87</v>
      </c>
      <c r="D42" s="78"/>
      <c r="E42" s="78"/>
      <c r="F42" s="79"/>
      <c r="G42" s="19">
        <f t="shared" ref="G42:T42" si="56">SUM(G36:G41)</f>
        <v>0</v>
      </c>
      <c r="H42" s="19">
        <f t="shared" si="56"/>
        <v>20</v>
      </c>
      <c r="I42" s="19">
        <f t="shared" si="56"/>
        <v>3</v>
      </c>
      <c r="J42" s="19">
        <f t="shared" si="56"/>
        <v>0</v>
      </c>
      <c r="K42" s="19">
        <f t="shared" si="56"/>
        <v>15</v>
      </c>
      <c r="L42" s="19">
        <f t="shared" si="56"/>
        <v>3</v>
      </c>
      <c r="M42" s="19">
        <f t="shared" si="56"/>
        <v>0</v>
      </c>
      <c r="N42" s="19">
        <f t="shared" si="56"/>
        <v>5</v>
      </c>
      <c r="O42" s="19">
        <f t="shared" si="56"/>
        <v>1</v>
      </c>
      <c r="P42" s="19">
        <f t="shared" si="56"/>
        <v>5</v>
      </c>
      <c r="Q42" s="19">
        <f t="shared" si="56"/>
        <v>5</v>
      </c>
      <c r="R42" s="19">
        <f t="shared" si="56"/>
        <v>2</v>
      </c>
      <c r="S42" s="26">
        <f t="shared" si="56"/>
        <v>5</v>
      </c>
      <c r="T42" s="19">
        <f t="shared" si="56"/>
        <v>45</v>
      </c>
      <c r="U42" s="19">
        <f t="shared" si="42"/>
        <v>50</v>
      </c>
      <c r="V42" s="19">
        <f>SUM(V36:V41)</f>
        <v>9</v>
      </c>
      <c r="W42" s="19"/>
      <c r="X42" s="17"/>
      <c r="Y42" s="22"/>
      <c r="Z42" s="23"/>
      <c r="AA42" s="23"/>
      <c r="AB42" s="23"/>
    </row>
    <row r="43" spans="1:28" s="13" customFormat="1" ht="25.5" x14ac:dyDescent="0.2">
      <c r="A43" s="27" t="s">
        <v>25</v>
      </c>
      <c r="B43" s="28" t="s">
        <v>26</v>
      </c>
      <c r="C43" s="17" t="s">
        <v>126</v>
      </c>
      <c r="D43" s="17" t="s">
        <v>88</v>
      </c>
      <c r="E43" s="17"/>
      <c r="F43" s="18" t="s">
        <v>89</v>
      </c>
      <c r="G43" s="19">
        <v>10</v>
      </c>
      <c r="H43" s="19">
        <v>10</v>
      </c>
      <c r="I43" s="19">
        <v>4</v>
      </c>
      <c r="J43" s="19"/>
      <c r="K43" s="19"/>
      <c r="L43" s="19"/>
      <c r="M43" s="19"/>
      <c r="N43" s="19"/>
      <c r="O43" s="19"/>
      <c r="P43" s="19"/>
      <c r="Q43" s="19"/>
      <c r="R43" s="19"/>
      <c r="S43" s="19">
        <f t="shared" ref="S43:T43" si="57">G43+J43+M43+P43</f>
        <v>10</v>
      </c>
      <c r="T43" s="19">
        <f t="shared" si="57"/>
        <v>10</v>
      </c>
      <c r="U43" s="19">
        <f t="shared" si="42"/>
        <v>20</v>
      </c>
      <c r="V43" s="19">
        <f t="shared" ref="V43:V44" si="58">R43+O43+L43+I43</f>
        <v>4</v>
      </c>
      <c r="W43" s="19" t="s">
        <v>32</v>
      </c>
      <c r="X43" s="17"/>
      <c r="Y43" s="22"/>
      <c r="Z43" s="23"/>
      <c r="AA43" s="23"/>
      <c r="AB43" s="23"/>
    </row>
    <row r="44" spans="1:28" s="13" customFormat="1" ht="25.5" x14ac:dyDescent="0.2">
      <c r="A44" s="27" t="s">
        <v>25</v>
      </c>
      <c r="B44" s="28" t="s">
        <v>37</v>
      </c>
      <c r="C44" s="17" t="s">
        <v>137</v>
      </c>
      <c r="D44" s="17"/>
      <c r="E44" s="17"/>
      <c r="F44" s="18" t="s">
        <v>90</v>
      </c>
      <c r="G44" s="19"/>
      <c r="H44" s="19"/>
      <c r="I44" s="19"/>
      <c r="J44" s="19">
        <v>0</v>
      </c>
      <c r="K44" s="19">
        <v>10</v>
      </c>
      <c r="L44" s="19">
        <v>2</v>
      </c>
      <c r="M44" s="19"/>
      <c r="N44" s="19"/>
      <c r="O44" s="19"/>
      <c r="P44" s="19"/>
      <c r="Q44" s="19"/>
      <c r="R44" s="19"/>
      <c r="S44" s="19">
        <f t="shared" ref="S44:T44" si="59">G44+J44+M44+P44</f>
        <v>0</v>
      </c>
      <c r="T44" s="19">
        <f t="shared" si="59"/>
        <v>10</v>
      </c>
      <c r="U44" s="19">
        <f t="shared" si="42"/>
        <v>10</v>
      </c>
      <c r="V44" s="19">
        <f t="shared" si="58"/>
        <v>2</v>
      </c>
      <c r="W44" s="19" t="s">
        <v>32</v>
      </c>
      <c r="X44" s="17"/>
      <c r="Y44" s="18"/>
      <c r="Z44" s="23"/>
      <c r="AA44" s="23"/>
      <c r="AB44" s="23"/>
    </row>
    <row r="45" spans="1:28" s="13" customFormat="1" ht="25.5" x14ac:dyDescent="0.2">
      <c r="A45" s="27" t="s">
        <v>25</v>
      </c>
      <c r="B45" s="28" t="s">
        <v>26</v>
      </c>
      <c r="C45" s="17" t="s">
        <v>127</v>
      </c>
      <c r="D45" s="17"/>
      <c r="E45" s="17"/>
      <c r="F45" s="18" t="s">
        <v>91</v>
      </c>
      <c r="G45" s="19">
        <v>5</v>
      </c>
      <c r="H45" s="19">
        <v>5</v>
      </c>
      <c r="I45" s="19">
        <v>2</v>
      </c>
      <c r="J45" s="26"/>
      <c r="K45" s="26"/>
      <c r="L45" s="26"/>
      <c r="M45" s="26"/>
      <c r="N45" s="26"/>
      <c r="O45" s="26"/>
      <c r="P45" s="26"/>
      <c r="Q45" s="26"/>
      <c r="R45" s="26"/>
      <c r="S45" s="19">
        <f t="shared" ref="S45:T45" si="60">G45+J45+M45+P45</f>
        <v>5</v>
      </c>
      <c r="T45" s="19">
        <f t="shared" si="60"/>
        <v>5</v>
      </c>
      <c r="U45" s="19">
        <f t="shared" si="42"/>
        <v>10</v>
      </c>
      <c r="V45" s="19">
        <f>I45+R45+O45+L45</f>
        <v>2</v>
      </c>
      <c r="W45" s="19" t="s">
        <v>32</v>
      </c>
      <c r="X45" s="17"/>
      <c r="Y45" s="18"/>
      <c r="Z45" s="23"/>
      <c r="AA45" s="23"/>
      <c r="AB45" s="23"/>
    </row>
    <row r="46" spans="1:28" s="13" customFormat="1" ht="12.75" x14ac:dyDescent="0.2">
      <c r="A46" s="27" t="s">
        <v>25</v>
      </c>
      <c r="B46" s="28" t="s">
        <v>37</v>
      </c>
      <c r="C46" s="17" t="s">
        <v>138</v>
      </c>
      <c r="D46" s="17"/>
      <c r="E46" s="17"/>
      <c r="F46" s="18" t="s">
        <v>92</v>
      </c>
      <c r="G46" s="19"/>
      <c r="H46" s="19"/>
      <c r="I46" s="19"/>
      <c r="J46" s="19">
        <v>10</v>
      </c>
      <c r="K46" s="19">
        <v>0</v>
      </c>
      <c r="L46" s="19">
        <v>2</v>
      </c>
      <c r="M46" s="19"/>
      <c r="N46" s="19"/>
      <c r="O46" s="19"/>
      <c r="P46" s="19"/>
      <c r="Q46" s="19"/>
      <c r="R46" s="19"/>
      <c r="S46" s="19">
        <f t="shared" ref="S46:T46" si="61">G46+J46+M46+P46</f>
        <v>10</v>
      </c>
      <c r="T46" s="19">
        <f t="shared" si="61"/>
        <v>0</v>
      </c>
      <c r="U46" s="19">
        <f t="shared" si="42"/>
        <v>10</v>
      </c>
      <c r="V46" s="19">
        <f>L46+R46+O46+I46</f>
        <v>2</v>
      </c>
      <c r="W46" s="19" t="s">
        <v>32</v>
      </c>
      <c r="X46" s="17"/>
      <c r="Y46" s="22"/>
      <c r="Z46" s="23"/>
      <c r="AA46" s="23"/>
      <c r="AB46" s="23"/>
    </row>
    <row r="47" spans="1:28" s="13" customFormat="1" ht="12.75" x14ac:dyDescent="0.2">
      <c r="A47" s="24"/>
      <c r="B47" s="25"/>
      <c r="C47" s="77" t="s">
        <v>93</v>
      </c>
      <c r="D47" s="78"/>
      <c r="E47" s="78"/>
      <c r="F47" s="79"/>
      <c r="G47" s="19">
        <f t="shared" ref="G47:T47" si="62">SUM(G43:G46)</f>
        <v>15</v>
      </c>
      <c r="H47" s="19">
        <f t="shared" si="62"/>
        <v>15</v>
      </c>
      <c r="I47" s="19">
        <f t="shared" si="62"/>
        <v>6</v>
      </c>
      <c r="J47" s="19">
        <f t="shared" si="62"/>
        <v>10</v>
      </c>
      <c r="K47" s="19">
        <f t="shared" si="62"/>
        <v>10</v>
      </c>
      <c r="L47" s="19">
        <f t="shared" si="62"/>
        <v>4</v>
      </c>
      <c r="M47" s="19">
        <f t="shared" si="62"/>
        <v>0</v>
      </c>
      <c r="N47" s="19">
        <f t="shared" si="62"/>
        <v>0</v>
      </c>
      <c r="O47" s="19">
        <f t="shared" si="62"/>
        <v>0</v>
      </c>
      <c r="P47" s="19">
        <f t="shared" si="62"/>
        <v>0</v>
      </c>
      <c r="Q47" s="19">
        <f t="shared" si="62"/>
        <v>0</v>
      </c>
      <c r="R47" s="19">
        <f t="shared" si="62"/>
        <v>0</v>
      </c>
      <c r="S47" s="26">
        <f t="shared" si="62"/>
        <v>25</v>
      </c>
      <c r="T47" s="19">
        <f t="shared" si="62"/>
        <v>25</v>
      </c>
      <c r="U47" s="19">
        <f t="shared" si="42"/>
        <v>50</v>
      </c>
      <c r="V47" s="19">
        <f>SUM(V43:V46)</f>
        <v>10</v>
      </c>
      <c r="W47" s="19"/>
      <c r="X47" s="17"/>
      <c r="Y47" s="22"/>
      <c r="Z47" s="23"/>
      <c r="AA47" s="23"/>
      <c r="AB47" s="23"/>
    </row>
    <row r="48" spans="1:28" s="13" customFormat="1" x14ac:dyDescent="0.25">
      <c r="A48" s="27" t="s">
        <v>25</v>
      </c>
      <c r="B48" s="28" t="s">
        <v>37</v>
      </c>
      <c r="C48" s="17" t="s">
        <v>139</v>
      </c>
      <c r="D48" s="46" t="s">
        <v>94</v>
      </c>
      <c r="E48" s="46" t="s">
        <v>95</v>
      </c>
      <c r="F48" s="18" t="s">
        <v>96</v>
      </c>
      <c r="G48" s="19"/>
      <c r="H48" s="19"/>
      <c r="I48" s="19"/>
      <c r="J48" s="19">
        <v>5</v>
      </c>
      <c r="K48" s="19">
        <v>10</v>
      </c>
      <c r="L48" s="19">
        <v>3</v>
      </c>
      <c r="M48" s="19"/>
      <c r="N48" s="19"/>
      <c r="O48" s="19"/>
      <c r="P48" s="19"/>
      <c r="Q48" s="19"/>
      <c r="R48" s="19"/>
      <c r="S48" s="19">
        <f t="shared" ref="S48:T48" si="63">G48+J48+M48+P48</f>
        <v>5</v>
      </c>
      <c r="T48" s="19">
        <f t="shared" si="63"/>
        <v>10</v>
      </c>
      <c r="U48" s="19">
        <f t="shared" si="42"/>
        <v>15</v>
      </c>
      <c r="V48" s="19">
        <f t="shared" ref="V48:V49" si="64">R48+O48+L48+I48</f>
        <v>3</v>
      </c>
      <c r="W48" s="19" t="s">
        <v>32</v>
      </c>
      <c r="X48" s="17"/>
      <c r="Y48" s="22"/>
      <c r="Z48" s="23"/>
      <c r="AA48" s="23"/>
      <c r="AB48" s="23"/>
    </row>
    <row r="49" spans="1:28" s="13" customFormat="1" ht="25.5" x14ac:dyDescent="0.25">
      <c r="A49" s="27" t="s">
        <v>40</v>
      </c>
      <c r="B49" s="28" t="s">
        <v>41</v>
      </c>
      <c r="C49" s="17" t="s">
        <v>151</v>
      </c>
      <c r="D49" s="17"/>
      <c r="E49" s="46" t="s">
        <v>95</v>
      </c>
      <c r="F49" s="18" t="s">
        <v>97</v>
      </c>
      <c r="G49" s="19"/>
      <c r="H49" s="19"/>
      <c r="I49" s="19"/>
      <c r="J49" s="19"/>
      <c r="K49" s="19"/>
      <c r="L49" s="19"/>
      <c r="M49" s="19">
        <v>5</v>
      </c>
      <c r="N49" s="19">
        <v>15</v>
      </c>
      <c r="O49" s="19">
        <v>4</v>
      </c>
      <c r="P49" s="19"/>
      <c r="Q49" s="19"/>
      <c r="R49" s="19"/>
      <c r="S49" s="19">
        <f t="shared" ref="S49:T49" si="65">G49+J49+M49+P49</f>
        <v>5</v>
      </c>
      <c r="T49" s="19">
        <f t="shared" si="65"/>
        <v>15</v>
      </c>
      <c r="U49" s="19">
        <f t="shared" si="42"/>
        <v>20</v>
      </c>
      <c r="V49" s="19">
        <f t="shared" si="64"/>
        <v>4</v>
      </c>
      <c r="W49" s="19" t="s">
        <v>32</v>
      </c>
      <c r="X49" s="17"/>
      <c r="Y49" s="22"/>
      <c r="Z49" s="23"/>
      <c r="AA49" s="23"/>
      <c r="AB49" s="23"/>
    </row>
    <row r="50" spans="1:28" s="13" customFormat="1" ht="12.75" x14ac:dyDescent="0.2">
      <c r="A50" s="24"/>
      <c r="B50" s="25"/>
      <c r="C50" s="81" t="s">
        <v>98</v>
      </c>
      <c r="D50" s="82"/>
      <c r="E50" s="82"/>
      <c r="F50" s="82"/>
      <c r="G50" s="19">
        <f t="shared" ref="G50:T50" si="66">SUM(G48:G49)</f>
        <v>0</v>
      </c>
      <c r="H50" s="19">
        <f t="shared" si="66"/>
        <v>0</v>
      </c>
      <c r="I50" s="19">
        <f t="shared" si="66"/>
        <v>0</v>
      </c>
      <c r="J50" s="19">
        <f t="shared" si="66"/>
        <v>5</v>
      </c>
      <c r="K50" s="19">
        <f t="shared" si="66"/>
        <v>10</v>
      </c>
      <c r="L50" s="19">
        <f t="shared" si="66"/>
        <v>3</v>
      </c>
      <c r="M50" s="19">
        <f t="shared" si="66"/>
        <v>5</v>
      </c>
      <c r="N50" s="19">
        <f t="shared" si="66"/>
        <v>15</v>
      </c>
      <c r="O50" s="19">
        <f t="shared" si="66"/>
        <v>4</v>
      </c>
      <c r="P50" s="19">
        <f t="shared" si="66"/>
        <v>0</v>
      </c>
      <c r="Q50" s="19">
        <f t="shared" si="66"/>
        <v>0</v>
      </c>
      <c r="R50" s="19">
        <f t="shared" si="66"/>
        <v>0</v>
      </c>
      <c r="S50" s="26">
        <f t="shared" si="66"/>
        <v>10</v>
      </c>
      <c r="T50" s="19">
        <f t="shared" si="66"/>
        <v>25</v>
      </c>
      <c r="U50" s="19">
        <f t="shared" si="42"/>
        <v>35</v>
      </c>
      <c r="V50" s="19">
        <f>SUM(V48:V49)</f>
        <v>7</v>
      </c>
      <c r="W50" s="19"/>
      <c r="X50" s="17"/>
      <c r="Y50" s="22"/>
      <c r="Z50" s="23"/>
      <c r="AA50" s="23"/>
      <c r="AB50" s="23"/>
    </row>
    <row r="51" spans="1:28" s="13" customFormat="1" ht="12.75" x14ac:dyDescent="0.2">
      <c r="A51" s="27" t="s">
        <v>25</v>
      </c>
      <c r="B51" s="28" t="s">
        <v>26</v>
      </c>
      <c r="C51" s="17" t="s">
        <v>128</v>
      </c>
      <c r="D51" s="17"/>
      <c r="E51" s="17"/>
      <c r="F51" s="18" t="s">
        <v>99</v>
      </c>
      <c r="G51" s="19">
        <v>10</v>
      </c>
      <c r="H51" s="19">
        <v>0</v>
      </c>
      <c r="I51" s="19">
        <v>2</v>
      </c>
      <c r="J51" s="19"/>
      <c r="K51" s="19"/>
      <c r="L51" s="19"/>
      <c r="M51" s="19"/>
      <c r="N51" s="19"/>
      <c r="O51" s="19"/>
      <c r="P51" s="45"/>
      <c r="Q51" s="45"/>
      <c r="R51" s="45"/>
      <c r="S51" s="19">
        <f t="shared" ref="S51:T51" si="67">G51+J51+M51+P51</f>
        <v>10</v>
      </c>
      <c r="T51" s="19">
        <f t="shared" si="67"/>
        <v>0</v>
      </c>
      <c r="U51" s="19">
        <f t="shared" si="42"/>
        <v>10</v>
      </c>
      <c r="V51" s="19">
        <f t="shared" ref="V51:V53" si="68">R51+O51+L51+I51</f>
        <v>2</v>
      </c>
      <c r="W51" s="19" t="s">
        <v>29</v>
      </c>
      <c r="X51" s="17"/>
      <c r="Y51" s="22"/>
      <c r="Z51" s="23"/>
      <c r="AA51" s="23"/>
      <c r="AB51" s="23"/>
    </row>
    <row r="52" spans="1:28" s="13" customFormat="1" ht="25.5" x14ac:dyDescent="0.2">
      <c r="A52" s="27" t="s">
        <v>25</v>
      </c>
      <c r="B52" s="28" t="s">
        <v>37</v>
      </c>
      <c r="C52" s="17" t="s">
        <v>140</v>
      </c>
      <c r="D52" s="17"/>
      <c r="E52" s="17"/>
      <c r="F52" s="18" t="s">
        <v>100</v>
      </c>
      <c r="G52" s="19"/>
      <c r="H52" s="19"/>
      <c r="I52" s="19"/>
      <c r="J52" s="19">
        <v>0</v>
      </c>
      <c r="K52" s="19">
        <v>20</v>
      </c>
      <c r="L52" s="19">
        <v>4</v>
      </c>
      <c r="M52" s="19"/>
      <c r="N52" s="19"/>
      <c r="O52" s="19"/>
      <c r="P52" s="19"/>
      <c r="Q52" s="19"/>
      <c r="R52" s="19"/>
      <c r="S52" s="19">
        <f t="shared" ref="S52:T52" si="69">G52+J52+M52+P52</f>
        <v>0</v>
      </c>
      <c r="T52" s="19">
        <f t="shared" si="69"/>
        <v>20</v>
      </c>
      <c r="U52" s="19">
        <f t="shared" si="42"/>
        <v>20</v>
      </c>
      <c r="V52" s="19">
        <f t="shared" si="68"/>
        <v>4</v>
      </c>
      <c r="W52" s="19" t="s">
        <v>32</v>
      </c>
      <c r="X52" s="17"/>
      <c r="Y52" s="22"/>
      <c r="Z52" s="23"/>
      <c r="AA52" s="23"/>
      <c r="AB52" s="23"/>
    </row>
    <row r="53" spans="1:28" s="13" customFormat="1" ht="25.5" x14ac:dyDescent="0.2">
      <c r="A53" s="27" t="s">
        <v>40</v>
      </c>
      <c r="B53" s="28" t="s">
        <v>41</v>
      </c>
      <c r="C53" s="17" t="s">
        <v>152</v>
      </c>
      <c r="D53" s="17"/>
      <c r="E53" s="17"/>
      <c r="F53" s="18" t="s">
        <v>101</v>
      </c>
      <c r="G53" s="19"/>
      <c r="H53" s="19"/>
      <c r="I53" s="19"/>
      <c r="J53" s="19"/>
      <c r="K53" s="19"/>
      <c r="L53" s="19"/>
      <c r="M53" s="19">
        <v>0</v>
      </c>
      <c r="N53" s="19">
        <v>20</v>
      </c>
      <c r="O53" s="19">
        <v>4</v>
      </c>
      <c r="P53" s="19"/>
      <c r="Q53" s="19"/>
      <c r="R53" s="19"/>
      <c r="S53" s="19">
        <f t="shared" ref="S53:T53" si="70">G53+J53+M53+P53</f>
        <v>0</v>
      </c>
      <c r="T53" s="19">
        <f t="shared" si="70"/>
        <v>20</v>
      </c>
      <c r="U53" s="19">
        <f t="shared" si="42"/>
        <v>20</v>
      </c>
      <c r="V53" s="19">
        <f t="shared" si="68"/>
        <v>4</v>
      </c>
      <c r="W53" s="19" t="s">
        <v>32</v>
      </c>
      <c r="X53" s="17"/>
      <c r="Y53" s="18"/>
      <c r="Z53" s="23"/>
      <c r="AA53" s="23"/>
      <c r="AB53" s="23"/>
    </row>
    <row r="54" spans="1:28" s="13" customFormat="1" ht="12.75" x14ac:dyDescent="0.2">
      <c r="A54" s="47"/>
      <c r="B54" s="48"/>
      <c r="C54" s="83" t="s">
        <v>102</v>
      </c>
      <c r="D54" s="84"/>
      <c r="E54" s="84"/>
      <c r="F54" s="85"/>
      <c r="G54" s="26">
        <f t="shared" ref="G54:R54" si="71">SUM(G51:G53)</f>
        <v>10</v>
      </c>
      <c r="H54" s="26">
        <f t="shared" si="71"/>
        <v>0</v>
      </c>
      <c r="I54" s="26">
        <f t="shared" si="71"/>
        <v>2</v>
      </c>
      <c r="J54" s="26">
        <f t="shared" si="71"/>
        <v>0</v>
      </c>
      <c r="K54" s="26">
        <f t="shared" si="71"/>
        <v>20</v>
      </c>
      <c r="L54" s="26">
        <f t="shared" si="71"/>
        <v>4</v>
      </c>
      <c r="M54" s="26">
        <f t="shared" si="71"/>
        <v>0</v>
      </c>
      <c r="N54" s="26">
        <f t="shared" si="71"/>
        <v>20</v>
      </c>
      <c r="O54" s="26">
        <f t="shared" si="71"/>
        <v>4</v>
      </c>
      <c r="P54" s="26">
        <f t="shared" si="71"/>
        <v>0</v>
      </c>
      <c r="Q54" s="26">
        <f t="shared" si="71"/>
        <v>0</v>
      </c>
      <c r="R54" s="26">
        <f t="shared" si="71"/>
        <v>0</v>
      </c>
      <c r="S54" s="26">
        <f t="shared" ref="S54:T54" si="72">G54+J54+M54+P54</f>
        <v>10</v>
      </c>
      <c r="T54" s="26">
        <f t="shared" si="72"/>
        <v>40</v>
      </c>
      <c r="U54" s="26">
        <f t="shared" ref="U54:V54" si="73">SUM(U51:U53)</f>
        <v>50</v>
      </c>
      <c r="V54" s="26">
        <f t="shared" si="73"/>
        <v>10</v>
      </c>
      <c r="W54" s="19"/>
      <c r="X54" s="17"/>
      <c r="Y54" s="22"/>
      <c r="Z54" s="23"/>
      <c r="AA54" s="23"/>
      <c r="AB54" s="23"/>
    </row>
    <row r="55" spans="1:28" s="13" customFormat="1" ht="20.25" customHeight="1" x14ac:dyDescent="0.2">
      <c r="A55" s="86" t="s">
        <v>103</v>
      </c>
      <c r="B55" s="87"/>
      <c r="C55" s="87"/>
      <c r="D55" s="87"/>
      <c r="E55" s="87"/>
      <c r="F55" s="88"/>
      <c r="G55" s="49">
        <f t="shared" ref="G55:T55" si="74">G54+G50+G47+G42+G35+G30+G24</f>
        <v>50</v>
      </c>
      <c r="H55" s="26">
        <f t="shared" si="74"/>
        <v>65</v>
      </c>
      <c r="I55" s="26">
        <f t="shared" si="74"/>
        <v>21</v>
      </c>
      <c r="J55" s="26">
        <f t="shared" si="74"/>
        <v>30</v>
      </c>
      <c r="K55" s="26">
        <f t="shared" si="74"/>
        <v>95</v>
      </c>
      <c r="L55" s="26">
        <f t="shared" si="74"/>
        <v>24</v>
      </c>
      <c r="M55" s="26">
        <f t="shared" si="74"/>
        <v>30</v>
      </c>
      <c r="N55" s="26">
        <f t="shared" si="74"/>
        <v>95</v>
      </c>
      <c r="O55" s="26">
        <f t="shared" si="74"/>
        <v>25</v>
      </c>
      <c r="P55" s="26">
        <f t="shared" si="74"/>
        <v>20</v>
      </c>
      <c r="Q55" s="26">
        <f t="shared" si="74"/>
        <v>40</v>
      </c>
      <c r="R55" s="26">
        <f t="shared" si="74"/>
        <v>12</v>
      </c>
      <c r="S55" s="26">
        <f t="shared" si="74"/>
        <v>130</v>
      </c>
      <c r="T55" s="26">
        <f t="shared" si="74"/>
        <v>295</v>
      </c>
      <c r="U55" s="26">
        <f t="shared" ref="U55:U66" si="75">S55+T55</f>
        <v>425</v>
      </c>
      <c r="V55" s="50">
        <f>V54+V50+V47+V42+V35+V30+V24</f>
        <v>82</v>
      </c>
      <c r="W55" s="19"/>
      <c r="X55" s="51"/>
      <c r="Y55" s="22"/>
      <c r="Z55" s="23"/>
      <c r="AA55" s="23"/>
      <c r="AB55" s="23"/>
    </row>
    <row r="56" spans="1:28" s="13" customFormat="1" ht="12.75" x14ac:dyDescent="0.2">
      <c r="A56" s="89" t="s">
        <v>104</v>
      </c>
      <c r="B56" s="90"/>
      <c r="C56" s="90"/>
      <c r="D56" s="90"/>
      <c r="E56" s="90"/>
      <c r="F56" s="91"/>
      <c r="G56" s="26">
        <f t="shared" ref="G56:T56" si="76">G55+G16</f>
        <v>60</v>
      </c>
      <c r="H56" s="26">
        <f t="shared" si="76"/>
        <v>90</v>
      </c>
      <c r="I56" s="26">
        <f t="shared" si="76"/>
        <v>28</v>
      </c>
      <c r="J56" s="26">
        <f t="shared" si="76"/>
        <v>40</v>
      </c>
      <c r="K56" s="26">
        <f t="shared" si="76"/>
        <v>95</v>
      </c>
      <c r="L56" s="26">
        <f t="shared" si="76"/>
        <v>26</v>
      </c>
      <c r="M56" s="26">
        <f t="shared" si="76"/>
        <v>45</v>
      </c>
      <c r="N56" s="26">
        <f t="shared" si="76"/>
        <v>100</v>
      </c>
      <c r="O56" s="26">
        <f t="shared" si="76"/>
        <v>29</v>
      </c>
      <c r="P56" s="26">
        <f t="shared" si="76"/>
        <v>20</v>
      </c>
      <c r="Q56" s="26">
        <f t="shared" si="76"/>
        <v>50</v>
      </c>
      <c r="R56" s="26">
        <f t="shared" si="76"/>
        <v>14</v>
      </c>
      <c r="S56" s="26">
        <f t="shared" si="76"/>
        <v>165</v>
      </c>
      <c r="T56" s="26">
        <f t="shared" si="76"/>
        <v>335</v>
      </c>
      <c r="U56" s="26">
        <f t="shared" si="75"/>
        <v>500</v>
      </c>
      <c r="V56" s="50">
        <f>V55+V16</f>
        <v>97</v>
      </c>
      <c r="W56" s="26"/>
      <c r="X56" s="17"/>
      <c r="Y56" s="22"/>
      <c r="Z56" s="23"/>
      <c r="AA56" s="23"/>
      <c r="AB56" s="23"/>
    </row>
    <row r="57" spans="1:28" s="13" customFormat="1" ht="12.75" x14ac:dyDescent="0.2">
      <c r="A57" s="15" t="s">
        <v>105</v>
      </c>
      <c r="B57" s="38" t="s">
        <v>41</v>
      </c>
      <c r="C57" s="17" t="s">
        <v>153</v>
      </c>
      <c r="D57" s="51"/>
      <c r="E57" s="51"/>
      <c r="F57" s="51" t="s">
        <v>106</v>
      </c>
      <c r="G57" s="19"/>
      <c r="H57" s="19"/>
      <c r="I57" s="19"/>
      <c r="J57" s="19"/>
      <c r="K57" s="19"/>
      <c r="L57" s="19"/>
      <c r="M57" s="19">
        <v>0</v>
      </c>
      <c r="N57" s="19">
        <v>10</v>
      </c>
      <c r="O57" s="19">
        <v>0</v>
      </c>
      <c r="P57" s="19"/>
      <c r="Q57" s="19"/>
      <c r="R57" s="19"/>
      <c r="S57" s="19">
        <v>0</v>
      </c>
      <c r="T57" s="19">
        <v>2</v>
      </c>
      <c r="U57" s="26">
        <f t="shared" si="75"/>
        <v>2</v>
      </c>
      <c r="V57" s="19">
        <f t="shared" ref="V57:V59" si="77">I57+L57+O57+R57</f>
        <v>0</v>
      </c>
      <c r="W57" s="19" t="s">
        <v>32</v>
      </c>
      <c r="X57" s="51"/>
      <c r="Y57" s="22"/>
      <c r="Z57" s="23"/>
      <c r="AA57" s="23"/>
      <c r="AB57" s="23"/>
    </row>
    <row r="58" spans="1:28" s="13" customFormat="1" ht="12.75" x14ac:dyDescent="0.2">
      <c r="A58" s="27" t="s">
        <v>105</v>
      </c>
      <c r="B58" s="28" t="s">
        <v>44</v>
      </c>
      <c r="C58" s="17" t="s">
        <v>160</v>
      </c>
      <c r="D58" s="51"/>
      <c r="E58" s="51"/>
      <c r="F58" s="52" t="s">
        <v>107</v>
      </c>
      <c r="G58" s="19"/>
      <c r="H58" s="19"/>
      <c r="I58" s="19"/>
      <c r="J58" s="19"/>
      <c r="K58" s="19"/>
      <c r="L58" s="19"/>
      <c r="M58" s="19"/>
      <c r="N58" s="19"/>
      <c r="O58" s="19"/>
      <c r="P58" s="19">
        <v>0</v>
      </c>
      <c r="Q58" s="19">
        <v>10</v>
      </c>
      <c r="R58" s="19">
        <v>0</v>
      </c>
      <c r="S58" s="19">
        <v>0</v>
      </c>
      <c r="T58" s="19">
        <v>2</v>
      </c>
      <c r="U58" s="26">
        <f t="shared" si="75"/>
        <v>2</v>
      </c>
      <c r="V58" s="19">
        <f t="shared" si="77"/>
        <v>0</v>
      </c>
      <c r="W58" s="19" t="s">
        <v>32</v>
      </c>
      <c r="X58" s="51"/>
      <c r="Y58" s="35"/>
      <c r="Z58" s="23"/>
      <c r="AA58" s="23"/>
      <c r="AB58" s="23"/>
    </row>
    <row r="59" spans="1:28" s="13" customFormat="1" ht="12.75" x14ac:dyDescent="0.2">
      <c r="A59" s="27" t="s">
        <v>105</v>
      </c>
      <c r="B59" s="28" t="s">
        <v>44</v>
      </c>
      <c r="C59" s="17" t="s">
        <v>161</v>
      </c>
      <c r="D59" s="17"/>
      <c r="E59" s="17"/>
      <c r="F59" s="36" t="s">
        <v>108</v>
      </c>
      <c r="G59" s="19"/>
      <c r="H59" s="19"/>
      <c r="I59" s="19"/>
      <c r="J59" s="19"/>
      <c r="K59" s="19"/>
      <c r="L59" s="19"/>
      <c r="M59" s="19"/>
      <c r="N59" s="19"/>
      <c r="O59" s="19"/>
      <c r="P59" s="19">
        <v>0</v>
      </c>
      <c r="Q59" s="19">
        <v>0</v>
      </c>
      <c r="R59" s="19">
        <v>4</v>
      </c>
      <c r="S59" s="19">
        <f t="shared" ref="S59:T59" si="78">G59+J59+M59+P59</f>
        <v>0</v>
      </c>
      <c r="T59" s="19">
        <f t="shared" si="78"/>
        <v>0</v>
      </c>
      <c r="U59" s="26">
        <f t="shared" si="75"/>
        <v>0</v>
      </c>
      <c r="V59" s="33">
        <f t="shared" si="77"/>
        <v>4</v>
      </c>
      <c r="W59" s="19" t="s">
        <v>109</v>
      </c>
      <c r="X59" s="17"/>
      <c r="Y59" s="22"/>
      <c r="Z59" s="23"/>
      <c r="AA59" s="23"/>
      <c r="AB59" s="23"/>
    </row>
    <row r="60" spans="1:28" s="13" customFormat="1" ht="12.75" x14ac:dyDescent="0.2">
      <c r="A60" s="27" t="s">
        <v>25</v>
      </c>
      <c r="B60" s="28" t="s">
        <v>37</v>
      </c>
      <c r="C60" s="17" t="s">
        <v>141</v>
      </c>
      <c r="D60" s="17"/>
      <c r="E60" s="17"/>
      <c r="F60" s="18" t="s">
        <v>110</v>
      </c>
      <c r="G60" s="19"/>
      <c r="H60" s="19"/>
      <c r="I60" s="19"/>
      <c r="J60" s="19">
        <v>0</v>
      </c>
      <c r="K60" s="19">
        <v>20</v>
      </c>
      <c r="L60" s="19">
        <v>5</v>
      </c>
      <c r="M60" s="19"/>
      <c r="N60" s="19"/>
      <c r="O60" s="19"/>
      <c r="P60" s="19"/>
      <c r="Q60" s="19"/>
      <c r="R60" s="19"/>
      <c r="S60" s="19">
        <f t="shared" ref="S60:T60" si="79">G60+J60+M60+P60</f>
        <v>0</v>
      </c>
      <c r="T60" s="19">
        <f t="shared" si="79"/>
        <v>20</v>
      </c>
      <c r="U60" s="26">
        <f t="shared" si="75"/>
        <v>20</v>
      </c>
      <c r="V60" s="19">
        <f t="shared" ref="V60:V63" si="80">R60+O60+L60+I60</f>
        <v>5</v>
      </c>
      <c r="W60" s="19" t="s">
        <v>32</v>
      </c>
      <c r="X60" s="32"/>
      <c r="Y60" s="53"/>
      <c r="Z60" s="23"/>
      <c r="AA60" s="23"/>
      <c r="AB60" s="23"/>
    </row>
    <row r="61" spans="1:28" s="13" customFormat="1" ht="12.75" x14ac:dyDescent="0.2">
      <c r="A61" s="27" t="s">
        <v>105</v>
      </c>
      <c r="B61" s="28" t="s">
        <v>44</v>
      </c>
      <c r="C61" s="17" t="s">
        <v>162</v>
      </c>
      <c r="D61" s="17"/>
      <c r="E61" s="17"/>
      <c r="F61" s="18" t="s">
        <v>111</v>
      </c>
      <c r="G61" s="19"/>
      <c r="H61" s="19"/>
      <c r="I61" s="19"/>
      <c r="J61" s="19"/>
      <c r="K61" s="19"/>
      <c r="L61" s="19"/>
      <c r="M61" s="19"/>
      <c r="N61" s="19"/>
      <c r="O61" s="19"/>
      <c r="P61" s="19">
        <v>0</v>
      </c>
      <c r="Q61" s="19">
        <v>25</v>
      </c>
      <c r="R61" s="19">
        <v>6</v>
      </c>
      <c r="S61" s="19">
        <f t="shared" ref="S61:T61" si="81">G61+J61+M61+P61</f>
        <v>0</v>
      </c>
      <c r="T61" s="19">
        <f t="shared" si="81"/>
        <v>25</v>
      </c>
      <c r="U61" s="26">
        <f t="shared" si="75"/>
        <v>25</v>
      </c>
      <c r="V61" s="19">
        <f t="shared" si="80"/>
        <v>6</v>
      </c>
      <c r="W61" s="19" t="s">
        <v>32</v>
      </c>
      <c r="X61" s="32"/>
      <c r="Y61" s="53"/>
      <c r="Z61" s="23"/>
      <c r="AA61" s="23"/>
      <c r="AB61" s="23"/>
    </row>
    <row r="62" spans="1:28" s="13" customFormat="1" ht="12.75" x14ac:dyDescent="0.2">
      <c r="A62" s="27" t="s">
        <v>105</v>
      </c>
      <c r="B62" s="28" t="s">
        <v>44</v>
      </c>
      <c r="C62" s="17" t="s">
        <v>163</v>
      </c>
      <c r="D62" s="17"/>
      <c r="E62" s="17"/>
      <c r="F62" s="18" t="s">
        <v>112</v>
      </c>
      <c r="G62" s="19"/>
      <c r="H62" s="19"/>
      <c r="I62" s="19"/>
      <c r="J62" s="19"/>
      <c r="K62" s="19"/>
      <c r="L62" s="19"/>
      <c r="M62" s="19"/>
      <c r="N62" s="19"/>
      <c r="O62" s="19"/>
      <c r="P62" s="19">
        <v>0</v>
      </c>
      <c r="Q62" s="19">
        <v>28</v>
      </c>
      <c r="R62" s="19">
        <v>6</v>
      </c>
      <c r="S62" s="19">
        <f t="shared" ref="S62:T62" si="82">G62+J62+M62+P62</f>
        <v>0</v>
      </c>
      <c r="T62" s="19">
        <f t="shared" si="82"/>
        <v>28</v>
      </c>
      <c r="U62" s="26">
        <f t="shared" si="75"/>
        <v>28</v>
      </c>
      <c r="V62" s="19">
        <f t="shared" si="80"/>
        <v>6</v>
      </c>
      <c r="W62" s="19" t="s">
        <v>32</v>
      </c>
      <c r="X62" s="32"/>
      <c r="Y62" s="53"/>
      <c r="Z62" s="23"/>
      <c r="AA62" s="23"/>
      <c r="AB62" s="23"/>
    </row>
    <row r="63" spans="1:28" s="13" customFormat="1" ht="12.75" x14ac:dyDescent="0.2">
      <c r="A63" s="27" t="s">
        <v>105</v>
      </c>
      <c r="B63" s="28" t="s">
        <v>44</v>
      </c>
      <c r="C63" s="17" t="s">
        <v>164</v>
      </c>
      <c r="D63" s="17"/>
      <c r="E63" s="17"/>
      <c r="F63" s="18" t="s">
        <v>113</v>
      </c>
      <c r="G63" s="19"/>
      <c r="H63" s="19"/>
      <c r="I63" s="19"/>
      <c r="J63" s="22"/>
      <c r="K63" s="22"/>
      <c r="L63" s="22"/>
      <c r="M63" s="22"/>
      <c r="N63" s="22"/>
      <c r="O63" s="22"/>
      <c r="P63" s="19">
        <v>0</v>
      </c>
      <c r="Q63" s="19">
        <v>3</v>
      </c>
      <c r="R63" s="19">
        <v>2</v>
      </c>
      <c r="S63" s="19">
        <f t="shared" ref="S63:T63" si="83">G63+J63+M63+P63</f>
        <v>0</v>
      </c>
      <c r="T63" s="19">
        <f t="shared" si="83"/>
        <v>3</v>
      </c>
      <c r="U63" s="26">
        <f t="shared" si="75"/>
        <v>3</v>
      </c>
      <c r="V63" s="19">
        <f t="shared" si="80"/>
        <v>2</v>
      </c>
      <c r="W63" s="19" t="s">
        <v>29</v>
      </c>
      <c r="X63" s="54"/>
      <c r="Y63" s="55"/>
      <c r="Z63" s="23"/>
      <c r="AA63" s="23"/>
      <c r="AB63" s="23"/>
    </row>
    <row r="64" spans="1:28" s="13" customFormat="1" ht="12.75" x14ac:dyDescent="0.2">
      <c r="A64" s="77" t="s">
        <v>114</v>
      </c>
      <c r="B64" s="78"/>
      <c r="C64" s="78"/>
      <c r="D64" s="78"/>
      <c r="E64" s="78"/>
      <c r="F64" s="79"/>
      <c r="G64" s="26">
        <f t="shared" ref="G64:T64" si="84">SUM(G60:G63)</f>
        <v>0</v>
      </c>
      <c r="H64" s="26">
        <f t="shared" si="84"/>
        <v>0</v>
      </c>
      <c r="I64" s="26">
        <f t="shared" si="84"/>
        <v>0</v>
      </c>
      <c r="J64" s="26">
        <f t="shared" si="84"/>
        <v>0</v>
      </c>
      <c r="K64" s="26">
        <f t="shared" si="84"/>
        <v>20</v>
      </c>
      <c r="L64" s="26">
        <f t="shared" si="84"/>
        <v>5</v>
      </c>
      <c r="M64" s="26">
        <f t="shared" si="84"/>
        <v>0</v>
      </c>
      <c r="N64" s="26">
        <f t="shared" si="84"/>
        <v>0</v>
      </c>
      <c r="O64" s="26">
        <f t="shared" si="84"/>
        <v>0</v>
      </c>
      <c r="P64" s="26">
        <f t="shared" si="84"/>
        <v>0</v>
      </c>
      <c r="Q64" s="26">
        <f t="shared" si="84"/>
        <v>56</v>
      </c>
      <c r="R64" s="26">
        <f t="shared" si="84"/>
        <v>14</v>
      </c>
      <c r="S64" s="26">
        <f t="shared" si="84"/>
        <v>0</v>
      </c>
      <c r="T64" s="26">
        <f t="shared" si="84"/>
        <v>76</v>
      </c>
      <c r="U64" s="26">
        <f t="shared" si="75"/>
        <v>76</v>
      </c>
      <c r="V64" s="26">
        <f>SUM(V60:V63)</f>
        <v>19</v>
      </c>
      <c r="W64" s="44"/>
      <c r="X64" s="19"/>
      <c r="Y64" s="52"/>
      <c r="Z64" s="23"/>
      <c r="AA64" s="23"/>
      <c r="AB64" s="23"/>
    </row>
    <row r="65" spans="1:28" s="13" customFormat="1" ht="12.75" x14ac:dyDescent="0.2">
      <c r="A65" s="77" t="s">
        <v>115</v>
      </c>
      <c r="B65" s="78"/>
      <c r="C65" s="78"/>
      <c r="D65" s="78"/>
      <c r="E65" s="78"/>
      <c r="F65" s="79"/>
      <c r="G65" s="26">
        <f t="shared" ref="G65:T65" si="85">G56+G59</f>
        <v>60</v>
      </c>
      <c r="H65" s="26">
        <f t="shared" si="85"/>
        <v>90</v>
      </c>
      <c r="I65" s="26">
        <f t="shared" si="85"/>
        <v>28</v>
      </c>
      <c r="J65" s="26">
        <f t="shared" si="85"/>
        <v>40</v>
      </c>
      <c r="K65" s="26">
        <f t="shared" si="85"/>
        <v>95</v>
      </c>
      <c r="L65" s="26">
        <f t="shared" si="85"/>
        <v>26</v>
      </c>
      <c r="M65" s="26">
        <f t="shared" si="85"/>
        <v>45</v>
      </c>
      <c r="N65" s="26">
        <f t="shared" si="85"/>
        <v>100</v>
      </c>
      <c r="O65" s="26">
        <f t="shared" si="85"/>
        <v>29</v>
      </c>
      <c r="P65" s="26">
        <f t="shared" si="85"/>
        <v>20</v>
      </c>
      <c r="Q65" s="26">
        <f t="shared" si="85"/>
        <v>50</v>
      </c>
      <c r="R65" s="26">
        <f t="shared" si="85"/>
        <v>18</v>
      </c>
      <c r="S65" s="26">
        <f t="shared" si="85"/>
        <v>165</v>
      </c>
      <c r="T65" s="26">
        <f t="shared" si="85"/>
        <v>335</v>
      </c>
      <c r="U65" s="26">
        <f t="shared" si="75"/>
        <v>500</v>
      </c>
      <c r="V65" s="50">
        <f>V56+V59</f>
        <v>101</v>
      </c>
      <c r="W65" s="19"/>
      <c r="X65" s="19"/>
      <c r="Y65" s="52"/>
      <c r="Z65" s="23"/>
      <c r="AA65" s="23"/>
      <c r="AB65" s="23"/>
    </row>
    <row r="66" spans="1:28" s="13" customFormat="1" ht="12.75" x14ac:dyDescent="0.2">
      <c r="A66" s="77" t="s">
        <v>116</v>
      </c>
      <c r="B66" s="78"/>
      <c r="C66" s="78"/>
      <c r="D66" s="78"/>
      <c r="E66" s="78"/>
      <c r="F66" s="79"/>
      <c r="G66" s="26">
        <f t="shared" ref="G66:T66" si="86">G56+G59+G64</f>
        <v>60</v>
      </c>
      <c r="H66" s="26">
        <f t="shared" si="86"/>
        <v>90</v>
      </c>
      <c r="I66" s="26">
        <f t="shared" si="86"/>
        <v>28</v>
      </c>
      <c r="J66" s="26">
        <f t="shared" si="86"/>
        <v>40</v>
      </c>
      <c r="K66" s="26">
        <f t="shared" si="86"/>
        <v>115</v>
      </c>
      <c r="L66" s="26">
        <f t="shared" si="86"/>
        <v>31</v>
      </c>
      <c r="M66" s="26">
        <f t="shared" si="86"/>
        <v>45</v>
      </c>
      <c r="N66" s="26">
        <f t="shared" si="86"/>
        <v>100</v>
      </c>
      <c r="O66" s="26">
        <f t="shared" si="86"/>
        <v>29</v>
      </c>
      <c r="P66" s="26">
        <f t="shared" si="86"/>
        <v>20</v>
      </c>
      <c r="Q66" s="26">
        <f t="shared" si="86"/>
        <v>106</v>
      </c>
      <c r="R66" s="26">
        <f t="shared" si="86"/>
        <v>32</v>
      </c>
      <c r="S66" s="26">
        <f t="shared" si="86"/>
        <v>165</v>
      </c>
      <c r="T66" s="26">
        <f t="shared" si="86"/>
        <v>411</v>
      </c>
      <c r="U66" s="26">
        <f t="shared" si="75"/>
        <v>576</v>
      </c>
      <c r="V66" s="50">
        <f>V56+V59+V64</f>
        <v>120</v>
      </c>
      <c r="W66" s="19"/>
      <c r="X66" s="19"/>
      <c r="Y66" s="52"/>
      <c r="Z66" s="23"/>
      <c r="AA66" s="23"/>
      <c r="AB66" s="23"/>
    </row>
    <row r="67" spans="1:28" s="13" customFormat="1" ht="12.75" customHeight="1" x14ac:dyDescent="0.2">
      <c r="A67" s="56"/>
      <c r="B67" s="56"/>
      <c r="C67" s="57"/>
      <c r="D67" s="57"/>
      <c r="E67" s="57"/>
      <c r="F67" s="58"/>
      <c r="G67" s="59"/>
      <c r="H67" s="60"/>
      <c r="I67" s="60"/>
      <c r="J67" s="61"/>
      <c r="K67" s="60"/>
      <c r="L67" s="60"/>
      <c r="M67" s="61"/>
      <c r="N67" s="60"/>
      <c r="O67" s="60"/>
      <c r="P67" s="61"/>
      <c r="Q67" s="60"/>
      <c r="R67" s="60"/>
      <c r="S67" s="61"/>
      <c r="T67" s="60"/>
      <c r="U67" s="60"/>
      <c r="V67" s="60"/>
      <c r="W67" s="60"/>
      <c r="X67" s="62"/>
      <c r="Y67" s="63"/>
    </row>
    <row r="68" spans="1:28" s="13" customFormat="1" ht="12.75" customHeight="1" x14ac:dyDescent="0.2">
      <c r="A68" s="56"/>
      <c r="B68" s="56"/>
      <c r="C68" s="57"/>
      <c r="D68" s="57"/>
      <c r="E68" s="57"/>
      <c r="F68" s="58"/>
      <c r="G68" s="64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W68" s="60"/>
      <c r="X68" s="65"/>
      <c r="Y68" s="63"/>
    </row>
    <row r="69" spans="1:28" s="13" customFormat="1" ht="12.75" customHeight="1" x14ac:dyDescent="0.2">
      <c r="A69" s="66"/>
      <c r="B69" s="66"/>
      <c r="C69" s="67"/>
      <c r="D69" s="67"/>
      <c r="E69" s="67"/>
      <c r="F69" s="68"/>
      <c r="G69" s="69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1"/>
      <c r="Y69" s="72"/>
    </row>
    <row r="70" spans="1:28" s="13" customFormat="1" ht="12.75" customHeight="1" x14ac:dyDescent="0.2">
      <c r="A70" s="56"/>
      <c r="B70" s="56"/>
      <c r="C70" s="57"/>
      <c r="D70" s="57"/>
      <c r="E70" s="57"/>
      <c r="F70" s="58"/>
      <c r="G70" s="64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5"/>
      <c r="Y70" s="73"/>
    </row>
    <row r="71" spans="1:28" s="13" customFormat="1" ht="12.75" customHeight="1" x14ac:dyDescent="0.2">
      <c r="A71" s="56"/>
      <c r="B71" s="56"/>
      <c r="C71" s="57"/>
      <c r="D71" s="57"/>
      <c r="E71" s="57"/>
      <c r="F71" s="58"/>
      <c r="G71" s="64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5"/>
      <c r="Y71" s="73"/>
    </row>
    <row r="72" spans="1:28" s="13" customFormat="1" ht="12.75" customHeight="1" x14ac:dyDescent="0.2">
      <c r="A72" s="56"/>
      <c r="B72" s="56"/>
      <c r="C72" s="57"/>
      <c r="D72" s="57"/>
      <c r="E72" s="57"/>
      <c r="F72" s="58"/>
      <c r="G72" s="64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5"/>
      <c r="Y72" s="73"/>
    </row>
    <row r="73" spans="1:28" s="13" customFormat="1" ht="12.75" customHeight="1" x14ac:dyDescent="0.2">
      <c r="A73" s="56"/>
      <c r="B73" s="56"/>
      <c r="C73" s="57"/>
      <c r="D73" s="57"/>
      <c r="E73" s="57"/>
      <c r="F73" s="58"/>
      <c r="G73" s="64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5"/>
      <c r="Y73" s="73"/>
    </row>
    <row r="74" spans="1:28" s="13" customFormat="1" ht="12.75" customHeight="1" x14ac:dyDescent="0.2">
      <c r="A74" s="56"/>
      <c r="B74" s="56"/>
      <c r="C74" s="57"/>
      <c r="D74" s="57"/>
      <c r="E74" s="57"/>
      <c r="F74" s="58"/>
      <c r="G74" s="64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5"/>
      <c r="Y74" s="73"/>
    </row>
    <row r="75" spans="1:28" s="13" customFormat="1" ht="12.75" customHeight="1" x14ac:dyDescent="0.2">
      <c r="A75" s="56"/>
      <c r="B75" s="56"/>
      <c r="C75" s="57"/>
      <c r="D75" s="57"/>
      <c r="E75" s="57"/>
      <c r="F75" s="58"/>
      <c r="G75" s="64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5"/>
      <c r="Y75" s="73"/>
    </row>
    <row r="76" spans="1:28" s="13" customFormat="1" ht="12.75" customHeight="1" x14ac:dyDescent="0.2">
      <c r="A76" s="56"/>
      <c r="B76" s="56"/>
      <c r="C76" s="57"/>
      <c r="D76" s="57"/>
      <c r="E76" s="57"/>
      <c r="F76" s="58"/>
      <c r="G76" s="64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5"/>
      <c r="Y76" s="73"/>
    </row>
    <row r="77" spans="1:28" s="13" customFormat="1" ht="12.75" customHeight="1" x14ac:dyDescent="0.2">
      <c r="A77" s="56"/>
      <c r="B77" s="56"/>
      <c r="C77" s="57"/>
      <c r="D77" s="57"/>
      <c r="E77" s="57"/>
      <c r="F77" s="58"/>
      <c r="G77" s="64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5"/>
      <c r="Y77" s="73"/>
    </row>
    <row r="78" spans="1:28" s="13" customFormat="1" ht="12.75" customHeight="1" x14ac:dyDescent="0.2">
      <c r="A78" s="56"/>
      <c r="B78" s="56"/>
      <c r="C78" s="57"/>
      <c r="D78" s="57"/>
      <c r="E78" s="57"/>
      <c r="F78" s="58"/>
      <c r="G78" s="64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5"/>
      <c r="Y78" s="73"/>
    </row>
    <row r="79" spans="1:28" s="13" customFormat="1" ht="12.75" customHeight="1" x14ac:dyDescent="0.2">
      <c r="A79" s="56"/>
      <c r="B79" s="56"/>
      <c r="C79" s="57"/>
      <c r="D79" s="57"/>
      <c r="E79" s="57"/>
      <c r="F79" s="58"/>
      <c r="G79" s="64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5"/>
      <c r="Y79" s="73"/>
    </row>
    <row r="80" spans="1:28" s="13" customFormat="1" ht="12.75" customHeight="1" x14ac:dyDescent="0.2">
      <c r="A80" s="56"/>
      <c r="B80" s="56"/>
      <c r="C80" s="57"/>
      <c r="D80" s="57"/>
      <c r="E80" s="57"/>
      <c r="F80" s="58"/>
      <c r="G80" s="64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5"/>
      <c r="Y80" s="73"/>
    </row>
    <row r="81" spans="1:25" s="13" customFormat="1" ht="12.75" customHeight="1" x14ac:dyDescent="0.2">
      <c r="A81" s="56"/>
      <c r="B81" s="56"/>
      <c r="C81" s="57"/>
      <c r="D81" s="57"/>
      <c r="E81" s="57"/>
      <c r="F81" s="58"/>
      <c r="G81" s="64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5"/>
      <c r="Y81" s="73"/>
    </row>
    <row r="82" spans="1:25" s="13" customFormat="1" ht="12.75" customHeight="1" x14ac:dyDescent="0.2">
      <c r="A82" s="56"/>
      <c r="B82" s="56"/>
      <c r="C82" s="57"/>
      <c r="D82" s="57"/>
      <c r="E82" s="57"/>
      <c r="F82" s="58"/>
      <c r="G82" s="64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5"/>
      <c r="Y82" s="73"/>
    </row>
    <row r="83" spans="1:25" s="13" customFormat="1" ht="12.75" customHeight="1" x14ac:dyDescent="0.2">
      <c r="A83" s="56"/>
      <c r="B83" s="56"/>
      <c r="C83" s="57"/>
      <c r="D83" s="57"/>
      <c r="E83" s="57"/>
      <c r="F83" s="58"/>
      <c r="G83" s="64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5"/>
      <c r="Y83" s="73"/>
    </row>
    <row r="84" spans="1:25" s="13" customFormat="1" ht="12.75" customHeight="1" x14ac:dyDescent="0.2">
      <c r="A84" s="56"/>
      <c r="B84" s="56"/>
      <c r="C84" s="57"/>
      <c r="D84" s="57"/>
      <c r="E84" s="57"/>
      <c r="F84" s="58"/>
      <c r="G84" s="64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5"/>
      <c r="Y84" s="73"/>
    </row>
    <row r="85" spans="1:25" s="13" customFormat="1" ht="12.75" customHeight="1" x14ac:dyDescent="0.2">
      <c r="A85" s="56"/>
      <c r="B85" s="56"/>
      <c r="C85" s="57"/>
      <c r="D85" s="57"/>
      <c r="E85" s="57"/>
      <c r="F85" s="58"/>
      <c r="G85" s="64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5"/>
      <c r="Y85" s="73"/>
    </row>
    <row r="86" spans="1:25" s="13" customFormat="1" ht="12.75" customHeight="1" x14ac:dyDescent="0.2">
      <c r="A86" s="56"/>
      <c r="B86" s="56"/>
      <c r="C86" s="57"/>
      <c r="D86" s="57"/>
      <c r="E86" s="57"/>
      <c r="F86" s="58"/>
      <c r="G86" s="64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5"/>
      <c r="Y86" s="73"/>
    </row>
    <row r="87" spans="1:25" s="13" customFormat="1" ht="12.75" customHeight="1" x14ac:dyDescent="0.2">
      <c r="A87" s="56"/>
      <c r="B87" s="56"/>
      <c r="C87" s="57"/>
      <c r="D87" s="57"/>
      <c r="E87" s="57"/>
      <c r="F87" s="58"/>
      <c r="G87" s="64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5"/>
      <c r="Y87" s="73"/>
    </row>
    <row r="88" spans="1:25" s="13" customFormat="1" ht="12.75" customHeight="1" x14ac:dyDescent="0.2">
      <c r="A88" s="56"/>
      <c r="B88" s="56"/>
      <c r="C88" s="57"/>
      <c r="D88" s="57"/>
      <c r="E88" s="57"/>
      <c r="F88" s="58"/>
      <c r="G88" s="64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5"/>
      <c r="Y88" s="73"/>
    </row>
    <row r="89" spans="1:25" s="13" customFormat="1" ht="12.75" customHeight="1" x14ac:dyDescent="0.2">
      <c r="A89" s="56"/>
      <c r="B89" s="56"/>
      <c r="C89" s="57"/>
      <c r="D89" s="57"/>
      <c r="E89" s="57"/>
      <c r="F89" s="58"/>
      <c r="G89" s="64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5"/>
      <c r="Y89" s="73"/>
    </row>
    <row r="90" spans="1:25" s="13" customFormat="1" ht="12.75" customHeight="1" x14ac:dyDescent="0.2">
      <c r="A90" s="56"/>
      <c r="B90" s="56"/>
      <c r="C90" s="57"/>
      <c r="D90" s="57"/>
      <c r="E90" s="57"/>
      <c r="F90" s="58"/>
      <c r="G90" s="64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5"/>
      <c r="Y90" s="73"/>
    </row>
    <row r="91" spans="1:25" s="13" customFormat="1" ht="12.75" customHeight="1" x14ac:dyDescent="0.2">
      <c r="A91" s="56"/>
      <c r="B91" s="56"/>
      <c r="C91" s="57"/>
      <c r="D91" s="57"/>
      <c r="E91" s="57"/>
      <c r="F91" s="58"/>
      <c r="G91" s="64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5"/>
      <c r="Y91" s="73"/>
    </row>
    <row r="92" spans="1:25" s="13" customFormat="1" ht="12.75" customHeight="1" x14ac:dyDescent="0.2">
      <c r="A92" s="56"/>
      <c r="B92" s="56"/>
      <c r="C92" s="57"/>
      <c r="D92" s="57"/>
      <c r="E92" s="57"/>
      <c r="F92" s="58"/>
      <c r="G92" s="64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5"/>
      <c r="Y92" s="73"/>
    </row>
    <row r="93" spans="1:25" s="13" customFormat="1" ht="12.75" customHeight="1" x14ac:dyDescent="0.2">
      <c r="A93" s="56"/>
      <c r="B93" s="56"/>
      <c r="C93" s="57"/>
      <c r="D93" s="57"/>
      <c r="E93" s="57"/>
      <c r="F93" s="58"/>
      <c r="G93" s="64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5"/>
      <c r="Y93" s="73"/>
    </row>
    <row r="94" spans="1:25" s="13" customFormat="1" ht="12.75" customHeight="1" x14ac:dyDescent="0.2">
      <c r="A94" s="56"/>
      <c r="B94" s="56"/>
      <c r="C94" s="57"/>
      <c r="D94" s="57"/>
      <c r="E94" s="57"/>
      <c r="F94" s="58"/>
      <c r="G94" s="64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5"/>
      <c r="Y94" s="73"/>
    </row>
    <row r="95" spans="1:25" s="13" customFormat="1" ht="12.75" customHeight="1" x14ac:dyDescent="0.2">
      <c r="A95" s="56"/>
      <c r="B95" s="56"/>
      <c r="C95" s="57"/>
      <c r="D95" s="57"/>
      <c r="E95" s="57"/>
      <c r="F95" s="58"/>
      <c r="G95" s="64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5"/>
      <c r="Y95" s="73"/>
    </row>
    <row r="96" spans="1:25" s="13" customFormat="1" ht="12.75" customHeight="1" x14ac:dyDescent="0.2">
      <c r="A96" s="56"/>
      <c r="B96" s="56"/>
      <c r="C96" s="57"/>
      <c r="D96" s="57"/>
      <c r="E96" s="57"/>
      <c r="F96" s="58"/>
      <c r="G96" s="64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5"/>
      <c r="Y96" s="73"/>
    </row>
    <row r="97" spans="1:25" s="13" customFormat="1" ht="12.75" customHeight="1" x14ac:dyDescent="0.2">
      <c r="A97" s="56"/>
      <c r="B97" s="56"/>
      <c r="C97" s="57"/>
      <c r="D97" s="57"/>
      <c r="E97" s="57"/>
      <c r="F97" s="58"/>
      <c r="G97" s="64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5"/>
      <c r="Y97" s="73"/>
    </row>
    <row r="98" spans="1:25" s="13" customFormat="1" ht="12.75" customHeight="1" x14ac:dyDescent="0.2">
      <c r="A98" s="56"/>
      <c r="B98" s="56"/>
      <c r="C98" s="57"/>
      <c r="D98" s="57"/>
      <c r="E98" s="57"/>
      <c r="F98" s="58"/>
      <c r="G98" s="64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5"/>
      <c r="Y98" s="73"/>
    </row>
    <row r="99" spans="1:25" s="13" customFormat="1" ht="12.75" customHeight="1" x14ac:dyDescent="0.2">
      <c r="A99" s="56"/>
      <c r="B99" s="56"/>
      <c r="C99" s="57"/>
      <c r="D99" s="57"/>
      <c r="E99" s="57"/>
      <c r="F99" s="58"/>
      <c r="G99" s="64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5"/>
      <c r="Y99" s="73"/>
    </row>
    <row r="100" spans="1:25" s="13" customFormat="1" ht="12.75" customHeight="1" x14ac:dyDescent="0.2">
      <c r="A100" s="56"/>
      <c r="B100" s="56"/>
      <c r="C100" s="57"/>
      <c r="D100" s="57"/>
      <c r="E100" s="57"/>
      <c r="F100" s="58"/>
      <c r="G100" s="64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5"/>
      <c r="Y100" s="73"/>
    </row>
    <row r="101" spans="1:25" s="13" customFormat="1" ht="12.75" customHeight="1" x14ac:dyDescent="0.2">
      <c r="A101" s="56"/>
      <c r="B101" s="56"/>
      <c r="C101" s="57"/>
      <c r="D101" s="57"/>
      <c r="E101" s="57"/>
      <c r="F101" s="58"/>
      <c r="G101" s="64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5"/>
      <c r="Y101" s="73"/>
    </row>
    <row r="102" spans="1:25" s="13" customFormat="1" ht="12.75" customHeight="1" x14ac:dyDescent="0.2">
      <c r="A102" s="56"/>
      <c r="B102" s="56"/>
      <c r="C102" s="57"/>
      <c r="D102" s="57"/>
      <c r="E102" s="57"/>
      <c r="F102" s="58"/>
      <c r="G102" s="64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5"/>
      <c r="Y102" s="73"/>
    </row>
    <row r="103" spans="1:25" s="13" customFormat="1" ht="12.75" customHeight="1" x14ac:dyDescent="0.2">
      <c r="A103" s="56"/>
      <c r="B103" s="56"/>
      <c r="C103" s="57"/>
      <c r="D103" s="57"/>
      <c r="E103" s="57"/>
      <c r="F103" s="58"/>
      <c r="G103" s="64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5"/>
      <c r="Y103" s="73"/>
    </row>
    <row r="104" spans="1:25" s="13" customFormat="1" ht="12.75" customHeight="1" x14ac:dyDescent="0.2">
      <c r="A104" s="56"/>
      <c r="B104" s="56"/>
      <c r="C104" s="57"/>
      <c r="D104" s="57"/>
      <c r="E104" s="57"/>
      <c r="F104" s="58"/>
      <c r="G104" s="64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5"/>
      <c r="Y104" s="73"/>
    </row>
    <row r="105" spans="1:25" s="13" customFormat="1" ht="12.75" customHeight="1" x14ac:dyDescent="0.2">
      <c r="A105" s="56"/>
      <c r="B105" s="56"/>
      <c r="C105" s="57"/>
      <c r="D105" s="57"/>
      <c r="E105" s="57"/>
      <c r="F105" s="58"/>
      <c r="G105" s="64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5"/>
      <c r="Y105" s="73"/>
    </row>
    <row r="106" spans="1:25" s="13" customFormat="1" ht="12.75" customHeight="1" x14ac:dyDescent="0.2">
      <c r="A106" s="56"/>
      <c r="B106" s="56"/>
      <c r="C106" s="57"/>
      <c r="D106" s="57"/>
      <c r="E106" s="57"/>
      <c r="F106" s="58"/>
      <c r="G106" s="64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5"/>
      <c r="Y106" s="73"/>
    </row>
    <row r="107" spans="1:25" s="13" customFormat="1" ht="12.75" customHeight="1" x14ac:dyDescent="0.2">
      <c r="A107" s="56"/>
      <c r="B107" s="56"/>
      <c r="C107" s="57"/>
      <c r="D107" s="57"/>
      <c r="E107" s="57"/>
      <c r="F107" s="58"/>
      <c r="G107" s="64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5"/>
      <c r="Y107" s="73"/>
    </row>
    <row r="108" spans="1:25" s="13" customFormat="1" ht="12.75" customHeight="1" x14ac:dyDescent="0.2">
      <c r="A108" s="56"/>
      <c r="B108" s="56"/>
      <c r="C108" s="57"/>
      <c r="D108" s="57"/>
      <c r="E108" s="57"/>
      <c r="F108" s="58"/>
      <c r="G108" s="64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5"/>
      <c r="Y108" s="73"/>
    </row>
    <row r="109" spans="1:25" s="13" customFormat="1" ht="12.75" customHeight="1" x14ac:dyDescent="0.2">
      <c r="A109" s="56"/>
      <c r="B109" s="56"/>
      <c r="C109" s="57"/>
      <c r="D109" s="57"/>
      <c r="E109" s="57"/>
      <c r="F109" s="58"/>
      <c r="G109" s="64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5"/>
      <c r="Y109" s="73"/>
    </row>
    <row r="110" spans="1:25" s="13" customFormat="1" ht="12.75" customHeight="1" x14ac:dyDescent="0.2">
      <c r="A110" s="56"/>
      <c r="B110" s="56"/>
      <c r="C110" s="57"/>
      <c r="D110" s="57"/>
      <c r="E110" s="57"/>
      <c r="F110" s="58"/>
      <c r="G110" s="64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5"/>
      <c r="Y110" s="73"/>
    </row>
    <row r="111" spans="1:25" s="13" customFormat="1" ht="12.75" customHeight="1" x14ac:dyDescent="0.2">
      <c r="A111" s="56"/>
      <c r="B111" s="56"/>
      <c r="C111" s="57"/>
      <c r="D111" s="57"/>
      <c r="E111" s="57"/>
      <c r="F111" s="58"/>
      <c r="G111" s="64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5"/>
      <c r="Y111" s="73"/>
    </row>
    <row r="112" spans="1:25" s="13" customFormat="1" ht="12.75" customHeight="1" x14ac:dyDescent="0.2">
      <c r="A112" s="56"/>
      <c r="B112" s="56"/>
      <c r="C112" s="57"/>
      <c r="D112" s="57"/>
      <c r="E112" s="57"/>
      <c r="F112" s="58"/>
      <c r="G112" s="64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5"/>
      <c r="Y112" s="73"/>
    </row>
    <row r="113" spans="1:25" s="13" customFormat="1" ht="12.75" customHeight="1" x14ac:dyDescent="0.2">
      <c r="A113" s="56"/>
      <c r="B113" s="56"/>
      <c r="C113" s="57"/>
      <c r="D113" s="57"/>
      <c r="E113" s="57"/>
      <c r="F113" s="58"/>
      <c r="G113" s="64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5"/>
      <c r="Y113" s="73"/>
    </row>
    <row r="114" spans="1:25" s="13" customFormat="1" ht="12.75" customHeight="1" x14ac:dyDescent="0.2">
      <c r="A114" s="56"/>
      <c r="B114" s="56"/>
      <c r="C114" s="57"/>
      <c r="D114" s="57"/>
      <c r="E114" s="57"/>
      <c r="F114" s="58"/>
      <c r="G114" s="64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5"/>
      <c r="Y114" s="73"/>
    </row>
    <row r="115" spans="1:25" s="13" customFormat="1" ht="12.75" customHeight="1" x14ac:dyDescent="0.2">
      <c r="A115" s="56"/>
      <c r="B115" s="56"/>
      <c r="C115" s="57"/>
      <c r="D115" s="57"/>
      <c r="E115" s="57"/>
      <c r="F115" s="58"/>
      <c r="G115" s="64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5"/>
      <c r="Y115" s="73"/>
    </row>
    <row r="116" spans="1:25" s="13" customFormat="1" ht="12.75" customHeight="1" x14ac:dyDescent="0.2">
      <c r="A116" s="56"/>
      <c r="B116" s="56"/>
      <c r="C116" s="57"/>
      <c r="D116" s="57"/>
      <c r="E116" s="57"/>
      <c r="F116" s="58"/>
      <c r="G116" s="64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5"/>
      <c r="Y116" s="73"/>
    </row>
    <row r="117" spans="1:25" s="13" customFormat="1" ht="12.75" customHeight="1" x14ac:dyDescent="0.2">
      <c r="A117" s="56"/>
      <c r="B117" s="56"/>
      <c r="C117" s="57"/>
      <c r="D117" s="57"/>
      <c r="E117" s="57"/>
      <c r="F117" s="58"/>
      <c r="G117" s="64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5"/>
      <c r="Y117" s="73"/>
    </row>
    <row r="118" spans="1:25" s="13" customFormat="1" ht="12.75" customHeight="1" x14ac:dyDescent="0.2">
      <c r="A118" s="56"/>
      <c r="B118" s="56"/>
      <c r="C118" s="57"/>
      <c r="D118" s="57"/>
      <c r="E118" s="57"/>
      <c r="F118" s="58"/>
      <c r="G118" s="64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5"/>
      <c r="Y118" s="73"/>
    </row>
    <row r="119" spans="1:25" s="13" customFormat="1" ht="12.75" customHeight="1" x14ac:dyDescent="0.2">
      <c r="A119" s="56"/>
      <c r="B119" s="56"/>
      <c r="C119" s="57"/>
      <c r="D119" s="57"/>
      <c r="E119" s="57"/>
      <c r="F119" s="58"/>
      <c r="G119" s="64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5"/>
      <c r="Y119" s="73"/>
    </row>
    <row r="120" spans="1:25" s="13" customFormat="1" ht="12.75" customHeight="1" x14ac:dyDescent="0.2">
      <c r="A120" s="56"/>
      <c r="B120" s="56"/>
      <c r="C120" s="57"/>
      <c r="D120" s="57"/>
      <c r="E120" s="57"/>
      <c r="F120" s="58"/>
      <c r="G120" s="64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5"/>
      <c r="Y120" s="73"/>
    </row>
    <row r="121" spans="1:25" s="13" customFormat="1" ht="12.75" customHeight="1" x14ac:dyDescent="0.2">
      <c r="A121" s="56"/>
      <c r="B121" s="56"/>
      <c r="C121" s="57"/>
      <c r="D121" s="57"/>
      <c r="E121" s="57"/>
      <c r="F121" s="58"/>
      <c r="G121" s="64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5"/>
      <c r="Y121" s="73"/>
    </row>
    <row r="122" spans="1:25" s="13" customFormat="1" ht="12.75" customHeight="1" x14ac:dyDescent="0.2">
      <c r="A122" s="56"/>
      <c r="B122" s="56"/>
      <c r="C122" s="57"/>
      <c r="D122" s="57"/>
      <c r="E122" s="57"/>
      <c r="F122" s="58"/>
      <c r="G122" s="64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5"/>
      <c r="Y122" s="73"/>
    </row>
    <row r="123" spans="1:25" s="13" customFormat="1" ht="12.75" customHeight="1" x14ac:dyDescent="0.2">
      <c r="A123" s="56"/>
      <c r="B123" s="56"/>
      <c r="C123" s="57"/>
      <c r="D123" s="57"/>
      <c r="E123" s="57"/>
      <c r="F123" s="58"/>
      <c r="G123" s="64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5"/>
      <c r="Y123" s="73"/>
    </row>
    <row r="124" spans="1:25" s="13" customFormat="1" ht="12.75" customHeight="1" x14ac:dyDescent="0.2">
      <c r="A124" s="56"/>
      <c r="B124" s="56"/>
      <c r="C124" s="57"/>
      <c r="D124" s="57"/>
      <c r="E124" s="57"/>
      <c r="F124" s="58"/>
      <c r="G124" s="64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5"/>
      <c r="Y124" s="73"/>
    </row>
    <row r="125" spans="1:25" s="13" customFormat="1" ht="12.75" customHeight="1" x14ac:dyDescent="0.2">
      <c r="A125" s="56"/>
      <c r="B125" s="56"/>
      <c r="C125" s="57"/>
      <c r="D125" s="57"/>
      <c r="E125" s="57"/>
      <c r="F125" s="58"/>
      <c r="G125" s="64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5"/>
      <c r="Y125" s="73"/>
    </row>
    <row r="126" spans="1:25" ht="12.75" customHeight="1" x14ac:dyDescent="0.2">
      <c r="A126" s="6"/>
      <c r="B126" s="6"/>
      <c r="C126" s="7"/>
      <c r="D126" s="7"/>
      <c r="E126" s="7"/>
      <c r="F126" s="8"/>
      <c r="G126" s="10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11"/>
      <c r="Y126" s="12"/>
    </row>
    <row r="127" spans="1:25" ht="12.75" customHeight="1" x14ac:dyDescent="0.2">
      <c r="A127" s="6"/>
      <c r="B127" s="6"/>
      <c r="C127" s="7"/>
      <c r="D127" s="7"/>
      <c r="E127" s="7"/>
      <c r="F127" s="8"/>
      <c r="G127" s="10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11"/>
      <c r="Y127" s="12"/>
    </row>
    <row r="128" spans="1:25" ht="12.75" customHeight="1" x14ac:dyDescent="0.2">
      <c r="A128" s="6"/>
      <c r="B128" s="6"/>
      <c r="C128" s="7"/>
      <c r="D128" s="7"/>
      <c r="E128" s="7"/>
      <c r="F128" s="8"/>
      <c r="G128" s="10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11"/>
      <c r="Y128" s="12"/>
    </row>
    <row r="129" spans="1:25" ht="12.75" customHeight="1" x14ac:dyDescent="0.2">
      <c r="A129" s="6"/>
      <c r="B129" s="6"/>
      <c r="C129" s="7"/>
      <c r="D129" s="7"/>
      <c r="E129" s="7"/>
      <c r="F129" s="8"/>
      <c r="G129" s="10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11"/>
      <c r="Y129" s="12"/>
    </row>
    <row r="130" spans="1:25" ht="12.75" customHeight="1" x14ac:dyDescent="0.2">
      <c r="A130" s="6"/>
      <c r="B130" s="6"/>
      <c r="C130" s="7"/>
      <c r="D130" s="7"/>
      <c r="E130" s="7"/>
      <c r="F130" s="8"/>
      <c r="G130" s="10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11"/>
      <c r="Y130" s="12"/>
    </row>
    <row r="131" spans="1:25" ht="12.75" customHeight="1" x14ac:dyDescent="0.2">
      <c r="A131" s="6"/>
      <c r="B131" s="6"/>
      <c r="C131" s="7"/>
      <c r="D131" s="7"/>
      <c r="E131" s="7"/>
      <c r="F131" s="8"/>
      <c r="G131" s="10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11"/>
      <c r="Y131" s="12"/>
    </row>
    <row r="132" spans="1:25" ht="12.75" customHeight="1" x14ac:dyDescent="0.2">
      <c r="A132" s="6"/>
      <c r="B132" s="6"/>
      <c r="C132" s="7"/>
      <c r="D132" s="7"/>
      <c r="E132" s="7"/>
      <c r="F132" s="8"/>
      <c r="G132" s="10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11"/>
      <c r="Y132" s="12"/>
    </row>
    <row r="133" spans="1:25" ht="12.75" customHeight="1" x14ac:dyDescent="0.2">
      <c r="A133" s="6"/>
      <c r="B133" s="6"/>
      <c r="C133" s="7"/>
      <c r="D133" s="7"/>
      <c r="E133" s="7"/>
      <c r="F133" s="8"/>
      <c r="G133" s="10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11"/>
      <c r="Y133" s="12"/>
    </row>
    <row r="134" spans="1:25" ht="12.75" customHeight="1" x14ac:dyDescent="0.2">
      <c r="A134" s="6"/>
      <c r="B134" s="6"/>
      <c r="C134" s="7"/>
      <c r="D134" s="7"/>
      <c r="E134" s="7"/>
      <c r="F134" s="8"/>
      <c r="G134" s="10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11"/>
      <c r="Y134" s="12"/>
    </row>
    <row r="135" spans="1:25" ht="12.75" customHeight="1" x14ac:dyDescent="0.2">
      <c r="A135" s="6"/>
      <c r="B135" s="6"/>
      <c r="C135" s="7"/>
      <c r="D135" s="7"/>
      <c r="E135" s="7"/>
      <c r="F135" s="8"/>
      <c r="G135" s="10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11"/>
      <c r="Y135" s="12"/>
    </row>
    <row r="136" spans="1:25" ht="12.75" customHeight="1" x14ac:dyDescent="0.2">
      <c r="A136" s="6"/>
      <c r="B136" s="6"/>
      <c r="C136" s="7"/>
      <c r="D136" s="7"/>
      <c r="E136" s="7"/>
      <c r="F136" s="8"/>
      <c r="G136" s="10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11"/>
      <c r="Y136" s="12"/>
    </row>
    <row r="137" spans="1:25" ht="12.75" customHeight="1" x14ac:dyDescent="0.2">
      <c r="A137" s="6"/>
      <c r="B137" s="6"/>
      <c r="C137" s="7"/>
      <c r="D137" s="7"/>
      <c r="E137" s="7"/>
      <c r="F137" s="8"/>
      <c r="G137" s="10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11"/>
      <c r="Y137" s="12"/>
    </row>
    <row r="138" spans="1:25" ht="12.75" customHeight="1" x14ac:dyDescent="0.2">
      <c r="A138" s="6"/>
      <c r="B138" s="6"/>
      <c r="C138" s="7"/>
      <c r="D138" s="7"/>
      <c r="E138" s="7"/>
      <c r="F138" s="8"/>
      <c r="G138" s="10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11"/>
      <c r="Y138" s="12"/>
    </row>
    <row r="139" spans="1:25" ht="12.75" customHeight="1" x14ac:dyDescent="0.2">
      <c r="A139" s="6"/>
      <c r="B139" s="6"/>
      <c r="C139" s="7"/>
      <c r="D139" s="7"/>
      <c r="E139" s="7"/>
      <c r="F139" s="8"/>
      <c r="G139" s="10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11"/>
      <c r="Y139" s="12"/>
    </row>
    <row r="140" spans="1:25" ht="12.75" customHeight="1" x14ac:dyDescent="0.2">
      <c r="A140" s="6"/>
      <c r="B140" s="6"/>
      <c r="C140" s="7"/>
      <c r="D140" s="7"/>
      <c r="E140" s="7"/>
      <c r="F140" s="8"/>
      <c r="G140" s="10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11"/>
      <c r="Y140" s="12"/>
    </row>
    <row r="141" spans="1:25" ht="12.75" customHeight="1" x14ac:dyDescent="0.2">
      <c r="A141" s="6"/>
      <c r="B141" s="6"/>
      <c r="C141" s="7"/>
      <c r="D141" s="7"/>
      <c r="E141" s="7"/>
      <c r="F141" s="8"/>
      <c r="G141" s="10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11"/>
      <c r="Y141" s="12"/>
    </row>
    <row r="142" spans="1:25" ht="12.75" customHeight="1" x14ac:dyDescent="0.2">
      <c r="A142" s="6"/>
      <c r="B142" s="6"/>
      <c r="C142" s="7"/>
      <c r="D142" s="7"/>
      <c r="E142" s="7"/>
      <c r="F142" s="8"/>
      <c r="G142" s="10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11"/>
      <c r="Y142" s="12"/>
    </row>
    <row r="143" spans="1:25" ht="12.75" customHeight="1" x14ac:dyDescent="0.2">
      <c r="A143" s="6"/>
      <c r="B143" s="6"/>
      <c r="C143" s="7"/>
      <c r="D143" s="7"/>
      <c r="E143" s="7"/>
      <c r="F143" s="8"/>
      <c r="G143" s="10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11"/>
      <c r="Y143" s="12"/>
    </row>
    <row r="144" spans="1:25" ht="12.75" customHeight="1" x14ac:dyDescent="0.2">
      <c r="A144" s="6"/>
      <c r="B144" s="6"/>
      <c r="C144" s="7"/>
      <c r="D144" s="7"/>
      <c r="E144" s="7"/>
      <c r="F144" s="8"/>
      <c r="G144" s="10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11"/>
      <c r="Y144" s="12"/>
    </row>
    <row r="145" spans="1:25" ht="12.75" customHeight="1" x14ac:dyDescent="0.2">
      <c r="A145" s="6"/>
      <c r="B145" s="6"/>
      <c r="C145" s="7"/>
      <c r="D145" s="7"/>
      <c r="E145" s="7"/>
      <c r="F145" s="8"/>
      <c r="G145" s="10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11"/>
      <c r="Y145" s="12"/>
    </row>
    <row r="146" spans="1:25" ht="12.75" customHeight="1" x14ac:dyDescent="0.2">
      <c r="A146" s="6"/>
      <c r="B146" s="6"/>
      <c r="C146" s="7"/>
      <c r="D146" s="7"/>
      <c r="E146" s="7"/>
      <c r="F146" s="8"/>
      <c r="G146" s="10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11"/>
      <c r="Y146" s="12"/>
    </row>
    <row r="147" spans="1:25" ht="12.75" customHeight="1" x14ac:dyDescent="0.2">
      <c r="A147" s="6"/>
      <c r="B147" s="6"/>
      <c r="C147" s="7"/>
      <c r="D147" s="7"/>
      <c r="E147" s="7"/>
      <c r="F147" s="8"/>
      <c r="G147" s="10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11"/>
      <c r="Y147" s="12"/>
    </row>
    <row r="148" spans="1:25" ht="12.75" customHeight="1" x14ac:dyDescent="0.2">
      <c r="A148" s="6"/>
      <c r="B148" s="6"/>
      <c r="C148" s="7"/>
      <c r="D148" s="7"/>
      <c r="E148" s="7"/>
      <c r="F148" s="8"/>
      <c r="G148" s="10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11"/>
      <c r="Y148" s="12"/>
    </row>
    <row r="149" spans="1:25" ht="12.75" customHeight="1" x14ac:dyDescent="0.2">
      <c r="A149" s="6"/>
      <c r="B149" s="6"/>
      <c r="C149" s="7"/>
      <c r="D149" s="7"/>
      <c r="E149" s="7"/>
      <c r="F149" s="8"/>
      <c r="G149" s="10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11"/>
      <c r="Y149" s="12"/>
    </row>
    <row r="150" spans="1:25" ht="12.75" customHeight="1" x14ac:dyDescent="0.2">
      <c r="A150" s="6"/>
      <c r="B150" s="6"/>
      <c r="C150" s="7"/>
      <c r="D150" s="7"/>
      <c r="E150" s="7"/>
      <c r="F150" s="8"/>
      <c r="G150" s="10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11"/>
      <c r="Y150" s="12"/>
    </row>
    <row r="151" spans="1:25" ht="12.75" customHeight="1" x14ac:dyDescent="0.2">
      <c r="A151" s="6"/>
      <c r="B151" s="6"/>
      <c r="C151" s="7"/>
      <c r="D151" s="7"/>
      <c r="E151" s="7"/>
      <c r="F151" s="8"/>
      <c r="G151" s="10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11"/>
      <c r="Y151" s="12"/>
    </row>
    <row r="152" spans="1:25" ht="12.75" customHeight="1" x14ac:dyDescent="0.2">
      <c r="A152" s="6"/>
      <c r="B152" s="6"/>
      <c r="C152" s="7"/>
      <c r="D152" s="7"/>
      <c r="E152" s="7"/>
      <c r="F152" s="8"/>
      <c r="G152" s="10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11"/>
      <c r="Y152" s="12"/>
    </row>
    <row r="153" spans="1:25" ht="12.75" customHeight="1" x14ac:dyDescent="0.2">
      <c r="A153" s="6"/>
      <c r="B153" s="6"/>
      <c r="C153" s="7"/>
      <c r="D153" s="7"/>
      <c r="E153" s="7"/>
      <c r="F153" s="8"/>
      <c r="G153" s="10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11"/>
      <c r="Y153" s="12"/>
    </row>
    <row r="154" spans="1:25" ht="12.75" customHeight="1" x14ac:dyDescent="0.2">
      <c r="A154" s="6"/>
      <c r="B154" s="6"/>
      <c r="C154" s="7"/>
      <c r="D154" s="7"/>
      <c r="E154" s="7"/>
      <c r="F154" s="8"/>
      <c r="G154" s="10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11"/>
      <c r="Y154" s="12"/>
    </row>
    <row r="155" spans="1:25" ht="12.75" customHeight="1" x14ac:dyDescent="0.2">
      <c r="A155" s="6"/>
      <c r="B155" s="6"/>
      <c r="C155" s="7"/>
      <c r="D155" s="7"/>
      <c r="E155" s="7"/>
      <c r="F155" s="8"/>
      <c r="G155" s="10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11"/>
      <c r="Y155" s="12"/>
    </row>
    <row r="156" spans="1:25" ht="12.75" customHeight="1" x14ac:dyDescent="0.2">
      <c r="A156" s="6"/>
      <c r="B156" s="6"/>
      <c r="C156" s="7"/>
      <c r="D156" s="7"/>
      <c r="E156" s="7"/>
      <c r="F156" s="8"/>
      <c r="G156" s="10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11"/>
      <c r="Y156" s="12"/>
    </row>
    <row r="157" spans="1:25" ht="12.75" customHeight="1" x14ac:dyDescent="0.2">
      <c r="A157" s="6"/>
      <c r="B157" s="6"/>
      <c r="C157" s="7"/>
      <c r="D157" s="7"/>
      <c r="E157" s="7"/>
      <c r="F157" s="8"/>
      <c r="G157" s="10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11"/>
      <c r="Y157" s="12"/>
    </row>
    <row r="158" spans="1:25" ht="12.75" customHeight="1" x14ac:dyDescent="0.2">
      <c r="A158" s="6"/>
      <c r="B158" s="6"/>
      <c r="C158" s="7"/>
      <c r="D158" s="7"/>
      <c r="E158" s="7"/>
      <c r="F158" s="8"/>
      <c r="G158" s="10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11"/>
      <c r="Y158" s="12"/>
    </row>
    <row r="159" spans="1:25" ht="12.75" customHeight="1" x14ac:dyDescent="0.2">
      <c r="A159" s="6"/>
      <c r="B159" s="6"/>
      <c r="C159" s="7"/>
      <c r="D159" s="7"/>
      <c r="E159" s="7"/>
      <c r="F159" s="8"/>
      <c r="G159" s="10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11"/>
      <c r="Y159" s="12"/>
    </row>
    <row r="160" spans="1:25" ht="12.75" customHeight="1" x14ac:dyDescent="0.2">
      <c r="A160" s="6"/>
      <c r="B160" s="6"/>
      <c r="C160" s="7"/>
      <c r="D160" s="7"/>
      <c r="E160" s="7"/>
      <c r="F160" s="8"/>
      <c r="G160" s="10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11"/>
      <c r="Y160" s="12"/>
    </row>
    <row r="161" spans="1:25" ht="12.75" customHeight="1" x14ac:dyDescent="0.2">
      <c r="A161" s="6"/>
      <c r="B161" s="6"/>
      <c r="C161" s="7"/>
      <c r="D161" s="7"/>
      <c r="E161" s="7"/>
      <c r="F161" s="8"/>
      <c r="G161" s="10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11"/>
      <c r="Y161" s="12"/>
    </row>
    <row r="162" spans="1:25" ht="12.75" customHeight="1" x14ac:dyDescent="0.2">
      <c r="A162" s="6"/>
      <c r="B162" s="6"/>
      <c r="C162" s="7"/>
      <c r="D162" s="7"/>
      <c r="E162" s="7"/>
      <c r="F162" s="8"/>
      <c r="G162" s="10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11"/>
      <c r="Y162" s="12"/>
    </row>
    <row r="163" spans="1:25" ht="12.75" customHeight="1" x14ac:dyDescent="0.2">
      <c r="A163" s="6"/>
      <c r="B163" s="6"/>
      <c r="C163" s="7"/>
      <c r="D163" s="7"/>
      <c r="E163" s="7"/>
      <c r="F163" s="8"/>
      <c r="G163" s="10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11"/>
      <c r="Y163" s="12"/>
    </row>
    <row r="164" spans="1:25" ht="12.75" customHeight="1" x14ac:dyDescent="0.2">
      <c r="A164" s="6"/>
      <c r="B164" s="6"/>
      <c r="C164" s="7"/>
      <c r="D164" s="7"/>
      <c r="E164" s="7"/>
      <c r="F164" s="8"/>
      <c r="G164" s="10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11"/>
      <c r="Y164" s="12"/>
    </row>
    <row r="165" spans="1:25" ht="12.75" customHeight="1" x14ac:dyDescent="0.2">
      <c r="A165" s="6"/>
      <c r="B165" s="6"/>
      <c r="C165" s="7"/>
      <c r="D165" s="7"/>
      <c r="E165" s="7"/>
      <c r="F165" s="8"/>
      <c r="G165" s="10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11"/>
      <c r="Y165" s="12"/>
    </row>
    <row r="166" spans="1:25" ht="12.75" customHeight="1" x14ac:dyDescent="0.2">
      <c r="A166" s="6"/>
      <c r="B166" s="6"/>
      <c r="C166" s="7"/>
      <c r="D166" s="7"/>
      <c r="E166" s="7"/>
      <c r="F166" s="8"/>
      <c r="G166" s="10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11"/>
      <c r="Y166" s="12"/>
    </row>
    <row r="167" spans="1:25" ht="12.75" customHeight="1" x14ac:dyDescent="0.2">
      <c r="A167" s="6"/>
      <c r="B167" s="6"/>
      <c r="C167" s="7"/>
      <c r="D167" s="7"/>
      <c r="E167" s="7"/>
      <c r="F167" s="8"/>
      <c r="G167" s="10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11"/>
      <c r="Y167" s="12"/>
    </row>
    <row r="168" spans="1:25" ht="12.75" customHeight="1" x14ac:dyDescent="0.2">
      <c r="A168" s="6"/>
      <c r="B168" s="6"/>
      <c r="C168" s="7"/>
      <c r="D168" s="7"/>
      <c r="E168" s="7"/>
      <c r="F168" s="8"/>
      <c r="G168" s="10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11"/>
      <c r="Y168" s="12"/>
    </row>
    <row r="169" spans="1:25" ht="12.75" customHeight="1" x14ac:dyDescent="0.2">
      <c r="A169" s="6"/>
      <c r="B169" s="6"/>
      <c r="C169" s="7"/>
      <c r="D169" s="7"/>
      <c r="E169" s="7"/>
      <c r="F169" s="8"/>
      <c r="G169" s="10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11"/>
      <c r="Y169" s="12"/>
    </row>
    <row r="170" spans="1:25" ht="12.75" customHeight="1" x14ac:dyDescent="0.2">
      <c r="A170" s="6"/>
      <c r="B170" s="6"/>
      <c r="C170" s="7"/>
      <c r="D170" s="7"/>
      <c r="E170" s="7"/>
      <c r="F170" s="8"/>
      <c r="G170" s="10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11"/>
      <c r="Y170" s="12"/>
    </row>
    <row r="171" spans="1:25" ht="12.75" customHeight="1" x14ac:dyDescent="0.2">
      <c r="A171" s="6"/>
      <c r="B171" s="6"/>
      <c r="C171" s="7"/>
      <c r="D171" s="7"/>
      <c r="E171" s="7"/>
      <c r="F171" s="8"/>
      <c r="G171" s="10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11"/>
      <c r="Y171" s="12"/>
    </row>
    <row r="172" spans="1:25" ht="12.75" customHeight="1" x14ac:dyDescent="0.2">
      <c r="A172" s="6"/>
      <c r="B172" s="6"/>
      <c r="C172" s="7"/>
      <c r="D172" s="7"/>
      <c r="E172" s="7"/>
      <c r="F172" s="8"/>
      <c r="G172" s="10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11"/>
      <c r="Y172" s="12"/>
    </row>
    <row r="173" spans="1:25" ht="12.75" customHeight="1" x14ac:dyDescent="0.2">
      <c r="A173" s="6"/>
      <c r="B173" s="6"/>
      <c r="C173" s="7"/>
      <c r="D173" s="7"/>
      <c r="E173" s="7"/>
      <c r="F173" s="8"/>
      <c r="G173" s="10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11"/>
      <c r="Y173" s="12"/>
    </row>
    <row r="174" spans="1:25" ht="12.75" customHeight="1" x14ac:dyDescent="0.2">
      <c r="A174" s="6"/>
      <c r="B174" s="6"/>
      <c r="C174" s="7"/>
      <c r="D174" s="7"/>
      <c r="E174" s="7"/>
      <c r="F174" s="8"/>
      <c r="G174" s="10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11"/>
      <c r="Y174" s="12"/>
    </row>
    <row r="175" spans="1:25" ht="12.75" customHeight="1" x14ac:dyDescent="0.2">
      <c r="A175" s="6"/>
      <c r="B175" s="6"/>
      <c r="C175" s="7"/>
      <c r="D175" s="7"/>
      <c r="E175" s="7"/>
      <c r="F175" s="8"/>
      <c r="G175" s="10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11"/>
      <c r="Y175" s="12"/>
    </row>
    <row r="176" spans="1:25" ht="12.75" customHeight="1" x14ac:dyDescent="0.2">
      <c r="A176" s="6"/>
      <c r="B176" s="6"/>
      <c r="C176" s="7"/>
      <c r="D176" s="7"/>
      <c r="E176" s="7"/>
      <c r="F176" s="8"/>
      <c r="G176" s="10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11"/>
      <c r="Y176" s="12"/>
    </row>
    <row r="177" spans="1:25" ht="12.75" customHeight="1" x14ac:dyDescent="0.2">
      <c r="A177" s="6"/>
      <c r="B177" s="6"/>
      <c r="C177" s="7"/>
      <c r="D177" s="7"/>
      <c r="E177" s="7"/>
      <c r="F177" s="8"/>
      <c r="G177" s="10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11"/>
      <c r="Y177" s="12"/>
    </row>
    <row r="178" spans="1:25" ht="12.75" customHeight="1" x14ac:dyDescent="0.2">
      <c r="A178" s="6"/>
      <c r="B178" s="6"/>
      <c r="C178" s="7"/>
      <c r="D178" s="7"/>
      <c r="E178" s="7"/>
      <c r="F178" s="8"/>
      <c r="G178" s="10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11"/>
      <c r="Y178" s="12"/>
    </row>
    <row r="179" spans="1:25" ht="12.75" customHeight="1" x14ac:dyDescent="0.2">
      <c r="A179" s="6"/>
      <c r="B179" s="6"/>
      <c r="C179" s="7"/>
      <c r="D179" s="7"/>
      <c r="E179" s="7"/>
      <c r="F179" s="8"/>
      <c r="G179" s="10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11"/>
      <c r="Y179" s="12"/>
    </row>
    <row r="180" spans="1:25" ht="12.75" customHeight="1" x14ac:dyDescent="0.2">
      <c r="A180" s="6"/>
      <c r="B180" s="6"/>
      <c r="C180" s="7"/>
      <c r="D180" s="7"/>
      <c r="E180" s="7"/>
      <c r="F180" s="8"/>
      <c r="G180" s="10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11"/>
      <c r="Y180" s="12"/>
    </row>
    <row r="181" spans="1:25" ht="12.75" customHeight="1" x14ac:dyDescent="0.2">
      <c r="A181" s="6"/>
      <c r="B181" s="6"/>
      <c r="C181" s="7"/>
      <c r="D181" s="7"/>
      <c r="E181" s="7"/>
      <c r="F181" s="8"/>
      <c r="G181" s="10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11"/>
      <c r="Y181" s="12"/>
    </row>
    <row r="182" spans="1:25" ht="12.75" customHeight="1" x14ac:dyDescent="0.2">
      <c r="A182" s="6"/>
      <c r="B182" s="6"/>
      <c r="C182" s="7"/>
      <c r="D182" s="7"/>
      <c r="E182" s="7"/>
      <c r="F182" s="8"/>
      <c r="G182" s="10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11"/>
      <c r="Y182" s="12"/>
    </row>
    <row r="183" spans="1:25" ht="12.75" customHeight="1" x14ac:dyDescent="0.2">
      <c r="A183" s="6"/>
      <c r="B183" s="6"/>
      <c r="C183" s="7"/>
      <c r="D183" s="7"/>
      <c r="E183" s="7"/>
      <c r="F183" s="8"/>
      <c r="G183" s="10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11"/>
      <c r="Y183" s="12"/>
    </row>
    <row r="184" spans="1:25" ht="12.75" customHeight="1" x14ac:dyDescent="0.2">
      <c r="A184" s="6"/>
      <c r="B184" s="6"/>
      <c r="C184" s="7"/>
      <c r="D184" s="7"/>
      <c r="E184" s="7"/>
      <c r="F184" s="8"/>
      <c r="G184" s="10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11"/>
      <c r="Y184" s="12"/>
    </row>
    <row r="185" spans="1:25" ht="12.75" customHeight="1" x14ac:dyDescent="0.2">
      <c r="A185" s="6"/>
      <c r="B185" s="6"/>
      <c r="C185" s="7"/>
      <c r="D185" s="7"/>
      <c r="E185" s="7"/>
      <c r="F185" s="8"/>
      <c r="G185" s="10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11"/>
      <c r="Y185" s="12"/>
    </row>
    <row r="186" spans="1:25" ht="12.75" customHeight="1" x14ac:dyDescent="0.2">
      <c r="A186" s="6"/>
      <c r="B186" s="6"/>
      <c r="C186" s="7"/>
      <c r="D186" s="7"/>
      <c r="E186" s="7"/>
      <c r="F186" s="8"/>
      <c r="G186" s="10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11"/>
      <c r="Y186" s="12"/>
    </row>
    <row r="187" spans="1:25" ht="12.75" customHeight="1" x14ac:dyDescent="0.2">
      <c r="A187" s="6"/>
      <c r="B187" s="6"/>
      <c r="C187" s="7"/>
      <c r="D187" s="7"/>
      <c r="E187" s="7"/>
      <c r="F187" s="8"/>
      <c r="G187" s="10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11"/>
      <c r="Y187" s="12"/>
    </row>
    <row r="188" spans="1:25" ht="12.75" customHeight="1" x14ac:dyDescent="0.2">
      <c r="A188" s="6"/>
      <c r="B188" s="6"/>
      <c r="C188" s="7"/>
      <c r="D188" s="7"/>
      <c r="E188" s="7"/>
      <c r="F188" s="8"/>
      <c r="G188" s="10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11"/>
      <c r="Y188" s="12"/>
    </row>
    <row r="189" spans="1:25" ht="12.75" customHeight="1" x14ac:dyDescent="0.2">
      <c r="A189" s="6"/>
      <c r="B189" s="6"/>
      <c r="C189" s="7"/>
      <c r="D189" s="7"/>
      <c r="E189" s="7"/>
      <c r="F189" s="8"/>
      <c r="G189" s="10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11"/>
      <c r="Y189" s="12"/>
    </row>
    <row r="190" spans="1:25" ht="12.75" customHeight="1" x14ac:dyDescent="0.2">
      <c r="A190" s="6"/>
      <c r="B190" s="6"/>
      <c r="C190" s="7"/>
      <c r="D190" s="7"/>
      <c r="E190" s="7"/>
      <c r="F190" s="8"/>
      <c r="G190" s="10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11"/>
      <c r="Y190" s="12"/>
    </row>
    <row r="191" spans="1:25" ht="12.75" customHeight="1" x14ac:dyDescent="0.2">
      <c r="A191" s="6"/>
      <c r="B191" s="6"/>
      <c r="C191" s="7"/>
      <c r="D191" s="7"/>
      <c r="E191" s="7"/>
      <c r="F191" s="8"/>
      <c r="G191" s="10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11"/>
      <c r="Y191" s="12"/>
    </row>
    <row r="192" spans="1:25" ht="12.75" customHeight="1" x14ac:dyDescent="0.2">
      <c r="A192" s="6"/>
      <c r="B192" s="6"/>
      <c r="C192" s="7"/>
      <c r="D192" s="7"/>
      <c r="E192" s="7"/>
      <c r="F192" s="8"/>
      <c r="G192" s="10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11"/>
      <c r="Y192" s="12"/>
    </row>
    <row r="193" spans="1:25" ht="12.75" customHeight="1" x14ac:dyDescent="0.2">
      <c r="A193" s="6"/>
      <c r="B193" s="6"/>
      <c r="C193" s="7"/>
      <c r="D193" s="7"/>
      <c r="E193" s="7"/>
      <c r="F193" s="8"/>
      <c r="G193" s="10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11"/>
      <c r="Y193" s="12"/>
    </row>
    <row r="194" spans="1:25" ht="12.75" customHeight="1" x14ac:dyDescent="0.2">
      <c r="A194" s="6"/>
      <c r="B194" s="6"/>
      <c r="C194" s="7"/>
      <c r="D194" s="7"/>
      <c r="E194" s="7"/>
      <c r="F194" s="8"/>
      <c r="G194" s="10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11"/>
      <c r="Y194" s="12"/>
    </row>
    <row r="195" spans="1:25" ht="12.75" customHeight="1" x14ac:dyDescent="0.2">
      <c r="A195" s="6"/>
      <c r="B195" s="6"/>
      <c r="C195" s="7"/>
      <c r="D195" s="7"/>
      <c r="E195" s="7"/>
      <c r="F195" s="8"/>
      <c r="G195" s="10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11"/>
      <c r="Y195" s="12"/>
    </row>
    <row r="196" spans="1:25" ht="12.75" customHeight="1" x14ac:dyDescent="0.2">
      <c r="A196" s="6"/>
      <c r="B196" s="6"/>
      <c r="C196" s="7"/>
      <c r="D196" s="7"/>
      <c r="E196" s="7"/>
      <c r="F196" s="8"/>
      <c r="G196" s="10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11"/>
      <c r="Y196" s="12"/>
    </row>
    <row r="197" spans="1:25" ht="12.75" customHeight="1" x14ac:dyDescent="0.2">
      <c r="A197" s="6"/>
      <c r="B197" s="6"/>
      <c r="C197" s="7"/>
      <c r="D197" s="7"/>
      <c r="E197" s="7"/>
      <c r="F197" s="8"/>
      <c r="G197" s="10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11"/>
      <c r="Y197" s="12"/>
    </row>
    <row r="198" spans="1:25" ht="12.75" customHeight="1" x14ac:dyDescent="0.2">
      <c r="A198" s="6"/>
      <c r="B198" s="6"/>
      <c r="C198" s="7"/>
      <c r="D198" s="7"/>
      <c r="E198" s="7"/>
      <c r="F198" s="8"/>
      <c r="G198" s="10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11"/>
      <c r="Y198" s="12"/>
    </row>
    <row r="199" spans="1:25" ht="12.75" customHeight="1" x14ac:dyDescent="0.2">
      <c r="A199" s="6"/>
      <c r="B199" s="6"/>
      <c r="C199" s="7"/>
      <c r="D199" s="7"/>
      <c r="E199" s="7"/>
      <c r="F199" s="8"/>
      <c r="G199" s="10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11"/>
      <c r="Y199" s="12"/>
    </row>
    <row r="200" spans="1:25" ht="12.75" customHeight="1" x14ac:dyDescent="0.2">
      <c r="A200" s="6"/>
      <c r="B200" s="6"/>
      <c r="C200" s="7"/>
      <c r="D200" s="7"/>
      <c r="E200" s="7"/>
      <c r="F200" s="8"/>
      <c r="G200" s="10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11"/>
      <c r="Y200" s="12"/>
    </row>
    <row r="201" spans="1:25" ht="12.75" customHeight="1" x14ac:dyDescent="0.2">
      <c r="A201" s="6"/>
      <c r="B201" s="6"/>
      <c r="C201" s="7"/>
      <c r="D201" s="7"/>
      <c r="E201" s="7"/>
      <c r="F201" s="8"/>
      <c r="G201" s="10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11"/>
      <c r="Y201" s="12"/>
    </row>
    <row r="202" spans="1:25" ht="12.75" customHeight="1" x14ac:dyDescent="0.2">
      <c r="A202" s="6"/>
      <c r="B202" s="6"/>
      <c r="C202" s="7"/>
      <c r="D202" s="7"/>
      <c r="E202" s="7"/>
      <c r="F202" s="8"/>
      <c r="G202" s="10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11"/>
      <c r="Y202" s="12"/>
    </row>
    <row r="203" spans="1:25" ht="12.75" customHeight="1" x14ac:dyDescent="0.2">
      <c r="A203" s="6"/>
      <c r="B203" s="6"/>
      <c r="C203" s="7"/>
      <c r="D203" s="7"/>
      <c r="E203" s="7"/>
      <c r="F203" s="8"/>
      <c r="G203" s="10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11"/>
      <c r="Y203" s="12"/>
    </row>
    <row r="204" spans="1:25" ht="12.75" customHeight="1" x14ac:dyDescent="0.2">
      <c r="A204" s="6"/>
      <c r="B204" s="6"/>
      <c r="C204" s="7"/>
      <c r="D204" s="7"/>
      <c r="E204" s="7"/>
      <c r="F204" s="8"/>
      <c r="G204" s="10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11"/>
      <c r="Y204" s="12"/>
    </row>
    <row r="205" spans="1:25" ht="12.75" customHeight="1" x14ac:dyDescent="0.2">
      <c r="A205" s="6"/>
      <c r="B205" s="6"/>
      <c r="C205" s="7"/>
      <c r="D205" s="7"/>
      <c r="E205" s="7"/>
      <c r="F205" s="8"/>
      <c r="G205" s="10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11"/>
      <c r="Y205" s="12"/>
    </row>
    <row r="206" spans="1:25" ht="12.75" customHeight="1" x14ac:dyDescent="0.2">
      <c r="A206" s="6"/>
      <c r="B206" s="6"/>
      <c r="C206" s="7"/>
      <c r="D206" s="7"/>
      <c r="E206" s="7"/>
      <c r="F206" s="8"/>
      <c r="G206" s="10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11"/>
      <c r="Y206" s="12"/>
    </row>
    <row r="207" spans="1:25" ht="12.75" customHeight="1" x14ac:dyDescent="0.2">
      <c r="A207" s="6"/>
      <c r="B207" s="6"/>
      <c r="C207" s="7"/>
      <c r="D207" s="7"/>
      <c r="E207" s="7"/>
      <c r="F207" s="8"/>
      <c r="G207" s="10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11"/>
      <c r="Y207" s="12"/>
    </row>
    <row r="208" spans="1:25" ht="12.75" customHeight="1" x14ac:dyDescent="0.2">
      <c r="A208" s="6"/>
      <c r="B208" s="6"/>
      <c r="C208" s="7"/>
      <c r="D208" s="7"/>
      <c r="E208" s="7"/>
      <c r="F208" s="8"/>
      <c r="G208" s="10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11"/>
      <c r="Y208" s="12"/>
    </row>
    <row r="209" spans="1:25" ht="12.75" customHeight="1" x14ac:dyDescent="0.2">
      <c r="A209" s="6"/>
      <c r="B209" s="6"/>
      <c r="C209" s="7"/>
      <c r="D209" s="7"/>
      <c r="E209" s="7"/>
      <c r="F209" s="8"/>
      <c r="G209" s="10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11"/>
      <c r="Y209" s="12"/>
    </row>
    <row r="210" spans="1:25" ht="12.75" customHeight="1" x14ac:dyDescent="0.2">
      <c r="A210" s="6"/>
      <c r="B210" s="6"/>
      <c r="C210" s="7"/>
      <c r="D210" s="7"/>
      <c r="E210" s="7"/>
      <c r="F210" s="8"/>
      <c r="G210" s="10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11"/>
      <c r="Y210" s="12"/>
    </row>
    <row r="211" spans="1:25" ht="12.75" customHeight="1" x14ac:dyDescent="0.2">
      <c r="A211" s="6"/>
      <c r="B211" s="6"/>
      <c r="C211" s="7"/>
      <c r="D211" s="7"/>
      <c r="E211" s="7"/>
      <c r="F211" s="8"/>
      <c r="G211" s="10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11"/>
      <c r="Y211" s="12"/>
    </row>
    <row r="212" spans="1:25" ht="12.75" customHeight="1" x14ac:dyDescent="0.2">
      <c r="A212" s="6"/>
      <c r="B212" s="6"/>
      <c r="C212" s="7"/>
      <c r="D212" s="7"/>
      <c r="E212" s="7"/>
      <c r="F212" s="8"/>
      <c r="G212" s="10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11"/>
      <c r="Y212" s="12"/>
    </row>
    <row r="213" spans="1:25" ht="12.75" customHeight="1" x14ac:dyDescent="0.2">
      <c r="A213" s="6"/>
      <c r="B213" s="6"/>
      <c r="C213" s="7"/>
      <c r="D213" s="7"/>
      <c r="E213" s="7"/>
      <c r="F213" s="8"/>
      <c r="G213" s="10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11"/>
      <c r="Y213" s="12"/>
    </row>
    <row r="214" spans="1:25" ht="12.75" customHeight="1" x14ac:dyDescent="0.2">
      <c r="A214" s="6"/>
      <c r="B214" s="6"/>
      <c r="C214" s="7"/>
      <c r="D214" s="7"/>
      <c r="E214" s="7"/>
      <c r="F214" s="8"/>
      <c r="G214" s="10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11"/>
      <c r="Y214" s="12"/>
    </row>
    <row r="215" spans="1:25" ht="12.75" customHeight="1" x14ac:dyDescent="0.2">
      <c r="A215" s="6"/>
      <c r="B215" s="6"/>
      <c r="C215" s="7"/>
      <c r="D215" s="7"/>
      <c r="E215" s="7"/>
      <c r="F215" s="8"/>
      <c r="G215" s="10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11"/>
      <c r="Y215" s="12"/>
    </row>
    <row r="216" spans="1:25" ht="12.75" customHeight="1" x14ac:dyDescent="0.2">
      <c r="A216" s="6"/>
      <c r="B216" s="6"/>
      <c r="C216" s="7"/>
      <c r="D216" s="7"/>
      <c r="E216" s="7"/>
      <c r="F216" s="8"/>
      <c r="G216" s="10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11"/>
      <c r="Y216" s="12"/>
    </row>
    <row r="217" spans="1:25" ht="12.75" customHeight="1" x14ac:dyDescent="0.2">
      <c r="A217" s="6"/>
      <c r="B217" s="6"/>
      <c r="C217" s="7"/>
      <c r="D217" s="7"/>
      <c r="E217" s="7"/>
      <c r="F217" s="8"/>
      <c r="G217" s="10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1"/>
      <c r="Y217" s="12"/>
    </row>
    <row r="218" spans="1:25" ht="12.75" customHeight="1" x14ac:dyDescent="0.2">
      <c r="A218" s="6"/>
      <c r="B218" s="6"/>
      <c r="C218" s="7"/>
      <c r="D218" s="7"/>
      <c r="E218" s="7"/>
      <c r="F218" s="8"/>
      <c r="G218" s="10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1"/>
      <c r="Y218" s="12"/>
    </row>
    <row r="219" spans="1:25" ht="12.75" customHeight="1" x14ac:dyDescent="0.2">
      <c r="A219" s="6"/>
      <c r="B219" s="6"/>
      <c r="C219" s="7"/>
      <c r="D219" s="7"/>
      <c r="E219" s="7"/>
      <c r="F219" s="8"/>
      <c r="G219" s="10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11"/>
      <c r="Y219" s="12"/>
    </row>
    <row r="220" spans="1:25" ht="12.75" customHeight="1" x14ac:dyDescent="0.2">
      <c r="A220" s="6"/>
      <c r="B220" s="6"/>
      <c r="C220" s="7"/>
      <c r="D220" s="7"/>
      <c r="E220" s="7"/>
      <c r="F220" s="8"/>
      <c r="G220" s="10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11"/>
      <c r="Y220" s="12"/>
    </row>
    <row r="221" spans="1:25" ht="12.75" customHeight="1" x14ac:dyDescent="0.2">
      <c r="A221" s="6"/>
      <c r="B221" s="6"/>
      <c r="C221" s="7"/>
      <c r="D221" s="7"/>
      <c r="E221" s="7"/>
      <c r="F221" s="8"/>
      <c r="G221" s="10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11"/>
      <c r="Y221" s="12"/>
    </row>
    <row r="222" spans="1:25" ht="12.75" customHeight="1" x14ac:dyDescent="0.2">
      <c r="A222" s="6"/>
      <c r="B222" s="6"/>
      <c r="C222" s="7"/>
      <c r="D222" s="7"/>
      <c r="E222" s="7"/>
      <c r="F222" s="8"/>
      <c r="G222" s="10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11"/>
      <c r="Y222" s="12"/>
    </row>
    <row r="223" spans="1:25" ht="12.75" customHeight="1" x14ac:dyDescent="0.2">
      <c r="A223" s="6"/>
      <c r="B223" s="6"/>
      <c r="C223" s="7"/>
      <c r="D223" s="7"/>
      <c r="E223" s="7"/>
      <c r="F223" s="8"/>
      <c r="G223" s="10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11"/>
      <c r="Y223" s="12"/>
    </row>
    <row r="224" spans="1:25" ht="12.75" customHeight="1" x14ac:dyDescent="0.2">
      <c r="A224" s="6"/>
      <c r="B224" s="6"/>
      <c r="C224" s="7"/>
      <c r="D224" s="7"/>
      <c r="E224" s="7"/>
      <c r="F224" s="8"/>
      <c r="G224" s="10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11"/>
      <c r="Y224" s="12"/>
    </row>
    <row r="225" spans="1:25" ht="12.75" customHeight="1" x14ac:dyDescent="0.2">
      <c r="A225" s="6"/>
      <c r="B225" s="6"/>
      <c r="C225" s="7"/>
      <c r="D225" s="7"/>
      <c r="E225" s="7"/>
      <c r="F225" s="8"/>
      <c r="G225" s="10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11"/>
      <c r="Y225" s="12"/>
    </row>
    <row r="226" spans="1:25" ht="12.75" customHeight="1" x14ac:dyDescent="0.2">
      <c r="A226" s="6"/>
      <c r="B226" s="6"/>
      <c r="C226" s="7"/>
      <c r="D226" s="7"/>
      <c r="E226" s="7"/>
      <c r="F226" s="8"/>
      <c r="G226" s="10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11"/>
      <c r="Y226" s="12"/>
    </row>
    <row r="227" spans="1:25" ht="12.75" customHeight="1" x14ac:dyDescent="0.2">
      <c r="A227" s="6"/>
      <c r="B227" s="6"/>
      <c r="C227" s="7"/>
      <c r="D227" s="7"/>
      <c r="E227" s="7"/>
      <c r="F227" s="8"/>
      <c r="G227" s="10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11"/>
      <c r="Y227" s="12"/>
    </row>
    <row r="228" spans="1:25" ht="12.75" customHeight="1" x14ac:dyDescent="0.2">
      <c r="A228" s="6"/>
      <c r="B228" s="6"/>
      <c r="C228" s="7"/>
      <c r="D228" s="7"/>
      <c r="E228" s="7"/>
      <c r="F228" s="8"/>
      <c r="G228" s="10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11"/>
      <c r="Y228" s="12"/>
    </row>
    <row r="229" spans="1:25" ht="12.75" customHeight="1" x14ac:dyDescent="0.2">
      <c r="A229" s="6"/>
      <c r="B229" s="6"/>
      <c r="C229" s="7"/>
      <c r="D229" s="7"/>
      <c r="E229" s="7"/>
      <c r="F229" s="8"/>
      <c r="G229" s="10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11"/>
      <c r="Y229" s="12"/>
    </row>
    <row r="230" spans="1:25" ht="12.75" customHeight="1" x14ac:dyDescent="0.2">
      <c r="A230" s="6"/>
      <c r="B230" s="6"/>
      <c r="C230" s="7"/>
      <c r="D230" s="7"/>
      <c r="E230" s="7"/>
      <c r="F230" s="8"/>
      <c r="G230" s="10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11"/>
      <c r="Y230" s="12"/>
    </row>
    <row r="231" spans="1:25" ht="12.75" customHeight="1" x14ac:dyDescent="0.2">
      <c r="A231" s="6"/>
      <c r="B231" s="6"/>
      <c r="C231" s="7"/>
      <c r="D231" s="7"/>
      <c r="E231" s="7"/>
      <c r="F231" s="8"/>
      <c r="G231" s="10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11"/>
      <c r="Y231" s="12"/>
    </row>
    <row r="232" spans="1:25" ht="12.75" customHeight="1" x14ac:dyDescent="0.2">
      <c r="A232" s="6"/>
      <c r="B232" s="6"/>
      <c r="C232" s="7"/>
      <c r="D232" s="7"/>
      <c r="E232" s="7"/>
      <c r="F232" s="8"/>
      <c r="G232" s="10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11"/>
      <c r="Y232" s="12"/>
    </row>
    <row r="233" spans="1:25" ht="12.75" customHeight="1" x14ac:dyDescent="0.2">
      <c r="A233" s="6"/>
      <c r="B233" s="6"/>
      <c r="C233" s="7"/>
      <c r="D233" s="7"/>
      <c r="E233" s="7"/>
      <c r="F233" s="8"/>
      <c r="G233" s="10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11"/>
      <c r="Y233" s="12"/>
    </row>
    <row r="234" spans="1:25" ht="12.75" customHeight="1" x14ac:dyDescent="0.2">
      <c r="A234" s="6"/>
      <c r="B234" s="6"/>
      <c r="C234" s="7"/>
      <c r="D234" s="7"/>
      <c r="E234" s="7"/>
      <c r="F234" s="8"/>
      <c r="G234" s="10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11"/>
      <c r="Y234" s="12"/>
    </row>
    <row r="235" spans="1:25" ht="12.75" customHeight="1" x14ac:dyDescent="0.2">
      <c r="A235" s="6"/>
      <c r="B235" s="6"/>
      <c r="C235" s="7"/>
      <c r="D235" s="7"/>
      <c r="E235" s="7"/>
      <c r="F235" s="8"/>
      <c r="G235" s="10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11"/>
      <c r="Y235" s="12"/>
    </row>
    <row r="236" spans="1:25" ht="12.75" customHeight="1" x14ac:dyDescent="0.2">
      <c r="A236" s="6"/>
      <c r="B236" s="6"/>
      <c r="C236" s="7"/>
      <c r="D236" s="7"/>
      <c r="E236" s="7"/>
      <c r="F236" s="8"/>
      <c r="G236" s="10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11"/>
      <c r="Y236" s="12"/>
    </row>
    <row r="237" spans="1:25" ht="12.75" customHeight="1" x14ac:dyDescent="0.2">
      <c r="A237" s="6"/>
      <c r="B237" s="6"/>
      <c r="C237" s="7"/>
      <c r="D237" s="7"/>
      <c r="E237" s="7"/>
      <c r="F237" s="8"/>
      <c r="G237" s="10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11"/>
      <c r="Y237" s="12"/>
    </row>
    <row r="238" spans="1:25" ht="12.75" customHeight="1" x14ac:dyDescent="0.2">
      <c r="A238" s="6"/>
      <c r="B238" s="6"/>
      <c r="C238" s="7"/>
      <c r="D238" s="7"/>
      <c r="E238" s="7"/>
      <c r="F238" s="8"/>
      <c r="G238" s="10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11"/>
      <c r="Y238" s="12"/>
    </row>
    <row r="239" spans="1:25" ht="12.75" customHeight="1" x14ac:dyDescent="0.2">
      <c r="A239" s="6"/>
      <c r="B239" s="6"/>
      <c r="C239" s="7"/>
      <c r="D239" s="7"/>
      <c r="E239" s="7"/>
      <c r="F239" s="8"/>
      <c r="G239" s="10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11"/>
      <c r="Y239" s="12"/>
    </row>
    <row r="240" spans="1:25" ht="12.75" customHeight="1" x14ac:dyDescent="0.2">
      <c r="A240" s="6"/>
      <c r="B240" s="6"/>
      <c r="C240" s="7"/>
      <c r="D240" s="7"/>
      <c r="E240" s="7"/>
      <c r="F240" s="8"/>
      <c r="G240" s="10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11"/>
      <c r="Y240" s="12"/>
    </row>
    <row r="241" spans="1:25" ht="12.75" customHeight="1" x14ac:dyDescent="0.2">
      <c r="A241" s="6"/>
      <c r="B241" s="6"/>
      <c r="C241" s="7"/>
      <c r="D241" s="7"/>
      <c r="E241" s="7"/>
      <c r="F241" s="8"/>
      <c r="G241" s="10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11"/>
      <c r="Y241" s="12"/>
    </row>
    <row r="242" spans="1:25" ht="12.75" customHeight="1" x14ac:dyDescent="0.2">
      <c r="A242" s="6"/>
      <c r="B242" s="6"/>
      <c r="C242" s="7"/>
      <c r="D242" s="7"/>
      <c r="E242" s="7"/>
      <c r="F242" s="8"/>
      <c r="G242" s="10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11"/>
      <c r="Y242" s="12"/>
    </row>
    <row r="243" spans="1:25" ht="12.75" customHeight="1" x14ac:dyDescent="0.2">
      <c r="A243" s="6"/>
      <c r="B243" s="6"/>
      <c r="C243" s="7"/>
      <c r="D243" s="7"/>
      <c r="E243" s="7"/>
      <c r="F243" s="8"/>
      <c r="G243" s="10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11"/>
      <c r="Y243" s="12"/>
    </row>
    <row r="244" spans="1:25" ht="12.75" customHeight="1" x14ac:dyDescent="0.2">
      <c r="A244" s="6"/>
      <c r="B244" s="6"/>
      <c r="C244" s="7"/>
      <c r="D244" s="7"/>
      <c r="E244" s="7"/>
      <c r="F244" s="8"/>
      <c r="G244" s="10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11"/>
      <c r="Y244" s="12"/>
    </row>
    <row r="245" spans="1:25" ht="12.75" customHeight="1" x14ac:dyDescent="0.2">
      <c r="A245" s="6"/>
      <c r="B245" s="6"/>
      <c r="C245" s="7"/>
      <c r="D245" s="7"/>
      <c r="E245" s="7"/>
      <c r="F245" s="8"/>
      <c r="G245" s="10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11"/>
      <c r="Y245" s="12"/>
    </row>
    <row r="246" spans="1:25" ht="12.75" customHeight="1" x14ac:dyDescent="0.2">
      <c r="A246" s="6"/>
      <c r="B246" s="6"/>
      <c r="C246" s="7"/>
      <c r="D246" s="7"/>
      <c r="E246" s="7"/>
      <c r="F246" s="8"/>
      <c r="G246" s="10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11"/>
      <c r="Y246" s="12"/>
    </row>
    <row r="247" spans="1:25" ht="12.75" customHeight="1" x14ac:dyDescent="0.2">
      <c r="A247" s="6"/>
      <c r="B247" s="6"/>
      <c r="C247" s="7"/>
      <c r="D247" s="7"/>
      <c r="E247" s="7"/>
      <c r="F247" s="8"/>
      <c r="G247" s="10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11"/>
      <c r="Y247" s="12"/>
    </row>
    <row r="248" spans="1:25" ht="12.75" customHeight="1" x14ac:dyDescent="0.2">
      <c r="A248" s="6"/>
      <c r="B248" s="6"/>
      <c r="C248" s="7"/>
      <c r="D248" s="7"/>
      <c r="E248" s="7"/>
      <c r="F248" s="8"/>
      <c r="G248" s="10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11"/>
      <c r="Y248" s="12"/>
    </row>
    <row r="249" spans="1:25" ht="12.75" customHeight="1" x14ac:dyDescent="0.2">
      <c r="A249" s="6"/>
      <c r="B249" s="6"/>
      <c r="C249" s="7"/>
      <c r="D249" s="7"/>
      <c r="E249" s="7"/>
      <c r="F249" s="8"/>
      <c r="G249" s="10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11"/>
      <c r="Y249" s="12"/>
    </row>
    <row r="250" spans="1:25" ht="12.75" customHeight="1" x14ac:dyDescent="0.2">
      <c r="A250" s="6"/>
      <c r="B250" s="6"/>
      <c r="C250" s="7"/>
      <c r="D250" s="7"/>
      <c r="E250" s="7"/>
      <c r="F250" s="8"/>
      <c r="G250" s="10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11"/>
      <c r="Y250" s="12"/>
    </row>
    <row r="251" spans="1:25" ht="12.75" customHeight="1" x14ac:dyDescent="0.2">
      <c r="A251" s="6"/>
      <c r="B251" s="6"/>
      <c r="C251" s="7"/>
      <c r="D251" s="7"/>
      <c r="E251" s="7"/>
      <c r="F251" s="8"/>
      <c r="G251" s="10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11"/>
      <c r="Y251" s="12"/>
    </row>
    <row r="252" spans="1:25" ht="12.75" customHeight="1" x14ac:dyDescent="0.2">
      <c r="A252" s="6"/>
      <c r="B252" s="6"/>
      <c r="C252" s="7"/>
      <c r="D252" s="7"/>
      <c r="E252" s="7"/>
      <c r="F252" s="8"/>
      <c r="G252" s="10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11"/>
      <c r="Y252" s="12"/>
    </row>
    <row r="253" spans="1:25" ht="12.75" customHeight="1" x14ac:dyDescent="0.2">
      <c r="A253" s="6"/>
      <c r="B253" s="6"/>
      <c r="C253" s="7"/>
      <c r="D253" s="7"/>
      <c r="E253" s="7"/>
      <c r="F253" s="8"/>
      <c r="G253" s="10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11"/>
      <c r="Y253" s="12"/>
    </row>
    <row r="254" spans="1:25" ht="12.75" customHeight="1" x14ac:dyDescent="0.2">
      <c r="A254" s="6"/>
      <c r="B254" s="6"/>
      <c r="C254" s="7"/>
      <c r="D254" s="7"/>
      <c r="E254" s="7"/>
      <c r="F254" s="8"/>
      <c r="G254" s="10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11"/>
      <c r="Y254" s="12"/>
    </row>
    <row r="255" spans="1:25" ht="12.75" customHeight="1" x14ac:dyDescent="0.2">
      <c r="A255" s="6"/>
      <c r="B255" s="6"/>
      <c r="C255" s="7"/>
      <c r="D255" s="7"/>
      <c r="E255" s="7"/>
      <c r="F255" s="8"/>
      <c r="G255" s="10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11"/>
      <c r="Y255" s="12"/>
    </row>
    <row r="256" spans="1:25" ht="12.75" customHeight="1" x14ac:dyDescent="0.2">
      <c r="A256" s="6"/>
      <c r="B256" s="6"/>
      <c r="C256" s="7"/>
      <c r="D256" s="7"/>
      <c r="E256" s="7"/>
      <c r="F256" s="8"/>
      <c r="G256" s="10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11"/>
      <c r="Y256" s="12"/>
    </row>
    <row r="257" spans="1:25" ht="12.75" customHeight="1" x14ac:dyDescent="0.2">
      <c r="A257" s="6"/>
      <c r="B257" s="6"/>
      <c r="C257" s="7"/>
      <c r="D257" s="7"/>
      <c r="E257" s="7"/>
      <c r="F257" s="8"/>
      <c r="G257" s="10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11"/>
      <c r="Y257" s="12"/>
    </row>
    <row r="258" spans="1:25" ht="12.75" customHeight="1" x14ac:dyDescent="0.2">
      <c r="A258" s="6"/>
      <c r="B258" s="6"/>
      <c r="C258" s="7"/>
      <c r="D258" s="7"/>
      <c r="E258" s="7"/>
      <c r="F258" s="8"/>
      <c r="G258" s="10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11"/>
      <c r="Y258" s="12"/>
    </row>
    <row r="259" spans="1:25" ht="12.75" customHeight="1" x14ac:dyDescent="0.2">
      <c r="A259" s="6"/>
      <c r="B259" s="6"/>
      <c r="C259" s="7"/>
      <c r="D259" s="7"/>
      <c r="E259" s="7"/>
      <c r="F259" s="8"/>
      <c r="G259" s="10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11"/>
      <c r="Y259" s="12"/>
    </row>
    <row r="260" spans="1:25" ht="12.75" customHeight="1" x14ac:dyDescent="0.2">
      <c r="A260" s="6"/>
      <c r="B260" s="6"/>
      <c r="C260" s="7"/>
      <c r="D260" s="7"/>
      <c r="E260" s="7"/>
      <c r="F260" s="8"/>
      <c r="G260" s="10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11"/>
      <c r="Y260" s="12"/>
    </row>
    <row r="261" spans="1:25" ht="12.75" customHeight="1" x14ac:dyDescent="0.2">
      <c r="A261" s="6"/>
      <c r="B261" s="6"/>
      <c r="C261" s="7"/>
      <c r="D261" s="7"/>
      <c r="E261" s="7"/>
      <c r="F261" s="8"/>
      <c r="G261" s="10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11"/>
      <c r="Y261" s="12"/>
    </row>
    <row r="262" spans="1:25" ht="12.75" customHeight="1" x14ac:dyDescent="0.2">
      <c r="A262" s="6"/>
      <c r="B262" s="6"/>
      <c r="C262" s="7"/>
      <c r="D262" s="7"/>
      <c r="E262" s="7"/>
      <c r="F262" s="8"/>
      <c r="G262" s="10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11"/>
      <c r="Y262" s="12"/>
    </row>
    <row r="263" spans="1:25" ht="12.75" customHeight="1" x14ac:dyDescent="0.2">
      <c r="A263" s="6"/>
      <c r="B263" s="6"/>
      <c r="C263" s="7"/>
      <c r="D263" s="7"/>
      <c r="E263" s="7"/>
      <c r="F263" s="8"/>
      <c r="G263" s="10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11"/>
      <c r="Y263" s="12"/>
    </row>
    <row r="264" spans="1:25" ht="12.75" customHeight="1" x14ac:dyDescent="0.2">
      <c r="A264" s="6"/>
      <c r="B264" s="6"/>
      <c r="C264" s="7"/>
      <c r="D264" s="7"/>
      <c r="E264" s="7"/>
      <c r="F264" s="8"/>
      <c r="G264" s="10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11"/>
      <c r="Y264" s="12"/>
    </row>
    <row r="265" spans="1:25" ht="12.75" customHeight="1" x14ac:dyDescent="0.2">
      <c r="A265" s="6"/>
      <c r="B265" s="6"/>
      <c r="C265" s="7"/>
      <c r="D265" s="7"/>
      <c r="E265" s="7"/>
      <c r="F265" s="8"/>
      <c r="G265" s="10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11"/>
      <c r="Y265" s="12"/>
    </row>
    <row r="266" spans="1:25" ht="12.75" customHeight="1" x14ac:dyDescent="0.2">
      <c r="A266" s="6"/>
      <c r="B266" s="6"/>
      <c r="C266" s="7"/>
      <c r="D266" s="7"/>
      <c r="E266" s="7"/>
      <c r="F266" s="8"/>
      <c r="G266" s="10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11"/>
      <c r="Y266" s="12"/>
    </row>
    <row r="267" spans="1:25" ht="15.75" customHeight="1" x14ac:dyDescent="0.2"/>
    <row r="268" spans="1:25" ht="15.75" customHeight="1" x14ac:dyDescent="0.2"/>
    <row r="269" spans="1:25" ht="15.75" customHeight="1" x14ac:dyDescent="0.2"/>
    <row r="270" spans="1:25" ht="15.75" customHeight="1" x14ac:dyDescent="0.2"/>
    <row r="271" spans="1:25" ht="15.75" customHeight="1" x14ac:dyDescent="0.2"/>
    <row r="272" spans="1:25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</sheetData>
  <autoFilter ref="A2:Y1003" xr:uid="{00000000-0009-0000-0000-000000000000}"/>
  <mergeCells count="16">
    <mergeCell ref="C30:F30"/>
    <mergeCell ref="C35:F35"/>
    <mergeCell ref="A65:F65"/>
    <mergeCell ref="A66:F66"/>
    <mergeCell ref="C42:F42"/>
    <mergeCell ref="C47:F47"/>
    <mergeCell ref="C50:F50"/>
    <mergeCell ref="C54:F54"/>
    <mergeCell ref="A55:F55"/>
    <mergeCell ref="A56:F56"/>
    <mergeCell ref="A64:F64"/>
    <mergeCell ref="A1:Y1"/>
    <mergeCell ref="C4:F4"/>
    <mergeCell ref="C6:F6"/>
    <mergeCell ref="A16:F16"/>
    <mergeCell ref="C24:F24"/>
  </mergeCells>
  <pageMargins left="0.25" right="0.25" top="0.75" bottom="0.75" header="0" footer="0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TAN_alap_levelezo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2022-03-30T09:55:08Z</dcterms:created>
  <dcterms:modified xsi:type="dcterms:W3CDTF">2025-09-03T10:47:21Z</dcterms:modified>
</cp:coreProperties>
</file>