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" sheetId="1" r:id="rId4"/>
    <sheet state="visible" name="TAN_VMT_nappali" sheetId="2" r:id="rId5"/>
  </sheets>
  <definedNames>
    <definedName hidden="1" localSheetId="0" name="_xlnm._FilterDatabase">TAN_alap_nappali!$A$2:$AQ$93</definedName>
  </definedNames>
  <calcPr/>
  <extLst>
    <ext uri="GoogleSheetsCustomDataVersion2">
      <go:sheetsCustomData xmlns:go="http://customooxmlschemas.google.com/" r:id="rId6" roundtripDataChecksum="Eqma0wTGufmOJ268dC0Wrv1mPzYi7v6YR2T6RGJyh7M="/>
    </ext>
  </extLst>
</workbook>
</file>

<file path=xl/sharedStrings.xml><?xml version="1.0" encoding="utf-8"?>
<sst xmlns="http://schemas.openxmlformats.org/spreadsheetml/2006/main" count="867" uniqueCount="468">
  <si>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nappali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 xml:space="preserve"> </t>
    </r>
    <r>
      <rPr>
        <rFont val="Times New Roman"/>
        <b/>
        <color theme="1"/>
        <sz val="13.0"/>
      </rPr>
      <t>5 félév,</t>
    </r>
    <r>
      <rPr>
        <rFont val="Times New Roman"/>
        <b/>
        <color theme="1"/>
        <sz val="10.0"/>
      </rPr>
      <t xml:space="preserve"> </t>
    </r>
    <r>
      <rPr>
        <rFont val="Times New Roman"/>
        <b/>
        <color theme="1"/>
        <sz val="13.0"/>
      </rPr>
      <t>Óvodapedagógus BA vagy főiskolai, Gyógypedagógia BA vagy főiskolai végzettség beszámításával  érvényes: 2025. szeptember 1-től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</si>
  <si>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</si>
  <si>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</si>
  <si>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</si>
  <si>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</si>
  <si>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</si>
  <si>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</si>
  <si>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</si>
  <si>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</si>
  <si>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</si>
  <si>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</si>
  <si>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</si>
  <si>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</si>
  <si>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</si>
  <si>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</si>
  <si>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</si>
  <si>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</si>
  <si>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</si>
  <si>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</si>
  <si>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</si>
  <si>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</si>
  <si>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</si>
  <si>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</si>
  <si>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</si>
  <si>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</si>
  <si>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</si>
  <si>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</si>
  <si>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</si>
  <si>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</si>
  <si>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HFALTANB092</t>
  </si>
  <si>
    <t>Bevezetés a kereszténységbe</t>
  </si>
  <si>
    <t>v</t>
  </si>
  <si>
    <t>NKOZOS1026</t>
  </si>
  <si>
    <t>Teremtésvédelem</t>
  </si>
  <si>
    <t>2.</t>
  </si>
  <si>
    <t>TANANB2001</t>
  </si>
  <si>
    <t xml:space="preserve">Keresztény ünnepek és szimbólumok </t>
  </si>
  <si>
    <t>NKOZOS2002</t>
  </si>
  <si>
    <t>Kisebbségtudományi alapismeretek és romológia</t>
  </si>
  <si>
    <t xml:space="preserve">Társadalomtudomány– összesen </t>
  </si>
  <si>
    <t>TANANB1035</t>
  </si>
  <si>
    <t>Pszichológiai önismeret és szakmai készségfejlesztés</t>
  </si>
  <si>
    <t>gyj</t>
  </si>
  <si>
    <t>Pszichológia – összesen</t>
  </si>
  <si>
    <t>TANANB2029</t>
  </si>
  <si>
    <t>Az iskola világa</t>
  </si>
  <si>
    <t>Pedagógia – összesen</t>
  </si>
  <si>
    <t xml:space="preserve">Szakképzettséghez vezető alapozó ismeretkörök </t>
  </si>
  <si>
    <t>TANANB2030</t>
  </si>
  <si>
    <t xml:space="preserve">Magyar nyelv 1. </t>
  </si>
  <si>
    <t>II.</t>
  </si>
  <si>
    <t>3.</t>
  </si>
  <si>
    <t>TANANB1004</t>
  </si>
  <si>
    <t xml:space="preserve">Magyar nyelv 2. </t>
  </si>
  <si>
    <t>BNTANI1008</t>
  </si>
  <si>
    <t>Anyanyelvi tantárgy-pedagógia 1.</t>
  </si>
  <si>
    <t>4.</t>
  </si>
  <si>
    <t>TANANB2024</t>
  </si>
  <si>
    <t>Anyanyelvi tantárgy-pedagógia 2.</t>
  </si>
  <si>
    <t>BNTANI2007</t>
  </si>
  <si>
    <t xml:space="preserve">Gyermek- és ifjúságirodalom </t>
  </si>
  <si>
    <t>TANANB1005</t>
  </si>
  <si>
    <t>Irodalmi elemzések</t>
  </si>
  <si>
    <t>Magyar nyelv és irodalom és tantárgy-pedagógiája – összesen</t>
  </si>
  <si>
    <t>–</t>
  </si>
  <si>
    <t>TANANB1006</t>
  </si>
  <si>
    <t>Elemi matematika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</si>
  <si>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</si>
  <si>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</si>
  <si>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</si>
  <si>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</si>
  <si>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</si>
  <si>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BTA1O0009N</t>
  </si>
  <si>
    <t>Egészségnevelés</t>
  </si>
  <si>
    <t>TANANB2026</t>
  </si>
  <si>
    <t>Természetismeret tantárgy-pedagógiája 1.</t>
  </si>
  <si>
    <t>Természetismeret és tantárgy-pedagógiája – összesen</t>
  </si>
  <si>
    <t>BTA1O0008N</t>
  </si>
  <si>
    <t>Ének-zene 1.</t>
  </si>
  <si>
    <t>TANANB1036</t>
  </si>
  <si>
    <t>Ének-zene tantárgy-pedagógia 1.</t>
  </si>
  <si>
    <t>TANANB2028</t>
  </si>
  <si>
    <t>Ének-zene tantárgy-pedagógia 2.</t>
  </si>
  <si>
    <t>Ének-zene és tantárgy-pedagógiája – összesen</t>
  </si>
  <si>
    <t>-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</si>
  <si>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</si>
  <si>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</si>
  <si>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</si>
  <si>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</si>
  <si>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</si>
  <si>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TANANB1010</t>
  </si>
  <si>
    <t>Technika, életvitel, gyakorlat és tantárgy-pedagógiája</t>
  </si>
  <si>
    <t>Technika, életvitel és gyakorlat és tantárgy-pedagógiája – összesen</t>
  </si>
  <si>
    <t>BNTANI2012</t>
  </si>
  <si>
    <r>
      <rPr>
        <rFont val="Times New Roman"/>
        <color rgb="FF000000"/>
        <sz val="10.0"/>
      </rPr>
      <t>Testnevelés és tantárgy-pedagógia 1.</t>
    </r>
    <r>
      <rPr>
        <rFont val="Times New Roman"/>
        <strike/>
        <color rgb="FF000000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</si>
  <si>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</si>
  <si>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</si>
  <si>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</si>
  <si>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</si>
  <si>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 xml:space="preserve">Kötelező elméleti egységek – összesen </t>
  </si>
  <si>
    <t>Kötelezően választható tantárgytömb A köt. vál. tömbökből egy 12kredites egységet kell választani!</t>
  </si>
  <si>
    <t>A köt. vál. tömbökből egy 12kredites egységet kell választani!</t>
  </si>
  <si>
    <t>NKOZOS2008</t>
  </si>
  <si>
    <t xml:space="preserve">English for Academic Purposes 1. </t>
  </si>
  <si>
    <t>IV.</t>
  </si>
  <si>
    <t>5.</t>
  </si>
  <si>
    <t>NKOZOS1009</t>
  </si>
  <si>
    <t xml:space="preserve">English for Academic Purposes 2. </t>
  </si>
  <si>
    <t>Idegen nyelv [köt. vál. tantárgytömb] – összesen</t>
  </si>
  <si>
    <t>TANANB2019</t>
  </si>
  <si>
    <t>Early English  in  Lower Primary Education 1.</t>
  </si>
  <si>
    <t>TANANB1020</t>
  </si>
  <si>
    <t>Early English  in  Lower Primary Education 2.</t>
  </si>
  <si>
    <t>Korai idegen nyelv oktatás [köt. vál. tantárgytömb] – összesen</t>
  </si>
  <si>
    <t>NKOZOS2028</t>
  </si>
  <si>
    <t>Drámapedagógia 1.</t>
  </si>
  <si>
    <t>NKOZOS1028</t>
  </si>
  <si>
    <t>Drámapedagógia 2.</t>
  </si>
  <si>
    <t>Drámapedagógia [köt. vál. tantárgytömb] – összesen</t>
  </si>
  <si>
    <t>NKOZOS2029</t>
  </si>
  <si>
    <t>Gyógypedagógia 1.</t>
  </si>
  <si>
    <t>NKOZOS1029</t>
  </si>
  <si>
    <t>Gyógypedagógia 2.</t>
  </si>
  <si>
    <t>Gyógypedagógia [köt. vál. tantárgytömb] – összesen</t>
  </si>
  <si>
    <t xml:space="preserve">NKOZOS2023                                 </t>
  </si>
  <si>
    <t xml:space="preserve">Atipikus fejlődés 1. </t>
  </si>
  <si>
    <t>NKOZOS1025</t>
  </si>
  <si>
    <t xml:space="preserve">Atipikus fejlődés 2. </t>
  </si>
  <si>
    <t>Atipikus fejlődés [köt. vál. tantárgytömb] – összesen</t>
  </si>
  <si>
    <t>NKOZOS2012</t>
  </si>
  <si>
    <t>A környezettudatos nevelés színterei</t>
  </si>
  <si>
    <t>NKOZOS1013</t>
  </si>
  <si>
    <t xml:space="preserve">Környezettudatos nevelés kisgyermekkorban </t>
  </si>
  <si>
    <t>Környezettudatos nevelés [köt. vál. tantárgytömb] – összesen</t>
  </si>
  <si>
    <t>NKOZOS2014</t>
  </si>
  <si>
    <t>Integrált nevelési ismeretek 1.</t>
  </si>
  <si>
    <t>NKOZOS1015</t>
  </si>
  <si>
    <t>Integrált nevelési ismeretek 2.</t>
  </si>
  <si>
    <t>Integrált inkluzív nevelés [köt. vál. tantárgytömb] – összesen</t>
  </si>
  <si>
    <t>NKOZOS2016</t>
  </si>
  <si>
    <t>Gyermekvédelmi ismeretek 1.</t>
  </si>
  <si>
    <t>NKOZOS1017</t>
  </si>
  <si>
    <t>Gyermekvédelmi ismeretek 2.</t>
  </si>
  <si>
    <t>Gyermekvédelem [köt. vál. tantárgytömb] – összesen</t>
  </si>
  <si>
    <t>NKOZOS2018</t>
  </si>
  <si>
    <t xml:space="preserve">Hagyományismeret  és pedagógiája 1. </t>
  </si>
  <si>
    <t>NKOZOS1019</t>
  </si>
  <si>
    <t xml:space="preserve">Hagyományismeret  és pedagógiája 2. </t>
  </si>
  <si>
    <t>Hagyományismeret [köt. vál. tantárgytömb] – összesen</t>
  </si>
  <si>
    <t>NKOZOS2020</t>
  </si>
  <si>
    <t>Tehetséggondozási ismeretek 1.</t>
  </si>
  <si>
    <t>NKOZOS1021</t>
  </si>
  <si>
    <t>Tehetséggondozási ismeretek 2.</t>
  </si>
  <si>
    <t>Tehetséggondozás [köt. vál. tantárgytömb] – összesen</t>
  </si>
  <si>
    <t>NKOZOS2022</t>
  </si>
  <si>
    <t>Zenei foglalkozások vezetése 1.</t>
  </si>
  <si>
    <t>NKOZOS1023</t>
  </si>
  <si>
    <t>Zenei foglalkozások vezetése 2.</t>
  </si>
  <si>
    <t>Zenei foglalkozások vezetése [köt. vál. tantárgytömb] – összesen</t>
  </si>
  <si>
    <t>Választható elméleti és gyakorlati tanulmányok (10-12 kr)</t>
  </si>
  <si>
    <t>TANANB1060</t>
  </si>
  <si>
    <t>Idegen nyelvi kritériumtárgy 1.</t>
  </si>
  <si>
    <t>TANANB2060</t>
  </si>
  <si>
    <t>Idegen nyelvi kritériumtárgy 2.</t>
  </si>
  <si>
    <t>BNTANI2081</t>
  </si>
  <si>
    <t>Szakdolgozat</t>
  </si>
  <si>
    <t>aí</t>
  </si>
  <si>
    <t>Választható műveltségi területek (VMT)</t>
  </si>
  <si>
    <t>TANANB1012</t>
  </si>
  <si>
    <t>Csoport előtti tanítási gyakorlat 1. Magyar nyelv és irodalom, matematika 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</si>
  <si>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</si>
  <si>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</si>
  <si>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</si>
  <si>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</si>
  <si>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</si>
  <si>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</si>
  <si>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</si>
  <si>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</si>
  <si>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</si>
  <si>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</si>
  <si>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</si>
  <si>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</si>
  <si>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</si>
  <si>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</si>
  <si>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</si>
  <si>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</si>
  <si>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</si>
  <si>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</si>
  <si>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</si>
  <si>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</si>
  <si>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</si>
  <si>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</si>
  <si>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</si>
  <si>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</si>
  <si>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</si>
  <si>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</si>
  <si>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</si>
  <si>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</si>
  <si>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</si>
  <si>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</si>
  <si>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</si>
  <si>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</si>
  <si>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</si>
  <si>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</si>
  <si>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</si>
  <si>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</si>
  <si>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</si>
  <si>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</si>
  <si>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</si>
  <si>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</si>
  <si>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</si>
  <si>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</si>
  <si>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</si>
  <si>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</si>
  <si>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</si>
  <si>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</si>
  <si>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</si>
  <si>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</si>
  <si>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</si>
  <si>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</si>
  <si>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6.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</si>
  <si>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</si>
  <si>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</si>
  <si>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</si>
  <si>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</si>
  <si>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</si>
  <si>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</si>
  <si>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</si>
  <si>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</si>
  <si>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</si>
  <si>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</si>
  <si>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Hon- és népismeret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</si>
  <si>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</si>
  <si>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</si>
  <si>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</si>
  <si>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</si>
  <si>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</si>
  <si>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</si>
  <si>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</si>
  <si>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</si>
  <si>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</si>
  <si>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</si>
  <si>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</si>
  <si>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</si>
  <si>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</si>
  <si>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</si>
  <si>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</si>
  <si>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</si>
  <si>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</si>
  <si>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</si>
  <si>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</si>
  <si>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</si>
  <si>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</si>
  <si>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</si>
  <si>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</si>
  <si>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</si>
  <si>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</si>
  <si>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</si>
  <si>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</si>
  <si>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</si>
  <si>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</si>
  <si>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</si>
  <si>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</si>
  <si>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</si>
  <si>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</si>
  <si>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</si>
  <si>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</si>
  <si>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</si>
  <si>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</si>
  <si>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</si>
  <si>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</si>
  <si>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</si>
  <si>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</si>
  <si>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</si>
  <si>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</si>
  <si>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</si>
  <si>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</si>
  <si>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</si>
  <si>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</si>
  <si>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</si>
  <si>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</si>
  <si>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</si>
  <si>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</si>
  <si>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</si>
  <si>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</si>
  <si>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</si>
  <si>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</si>
  <si>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</si>
  <si>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</si>
  <si>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</si>
  <si>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</si>
  <si>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</si>
  <si>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</si>
  <si>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</si>
  <si>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</si>
  <si>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</si>
  <si>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</si>
  <si>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</si>
  <si>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</si>
  <si>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</si>
  <si>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</si>
  <si>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</si>
  <si>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</si>
  <si>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</si>
  <si>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</si>
  <si>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</si>
  <si>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</si>
  <si>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</si>
  <si>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</si>
  <si>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</si>
  <si>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</si>
  <si>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</si>
  <si>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</si>
  <si>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</si>
  <si>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</si>
  <si>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</si>
  <si>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</si>
  <si>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</si>
  <si>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</si>
  <si>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</si>
  <si>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</si>
  <si>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</si>
  <si>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</si>
  <si>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</si>
  <si>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</si>
  <si>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</si>
  <si>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</si>
  <si>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</si>
  <si>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</si>
  <si>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</si>
  <si>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</si>
  <si>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</si>
  <si>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</si>
  <si>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</si>
  <si>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</si>
  <si>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</si>
  <si>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</si>
  <si>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</si>
  <si>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</si>
  <si>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</si>
  <si>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</si>
  <si>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</si>
  <si>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</si>
  <si>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</si>
  <si>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</si>
  <si>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</si>
  <si>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</si>
  <si>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</si>
  <si>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</si>
  <si>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</si>
  <si>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</si>
  <si>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</si>
  <si>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</si>
  <si>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</si>
  <si>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</si>
  <si>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</si>
  <si>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</si>
  <si>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</si>
  <si>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</si>
  <si>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</si>
  <si>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</si>
  <si>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</si>
  <si>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</si>
  <si>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</si>
  <si>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</si>
  <si>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</si>
  <si>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</si>
  <si>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</si>
  <si>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</si>
  <si>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</si>
  <si>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</si>
  <si>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</si>
  <si>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</si>
  <si>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</si>
  <si>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</si>
  <si>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</si>
  <si>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</si>
  <si>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</si>
  <si>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</si>
  <si>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</si>
  <si>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</si>
  <si>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</si>
  <si>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</si>
  <si>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</si>
  <si>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</si>
  <si>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</si>
  <si>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</si>
  <si>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</si>
  <si>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</si>
  <si>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</si>
  <si>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kultúra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</si>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</sst>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9.0"/>
      <color rgb="FF000000"/>
      <name val="Arial"/>
    </font>
    <font>
      <i/>
      <sz val="10.0"/>
      <color rgb="FF000000"/>
      <name val="Times New Roman"/>
    </font>
    <font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sz val="11.0"/>
      <color theme="1"/>
      <name val="Times New Roman"/>
    </font>
    <font>
      <b/>
      <sz val="12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1" vertical="center" wrapText="0"/>
    </xf>
    <xf borderId="1" fillId="0" fontId="6" numFmtId="0" xfId="0" applyAlignment="1" applyBorder="1" applyFont="1">
      <alignment horizontal="center" shrinkToFit="1" vertical="center" wrapText="0"/>
    </xf>
    <xf borderId="3" fillId="0" fontId="6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readingOrder="0" vertical="center"/>
    </xf>
    <xf borderId="0" fillId="0" fontId="6" numFmtId="0" xfId="0" applyAlignment="1" applyFont="1">
      <alignment vertical="center"/>
    </xf>
    <xf borderId="4" fillId="0" fontId="7" numFmtId="0" xfId="0" applyAlignment="1" applyBorder="1" applyFont="1">
      <alignment horizontal="center" shrinkToFit="1" vertical="center" wrapText="0"/>
    </xf>
    <xf borderId="4" fillId="0" fontId="6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6" numFmtId="0" xfId="0" applyAlignment="1" applyBorder="1" applyFont="1">
      <alignment horizontal="center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4" fillId="0" fontId="6" numFmtId="1" xfId="0" applyAlignment="1" applyBorder="1" applyFont="1" applyNumberFormat="1">
      <alignment horizontal="center" shrinkToFit="1" vertical="center" wrapText="0"/>
    </xf>
    <xf borderId="11" fillId="0" fontId="6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14" fillId="0" fontId="8" numFmtId="0" xfId="0" applyAlignment="1" applyBorder="1" applyFont="1">
      <alignment horizontal="center"/>
    </xf>
    <xf borderId="4" fillId="0" fontId="8" numFmtId="0" xfId="0" applyBorder="1" applyFont="1"/>
    <xf borderId="15" fillId="0" fontId="8" numFmtId="0" xfId="0" applyAlignment="1" applyBorder="1" applyFont="1">
      <alignment horizontal="center"/>
    </xf>
    <xf borderId="16" fillId="0" fontId="8" numFmtId="0" xfId="0" applyBorder="1" applyFont="1"/>
    <xf borderId="17" fillId="0" fontId="8" numFmtId="0" xfId="0" applyAlignment="1" applyBorder="1" applyFont="1">
      <alignment horizontal="center"/>
    </xf>
    <xf borderId="18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 shrinkToFit="0" wrapText="1"/>
    </xf>
    <xf borderId="19" fillId="0" fontId="8" numFmtId="0" xfId="0" applyBorder="1" applyFont="1"/>
    <xf borderId="16" fillId="0" fontId="8" numFmtId="0" xfId="0" applyAlignment="1" applyBorder="1" applyFont="1">
      <alignment horizontal="center"/>
    </xf>
    <xf borderId="20" fillId="0" fontId="8" numFmtId="0" xfId="0" applyBorder="1" applyFont="1"/>
    <xf borderId="18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4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4" fillId="0" fontId="5" numFmtId="0" xfId="0" applyAlignment="1" applyBorder="1" applyFont="1">
      <alignment shrinkToFit="0" vertical="center" wrapText="1"/>
    </xf>
    <xf borderId="0" fillId="0" fontId="9" numFmtId="0" xfId="0" applyAlignment="1" applyFont="1">
      <alignment vertical="center"/>
    </xf>
    <xf borderId="1" fillId="0" fontId="6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15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5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 shrinkToFit="0" wrapText="0"/>
    </xf>
    <xf borderId="0" fillId="0" fontId="3" numFmtId="0" xfId="0" applyAlignment="1" applyFont="1">
      <alignment horizontal="left"/>
    </xf>
    <xf borderId="21" fillId="2" fontId="3" numFmtId="0" xfId="0" applyAlignment="1" applyBorder="1" applyFont="1">
      <alignment horizontal="center"/>
    </xf>
    <xf borderId="21" fillId="2" fontId="10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/>
    </xf>
    <xf borderId="21" fillId="2" fontId="3" numFmtId="0" xfId="0" applyAlignment="1" applyBorder="1" applyFont="1">
      <alignment horizontal="left"/>
    </xf>
    <xf borderId="21" fillId="2" fontId="3" numFmtId="0" xfId="0" applyAlignment="1" applyBorder="1" applyFont="1">
      <alignment horizontal="center" shrinkToFit="1" wrapText="0"/>
    </xf>
    <xf borderId="21" fillId="2" fontId="3" numFmtId="0" xfId="0" applyBorder="1" applyFont="1"/>
    <xf borderId="1" fillId="0" fontId="12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center"/>
    </xf>
    <xf borderId="0" fillId="0" fontId="5" numFmtId="0" xfId="0" applyFont="1"/>
    <xf borderId="22" fillId="3" fontId="4" numFmtId="0" xfId="0" applyAlignment="1" applyBorder="1" applyFont="1">
      <alignment horizontal="center" vertical="center"/>
    </xf>
    <xf borderId="23" fillId="3" fontId="4" numFmtId="0" xfId="0" applyAlignment="1" applyBorder="1" applyFont="1">
      <alignment horizontal="center" vertical="center"/>
    </xf>
    <xf borderId="24" fillId="4" fontId="4" numFmtId="0" xfId="0" applyAlignment="1" applyBorder="1" applyFill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4" fontId="4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left" vertical="center"/>
    </xf>
    <xf borderId="3" fillId="0" fontId="10" numFmtId="0" xfId="0" applyAlignment="1" applyBorder="1" applyFont="1">
      <alignment horizontal="center" vertical="center"/>
    </xf>
    <xf borderId="16" fillId="0" fontId="10" numFmtId="0" xfId="0" applyAlignment="1" applyBorder="1" applyFont="1">
      <alignment horizontal="center" vertical="center"/>
    </xf>
    <xf borderId="28" fillId="0" fontId="2" numFmtId="0" xfId="0" applyBorder="1" applyFont="1"/>
    <xf borderId="20" fillId="0" fontId="10" numFmtId="0" xfId="0" applyAlignment="1" applyBorder="1" applyFont="1">
      <alignment horizontal="left" vertical="center"/>
    </xf>
    <xf borderId="20" fillId="0" fontId="10" numFmtId="0" xfId="0" applyAlignment="1" applyBorder="1" applyFont="1">
      <alignment horizontal="center" vertical="center"/>
    </xf>
    <xf borderId="16" fillId="0" fontId="2" numFmtId="0" xfId="0" applyBorder="1" applyFont="1"/>
    <xf borderId="17" fillId="0" fontId="10" numFmtId="0" xfId="0" applyAlignment="1" applyBorder="1" applyFont="1">
      <alignment horizontal="center" vertical="center"/>
    </xf>
    <xf borderId="20" fillId="0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vertical="center"/>
    </xf>
    <xf borderId="20" fillId="0" fontId="14" numFmtId="0" xfId="0" applyAlignment="1" applyBorder="1" applyFont="1">
      <alignment vertical="center"/>
    </xf>
    <xf borderId="20" fillId="0" fontId="4" numFmtId="0" xfId="0" applyAlignment="1" applyBorder="1" applyFont="1">
      <alignment horizontal="left" vertical="center"/>
    </xf>
    <xf borderId="20" fillId="0" fontId="14" numFmtId="0" xfId="0" applyAlignment="1" applyBorder="1" applyFont="1">
      <alignment horizontal="center" vertical="center"/>
    </xf>
    <xf borderId="20" fillId="0" fontId="14" numFmtId="0" xfId="0" applyAlignment="1" applyBorder="1" applyFont="1">
      <alignment horizontal="left" vertical="center"/>
    </xf>
    <xf borderId="1" fillId="4" fontId="15" numFmtId="0" xfId="0" applyAlignment="1" applyBorder="1" applyFont="1">
      <alignment horizontal="center" vertical="center"/>
    </xf>
    <xf borderId="23" fillId="4" fontId="15" numFmtId="0" xfId="0" applyAlignment="1" applyBorder="1" applyFont="1">
      <alignment horizontal="center" vertical="center"/>
    </xf>
    <xf borderId="0" fillId="0" fontId="10" numFmtId="0" xfId="0" applyFont="1"/>
    <xf borderId="0" fillId="0" fontId="16" numFmtId="0" xfId="0" applyFont="1"/>
    <xf borderId="16" fillId="0" fontId="10" numFmtId="0" xfId="0" applyAlignment="1" applyBorder="1" applyFont="1">
      <alignment vertical="center"/>
    </xf>
    <xf borderId="20" fillId="0" fontId="10" numFmtId="0" xfId="0" applyAlignment="1" applyBorder="1" applyFont="1">
      <alignment vertical="center"/>
    </xf>
    <xf borderId="29" fillId="0" fontId="10" numFmtId="0" xfId="0" applyAlignment="1" applyBorder="1" applyFont="1">
      <alignment horizontal="left" shrinkToFit="0" vertical="center" wrapText="1"/>
    </xf>
    <xf borderId="20" fillId="0" fontId="10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20" fillId="0" fontId="2" numFmtId="0" xfId="0" applyBorder="1" applyFont="1"/>
    <xf borderId="21" fillId="5" fontId="5" numFmtId="0" xfId="0" applyAlignment="1" applyBorder="1" applyFill="1" applyFont="1">
      <alignment shrinkToFit="0" vertical="center" wrapText="1"/>
    </xf>
    <xf borderId="4" fillId="2" fontId="10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vertical="center"/>
    </xf>
    <xf borderId="30" fillId="0" fontId="2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shrinkToFit="0" vertical="center" wrapText="1"/>
    </xf>
    <xf borderId="16" fillId="0" fontId="5" numFmtId="0" xfId="0" applyAlignment="1" applyBorder="1" applyFont="1">
      <alignment horizontal="center" vertical="center"/>
    </xf>
    <xf borderId="4" fillId="0" fontId="14" numFmtId="0" xfId="0" applyAlignment="1" applyBorder="1" applyFont="1">
      <alignment vertical="center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center" vertical="center"/>
    </xf>
    <xf borderId="31" fillId="5" fontId="5" numFmtId="0" xfId="0" applyAlignment="1" applyBorder="1" applyFont="1">
      <alignment vertical="center"/>
    </xf>
    <xf borderId="3" fillId="0" fontId="10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vertical="center"/>
    </xf>
    <xf borderId="28" fillId="0" fontId="10" numFmtId="0" xfId="0" applyAlignment="1" applyBorder="1" applyFont="1">
      <alignment horizontal="center" shrinkToFit="0" vertical="center" wrapText="1"/>
    </xf>
    <xf borderId="4" fillId="0" fontId="10" numFmtId="0" xfId="0" applyBorder="1" applyFont="1"/>
    <xf borderId="32" fillId="5" fontId="5" numFmtId="0" xfId="0" applyAlignment="1" applyBorder="1" applyFont="1">
      <alignment vertical="center"/>
    </xf>
    <xf borderId="16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4.14"/>
    <col customWidth="1" min="3" max="3" width="13.14"/>
    <col customWidth="1" min="4" max="4" width="28.57"/>
    <col customWidth="1" min="5" max="5" width="3.71" outlineLevel="1"/>
    <col customWidth="1" min="6" max="19" width="3.29" outlineLevel="1"/>
    <col customWidth="1" min="20" max="20" width="5.43" outlineLevel="1"/>
    <col customWidth="1" min="21" max="25" width="6.0" outlineLevel="1"/>
    <col customWidth="1" min="26" max="27" width="6.0"/>
    <col customWidth="1" min="28" max="43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27</v>
      </c>
      <c r="B3" s="9" t="s">
        <v>28</v>
      </c>
      <c r="C3" s="9" t="s">
        <v>29</v>
      </c>
      <c r="D3" s="10" t="s">
        <v>30</v>
      </c>
      <c r="E3" s="11">
        <v>2.0</v>
      </c>
      <c r="F3" s="11">
        <v>0.0</v>
      </c>
      <c r="G3" s="11">
        <v>2.0</v>
      </c>
      <c r="H3" s="11"/>
      <c r="I3" s="11"/>
      <c r="J3" s="11"/>
      <c r="K3" s="12"/>
      <c r="L3" s="13"/>
      <c r="M3" s="11"/>
      <c r="N3" s="11"/>
      <c r="O3" s="11"/>
      <c r="P3" s="11"/>
      <c r="Q3" s="11"/>
      <c r="R3" s="11"/>
      <c r="S3" s="11"/>
      <c r="T3" s="11">
        <f t="shared" ref="T3:U3" si="1">E3+H3+K3+N3+Q3</f>
        <v>2</v>
      </c>
      <c r="U3" s="11">
        <f t="shared" si="1"/>
        <v>0</v>
      </c>
      <c r="V3" s="11">
        <v>15.0</v>
      </c>
      <c r="W3" s="11">
        <f t="shared" ref="W3:W6" si="3">T3*V3</f>
        <v>30</v>
      </c>
      <c r="X3" s="11">
        <f t="shared" ref="X3:X6" si="4">U3*V3</f>
        <v>0</v>
      </c>
      <c r="Y3" s="11">
        <f t="shared" ref="Y3:Y6" si="5">SUM(W3:X3)</f>
        <v>30</v>
      </c>
      <c r="Z3" s="11">
        <f t="shared" ref="Z3:Z6" si="6">S3+P3+M3+J3+G3</f>
        <v>2</v>
      </c>
      <c r="AA3" s="11" t="s">
        <v>31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>
      <c r="A4" s="9" t="s">
        <v>27</v>
      </c>
      <c r="B4" s="9" t="s">
        <v>28</v>
      </c>
      <c r="C4" s="9" t="s">
        <v>32</v>
      </c>
      <c r="D4" s="10" t="s">
        <v>33</v>
      </c>
      <c r="E4" s="11">
        <v>1.0</v>
      </c>
      <c r="F4" s="11">
        <v>0.0</v>
      </c>
      <c r="G4" s="11">
        <v>1.0</v>
      </c>
      <c r="H4" s="11"/>
      <c r="I4" s="11"/>
      <c r="J4" s="11"/>
      <c r="K4" s="12"/>
      <c r="L4" s="13"/>
      <c r="M4" s="11"/>
      <c r="N4" s="11"/>
      <c r="O4" s="11"/>
      <c r="P4" s="11"/>
      <c r="Q4" s="11"/>
      <c r="R4" s="11"/>
      <c r="S4" s="11"/>
      <c r="T4" s="11">
        <f t="shared" ref="T4:U4" si="2">E4+H4+K4+N4+Q4</f>
        <v>1</v>
      </c>
      <c r="U4" s="11">
        <f t="shared" si="2"/>
        <v>0</v>
      </c>
      <c r="V4" s="11">
        <v>15.0</v>
      </c>
      <c r="W4" s="11">
        <f t="shared" si="3"/>
        <v>15</v>
      </c>
      <c r="X4" s="11">
        <f t="shared" si="4"/>
        <v>0</v>
      </c>
      <c r="Y4" s="11">
        <f t="shared" si="5"/>
        <v>15</v>
      </c>
      <c r="Z4" s="11">
        <f t="shared" si="6"/>
        <v>1</v>
      </c>
      <c r="AA4" s="11" t="s">
        <v>31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>
      <c r="A5" s="9" t="s">
        <v>27</v>
      </c>
      <c r="B5" s="9" t="s">
        <v>34</v>
      </c>
      <c r="C5" s="9" t="s">
        <v>35</v>
      </c>
      <c r="D5" s="10" t="s">
        <v>36</v>
      </c>
      <c r="E5" s="11"/>
      <c r="F5" s="11"/>
      <c r="G5" s="11"/>
      <c r="H5" s="11">
        <v>2.0</v>
      </c>
      <c r="I5" s="11">
        <v>0.0</v>
      </c>
      <c r="J5" s="11">
        <v>2.0</v>
      </c>
      <c r="K5" s="11"/>
      <c r="L5" s="11"/>
      <c r="M5" s="11"/>
      <c r="N5" s="11"/>
      <c r="O5" s="11"/>
      <c r="P5" s="11"/>
      <c r="Q5" s="11"/>
      <c r="R5" s="11"/>
      <c r="S5" s="11"/>
      <c r="T5" s="11">
        <f t="shared" ref="T5:U5" si="7">E5+H5+K5+N5+Q5</f>
        <v>2</v>
      </c>
      <c r="U5" s="11">
        <f t="shared" si="7"/>
        <v>0</v>
      </c>
      <c r="V5" s="11">
        <v>15.0</v>
      </c>
      <c r="W5" s="11">
        <f t="shared" si="3"/>
        <v>30</v>
      </c>
      <c r="X5" s="11">
        <f t="shared" si="4"/>
        <v>0</v>
      </c>
      <c r="Y5" s="11">
        <f t="shared" si="5"/>
        <v>30</v>
      </c>
      <c r="Z5" s="11">
        <f t="shared" si="6"/>
        <v>2</v>
      </c>
      <c r="AA5" s="11" t="s">
        <v>31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>
      <c r="A6" s="9" t="s">
        <v>27</v>
      </c>
      <c r="B6" s="9" t="s">
        <v>34</v>
      </c>
      <c r="C6" s="9" t="s">
        <v>37</v>
      </c>
      <c r="D6" s="10" t="s">
        <v>38</v>
      </c>
      <c r="E6" s="11"/>
      <c r="F6" s="11"/>
      <c r="G6" s="11"/>
      <c r="H6" s="11">
        <v>2.0</v>
      </c>
      <c r="I6" s="11">
        <v>0.0</v>
      </c>
      <c r="J6" s="11">
        <v>2.0</v>
      </c>
      <c r="K6" s="11"/>
      <c r="L6" s="11"/>
      <c r="M6" s="11"/>
      <c r="N6" s="11"/>
      <c r="O6" s="11"/>
      <c r="P6" s="11"/>
      <c r="Q6" s="11"/>
      <c r="R6" s="11"/>
      <c r="S6" s="11"/>
      <c r="T6" s="11">
        <f t="shared" ref="T6:U6" si="8">E6+H6+K6+N6+Q6</f>
        <v>2</v>
      </c>
      <c r="U6" s="11">
        <f t="shared" si="8"/>
        <v>0</v>
      </c>
      <c r="V6" s="11">
        <v>15.0</v>
      </c>
      <c r="W6" s="11">
        <f t="shared" si="3"/>
        <v>30</v>
      </c>
      <c r="X6" s="11">
        <f t="shared" si="4"/>
        <v>0</v>
      </c>
      <c r="Y6" s="11">
        <f t="shared" si="5"/>
        <v>30</v>
      </c>
      <c r="Z6" s="11">
        <f t="shared" si="6"/>
        <v>2</v>
      </c>
      <c r="AA6" s="11" t="s">
        <v>31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ht="12.75" customHeight="1">
      <c r="A7" s="9"/>
      <c r="B7" s="9"/>
      <c r="C7" s="15" t="s">
        <v>39</v>
      </c>
      <c r="D7" s="3"/>
      <c r="E7" s="16">
        <f t="shared" ref="E7:S7" si="9">SUM(E3:E6)</f>
        <v>3</v>
      </c>
      <c r="F7" s="16">
        <f t="shared" si="9"/>
        <v>0</v>
      </c>
      <c r="G7" s="16">
        <f t="shared" si="9"/>
        <v>3</v>
      </c>
      <c r="H7" s="16">
        <f t="shared" si="9"/>
        <v>4</v>
      </c>
      <c r="I7" s="16">
        <f t="shared" si="9"/>
        <v>0</v>
      </c>
      <c r="J7" s="16">
        <f t="shared" si="9"/>
        <v>4</v>
      </c>
      <c r="K7" s="17">
        <f t="shared" si="9"/>
        <v>0</v>
      </c>
      <c r="L7" s="18">
        <f t="shared" si="9"/>
        <v>0</v>
      </c>
      <c r="M7" s="16">
        <f t="shared" si="9"/>
        <v>0</v>
      </c>
      <c r="N7" s="16">
        <f t="shared" si="9"/>
        <v>0</v>
      </c>
      <c r="O7" s="16">
        <f t="shared" si="9"/>
        <v>0</v>
      </c>
      <c r="P7" s="16">
        <f t="shared" si="9"/>
        <v>0</v>
      </c>
      <c r="Q7" s="16">
        <f t="shared" si="9"/>
        <v>0</v>
      </c>
      <c r="R7" s="16">
        <f t="shared" si="9"/>
        <v>0</v>
      </c>
      <c r="S7" s="16">
        <f t="shared" si="9"/>
        <v>0</v>
      </c>
      <c r="T7" s="16">
        <f t="shared" ref="T7:U7" si="10">E7+H7+K7+N7+Q7</f>
        <v>7</v>
      </c>
      <c r="U7" s="16">
        <f t="shared" si="10"/>
        <v>0</v>
      </c>
      <c r="V7" s="11">
        <v>15.0</v>
      </c>
      <c r="W7" s="16">
        <f t="shared" ref="W7:Z7" si="11">SUM(W3:W6)</f>
        <v>105</v>
      </c>
      <c r="X7" s="16">
        <f t="shared" si="11"/>
        <v>0</v>
      </c>
      <c r="Y7" s="16">
        <f t="shared" si="11"/>
        <v>105</v>
      </c>
      <c r="Z7" s="16">
        <f t="shared" si="11"/>
        <v>7</v>
      </c>
      <c r="AA7" s="16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>
      <c r="A8" s="9" t="s">
        <v>27</v>
      </c>
      <c r="B8" s="9" t="s">
        <v>28</v>
      </c>
      <c r="C8" s="9" t="s">
        <v>40</v>
      </c>
      <c r="D8" s="10" t="s">
        <v>41</v>
      </c>
      <c r="E8" s="11">
        <v>0.0</v>
      </c>
      <c r="F8" s="11">
        <v>2.0</v>
      </c>
      <c r="G8" s="11">
        <v>2.0</v>
      </c>
      <c r="H8" s="11"/>
      <c r="I8" s="11"/>
      <c r="J8" s="11"/>
      <c r="K8" s="12"/>
      <c r="L8" s="13"/>
      <c r="M8" s="11"/>
      <c r="N8" s="11"/>
      <c r="O8" s="11"/>
      <c r="P8" s="11"/>
      <c r="Q8" s="11"/>
      <c r="R8" s="11"/>
      <c r="S8" s="11"/>
      <c r="T8" s="11">
        <f t="shared" ref="T8:U8" si="12">E8+H8+K8+N8+Q8</f>
        <v>0</v>
      </c>
      <c r="U8" s="11">
        <f t="shared" si="12"/>
        <v>2</v>
      </c>
      <c r="V8" s="11">
        <v>15.0</v>
      </c>
      <c r="W8" s="11">
        <f>T8*V8</f>
        <v>0</v>
      </c>
      <c r="X8" s="11">
        <f>U8*V8</f>
        <v>30</v>
      </c>
      <c r="Y8" s="11">
        <f>SUM(W8:X8)</f>
        <v>30</v>
      </c>
      <c r="Z8" s="11">
        <f>S8+P8+M8+J8+G8</f>
        <v>2</v>
      </c>
      <c r="AA8" s="11" t="s">
        <v>42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ht="12.75" customHeight="1">
      <c r="A9" s="9"/>
      <c r="B9" s="9"/>
      <c r="C9" s="15" t="s">
        <v>43</v>
      </c>
      <c r="D9" s="3"/>
      <c r="E9" s="16">
        <f t="shared" ref="E9:S9" si="13">SUM(E8)</f>
        <v>0</v>
      </c>
      <c r="F9" s="16">
        <f t="shared" si="13"/>
        <v>2</v>
      </c>
      <c r="G9" s="16">
        <f t="shared" si="13"/>
        <v>2</v>
      </c>
      <c r="H9" s="16">
        <f t="shared" si="13"/>
        <v>0</v>
      </c>
      <c r="I9" s="16">
        <f t="shared" si="13"/>
        <v>0</v>
      </c>
      <c r="J9" s="16">
        <f t="shared" si="13"/>
        <v>0</v>
      </c>
      <c r="K9" s="16">
        <f t="shared" si="13"/>
        <v>0</v>
      </c>
      <c r="L9" s="16">
        <f t="shared" si="13"/>
        <v>0</v>
      </c>
      <c r="M9" s="16">
        <f t="shared" si="13"/>
        <v>0</v>
      </c>
      <c r="N9" s="16">
        <f t="shared" si="13"/>
        <v>0</v>
      </c>
      <c r="O9" s="16">
        <f t="shared" si="13"/>
        <v>0</v>
      </c>
      <c r="P9" s="16">
        <f t="shared" si="13"/>
        <v>0</v>
      </c>
      <c r="Q9" s="16">
        <f t="shared" si="13"/>
        <v>0</v>
      </c>
      <c r="R9" s="16">
        <f t="shared" si="13"/>
        <v>0</v>
      </c>
      <c r="S9" s="16">
        <f t="shared" si="13"/>
        <v>0</v>
      </c>
      <c r="T9" s="16">
        <f t="shared" ref="T9:U9" si="14">E9+H9+K9+N9+Q9</f>
        <v>0</v>
      </c>
      <c r="U9" s="16">
        <f t="shared" si="14"/>
        <v>2</v>
      </c>
      <c r="V9" s="11">
        <v>15.0</v>
      </c>
      <c r="W9" s="16">
        <f t="shared" ref="W9:Z9" si="15">SUM(W8)</f>
        <v>0</v>
      </c>
      <c r="X9" s="16">
        <f t="shared" si="15"/>
        <v>30</v>
      </c>
      <c r="Y9" s="16">
        <f t="shared" si="15"/>
        <v>30</v>
      </c>
      <c r="Z9" s="16">
        <f t="shared" si="15"/>
        <v>2</v>
      </c>
      <c r="AA9" s="11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>
      <c r="A10" s="9" t="s">
        <v>27</v>
      </c>
      <c r="B10" s="9" t="s">
        <v>34</v>
      </c>
      <c r="C10" s="9" t="s">
        <v>44</v>
      </c>
      <c r="D10" s="10" t="s">
        <v>45</v>
      </c>
      <c r="E10" s="11"/>
      <c r="F10" s="11"/>
      <c r="G10" s="11"/>
      <c r="H10" s="11">
        <v>2.0</v>
      </c>
      <c r="I10" s="11">
        <v>0.0</v>
      </c>
      <c r="J10" s="11">
        <v>2.0</v>
      </c>
      <c r="K10" s="11"/>
      <c r="L10" s="11"/>
      <c r="M10" s="11"/>
      <c r="N10" s="11"/>
      <c r="O10" s="11"/>
      <c r="P10" s="11"/>
      <c r="Q10" s="11"/>
      <c r="R10" s="11"/>
      <c r="S10" s="11"/>
      <c r="T10" s="16">
        <f t="shared" ref="T10:U10" si="16">E10+H10+K10+N10+Q10</f>
        <v>2</v>
      </c>
      <c r="U10" s="16">
        <f t="shared" si="16"/>
        <v>0</v>
      </c>
      <c r="V10" s="11">
        <v>15.0</v>
      </c>
      <c r="W10" s="19">
        <f>T10*V10</f>
        <v>30</v>
      </c>
      <c r="X10" s="19">
        <f>U10*V10</f>
        <v>0</v>
      </c>
      <c r="Y10" s="11">
        <f>SUM(W10:X10)</f>
        <v>30</v>
      </c>
      <c r="Z10" s="11">
        <f>G10+J10+M10+P10+S10</f>
        <v>2</v>
      </c>
      <c r="AA10" s="9" t="s">
        <v>42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ht="15.75" customHeight="1">
      <c r="A11" s="9"/>
      <c r="B11" s="9"/>
      <c r="C11" s="9"/>
      <c r="D11" s="20" t="s">
        <v>46</v>
      </c>
      <c r="E11" s="16">
        <f t="shared" ref="E11:S11" si="17">SUM(E10)</f>
        <v>0</v>
      </c>
      <c r="F11" s="16">
        <f t="shared" si="17"/>
        <v>0</v>
      </c>
      <c r="G11" s="16">
        <f t="shared" si="17"/>
        <v>0</v>
      </c>
      <c r="H11" s="16">
        <f t="shared" si="17"/>
        <v>2</v>
      </c>
      <c r="I11" s="16">
        <f t="shared" si="17"/>
        <v>0</v>
      </c>
      <c r="J11" s="16">
        <f t="shared" si="17"/>
        <v>2</v>
      </c>
      <c r="K11" s="16">
        <f t="shared" si="17"/>
        <v>0</v>
      </c>
      <c r="L11" s="16">
        <f t="shared" si="17"/>
        <v>0</v>
      </c>
      <c r="M11" s="16">
        <f t="shared" si="17"/>
        <v>0</v>
      </c>
      <c r="N11" s="16">
        <f t="shared" si="17"/>
        <v>0</v>
      </c>
      <c r="O11" s="16">
        <f t="shared" si="17"/>
        <v>0</v>
      </c>
      <c r="P11" s="16">
        <f t="shared" si="17"/>
        <v>0</v>
      </c>
      <c r="Q11" s="16">
        <f t="shared" si="17"/>
        <v>0</v>
      </c>
      <c r="R11" s="16">
        <f t="shared" si="17"/>
        <v>0</v>
      </c>
      <c r="S11" s="16">
        <f t="shared" si="17"/>
        <v>0</v>
      </c>
      <c r="T11" s="16">
        <f t="shared" ref="T11:U11" si="18">E11+H11+K11+N11+Q11</f>
        <v>2</v>
      </c>
      <c r="U11" s="16">
        <f t="shared" si="18"/>
        <v>0</v>
      </c>
      <c r="V11" s="11">
        <v>15.0</v>
      </c>
      <c r="W11" s="16">
        <f t="shared" ref="W11:Z11" si="19">SUM(W10)</f>
        <v>30</v>
      </c>
      <c r="X11" s="16">
        <f t="shared" si="19"/>
        <v>0</v>
      </c>
      <c r="Y11" s="16">
        <f t="shared" si="19"/>
        <v>30</v>
      </c>
      <c r="Z11" s="16">
        <f t="shared" si="19"/>
        <v>2</v>
      </c>
      <c r="AA11" s="11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ht="15.75" customHeight="1">
      <c r="A12" s="21" t="s">
        <v>47</v>
      </c>
      <c r="B12" s="2"/>
      <c r="C12" s="2"/>
      <c r="D12" s="3"/>
      <c r="E12" s="11">
        <f t="shared" ref="E12:U12" si="20">SUM(E11,E9,E7)</f>
        <v>3</v>
      </c>
      <c r="F12" s="11">
        <f t="shared" si="20"/>
        <v>2</v>
      </c>
      <c r="G12" s="11">
        <f t="shared" si="20"/>
        <v>5</v>
      </c>
      <c r="H12" s="11">
        <f t="shared" si="20"/>
        <v>6</v>
      </c>
      <c r="I12" s="11">
        <f t="shared" si="20"/>
        <v>0</v>
      </c>
      <c r="J12" s="11">
        <f t="shared" si="20"/>
        <v>6</v>
      </c>
      <c r="K12" s="11">
        <f t="shared" si="20"/>
        <v>0</v>
      </c>
      <c r="L12" s="11">
        <f t="shared" si="20"/>
        <v>0</v>
      </c>
      <c r="M12" s="11">
        <f t="shared" si="20"/>
        <v>0</v>
      </c>
      <c r="N12" s="11">
        <f t="shared" si="20"/>
        <v>0</v>
      </c>
      <c r="O12" s="11">
        <f t="shared" si="20"/>
        <v>0</v>
      </c>
      <c r="P12" s="11">
        <f t="shared" si="20"/>
        <v>0</v>
      </c>
      <c r="Q12" s="11">
        <f t="shared" si="20"/>
        <v>0</v>
      </c>
      <c r="R12" s="11">
        <f t="shared" si="20"/>
        <v>0</v>
      </c>
      <c r="S12" s="11">
        <f t="shared" si="20"/>
        <v>0</v>
      </c>
      <c r="T12" s="16">
        <f t="shared" si="20"/>
        <v>9</v>
      </c>
      <c r="U12" s="16">
        <f t="shared" si="20"/>
        <v>2</v>
      </c>
      <c r="V12" s="16">
        <v>15.0</v>
      </c>
      <c r="W12" s="16">
        <f t="shared" ref="W12:Z12" si="21">SUM(W11,W9,W7)</f>
        <v>135</v>
      </c>
      <c r="X12" s="16">
        <f t="shared" si="21"/>
        <v>30</v>
      </c>
      <c r="Y12" s="16">
        <f t="shared" si="21"/>
        <v>165</v>
      </c>
      <c r="Z12" s="16">
        <f t="shared" si="21"/>
        <v>11</v>
      </c>
      <c r="AA12" s="16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ht="15.75" customHeight="1">
      <c r="A13" s="9" t="s">
        <v>27</v>
      </c>
      <c r="B13" s="9" t="s">
        <v>34</v>
      </c>
      <c r="C13" s="9" t="s">
        <v>48</v>
      </c>
      <c r="D13" s="10" t="s">
        <v>49</v>
      </c>
      <c r="E13" s="11"/>
      <c r="F13" s="11"/>
      <c r="G13" s="11"/>
      <c r="H13" s="11">
        <v>2.0</v>
      </c>
      <c r="I13" s="11">
        <v>2.0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22">E13+H13+K13+N13+Q13</f>
        <v>2</v>
      </c>
      <c r="U13" s="11">
        <f t="shared" si="22"/>
        <v>2</v>
      </c>
      <c r="V13" s="11">
        <v>15.0</v>
      </c>
      <c r="W13" s="11">
        <f t="shared" ref="W13:W18" si="24">T13*V13</f>
        <v>30</v>
      </c>
      <c r="X13" s="11">
        <f t="shared" ref="X13:X18" si="25">U13*V13</f>
        <v>30</v>
      </c>
      <c r="Y13" s="11">
        <f t="shared" ref="Y13:Y18" si="26">SUM(W13:X13)</f>
        <v>60</v>
      </c>
      <c r="Z13" s="11">
        <f t="shared" ref="Z13:Z18" si="27">S13+P13+M13+J13+G13</f>
        <v>3</v>
      </c>
      <c r="AA13" s="11" t="s">
        <v>31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ht="15.75" customHeight="1">
      <c r="A14" s="9" t="s">
        <v>50</v>
      </c>
      <c r="B14" s="9" t="s">
        <v>51</v>
      </c>
      <c r="C14" s="9" t="s">
        <v>52</v>
      </c>
      <c r="D14" s="10" t="s">
        <v>53</v>
      </c>
      <c r="E14" s="11"/>
      <c r="F14" s="11"/>
      <c r="G14" s="11"/>
      <c r="H14" s="11"/>
      <c r="I14" s="11"/>
      <c r="J14" s="11"/>
      <c r="K14" s="11">
        <v>2.0</v>
      </c>
      <c r="L14" s="11">
        <v>2.0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23">E14+H14+K14+N14+Q14</f>
        <v>2</v>
      </c>
      <c r="U14" s="11">
        <f t="shared" si="23"/>
        <v>2</v>
      </c>
      <c r="V14" s="11">
        <v>15.0</v>
      </c>
      <c r="W14" s="11">
        <f t="shared" si="24"/>
        <v>30</v>
      </c>
      <c r="X14" s="11">
        <f t="shared" si="25"/>
        <v>30</v>
      </c>
      <c r="Y14" s="11">
        <f t="shared" si="26"/>
        <v>60</v>
      </c>
      <c r="Z14" s="11">
        <f t="shared" si="27"/>
        <v>4</v>
      </c>
      <c r="AA14" s="11" t="s">
        <v>31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ht="15.75" customHeight="1">
      <c r="A15" s="9" t="s">
        <v>50</v>
      </c>
      <c r="B15" s="9" t="s">
        <v>51</v>
      </c>
      <c r="C15" s="9" t="s">
        <v>54</v>
      </c>
      <c r="D15" s="10" t="s">
        <v>55</v>
      </c>
      <c r="E15" s="11"/>
      <c r="F15" s="11"/>
      <c r="G15" s="11"/>
      <c r="H15" s="11"/>
      <c r="I15" s="11"/>
      <c r="J15" s="11"/>
      <c r="K15" s="11">
        <v>1.0</v>
      </c>
      <c r="L15" s="11">
        <v>2.0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28">E15+H15+K15+N15+Q15</f>
        <v>1</v>
      </c>
      <c r="U15" s="11">
        <f t="shared" si="28"/>
        <v>2</v>
      </c>
      <c r="V15" s="11">
        <v>15.0</v>
      </c>
      <c r="W15" s="11">
        <f t="shared" si="24"/>
        <v>15</v>
      </c>
      <c r="X15" s="11">
        <f t="shared" si="25"/>
        <v>30</v>
      </c>
      <c r="Y15" s="11">
        <f t="shared" si="26"/>
        <v>45</v>
      </c>
      <c r="Z15" s="11">
        <f t="shared" si="27"/>
        <v>3</v>
      </c>
      <c r="AA15" s="11" t="s">
        <v>42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ht="15.75" customHeight="1">
      <c r="A16" s="9" t="s">
        <v>50</v>
      </c>
      <c r="B16" s="9" t="s">
        <v>56</v>
      </c>
      <c r="C16" s="9" t="s">
        <v>57</v>
      </c>
      <c r="D16" s="10" t="s">
        <v>58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1.0</v>
      </c>
      <c r="O16" s="11">
        <v>2.0</v>
      </c>
      <c r="P16" s="11">
        <v>3.0</v>
      </c>
      <c r="Q16" s="11"/>
      <c r="R16" s="11"/>
      <c r="S16" s="11"/>
      <c r="T16" s="11">
        <f t="shared" ref="T16:U16" si="29">E16+H16+K16+N16+Q16</f>
        <v>1</v>
      </c>
      <c r="U16" s="11">
        <f t="shared" si="29"/>
        <v>2</v>
      </c>
      <c r="V16" s="11">
        <v>15.0</v>
      </c>
      <c r="W16" s="11">
        <f t="shared" si="24"/>
        <v>15</v>
      </c>
      <c r="X16" s="11">
        <f t="shared" si="25"/>
        <v>30</v>
      </c>
      <c r="Y16" s="11">
        <f t="shared" si="26"/>
        <v>45</v>
      </c>
      <c r="Z16" s="11">
        <f t="shared" si="27"/>
        <v>3</v>
      </c>
      <c r="AA16" s="11" t="s">
        <v>42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ht="15.75" customHeight="1">
      <c r="A17" s="9" t="s">
        <v>27</v>
      </c>
      <c r="B17" s="9" t="s">
        <v>34</v>
      </c>
      <c r="C17" s="9" t="s">
        <v>59</v>
      </c>
      <c r="D17" s="10" t="s">
        <v>60</v>
      </c>
      <c r="E17" s="11"/>
      <c r="F17" s="11"/>
      <c r="G17" s="11"/>
      <c r="H17" s="11">
        <v>1.0</v>
      </c>
      <c r="I17" s="11">
        <v>2.0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30">E17+H17+K17+N17+Q17</f>
        <v>1</v>
      </c>
      <c r="U17" s="11">
        <f t="shared" si="30"/>
        <v>2</v>
      </c>
      <c r="V17" s="11">
        <v>15.0</v>
      </c>
      <c r="W17" s="11">
        <f t="shared" si="24"/>
        <v>15</v>
      </c>
      <c r="X17" s="11">
        <f t="shared" si="25"/>
        <v>30</v>
      </c>
      <c r="Y17" s="11">
        <f t="shared" si="26"/>
        <v>45</v>
      </c>
      <c r="Z17" s="11">
        <f t="shared" si="27"/>
        <v>3</v>
      </c>
      <c r="AA17" s="11" t="s">
        <v>42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ht="15.75" customHeight="1">
      <c r="A18" s="9" t="s">
        <v>50</v>
      </c>
      <c r="B18" s="9" t="s">
        <v>51</v>
      </c>
      <c r="C18" s="9" t="s">
        <v>61</v>
      </c>
      <c r="D18" s="10" t="s">
        <v>62</v>
      </c>
      <c r="E18" s="11"/>
      <c r="F18" s="11"/>
      <c r="G18" s="11"/>
      <c r="H18" s="11"/>
      <c r="I18" s="11"/>
      <c r="J18" s="11"/>
      <c r="K18" s="11">
        <v>0.0</v>
      </c>
      <c r="L18" s="11">
        <v>2.0</v>
      </c>
      <c r="M18" s="11">
        <v>2.0</v>
      </c>
      <c r="N18" s="11"/>
      <c r="O18" s="11"/>
      <c r="P18" s="11"/>
      <c r="Q18" s="11"/>
      <c r="R18" s="11"/>
      <c r="S18" s="11"/>
      <c r="T18" s="11">
        <f t="shared" ref="T18:U18" si="31">E18+H18+K18+N18+Q18</f>
        <v>0</v>
      </c>
      <c r="U18" s="11">
        <f t="shared" si="31"/>
        <v>2</v>
      </c>
      <c r="V18" s="11">
        <v>15.0</v>
      </c>
      <c r="W18" s="11">
        <f t="shared" si="24"/>
        <v>0</v>
      </c>
      <c r="X18" s="11">
        <f t="shared" si="25"/>
        <v>30</v>
      </c>
      <c r="Y18" s="11">
        <f t="shared" si="26"/>
        <v>30</v>
      </c>
      <c r="Z18" s="11">
        <f t="shared" si="27"/>
        <v>2</v>
      </c>
      <c r="AA18" s="11" t="s">
        <v>42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ht="12.75" customHeight="1">
      <c r="A19" s="9"/>
      <c r="B19" s="9"/>
      <c r="C19" s="15" t="s">
        <v>63</v>
      </c>
      <c r="D19" s="3"/>
      <c r="E19" s="11">
        <f t="shared" ref="E19:U19" si="32">SUM(E13:E18)</f>
        <v>0</v>
      </c>
      <c r="F19" s="11">
        <f t="shared" si="32"/>
        <v>0</v>
      </c>
      <c r="G19" s="11">
        <f t="shared" si="32"/>
        <v>0</v>
      </c>
      <c r="H19" s="11">
        <f t="shared" si="32"/>
        <v>3</v>
      </c>
      <c r="I19" s="11">
        <f t="shared" si="32"/>
        <v>4</v>
      </c>
      <c r="J19" s="11">
        <f t="shared" si="32"/>
        <v>6</v>
      </c>
      <c r="K19" s="11">
        <f t="shared" si="32"/>
        <v>3</v>
      </c>
      <c r="L19" s="11">
        <f t="shared" si="32"/>
        <v>6</v>
      </c>
      <c r="M19" s="11">
        <f t="shared" si="32"/>
        <v>9</v>
      </c>
      <c r="N19" s="11">
        <f t="shared" si="32"/>
        <v>1</v>
      </c>
      <c r="O19" s="11">
        <f t="shared" si="32"/>
        <v>2</v>
      </c>
      <c r="P19" s="11">
        <f t="shared" si="32"/>
        <v>3</v>
      </c>
      <c r="Q19" s="11">
        <f t="shared" si="32"/>
        <v>0</v>
      </c>
      <c r="R19" s="11">
        <f t="shared" si="32"/>
        <v>0</v>
      </c>
      <c r="S19" s="11">
        <f t="shared" si="32"/>
        <v>0</v>
      </c>
      <c r="T19" s="11">
        <f t="shared" si="32"/>
        <v>7</v>
      </c>
      <c r="U19" s="11">
        <f t="shared" si="32"/>
        <v>12</v>
      </c>
      <c r="V19" s="11" t="s">
        <v>64</v>
      </c>
      <c r="W19" s="11">
        <f t="shared" ref="W19:Z19" si="33">SUM(W13:W18)</f>
        <v>105</v>
      </c>
      <c r="X19" s="11">
        <f t="shared" si="33"/>
        <v>180</v>
      </c>
      <c r="Y19" s="11">
        <f t="shared" si="33"/>
        <v>285</v>
      </c>
      <c r="Z19" s="11">
        <f t="shared" si="33"/>
        <v>18</v>
      </c>
      <c r="AA19" s="11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ht="15.75" customHeight="1">
      <c r="A20" s="9" t="s">
        <v>50</v>
      </c>
      <c r="B20" s="9" t="s">
        <v>51</v>
      </c>
      <c r="C20" s="9" t="s">
        <v>65</v>
      </c>
      <c r="D20" s="10" t="s">
        <v>66</v>
      </c>
      <c r="E20" s="11"/>
      <c r="F20" s="11"/>
      <c r="G20" s="11"/>
      <c r="H20" s="11"/>
      <c r="I20" s="11"/>
      <c r="J20" s="11"/>
      <c r="K20" s="11">
        <v>1.0</v>
      </c>
      <c r="L20" s="11">
        <v>1.0</v>
      </c>
      <c r="M20" s="11">
        <v>2.0</v>
      </c>
      <c r="N20" s="11"/>
      <c r="O20" s="11"/>
      <c r="P20" s="11"/>
      <c r="Q20" s="11"/>
      <c r="R20" s="11"/>
      <c r="S20" s="11"/>
      <c r="T20" s="11">
        <f t="shared" ref="T20:U20" si="34">E20+H20+K20+N20+Q20</f>
        <v>1</v>
      </c>
      <c r="U20" s="11">
        <f t="shared" si="34"/>
        <v>1</v>
      </c>
      <c r="V20" s="11">
        <v>15.0</v>
      </c>
      <c r="W20" s="11">
        <f t="shared" ref="W20:W22" si="36">T20*V20</f>
        <v>15</v>
      </c>
      <c r="X20" s="11">
        <f t="shared" ref="X20:X22" si="37">U20*V20</f>
        <v>15</v>
      </c>
      <c r="Y20" s="11">
        <f t="shared" ref="Y20:Y22" si="38">SUM(W20:X20)</f>
        <v>30</v>
      </c>
      <c r="Z20" s="11">
        <f t="shared" ref="Z20:Z22" si="39">S20+P20+M20+J20+G20</f>
        <v>2</v>
      </c>
      <c r="AA20" s="11" t="s">
        <v>42</v>
      </c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ht="21.75" customHeight="1">
      <c r="A21" s="9" t="s">
        <v>50</v>
      </c>
      <c r="B21" s="9" t="s">
        <v>51</v>
      </c>
      <c r="C21" s="9" t="s">
        <v>67</v>
      </c>
      <c r="D21" s="10" t="s">
        <v>68</v>
      </c>
      <c r="E21" s="11"/>
      <c r="F21" s="11"/>
      <c r="G21" s="11"/>
      <c r="H21" s="11"/>
      <c r="I21" s="11"/>
      <c r="J21" s="11"/>
      <c r="K21" s="11">
        <v>0.0</v>
      </c>
      <c r="L21" s="11">
        <v>3.0</v>
      </c>
      <c r="M21" s="11">
        <v>3.0</v>
      </c>
      <c r="N21" s="11"/>
      <c r="O21" s="11"/>
      <c r="P21" s="11"/>
      <c r="Q21" s="11"/>
      <c r="R21" s="11"/>
      <c r="S21" s="11"/>
      <c r="T21" s="11">
        <f t="shared" ref="T21:U21" si="35">E21+H21+K21+N21+Q21</f>
        <v>0</v>
      </c>
      <c r="U21" s="11">
        <f t="shared" si="35"/>
        <v>3</v>
      </c>
      <c r="V21" s="11">
        <v>15.0</v>
      </c>
      <c r="W21" s="11">
        <f t="shared" si="36"/>
        <v>0</v>
      </c>
      <c r="X21" s="11">
        <f t="shared" si="37"/>
        <v>45</v>
      </c>
      <c r="Y21" s="11">
        <f t="shared" si="38"/>
        <v>45</v>
      </c>
      <c r="Z21" s="11">
        <f t="shared" si="39"/>
        <v>3</v>
      </c>
      <c r="AA21" s="11" t="s">
        <v>42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ht="15.75" customHeight="1">
      <c r="A22" s="9" t="s">
        <v>50</v>
      </c>
      <c r="B22" s="9" t="s">
        <v>56</v>
      </c>
      <c r="C22" s="9" t="s">
        <v>69</v>
      </c>
      <c r="D22" s="10" t="s">
        <v>70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0.0</v>
      </c>
      <c r="O22" s="11">
        <v>3.0</v>
      </c>
      <c r="P22" s="11">
        <v>3.0</v>
      </c>
      <c r="Q22" s="23"/>
      <c r="R22" s="23"/>
      <c r="S22" s="23"/>
      <c r="T22" s="11">
        <f t="shared" ref="T22:U22" si="40">E22+H22+K22+N22+Q22</f>
        <v>0</v>
      </c>
      <c r="U22" s="11">
        <f t="shared" si="40"/>
        <v>3</v>
      </c>
      <c r="V22" s="11">
        <v>15.0</v>
      </c>
      <c r="W22" s="11">
        <f t="shared" si="36"/>
        <v>0</v>
      </c>
      <c r="X22" s="11">
        <f t="shared" si="37"/>
        <v>45</v>
      </c>
      <c r="Y22" s="11">
        <f t="shared" si="38"/>
        <v>45</v>
      </c>
      <c r="Z22" s="11">
        <f t="shared" si="39"/>
        <v>3</v>
      </c>
      <c r="AA22" s="11" t="s">
        <v>42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ht="12.75" customHeight="1">
      <c r="A23" s="9"/>
      <c r="B23" s="9"/>
      <c r="C23" s="15" t="s">
        <v>71</v>
      </c>
      <c r="D23" s="3"/>
      <c r="E23" s="11">
        <f t="shared" ref="E23:U23" si="41">SUM(E20:E22)</f>
        <v>0</v>
      </c>
      <c r="F23" s="11">
        <f t="shared" si="41"/>
        <v>0</v>
      </c>
      <c r="G23" s="11">
        <f t="shared" si="41"/>
        <v>0</v>
      </c>
      <c r="H23" s="11">
        <f t="shared" si="41"/>
        <v>0</v>
      </c>
      <c r="I23" s="11">
        <f t="shared" si="41"/>
        <v>0</v>
      </c>
      <c r="J23" s="11">
        <f t="shared" si="41"/>
        <v>0</v>
      </c>
      <c r="K23" s="11">
        <f t="shared" si="41"/>
        <v>1</v>
      </c>
      <c r="L23" s="11">
        <f t="shared" si="41"/>
        <v>4</v>
      </c>
      <c r="M23" s="11">
        <f t="shared" si="41"/>
        <v>5</v>
      </c>
      <c r="N23" s="11">
        <f t="shared" si="41"/>
        <v>0</v>
      </c>
      <c r="O23" s="11">
        <f t="shared" si="41"/>
        <v>3</v>
      </c>
      <c r="P23" s="11">
        <f t="shared" si="41"/>
        <v>3</v>
      </c>
      <c r="Q23" s="11">
        <f t="shared" si="41"/>
        <v>0</v>
      </c>
      <c r="R23" s="11">
        <f t="shared" si="41"/>
        <v>0</v>
      </c>
      <c r="S23" s="11">
        <f t="shared" si="41"/>
        <v>0</v>
      </c>
      <c r="T23" s="16">
        <f t="shared" si="41"/>
        <v>1</v>
      </c>
      <c r="U23" s="11">
        <f t="shared" si="41"/>
        <v>7</v>
      </c>
      <c r="V23" s="11" t="s">
        <v>64</v>
      </c>
      <c r="W23" s="11">
        <f t="shared" ref="W23:Z23" si="42">SUM(W20:W22)</f>
        <v>15</v>
      </c>
      <c r="X23" s="11">
        <f t="shared" si="42"/>
        <v>105</v>
      </c>
      <c r="Y23" s="11">
        <f t="shared" si="42"/>
        <v>120</v>
      </c>
      <c r="Z23" s="11">
        <f t="shared" si="42"/>
        <v>8</v>
      </c>
      <c r="AA23" s="11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ht="15.75" customHeight="1">
      <c r="A24" s="9" t="s">
        <v>27</v>
      </c>
      <c r="B24" s="9" t="s">
        <v>28</v>
      </c>
      <c r="C24" s="9" t="s">
        <v>72</v>
      </c>
      <c r="D24" s="10" t="s">
        <v>73</v>
      </c>
      <c r="E24" s="11">
        <v>1.0</v>
      </c>
      <c r="F24" s="11">
        <v>1.0</v>
      </c>
      <c r="G24" s="11">
        <v>2.0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f t="shared" ref="T24:U24" si="43">E24+H24+K24+N24+Q24</f>
        <v>1</v>
      </c>
      <c r="U24" s="11">
        <f t="shared" si="43"/>
        <v>1</v>
      </c>
      <c r="V24" s="11">
        <v>15.0</v>
      </c>
      <c r="W24" s="11">
        <f t="shared" ref="W24:W29" si="45">T24*V24</f>
        <v>15</v>
      </c>
      <c r="X24" s="11">
        <f t="shared" ref="X24:X29" si="46">U24*V24</f>
        <v>15</v>
      </c>
      <c r="Y24" s="11">
        <f t="shared" ref="Y24:Y29" si="47">SUM(W24:X24)</f>
        <v>30</v>
      </c>
      <c r="Z24" s="11">
        <f t="shared" ref="Z24:Z25" si="48">S24+P24+M24+J24+G24</f>
        <v>2</v>
      </c>
      <c r="AA24" s="11" t="s">
        <v>31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ht="70.5" customHeight="1">
      <c r="A25" s="9" t="s">
        <v>27</v>
      </c>
      <c r="B25" s="9" t="s">
        <v>34</v>
      </c>
      <c r="C25" s="9" t="s">
        <v>74</v>
      </c>
      <c r="D25" s="10" t="s">
        <v>75</v>
      </c>
      <c r="E25" s="16"/>
      <c r="F25" s="16"/>
      <c r="G25" s="16"/>
      <c r="H25" s="16">
        <v>2.0</v>
      </c>
      <c r="I25" s="16">
        <v>2.0</v>
      </c>
      <c r="J25" s="16">
        <v>4.0</v>
      </c>
      <c r="K25" s="24"/>
      <c r="L25" s="24"/>
      <c r="M25" s="24"/>
      <c r="N25" s="11"/>
      <c r="O25" s="11"/>
      <c r="P25" s="11"/>
      <c r="Q25" s="11"/>
      <c r="R25" s="11"/>
      <c r="S25" s="11"/>
      <c r="T25" s="11">
        <f t="shared" ref="T25:U25" si="44">E25+H25+K25+N25+Q25</f>
        <v>2</v>
      </c>
      <c r="U25" s="11">
        <f t="shared" si="44"/>
        <v>2</v>
      </c>
      <c r="V25" s="11">
        <v>15.0</v>
      </c>
      <c r="W25" s="11">
        <f t="shared" si="45"/>
        <v>30</v>
      </c>
      <c r="X25" s="11">
        <f t="shared" si="46"/>
        <v>30</v>
      </c>
      <c r="Y25" s="11">
        <f t="shared" si="47"/>
        <v>60</v>
      </c>
      <c r="Z25" s="11">
        <f t="shared" si="48"/>
        <v>4</v>
      </c>
      <c r="AA25" s="11" t="s">
        <v>42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ht="12.75" customHeight="1">
      <c r="A26" s="9"/>
      <c r="B26" s="9"/>
      <c r="C26" s="15" t="s">
        <v>76</v>
      </c>
      <c r="D26" s="3"/>
      <c r="E26" s="11">
        <f t="shared" ref="E26:S26" si="49">SUM(E24:E25)</f>
        <v>1</v>
      </c>
      <c r="F26" s="11">
        <f t="shared" si="49"/>
        <v>1</v>
      </c>
      <c r="G26" s="11">
        <f t="shared" si="49"/>
        <v>2</v>
      </c>
      <c r="H26" s="11">
        <f t="shared" si="49"/>
        <v>2</v>
      </c>
      <c r="I26" s="11">
        <f t="shared" si="49"/>
        <v>2</v>
      </c>
      <c r="J26" s="11">
        <f t="shared" si="49"/>
        <v>4</v>
      </c>
      <c r="K26" s="11">
        <f t="shared" si="49"/>
        <v>0</v>
      </c>
      <c r="L26" s="11">
        <f t="shared" si="49"/>
        <v>0</v>
      </c>
      <c r="M26" s="11">
        <f t="shared" si="49"/>
        <v>0</v>
      </c>
      <c r="N26" s="11">
        <f t="shared" si="49"/>
        <v>0</v>
      </c>
      <c r="O26" s="11">
        <f t="shared" si="49"/>
        <v>0</v>
      </c>
      <c r="P26" s="11">
        <f t="shared" si="49"/>
        <v>0</v>
      </c>
      <c r="Q26" s="11">
        <f t="shared" si="49"/>
        <v>0</v>
      </c>
      <c r="R26" s="11">
        <f t="shared" si="49"/>
        <v>0</v>
      </c>
      <c r="S26" s="11">
        <f t="shared" si="49"/>
        <v>0</v>
      </c>
      <c r="T26" s="16">
        <f t="shared" ref="T26:U26" si="50">E26+H26+K26+N26+Q26</f>
        <v>3</v>
      </c>
      <c r="U26" s="16">
        <f t="shared" si="50"/>
        <v>3</v>
      </c>
      <c r="V26" s="11">
        <v>15.0</v>
      </c>
      <c r="W26" s="11">
        <f t="shared" si="45"/>
        <v>45</v>
      </c>
      <c r="X26" s="11">
        <f t="shared" si="46"/>
        <v>45</v>
      </c>
      <c r="Y26" s="11">
        <f t="shared" si="47"/>
        <v>90</v>
      </c>
      <c r="Z26" s="11">
        <f>SUM(Z24:Z25)</f>
        <v>6</v>
      </c>
      <c r="AA26" s="11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ht="15.75" customHeight="1">
      <c r="A27" s="9" t="s">
        <v>27</v>
      </c>
      <c r="B27" s="9" t="s">
        <v>28</v>
      </c>
      <c r="C27" s="9" t="s">
        <v>77</v>
      </c>
      <c r="D27" s="10" t="s">
        <v>78</v>
      </c>
      <c r="E27" s="11">
        <v>0.0</v>
      </c>
      <c r="F27" s="11">
        <v>2.0</v>
      </c>
      <c r="G27" s="11">
        <v>2.0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51">E27+H27+K27+N27+Q27</f>
        <v>0</v>
      </c>
      <c r="U27" s="11">
        <f t="shared" si="51"/>
        <v>2</v>
      </c>
      <c r="V27" s="11">
        <v>15.0</v>
      </c>
      <c r="W27" s="11">
        <f t="shared" si="45"/>
        <v>0</v>
      </c>
      <c r="X27" s="11">
        <f t="shared" si="46"/>
        <v>30</v>
      </c>
      <c r="Y27" s="11">
        <f t="shared" si="47"/>
        <v>30</v>
      </c>
      <c r="Z27" s="11">
        <f t="shared" ref="Z27:Z29" si="53">S27+P27+M27+J27+G27</f>
        <v>2</v>
      </c>
      <c r="AA27" s="11" t="s">
        <v>31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ht="15.75" customHeight="1">
      <c r="A28" s="9" t="s">
        <v>50</v>
      </c>
      <c r="B28" s="9" t="s">
        <v>51</v>
      </c>
      <c r="C28" s="9" t="s">
        <v>79</v>
      </c>
      <c r="D28" s="10" t="s">
        <v>80</v>
      </c>
      <c r="E28" s="16"/>
      <c r="F28" s="16"/>
      <c r="G28" s="16"/>
      <c r="H28" s="16"/>
      <c r="I28" s="16"/>
      <c r="J28" s="16"/>
      <c r="K28" s="11">
        <v>0.0</v>
      </c>
      <c r="L28" s="11">
        <v>2.0</v>
      </c>
      <c r="M28" s="11">
        <v>1.0</v>
      </c>
      <c r="N28" s="11"/>
      <c r="O28" s="11"/>
      <c r="P28" s="11"/>
      <c r="Q28" s="11"/>
      <c r="R28" s="11"/>
      <c r="S28" s="11"/>
      <c r="T28" s="11">
        <f t="shared" ref="T28:U28" si="52">E28+H28+K28+N28+Q28</f>
        <v>0</v>
      </c>
      <c r="U28" s="11">
        <f t="shared" si="52"/>
        <v>2</v>
      </c>
      <c r="V28" s="11">
        <v>15.0</v>
      </c>
      <c r="W28" s="11">
        <f t="shared" si="45"/>
        <v>0</v>
      </c>
      <c r="X28" s="11">
        <f t="shared" si="46"/>
        <v>30</v>
      </c>
      <c r="Y28" s="11">
        <f t="shared" si="47"/>
        <v>30</v>
      </c>
      <c r="Z28" s="11">
        <f t="shared" si="53"/>
        <v>1</v>
      </c>
      <c r="AA28" s="11" t="s">
        <v>42</v>
      </c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ht="15.75" customHeight="1">
      <c r="A29" s="9" t="s">
        <v>50</v>
      </c>
      <c r="B29" s="9" t="s">
        <v>56</v>
      </c>
      <c r="C29" s="9" t="s">
        <v>81</v>
      </c>
      <c r="D29" s="10" t="s">
        <v>82</v>
      </c>
      <c r="E29" s="16"/>
      <c r="F29" s="16"/>
      <c r="G29" s="16"/>
      <c r="H29" s="16"/>
      <c r="I29" s="16"/>
      <c r="J29" s="16"/>
      <c r="K29" s="23"/>
      <c r="L29" s="23"/>
      <c r="M29" s="23"/>
      <c r="N29" s="11">
        <v>0.0</v>
      </c>
      <c r="O29" s="11">
        <v>2.0</v>
      </c>
      <c r="P29" s="11">
        <v>2.0</v>
      </c>
      <c r="Q29" s="23"/>
      <c r="R29" s="23"/>
      <c r="S29" s="23"/>
      <c r="T29" s="11">
        <f t="shared" ref="T29:U29" si="54">E29+H29+K29+N29+Q29</f>
        <v>0</v>
      </c>
      <c r="U29" s="11">
        <f t="shared" si="54"/>
        <v>2</v>
      </c>
      <c r="V29" s="11">
        <v>15.0</v>
      </c>
      <c r="W29" s="11">
        <f t="shared" si="45"/>
        <v>0</v>
      </c>
      <c r="X29" s="11">
        <f t="shared" si="46"/>
        <v>30</v>
      </c>
      <c r="Y29" s="11">
        <f t="shared" si="47"/>
        <v>30</v>
      </c>
      <c r="Z29" s="11">
        <f t="shared" si="53"/>
        <v>2</v>
      </c>
      <c r="AA29" s="11" t="s">
        <v>42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ht="12.75" customHeight="1">
      <c r="A30" s="9"/>
      <c r="B30" s="9"/>
      <c r="C30" s="15" t="s">
        <v>83</v>
      </c>
      <c r="D30" s="3"/>
      <c r="E30" s="11">
        <f t="shared" ref="E30:U30" si="55">SUM(E27:E29)</f>
        <v>0</v>
      </c>
      <c r="F30" s="11">
        <f t="shared" si="55"/>
        <v>2</v>
      </c>
      <c r="G30" s="11">
        <f t="shared" si="55"/>
        <v>2</v>
      </c>
      <c r="H30" s="11">
        <f t="shared" si="55"/>
        <v>0</v>
      </c>
      <c r="I30" s="11">
        <f t="shared" si="55"/>
        <v>0</v>
      </c>
      <c r="J30" s="11">
        <f t="shared" si="55"/>
        <v>0</v>
      </c>
      <c r="K30" s="11">
        <f t="shared" si="55"/>
        <v>0</v>
      </c>
      <c r="L30" s="11">
        <f t="shared" si="55"/>
        <v>2</v>
      </c>
      <c r="M30" s="11">
        <f t="shared" si="55"/>
        <v>1</v>
      </c>
      <c r="N30" s="11">
        <f t="shared" si="55"/>
        <v>0</v>
      </c>
      <c r="O30" s="11">
        <f t="shared" si="55"/>
        <v>2</v>
      </c>
      <c r="P30" s="11">
        <f t="shared" si="55"/>
        <v>2</v>
      </c>
      <c r="Q30" s="11">
        <f t="shared" si="55"/>
        <v>0</v>
      </c>
      <c r="R30" s="11">
        <f t="shared" si="55"/>
        <v>0</v>
      </c>
      <c r="S30" s="11">
        <f t="shared" si="55"/>
        <v>0</v>
      </c>
      <c r="T30" s="16">
        <f t="shared" si="55"/>
        <v>0</v>
      </c>
      <c r="U30" s="11">
        <f t="shared" si="55"/>
        <v>6</v>
      </c>
      <c r="V30" s="11" t="s">
        <v>84</v>
      </c>
      <c r="W30" s="11">
        <f t="shared" ref="W30:Z30" si="56">SUM(W27:W29)</f>
        <v>0</v>
      </c>
      <c r="X30" s="11">
        <f t="shared" si="56"/>
        <v>90</v>
      </c>
      <c r="Y30" s="11">
        <f t="shared" si="56"/>
        <v>90</v>
      </c>
      <c r="Z30" s="11">
        <f t="shared" si="56"/>
        <v>5</v>
      </c>
      <c r="AA30" s="11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ht="24.75" customHeight="1">
      <c r="A31" s="9" t="s">
        <v>27</v>
      </c>
      <c r="B31" s="9" t="s">
        <v>28</v>
      </c>
      <c r="C31" s="9" t="s">
        <v>85</v>
      </c>
      <c r="D31" s="10" t="s">
        <v>86</v>
      </c>
      <c r="E31" s="11">
        <v>1.0</v>
      </c>
      <c r="F31" s="11">
        <v>1.0</v>
      </c>
      <c r="G31" s="11">
        <v>2.0</v>
      </c>
      <c r="H31" s="16"/>
      <c r="I31" s="16"/>
      <c r="J31" s="16"/>
      <c r="K31" s="11"/>
      <c r="L31" s="11"/>
      <c r="M31" s="11"/>
      <c r="N31" s="16"/>
      <c r="O31" s="16"/>
      <c r="P31" s="16"/>
      <c r="Q31" s="11"/>
      <c r="R31" s="11"/>
      <c r="S31" s="11"/>
      <c r="T31" s="11">
        <f t="shared" ref="T31:U31" si="57">E31+H31+K31+N31+Q31</f>
        <v>1</v>
      </c>
      <c r="U31" s="11">
        <f t="shared" si="57"/>
        <v>1</v>
      </c>
      <c r="V31" s="11">
        <v>15.0</v>
      </c>
      <c r="W31" s="11">
        <f t="shared" ref="W31:W32" si="59">T31*V31</f>
        <v>15</v>
      </c>
      <c r="X31" s="11">
        <f t="shared" ref="X31:X32" si="60">U31*V31</f>
        <v>15</v>
      </c>
      <c r="Y31" s="11">
        <f t="shared" ref="Y31:Y32" si="61">SUM(W31:X31)</f>
        <v>30</v>
      </c>
      <c r="Z31" s="11">
        <f t="shared" ref="Z31:Z32" si="62">S31+P31+M31+J31+G31</f>
        <v>2</v>
      </c>
      <c r="AA31" s="11" t="s">
        <v>42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ht="15.75" customHeight="1">
      <c r="A32" s="9" t="s">
        <v>27</v>
      </c>
      <c r="B32" s="9" t="s">
        <v>34</v>
      </c>
      <c r="C32" s="9" t="s">
        <v>87</v>
      </c>
      <c r="D32" s="10" t="s">
        <v>88</v>
      </c>
      <c r="E32" s="23"/>
      <c r="F32" s="23"/>
      <c r="G32" s="23"/>
      <c r="H32" s="11">
        <v>2.0</v>
      </c>
      <c r="I32" s="11">
        <v>0.0</v>
      </c>
      <c r="J32" s="11">
        <v>2.0</v>
      </c>
      <c r="K32" s="23"/>
      <c r="L32" s="23"/>
      <c r="M32" s="23"/>
      <c r="N32" s="11"/>
      <c r="O32" s="11"/>
      <c r="P32" s="11"/>
      <c r="Q32" s="23"/>
      <c r="R32" s="23"/>
      <c r="S32" s="23"/>
      <c r="T32" s="11">
        <f t="shared" ref="T32:U32" si="58">E32+H32+K32+N32+Q32</f>
        <v>2</v>
      </c>
      <c r="U32" s="11">
        <f t="shared" si="58"/>
        <v>0</v>
      </c>
      <c r="V32" s="11">
        <v>15.0</v>
      </c>
      <c r="W32" s="11">
        <f t="shared" si="59"/>
        <v>30</v>
      </c>
      <c r="X32" s="11">
        <f t="shared" si="60"/>
        <v>0</v>
      </c>
      <c r="Y32" s="11">
        <f t="shared" si="61"/>
        <v>30</v>
      </c>
      <c r="Z32" s="11">
        <f t="shared" si="62"/>
        <v>2</v>
      </c>
      <c r="AA32" s="11" t="s">
        <v>42</v>
      </c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ht="12.75" customHeight="1">
      <c r="A33" s="9"/>
      <c r="B33" s="9"/>
      <c r="C33" s="15" t="s">
        <v>89</v>
      </c>
      <c r="D33" s="3"/>
      <c r="E33" s="11">
        <f t="shared" ref="E33:U33" si="63">SUM(E31:E32)</f>
        <v>1</v>
      </c>
      <c r="F33" s="11">
        <f t="shared" si="63"/>
        <v>1</v>
      </c>
      <c r="G33" s="11">
        <f t="shared" si="63"/>
        <v>2</v>
      </c>
      <c r="H33" s="11">
        <f t="shared" si="63"/>
        <v>2</v>
      </c>
      <c r="I33" s="11">
        <f t="shared" si="63"/>
        <v>0</v>
      </c>
      <c r="J33" s="11">
        <f t="shared" si="63"/>
        <v>2</v>
      </c>
      <c r="K33" s="11">
        <f t="shared" si="63"/>
        <v>0</v>
      </c>
      <c r="L33" s="11">
        <f t="shared" si="63"/>
        <v>0</v>
      </c>
      <c r="M33" s="11">
        <f t="shared" si="63"/>
        <v>0</v>
      </c>
      <c r="N33" s="11">
        <f t="shared" si="63"/>
        <v>0</v>
      </c>
      <c r="O33" s="11">
        <f t="shared" si="63"/>
        <v>0</v>
      </c>
      <c r="P33" s="11">
        <f t="shared" si="63"/>
        <v>0</v>
      </c>
      <c r="Q33" s="11">
        <f t="shared" si="63"/>
        <v>0</v>
      </c>
      <c r="R33" s="11">
        <f t="shared" si="63"/>
        <v>0</v>
      </c>
      <c r="S33" s="11">
        <f t="shared" si="63"/>
        <v>0</v>
      </c>
      <c r="T33" s="16">
        <f t="shared" si="63"/>
        <v>3</v>
      </c>
      <c r="U33" s="11">
        <f t="shared" si="63"/>
        <v>1</v>
      </c>
      <c r="V33" s="11" t="s">
        <v>64</v>
      </c>
      <c r="W33" s="11">
        <f t="shared" ref="W33:Z33" si="64">SUM(W31:W32)</f>
        <v>45</v>
      </c>
      <c r="X33" s="11">
        <f t="shared" si="64"/>
        <v>15</v>
      </c>
      <c r="Y33" s="11">
        <f t="shared" si="64"/>
        <v>60</v>
      </c>
      <c r="Z33" s="11">
        <f t="shared" si="64"/>
        <v>4</v>
      </c>
      <c r="AA33" s="11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ht="29.25" customHeight="1">
      <c r="A34" s="9" t="s">
        <v>27</v>
      </c>
      <c r="B34" s="9" t="s">
        <v>28</v>
      </c>
      <c r="C34" s="9" t="s">
        <v>90</v>
      </c>
      <c r="D34" s="10" t="s">
        <v>91</v>
      </c>
      <c r="E34" s="11">
        <v>1.0</v>
      </c>
      <c r="F34" s="11">
        <v>3.0</v>
      </c>
      <c r="G34" s="11">
        <v>4.0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>
        <f t="shared" ref="T34:U34" si="65">E34+H34+K34+N34+Q34</f>
        <v>1</v>
      </c>
      <c r="U34" s="11">
        <f t="shared" si="65"/>
        <v>3</v>
      </c>
      <c r="V34" s="11">
        <v>15.0</v>
      </c>
      <c r="W34" s="11">
        <f>T34*V34</f>
        <v>15</v>
      </c>
      <c r="X34" s="11">
        <f>U34*V34</f>
        <v>45</v>
      </c>
      <c r="Y34" s="11">
        <f>SUM(W34:X34)</f>
        <v>60</v>
      </c>
      <c r="Z34" s="11">
        <f>S34+P34+M34+J34+G34</f>
        <v>4</v>
      </c>
      <c r="AA34" s="11" t="s">
        <v>42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ht="30.0" customHeight="1">
      <c r="A35" s="9"/>
      <c r="B35" s="9"/>
      <c r="C35" s="9"/>
      <c r="D35" s="20" t="s">
        <v>92</v>
      </c>
      <c r="E35" s="11">
        <f t="shared" ref="E35:U35" si="66">SUM(E34)</f>
        <v>1</v>
      </c>
      <c r="F35" s="11">
        <f t="shared" si="66"/>
        <v>3</v>
      </c>
      <c r="G35" s="11">
        <f t="shared" si="66"/>
        <v>4</v>
      </c>
      <c r="H35" s="11">
        <f t="shared" si="66"/>
        <v>0</v>
      </c>
      <c r="I35" s="11">
        <f t="shared" si="66"/>
        <v>0</v>
      </c>
      <c r="J35" s="11">
        <f t="shared" si="66"/>
        <v>0</v>
      </c>
      <c r="K35" s="11">
        <f t="shared" si="66"/>
        <v>0</v>
      </c>
      <c r="L35" s="11">
        <f t="shared" si="66"/>
        <v>0</v>
      </c>
      <c r="M35" s="11">
        <f t="shared" si="66"/>
        <v>0</v>
      </c>
      <c r="N35" s="11">
        <f t="shared" si="66"/>
        <v>0</v>
      </c>
      <c r="O35" s="11">
        <f t="shared" si="66"/>
        <v>0</v>
      </c>
      <c r="P35" s="11">
        <f t="shared" si="66"/>
        <v>0</v>
      </c>
      <c r="Q35" s="11">
        <f t="shared" si="66"/>
        <v>0</v>
      </c>
      <c r="R35" s="11">
        <f t="shared" si="66"/>
        <v>0</v>
      </c>
      <c r="S35" s="11">
        <f t="shared" si="66"/>
        <v>0</v>
      </c>
      <c r="T35" s="16">
        <f t="shared" si="66"/>
        <v>1</v>
      </c>
      <c r="U35" s="11">
        <f t="shared" si="66"/>
        <v>3</v>
      </c>
      <c r="V35" s="11" t="s">
        <v>64</v>
      </c>
      <c r="W35" s="11">
        <f t="shared" ref="W35:Z35" si="67">SUM(W34)</f>
        <v>15</v>
      </c>
      <c r="X35" s="11">
        <f t="shared" si="67"/>
        <v>45</v>
      </c>
      <c r="Y35" s="11">
        <f t="shared" si="67"/>
        <v>60</v>
      </c>
      <c r="Z35" s="11">
        <f t="shared" si="67"/>
        <v>4</v>
      </c>
      <c r="AA35" s="11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ht="27.0" customHeight="1">
      <c r="A36" s="9" t="s">
        <v>27</v>
      </c>
      <c r="B36" s="9" t="s">
        <v>34</v>
      </c>
      <c r="C36" s="9" t="s">
        <v>93</v>
      </c>
      <c r="D36" s="10" t="s">
        <v>94</v>
      </c>
      <c r="E36" s="11"/>
      <c r="F36" s="11"/>
      <c r="G36" s="11"/>
      <c r="H36" s="11">
        <v>0.0</v>
      </c>
      <c r="I36" s="11">
        <v>4.0</v>
      </c>
      <c r="J36" s="11">
        <v>4.0</v>
      </c>
      <c r="K36" s="11"/>
      <c r="L36" s="11"/>
      <c r="M36" s="11"/>
      <c r="N36" s="11"/>
      <c r="O36" s="11"/>
      <c r="P36" s="11"/>
      <c r="Q36" s="11"/>
      <c r="R36" s="11"/>
      <c r="S36" s="11"/>
      <c r="T36" s="11">
        <f t="shared" ref="T36:U36" si="68">E36+H36+K36+N36+Q36</f>
        <v>0</v>
      </c>
      <c r="U36" s="11">
        <f t="shared" si="68"/>
        <v>4</v>
      </c>
      <c r="V36" s="11">
        <v>15.0</v>
      </c>
      <c r="W36" s="11">
        <f t="shared" ref="W36:W37" si="70">T36*V36</f>
        <v>0</v>
      </c>
      <c r="X36" s="11">
        <f t="shared" ref="X36:X37" si="71">U36*V36</f>
        <v>60</v>
      </c>
      <c r="Y36" s="11">
        <f t="shared" ref="Y36:Y37" si="72">SUM(W36:X36)</f>
        <v>60</v>
      </c>
      <c r="Z36" s="11">
        <f t="shared" ref="Z36:Z37" si="73">S36+P36+M36+J36+G36</f>
        <v>4</v>
      </c>
      <c r="AA36" s="11" t="s">
        <v>42</v>
      </c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ht="24.0" customHeight="1">
      <c r="A37" s="9" t="s">
        <v>50</v>
      </c>
      <c r="B37" s="9" t="s">
        <v>51</v>
      </c>
      <c r="C37" s="9" t="s">
        <v>95</v>
      </c>
      <c r="D37" s="10" t="s">
        <v>96</v>
      </c>
      <c r="E37" s="11"/>
      <c r="F37" s="11"/>
      <c r="G37" s="11"/>
      <c r="H37" s="11"/>
      <c r="I37" s="11"/>
      <c r="J37" s="11"/>
      <c r="K37" s="11">
        <v>0.0</v>
      </c>
      <c r="L37" s="11">
        <v>4.0</v>
      </c>
      <c r="M37" s="11">
        <v>4.0</v>
      </c>
      <c r="N37" s="11"/>
      <c r="O37" s="11"/>
      <c r="P37" s="11"/>
      <c r="Q37" s="11"/>
      <c r="R37" s="11"/>
      <c r="S37" s="11"/>
      <c r="T37" s="11">
        <f t="shared" ref="T37:U37" si="69">E37+H37+K37+N37+Q37</f>
        <v>0</v>
      </c>
      <c r="U37" s="11">
        <f t="shared" si="69"/>
        <v>4</v>
      </c>
      <c r="V37" s="11">
        <v>15.0</v>
      </c>
      <c r="W37" s="11">
        <f t="shared" si="70"/>
        <v>0</v>
      </c>
      <c r="X37" s="11">
        <f t="shared" si="71"/>
        <v>60</v>
      </c>
      <c r="Y37" s="11">
        <f t="shared" si="72"/>
        <v>60</v>
      </c>
      <c r="Z37" s="11">
        <f t="shared" si="73"/>
        <v>4</v>
      </c>
      <c r="AA37" s="11" t="s">
        <v>42</v>
      </c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ht="12.75" customHeight="1">
      <c r="A38" s="25"/>
      <c r="B38" s="25"/>
      <c r="C38" s="26" t="s">
        <v>97</v>
      </c>
      <c r="D38" s="27"/>
      <c r="E38" s="16">
        <f t="shared" ref="E38:S38" si="74">SUM(E36:E37)</f>
        <v>0</v>
      </c>
      <c r="F38" s="16">
        <f t="shared" si="74"/>
        <v>0</v>
      </c>
      <c r="G38" s="16">
        <f t="shared" si="74"/>
        <v>0</v>
      </c>
      <c r="H38" s="16">
        <f t="shared" si="74"/>
        <v>0</v>
      </c>
      <c r="I38" s="16">
        <f t="shared" si="74"/>
        <v>4</v>
      </c>
      <c r="J38" s="16">
        <f t="shared" si="74"/>
        <v>4</v>
      </c>
      <c r="K38" s="16">
        <f t="shared" si="74"/>
        <v>0</v>
      </c>
      <c r="L38" s="16">
        <f t="shared" si="74"/>
        <v>4</v>
      </c>
      <c r="M38" s="16">
        <f t="shared" si="74"/>
        <v>4</v>
      </c>
      <c r="N38" s="16">
        <f t="shared" si="74"/>
        <v>0</v>
      </c>
      <c r="O38" s="16">
        <f t="shared" si="74"/>
        <v>0</v>
      </c>
      <c r="P38" s="16">
        <f t="shared" si="74"/>
        <v>0</v>
      </c>
      <c r="Q38" s="16">
        <f t="shared" si="74"/>
        <v>0</v>
      </c>
      <c r="R38" s="16">
        <f t="shared" si="74"/>
        <v>0</v>
      </c>
      <c r="S38" s="16">
        <f t="shared" si="74"/>
        <v>0</v>
      </c>
      <c r="T38" s="16">
        <f t="shared" ref="T38:U38" si="75">E38+H38+K38+N38+Q38</f>
        <v>0</v>
      </c>
      <c r="U38" s="16">
        <f t="shared" si="75"/>
        <v>8</v>
      </c>
      <c r="V38" s="11">
        <v>15.0</v>
      </c>
      <c r="W38" s="16">
        <f t="shared" ref="W38:Z38" si="76">SUM(W36:W37)</f>
        <v>0</v>
      </c>
      <c r="X38" s="16">
        <f t="shared" si="76"/>
        <v>120</v>
      </c>
      <c r="Y38" s="16">
        <f t="shared" si="76"/>
        <v>120</v>
      </c>
      <c r="Z38" s="16">
        <f t="shared" si="76"/>
        <v>8</v>
      </c>
      <c r="AA38" s="11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ht="12.75" customHeight="1">
      <c r="A39" s="28" t="s">
        <v>98</v>
      </c>
      <c r="B39" s="29"/>
      <c r="C39" s="29"/>
      <c r="D39" s="30"/>
      <c r="E39" s="18">
        <f t="shared" ref="E39:U39" si="77">E38+E35+E33+E30+E26+E23+E19</f>
        <v>3</v>
      </c>
      <c r="F39" s="16">
        <f t="shared" si="77"/>
        <v>7</v>
      </c>
      <c r="G39" s="16">
        <f t="shared" si="77"/>
        <v>10</v>
      </c>
      <c r="H39" s="16">
        <f t="shared" si="77"/>
        <v>7</v>
      </c>
      <c r="I39" s="16">
        <f t="shared" si="77"/>
        <v>10</v>
      </c>
      <c r="J39" s="16">
        <f t="shared" si="77"/>
        <v>16</v>
      </c>
      <c r="K39" s="16">
        <f t="shared" si="77"/>
        <v>4</v>
      </c>
      <c r="L39" s="16">
        <f t="shared" si="77"/>
        <v>16</v>
      </c>
      <c r="M39" s="16">
        <f t="shared" si="77"/>
        <v>19</v>
      </c>
      <c r="N39" s="16">
        <f t="shared" si="77"/>
        <v>1</v>
      </c>
      <c r="O39" s="16">
        <f t="shared" si="77"/>
        <v>7</v>
      </c>
      <c r="P39" s="16">
        <f t="shared" si="77"/>
        <v>8</v>
      </c>
      <c r="Q39" s="16">
        <f t="shared" si="77"/>
        <v>0</v>
      </c>
      <c r="R39" s="16">
        <f t="shared" si="77"/>
        <v>0</v>
      </c>
      <c r="S39" s="16">
        <f t="shared" si="77"/>
        <v>0</v>
      </c>
      <c r="T39" s="16">
        <f t="shared" si="77"/>
        <v>15</v>
      </c>
      <c r="U39" s="16">
        <f t="shared" si="77"/>
        <v>40</v>
      </c>
      <c r="V39" s="11">
        <v>15.0</v>
      </c>
      <c r="W39" s="16">
        <f t="shared" ref="W39:X39" si="78">W38+W35+W33+W30+W26+W23+W19</f>
        <v>225</v>
      </c>
      <c r="X39" s="16">
        <f t="shared" si="78"/>
        <v>600</v>
      </c>
      <c r="Y39" s="16">
        <f>X39+W39</f>
        <v>825</v>
      </c>
      <c r="Z39" s="31">
        <f>Z38+Z35+Z33+Z30+Z26+Z23+Z19</f>
        <v>53</v>
      </c>
      <c r="AA39" s="11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ht="12.75" customHeight="1">
      <c r="A40" s="32" t="s">
        <v>99</v>
      </c>
      <c r="B40" s="33"/>
      <c r="C40" s="33"/>
      <c r="D40" s="34"/>
      <c r="E40" s="16">
        <f t="shared" ref="E40:U40" si="79">E39+E12</f>
        <v>6</v>
      </c>
      <c r="F40" s="16">
        <f t="shared" si="79"/>
        <v>9</v>
      </c>
      <c r="G40" s="16">
        <f t="shared" si="79"/>
        <v>15</v>
      </c>
      <c r="H40" s="16">
        <f t="shared" si="79"/>
        <v>13</v>
      </c>
      <c r="I40" s="16">
        <f t="shared" si="79"/>
        <v>10</v>
      </c>
      <c r="J40" s="16">
        <f t="shared" si="79"/>
        <v>22</v>
      </c>
      <c r="K40" s="16">
        <f t="shared" si="79"/>
        <v>4</v>
      </c>
      <c r="L40" s="16">
        <f t="shared" si="79"/>
        <v>16</v>
      </c>
      <c r="M40" s="16">
        <f t="shared" si="79"/>
        <v>19</v>
      </c>
      <c r="N40" s="16">
        <f t="shared" si="79"/>
        <v>1</v>
      </c>
      <c r="O40" s="16">
        <f t="shared" si="79"/>
        <v>7</v>
      </c>
      <c r="P40" s="16">
        <f t="shared" si="79"/>
        <v>8</v>
      </c>
      <c r="Q40" s="16">
        <f t="shared" si="79"/>
        <v>0</v>
      </c>
      <c r="R40" s="16">
        <f t="shared" si="79"/>
        <v>0</v>
      </c>
      <c r="S40" s="16">
        <f t="shared" si="79"/>
        <v>0</v>
      </c>
      <c r="T40" s="16">
        <f t="shared" si="79"/>
        <v>24</v>
      </c>
      <c r="U40" s="16">
        <f t="shared" si="79"/>
        <v>42</v>
      </c>
      <c r="V40" s="11">
        <v>15.0</v>
      </c>
      <c r="W40" s="16">
        <f t="shared" ref="W40:Z40" si="80">W39+W12</f>
        <v>360</v>
      </c>
      <c r="X40" s="16">
        <f t="shared" si="80"/>
        <v>630</v>
      </c>
      <c r="Y40" s="16">
        <f t="shared" si="80"/>
        <v>990</v>
      </c>
      <c r="Z40" s="31">
        <f t="shared" si="80"/>
        <v>64</v>
      </c>
      <c r="AA40" s="16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</row>
    <row r="41" ht="12.75" customHeight="1">
      <c r="A41" s="15" t="s">
        <v>100</v>
      </c>
      <c r="B41" s="2"/>
      <c r="C41" s="2"/>
      <c r="D41" s="3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35" t="s">
        <v>101</v>
      </c>
      <c r="U41" s="2"/>
      <c r="V41" s="2"/>
      <c r="W41" s="2"/>
      <c r="X41" s="2"/>
      <c r="Y41" s="2"/>
      <c r="Z41" s="2"/>
      <c r="AA41" s="3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</row>
    <row r="42" ht="15.75" customHeight="1">
      <c r="A42" s="9" t="s">
        <v>50</v>
      </c>
      <c r="B42" s="9" t="s">
        <v>56</v>
      </c>
      <c r="C42" s="9" t="s">
        <v>102</v>
      </c>
      <c r="D42" s="10" t="s">
        <v>103</v>
      </c>
      <c r="E42" s="11"/>
      <c r="F42" s="11"/>
      <c r="G42" s="11"/>
      <c r="H42" s="11"/>
      <c r="I42" s="11"/>
      <c r="J42" s="11"/>
      <c r="K42" s="11"/>
      <c r="L42" s="11"/>
      <c r="M42" s="11"/>
      <c r="N42" s="11">
        <v>0.0</v>
      </c>
      <c r="O42" s="11">
        <v>4.0</v>
      </c>
      <c r="P42" s="11">
        <v>6.0</v>
      </c>
      <c r="Q42" s="11"/>
      <c r="R42" s="11"/>
      <c r="S42" s="11"/>
      <c r="T42" s="11">
        <f t="shared" ref="T42:U42" si="81">E42+H42+K42+N42</f>
        <v>0</v>
      </c>
      <c r="U42" s="11">
        <f t="shared" si="81"/>
        <v>4</v>
      </c>
      <c r="V42" s="11">
        <v>15.0</v>
      </c>
      <c r="W42" s="11">
        <f t="shared" ref="W42:W43" si="83">T42*V42</f>
        <v>0</v>
      </c>
      <c r="X42" s="11">
        <f t="shared" ref="X42:X43" si="84">U42*V42</f>
        <v>60</v>
      </c>
      <c r="Y42" s="11">
        <f t="shared" ref="Y42:Y43" si="85">SUM(W42:X42)</f>
        <v>60</v>
      </c>
      <c r="Z42" s="11">
        <f>P42+M42+J42+G42</f>
        <v>6</v>
      </c>
      <c r="AA42" s="11" t="s">
        <v>42</v>
      </c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ht="15.75" customHeight="1">
      <c r="A43" s="9" t="s">
        <v>104</v>
      </c>
      <c r="B43" s="9" t="s">
        <v>105</v>
      </c>
      <c r="C43" s="9" t="s">
        <v>106</v>
      </c>
      <c r="D43" s="10" t="s">
        <v>107</v>
      </c>
      <c r="E43" s="36"/>
      <c r="F43" s="36"/>
      <c r="G43" s="36"/>
      <c r="H43" s="11"/>
      <c r="I43" s="11"/>
      <c r="J43" s="11"/>
      <c r="K43" s="36"/>
      <c r="L43" s="36"/>
      <c r="M43" s="36"/>
      <c r="N43" s="36"/>
      <c r="O43" s="36"/>
      <c r="P43" s="36"/>
      <c r="Q43" s="11">
        <v>0.0</v>
      </c>
      <c r="R43" s="11">
        <v>4.0</v>
      </c>
      <c r="S43" s="11">
        <v>6.0</v>
      </c>
      <c r="T43" s="11">
        <f t="shared" ref="T43:U43" si="82">E43+H43+K43+N43</f>
        <v>0</v>
      </c>
      <c r="U43" s="11">
        <f t="shared" si="82"/>
        <v>0</v>
      </c>
      <c r="V43" s="11">
        <v>15.0</v>
      </c>
      <c r="W43" s="11">
        <f t="shared" si="83"/>
        <v>0</v>
      </c>
      <c r="X43" s="11">
        <f t="shared" si="84"/>
        <v>0</v>
      </c>
      <c r="Y43" s="11">
        <f t="shared" si="85"/>
        <v>0</v>
      </c>
      <c r="Z43" s="11">
        <f>P43+M43+J43+G43+S43</f>
        <v>6</v>
      </c>
      <c r="AA43" s="11" t="s">
        <v>42</v>
      </c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ht="12.75" customHeight="1">
      <c r="A44" s="9"/>
      <c r="B44" s="9"/>
      <c r="C44" s="15" t="s">
        <v>108</v>
      </c>
      <c r="D44" s="3"/>
      <c r="E44" s="11">
        <f t="shared" ref="E44:U44" si="86">SUM(E42:E43)</f>
        <v>0</v>
      </c>
      <c r="F44" s="11">
        <f t="shared" si="86"/>
        <v>0</v>
      </c>
      <c r="G44" s="11">
        <f t="shared" si="86"/>
        <v>0</v>
      </c>
      <c r="H44" s="11">
        <f t="shared" si="86"/>
        <v>0</v>
      </c>
      <c r="I44" s="11">
        <f t="shared" si="86"/>
        <v>0</v>
      </c>
      <c r="J44" s="11">
        <f t="shared" si="86"/>
        <v>0</v>
      </c>
      <c r="K44" s="11">
        <f t="shared" si="86"/>
        <v>0</v>
      </c>
      <c r="L44" s="11">
        <f t="shared" si="86"/>
        <v>0</v>
      </c>
      <c r="M44" s="11">
        <f t="shared" si="86"/>
        <v>0</v>
      </c>
      <c r="N44" s="11">
        <f t="shared" si="86"/>
        <v>0</v>
      </c>
      <c r="O44" s="11">
        <f t="shared" si="86"/>
        <v>4</v>
      </c>
      <c r="P44" s="11">
        <f t="shared" si="86"/>
        <v>6</v>
      </c>
      <c r="Q44" s="11">
        <f t="shared" si="86"/>
        <v>0</v>
      </c>
      <c r="R44" s="11">
        <f t="shared" si="86"/>
        <v>4</v>
      </c>
      <c r="S44" s="11">
        <f t="shared" si="86"/>
        <v>6</v>
      </c>
      <c r="T44" s="11">
        <f t="shared" si="86"/>
        <v>0</v>
      </c>
      <c r="U44" s="11">
        <f t="shared" si="86"/>
        <v>4</v>
      </c>
      <c r="V44" s="11" t="s">
        <v>64</v>
      </c>
      <c r="W44" s="11">
        <f t="shared" ref="W44:Z44" si="87">SUM(W42:W43)</f>
        <v>0</v>
      </c>
      <c r="X44" s="11">
        <f t="shared" si="87"/>
        <v>60</v>
      </c>
      <c r="Y44" s="11">
        <f t="shared" si="87"/>
        <v>60</v>
      </c>
      <c r="Z44" s="11">
        <f t="shared" si="87"/>
        <v>12</v>
      </c>
      <c r="AA44" s="11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</row>
    <row r="45" ht="15.75" customHeight="1">
      <c r="A45" s="9" t="s">
        <v>50</v>
      </c>
      <c r="B45" s="9" t="s">
        <v>56</v>
      </c>
      <c r="C45" s="9" t="s">
        <v>109</v>
      </c>
      <c r="D45" s="10" t="s">
        <v>110</v>
      </c>
      <c r="E45" s="11"/>
      <c r="F45" s="11"/>
      <c r="G45" s="11"/>
      <c r="H45" s="11"/>
      <c r="I45" s="11"/>
      <c r="J45" s="11"/>
      <c r="K45" s="11"/>
      <c r="L45" s="11"/>
      <c r="M45" s="11"/>
      <c r="N45" s="11">
        <v>0.0</v>
      </c>
      <c r="O45" s="11">
        <v>4.0</v>
      </c>
      <c r="P45" s="11">
        <v>6.0</v>
      </c>
      <c r="Q45" s="36"/>
      <c r="R45" s="36"/>
      <c r="S45" s="36"/>
      <c r="T45" s="11">
        <f t="shared" ref="T45:U45" si="88">E45+H45+K45+N45+Q45</f>
        <v>0</v>
      </c>
      <c r="U45" s="11">
        <f t="shared" si="88"/>
        <v>4</v>
      </c>
      <c r="V45" s="11">
        <v>15.0</v>
      </c>
      <c r="W45" s="11">
        <f t="shared" ref="W45:W46" si="90">T45*V45</f>
        <v>0</v>
      </c>
      <c r="X45" s="11">
        <f t="shared" ref="X45:X46" si="91">U45*V45</f>
        <v>60</v>
      </c>
      <c r="Y45" s="11">
        <f t="shared" ref="Y45:Y46" si="92">SUM(W45:X45)</f>
        <v>60</v>
      </c>
      <c r="Z45" s="11">
        <f>S45+P45+M45+J45+G45</f>
        <v>6</v>
      </c>
      <c r="AA45" s="11" t="s">
        <v>42</v>
      </c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ht="15.75" customHeight="1">
      <c r="A46" s="9" t="s">
        <v>104</v>
      </c>
      <c r="B46" s="9" t="s">
        <v>105</v>
      </c>
      <c r="C46" s="9" t="s">
        <v>111</v>
      </c>
      <c r="D46" s="10" t="s">
        <v>112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>
        <v>0.0</v>
      </c>
      <c r="R46" s="11">
        <v>4.0</v>
      </c>
      <c r="S46" s="11">
        <v>6.0</v>
      </c>
      <c r="T46" s="11">
        <f t="shared" ref="T46:U46" si="89">E46+H46+K46+N46+Q46</f>
        <v>0</v>
      </c>
      <c r="U46" s="11">
        <f t="shared" si="89"/>
        <v>4</v>
      </c>
      <c r="V46" s="11">
        <v>15.0</v>
      </c>
      <c r="W46" s="11">
        <f t="shared" si="90"/>
        <v>0</v>
      </c>
      <c r="X46" s="11">
        <f t="shared" si="91"/>
        <v>60</v>
      </c>
      <c r="Y46" s="11">
        <f t="shared" si="92"/>
        <v>60</v>
      </c>
      <c r="Z46" s="11">
        <v>6.0</v>
      </c>
      <c r="AA46" s="11" t="s">
        <v>42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ht="12.75" customHeight="1">
      <c r="A47" s="9"/>
      <c r="B47" s="9"/>
      <c r="C47" s="15" t="s">
        <v>113</v>
      </c>
      <c r="D47" s="3"/>
      <c r="E47" s="11">
        <f t="shared" ref="E47:U47" si="93">SUM(E45:E46)</f>
        <v>0</v>
      </c>
      <c r="F47" s="11">
        <f t="shared" si="93"/>
        <v>0</v>
      </c>
      <c r="G47" s="11">
        <f t="shared" si="93"/>
        <v>0</v>
      </c>
      <c r="H47" s="11">
        <f t="shared" si="93"/>
        <v>0</v>
      </c>
      <c r="I47" s="11">
        <f t="shared" si="93"/>
        <v>0</v>
      </c>
      <c r="J47" s="11">
        <f t="shared" si="93"/>
        <v>0</v>
      </c>
      <c r="K47" s="11">
        <f t="shared" si="93"/>
        <v>0</v>
      </c>
      <c r="L47" s="11">
        <f t="shared" si="93"/>
        <v>0</v>
      </c>
      <c r="M47" s="11">
        <f t="shared" si="93"/>
        <v>0</v>
      </c>
      <c r="N47" s="11">
        <f t="shared" si="93"/>
        <v>0</v>
      </c>
      <c r="O47" s="11">
        <f t="shared" si="93"/>
        <v>4</v>
      </c>
      <c r="P47" s="11">
        <f t="shared" si="93"/>
        <v>6</v>
      </c>
      <c r="Q47" s="11">
        <f t="shared" si="93"/>
        <v>0</v>
      </c>
      <c r="R47" s="11">
        <f t="shared" si="93"/>
        <v>4</v>
      </c>
      <c r="S47" s="11">
        <f t="shared" si="93"/>
        <v>6</v>
      </c>
      <c r="T47" s="11">
        <f t="shared" si="93"/>
        <v>0</v>
      </c>
      <c r="U47" s="11">
        <f t="shared" si="93"/>
        <v>8</v>
      </c>
      <c r="V47" s="11" t="s">
        <v>64</v>
      </c>
      <c r="W47" s="11">
        <f t="shared" ref="W47:Z47" si="94">SUM(W45:W46)</f>
        <v>0</v>
      </c>
      <c r="X47" s="11">
        <f t="shared" si="94"/>
        <v>120</v>
      </c>
      <c r="Y47" s="11">
        <f t="shared" si="94"/>
        <v>120</v>
      </c>
      <c r="Z47" s="11">
        <f t="shared" si="94"/>
        <v>12</v>
      </c>
      <c r="AA47" s="11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ht="15.75" customHeight="1">
      <c r="A48" s="9" t="s">
        <v>50</v>
      </c>
      <c r="B48" s="9" t="s">
        <v>56</v>
      </c>
      <c r="C48" s="37" t="s">
        <v>114</v>
      </c>
      <c r="D48" s="38" t="s">
        <v>115</v>
      </c>
      <c r="E48" s="13"/>
      <c r="F48" s="11"/>
      <c r="G48" s="11"/>
      <c r="H48" s="11"/>
      <c r="I48" s="11"/>
      <c r="J48" s="11"/>
      <c r="K48" s="11"/>
      <c r="L48" s="11"/>
      <c r="M48" s="11"/>
      <c r="N48" s="11">
        <v>0.0</v>
      </c>
      <c r="O48" s="11">
        <v>4.0</v>
      </c>
      <c r="P48" s="11">
        <v>6.0</v>
      </c>
      <c r="Q48" s="11"/>
      <c r="R48" s="11"/>
      <c r="S48" s="11"/>
      <c r="T48" s="11">
        <f t="shared" ref="T48:U48" si="95">E48+H48+K48+N48+Q48</f>
        <v>0</v>
      </c>
      <c r="U48" s="11">
        <f t="shared" si="95"/>
        <v>4</v>
      </c>
      <c r="V48" s="11">
        <v>15.0</v>
      </c>
      <c r="W48" s="11">
        <f t="shared" ref="W48:W55" si="97">T48*V48</f>
        <v>0</v>
      </c>
      <c r="X48" s="11">
        <f t="shared" ref="X48:X55" si="98">U48*V48</f>
        <v>60</v>
      </c>
      <c r="Y48" s="11">
        <f t="shared" ref="Y48:Y55" si="99">SUM(W48:X48)</f>
        <v>60</v>
      </c>
      <c r="Z48" s="11">
        <f t="shared" ref="Z48:Z59" si="100">S48+P48+M48+J48+G48</f>
        <v>6</v>
      </c>
      <c r="AA48" s="11" t="s">
        <v>42</v>
      </c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ht="15.75" customHeight="1">
      <c r="A49" s="9" t="s">
        <v>104</v>
      </c>
      <c r="B49" s="9" t="s">
        <v>105</v>
      </c>
      <c r="C49" s="39" t="s">
        <v>116</v>
      </c>
      <c r="D49" s="40" t="s">
        <v>117</v>
      </c>
      <c r="E49" s="1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>
        <v>0.0</v>
      </c>
      <c r="R49" s="11">
        <v>4.0</v>
      </c>
      <c r="S49" s="11">
        <v>6.0</v>
      </c>
      <c r="T49" s="11">
        <f t="shared" ref="T49:U49" si="96">E49+H49+K49+N49+Q49</f>
        <v>0</v>
      </c>
      <c r="U49" s="11">
        <f t="shared" si="96"/>
        <v>4</v>
      </c>
      <c r="V49" s="11">
        <v>15.0</v>
      </c>
      <c r="W49" s="11">
        <f t="shared" si="97"/>
        <v>0</v>
      </c>
      <c r="X49" s="11">
        <f t="shared" si="98"/>
        <v>60</v>
      </c>
      <c r="Y49" s="11">
        <f t="shared" si="99"/>
        <v>60</v>
      </c>
      <c r="Z49" s="11">
        <f t="shared" si="100"/>
        <v>6</v>
      </c>
      <c r="AA49" s="11" t="s">
        <v>42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</row>
    <row r="50" ht="12.75" customHeight="1">
      <c r="A50" s="9"/>
      <c r="B50" s="9"/>
      <c r="C50" s="15" t="s">
        <v>118</v>
      </c>
      <c r="D50" s="3"/>
      <c r="E50" s="11">
        <f t="shared" ref="E50:S50" si="101">SUM(E48:E49)</f>
        <v>0</v>
      </c>
      <c r="F50" s="11">
        <f t="shared" si="101"/>
        <v>0</v>
      </c>
      <c r="G50" s="11">
        <f t="shared" si="101"/>
        <v>0</v>
      </c>
      <c r="H50" s="11">
        <f t="shared" si="101"/>
        <v>0</v>
      </c>
      <c r="I50" s="11">
        <f t="shared" si="101"/>
        <v>0</v>
      </c>
      <c r="J50" s="11">
        <f t="shared" si="101"/>
        <v>0</v>
      </c>
      <c r="K50" s="11">
        <f t="shared" si="101"/>
        <v>0</v>
      </c>
      <c r="L50" s="11">
        <f t="shared" si="101"/>
        <v>0</v>
      </c>
      <c r="M50" s="11">
        <f t="shared" si="101"/>
        <v>0</v>
      </c>
      <c r="N50" s="11">
        <f t="shared" si="101"/>
        <v>0</v>
      </c>
      <c r="O50" s="11">
        <f t="shared" si="101"/>
        <v>4</v>
      </c>
      <c r="P50" s="11">
        <f t="shared" si="101"/>
        <v>6</v>
      </c>
      <c r="Q50" s="11">
        <f t="shared" si="101"/>
        <v>0</v>
      </c>
      <c r="R50" s="11">
        <f t="shared" si="101"/>
        <v>4</v>
      </c>
      <c r="S50" s="11">
        <f t="shared" si="101"/>
        <v>6</v>
      </c>
      <c r="T50" s="11">
        <f t="shared" ref="T50:U50" si="102">E50+H50+K50+N50+Q50</f>
        <v>0</v>
      </c>
      <c r="U50" s="11">
        <f t="shared" si="102"/>
        <v>8</v>
      </c>
      <c r="V50" s="11">
        <v>15.0</v>
      </c>
      <c r="W50" s="11">
        <f t="shared" si="97"/>
        <v>0</v>
      </c>
      <c r="X50" s="11">
        <f t="shared" si="98"/>
        <v>120</v>
      </c>
      <c r="Y50" s="11">
        <f t="shared" si="99"/>
        <v>120</v>
      </c>
      <c r="Z50" s="11">
        <f t="shared" si="100"/>
        <v>12</v>
      </c>
      <c r="AA50" s="11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ht="15.75" customHeight="1">
      <c r="A51" s="9" t="s">
        <v>50</v>
      </c>
      <c r="B51" s="9" t="s">
        <v>56</v>
      </c>
      <c r="C51" s="41" t="s">
        <v>119</v>
      </c>
      <c r="D51" s="10" t="s">
        <v>120</v>
      </c>
      <c r="E51" s="11"/>
      <c r="F51" s="11"/>
      <c r="G51" s="11"/>
      <c r="H51" s="11"/>
      <c r="I51" s="11"/>
      <c r="J51" s="11"/>
      <c r="K51" s="11"/>
      <c r="L51" s="11"/>
      <c r="M51" s="11"/>
      <c r="N51" s="11">
        <v>0.0</v>
      </c>
      <c r="O51" s="11">
        <v>4.0</v>
      </c>
      <c r="P51" s="11">
        <v>6.0</v>
      </c>
      <c r="Q51" s="11"/>
      <c r="R51" s="11"/>
      <c r="S51" s="11"/>
      <c r="T51" s="11">
        <f t="shared" ref="T51:U51" si="103">E51+H51+K51+N51+Q51</f>
        <v>0</v>
      </c>
      <c r="U51" s="11">
        <f t="shared" si="103"/>
        <v>4</v>
      </c>
      <c r="V51" s="11">
        <v>15.0</v>
      </c>
      <c r="W51" s="11">
        <f t="shared" si="97"/>
        <v>0</v>
      </c>
      <c r="X51" s="11">
        <f t="shared" si="98"/>
        <v>60</v>
      </c>
      <c r="Y51" s="11">
        <f t="shared" si="99"/>
        <v>60</v>
      </c>
      <c r="Z51" s="11">
        <f t="shared" si="100"/>
        <v>6</v>
      </c>
      <c r="AA51" s="11" t="s">
        <v>42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ht="15.75" customHeight="1">
      <c r="A52" s="9" t="s">
        <v>104</v>
      </c>
      <c r="B52" s="9" t="s">
        <v>105</v>
      </c>
      <c r="C52" s="42" t="s">
        <v>121</v>
      </c>
      <c r="D52" s="10" t="s">
        <v>122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>
        <v>0.0</v>
      </c>
      <c r="R52" s="11">
        <v>4.0</v>
      </c>
      <c r="S52" s="11">
        <v>6.0</v>
      </c>
      <c r="T52" s="11">
        <f t="shared" ref="T52:U52" si="104">E52+H52+K52+N52+Q52</f>
        <v>0</v>
      </c>
      <c r="U52" s="11">
        <f t="shared" si="104"/>
        <v>4</v>
      </c>
      <c r="V52" s="11">
        <v>15.0</v>
      </c>
      <c r="W52" s="11">
        <f t="shared" si="97"/>
        <v>0</v>
      </c>
      <c r="X52" s="11">
        <f t="shared" si="98"/>
        <v>60</v>
      </c>
      <c r="Y52" s="11">
        <f t="shared" si="99"/>
        <v>60</v>
      </c>
      <c r="Z52" s="11">
        <f t="shared" si="100"/>
        <v>6</v>
      </c>
      <c r="AA52" s="11" t="s">
        <v>42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ht="12.75" customHeight="1">
      <c r="A53" s="9"/>
      <c r="B53" s="9"/>
      <c r="C53" s="15" t="s">
        <v>123</v>
      </c>
      <c r="D53" s="3"/>
      <c r="E53" s="11">
        <f t="shared" ref="E53:S53" si="105">SUM(E51:E52)</f>
        <v>0</v>
      </c>
      <c r="F53" s="11">
        <f t="shared" si="105"/>
        <v>0</v>
      </c>
      <c r="G53" s="11">
        <f t="shared" si="105"/>
        <v>0</v>
      </c>
      <c r="H53" s="11">
        <f t="shared" si="105"/>
        <v>0</v>
      </c>
      <c r="I53" s="11">
        <f t="shared" si="105"/>
        <v>0</v>
      </c>
      <c r="J53" s="11">
        <f t="shared" si="105"/>
        <v>0</v>
      </c>
      <c r="K53" s="11">
        <f t="shared" si="105"/>
        <v>0</v>
      </c>
      <c r="L53" s="11">
        <f t="shared" si="105"/>
        <v>0</v>
      </c>
      <c r="M53" s="11">
        <f t="shared" si="105"/>
        <v>0</v>
      </c>
      <c r="N53" s="11">
        <f t="shared" si="105"/>
        <v>0</v>
      </c>
      <c r="O53" s="11">
        <f t="shared" si="105"/>
        <v>4</v>
      </c>
      <c r="P53" s="11">
        <f t="shared" si="105"/>
        <v>6</v>
      </c>
      <c r="Q53" s="11">
        <f t="shared" si="105"/>
        <v>0</v>
      </c>
      <c r="R53" s="11">
        <f t="shared" si="105"/>
        <v>4</v>
      </c>
      <c r="S53" s="11">
        <f t="shared" si="105"/>
        <v>6</v>
      </c>
      <c r="T53" s="11">
        <f t="shared" ref="T53:U53" si="106">E53+H53+K53+N53+Q53</f>
        <v>0</v>
      </c>
      <c r="U53" s="11">
        <f t="shared" si="106"/>
        <v>8</v>
      </c>
      <c r="V53" s="11">
        <v>15.0</v>
      </c>
      <c r="W53" s="11">
        <f t="shared" si="97"/>
        <v>0</v>
      </c>
      <c r="X53" s="11">
        <f t="shared" si="98"/>
        <v>120</v>
      </c>
      <c r="Y53" s="11">
        <f t="shared" si="99"/>
        <v>120</v>
      </c>
      <c r="Z53" s="11">
        <f t="shared" si="100"/>
        <v>12</v>
      </c>
      <c r="AA53" s="11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</row>
    <row r="54" ht="15.75" customHeight="1">
      <c r="A54" s="9" t="s">
        <v>50</v>
      </c>
      <c r="B54" s="9" t="s">
        <v>56</v>
      </c>
      <c r="C54" s="43" t="s">
        <v>124</v>
      </c>
      <c r="D54" s="44" t="s">
        <v>125</v>
      </c>
      <c r="E54" s="13"/>
      <c r="F54" s="11"/>
      <c r="G54" s="11"/>
      <c r="H54" s="11"/>
      <c r="I54" s="11"/>
      <c r="J54" s="11"/>
      <c r="K54" s="11"/>
      <c r="L54" s="11"/>
      <c r="M54" s="11"/>
      <c r="N54" s="11">
        <v>2.0</v>
      </c>
      <c r="O54" s="11">
        <v>2.0</v>
      </c>
      <c r="P54" s="11">
        <v>6.0</v>
      </c>
      <c r="Q54" s="11"/>
      <c r="R54" s="11"/>
      <c r="S54" s="11"/>
      <c r="T54" s="11">
        <f t="shared" ref="T54:U54" si="107">E54+H54+K54+N54+Q54</f>
        <v>2</v>
      </c>
      <c r="U54" s="11">
        <f t="shared" si="107"/>
        <v>2</v>
      </c>
      <c r="V54" s="11">
        <v>15.0</v>
      </c>
      <c r="W54" s="11">
        <f t="shared" si="97"/>
        <v>30</v>
      </c>
      <c r="X54" s="11">
        <f t="shared" si="98"/>
        <v>30</v>
      </c>
      <c r="Y54" s="11">
        <f t="shared" si="99"/>
        <v>60</v>
      </c>
      <c r="Z54" s="11">
        <f t="shared" si="100"/>
        <v>6</v>
      </c>
      <c r="AA54" s="11" t="s">
        <v>42</v>
      </c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ht="15.75" customHeight="1">
      <c r="A55" s="9" t="s">
        <v>104</v>
      </c>
      <c r="B55" s="9" t="s">
        <v>105</v>
      </c>
      <c r="C55" s="45" t="s">
        <v>126</v>
      </c>
      <c r="D55" s="46" t="s">
        <v>127</v>
      </c>
      <c r="E55" s="1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>
        <v>2.0</v>
      </c>
      <c r="R55" s="11">
        <v>2.0</v>
      </c>
      <c r="S55" s="11">
        <v>6.0</v>
      </c>
      <c r="T55" s="11">
        <f t="shared" ref="T55:U55" si="108">E55+H55+K55+N55+Q55</f>
        <v>2</v>
      </c>
      <c r="U55" s="11">
        <f t="shared" si="108"/>
        <v>2</v>
      </c>
      <c r="V55" s="11">
        <v>15.0</v>
      </c>
      <c r="W55" s="11">
        <f t="shared" si="97"/>
        <v>30</v>
      </c>
      <c r="X55" s="11">
        <f t="shared" si="98"/>
        <v>30</v>
      </c>
      <c r="Y55" s="11">
        <f t="shared" si="99"/>
        <v>60</v>
      </c>
      <c r="Z55" s="11">
        <f t="shared" si="100"/>
        <v>6</v>
      </c>
      <c r="AA55" s="11" t="s">
        <v>42</v>
      </c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</row>
    <row r="56" ht="12.75" customHeight="1">
      <c r="A56" s="9"/>
      <c r="B56" s="9"/>
      <c r="C56" s="47" t="s">
        <v>128</v>
      </c>
      <c r="D56" s="48"/>
      <c r="E56" s="11">
        <f t="shared" ref="E56:S56" si="109">SUM(E54:E55)</f>
        <v>0</v>
      </c>
      <c r="F56" s="11">
        <f t="shared" si="109"/>
        <v>0</v>
      </c>
      <c r="G56" s="11">
        <f t="shared" si="109"/>
        <v>0</v>
      </c>
      <c r="H56" s="11">
        <f t="shared" si="109"/>
        <v>0</v>
      </c>
      <c r="I56" s="11">
        <f t="shared" si="109"/>
        <v>0</v>
      </c>
      <c r="J56" s="11">
        <f t="shared" si="109"/>
        <v>0</v>
      </c>
      <c r="K56" s="11">
        <f t="shared" si="109"/>
        <v>0</v>
      </c>
      <c r="L56" s="11">
        <f t="shared" si="109"/>
        <v>0</v>
      </c>
      <c r="M56" s="11">
        <f t="shared" si="109"/>
        <v>0</v>
      </c>
      <c r="N56" s="11">
        <f t="shared" si="109"/>
        <v>2</v>
      </c>
      <c r="O56" s="11">
        <f t="shared" si="109"/>
        <v>2</v>
      </c>
      <c r="P56" s="11">
        <f t="shared" si="109"/>
        <v>6</v>
      </c>
      <c r="Q56" s="11">
        <f t="shared" si="109"/>
        <v>2</v>
      </c>
      <c r="R56" s="11">
        <f t="shared" si="109"/>
        <v>2</v>
      </c>
      <c r="S56" s="11">
        <f t="shared" si="109"/>
        <v>6</v>
      </c>
      <c r="T56" s="11">
        <f t="shared" ref="T56:U56" si="110">E56+H56+K56+N56+Q56</f>
        <v>4</v>
      </c>
      <c r="U56" s="11">
        <f t="shared" si="110"/>
        <v>4</v>
      </c>
      <c r="V56" s="11" t="s">
        <v>84</v>
      </c>
      <c r="W56" s="11">
        <f t="shared" ref="W56:Y56" si="111">SUM(W54:W55)</f>
        <v>60</v>
      </c>
      <c r="X56" s="11">
        <f t="shared" si="111"/>
        <v>60</v>
      </c>
      <c r="Y56" s="11">
        <f t="shared" si="111"/>
        <v>120</v>
      </c>
      <c r="Z56" s="11">
        <f t="shared" si="100"/>
        <v>12</v>
      </c>
      <c r="AA56" s="11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ht="15.75" customHeight="1">
      <c r="A57" s="9" t="s">
        <v>50</v>
      </c>
      <c r="B57" s="9" t="s">
        <v>56</v>
      </c>
      <c r="C57" s="9" t="s">
        <v>129</v>
      </c>
      <c r="D57" s="10" t="s">
        <v>130</v>
      </c>
      <c r="E57" s="11"/>
      <c r="F57" s="11"/>
      <c r="G57" s="11"/>
      <c r="H57" s="11"/>
      <c r="I57" s="11"/>
      <c r="J57" s="11"/>
      <c r="K57" s="11"/>
      <c r="L57" s="11"/>
      <c r="M57" s="11"/>
      <c r="N57" s="11">
        <v>2.0</v>
      </c>
      <c r="O57" s="11">
        <v>2.0</v>
      </c>
      <c r="P57" s="11">
        <v>6.0</v>
      </c>
      <c r="Q57" s="11"/>
      <c r="R57" s="11"/>
      <c r="S57" s="11"/>
      <c r="T57" s="11">
        <f t="shared" ref="T57:U57" si="112">E57+H57+K57+N57+Q57</f>
        <v>2</v>
      </c>
      <c r="U57" s="11">
        <f t="shared" si="112"/>
        <v>2</v>
      </c>
      <c r="V57" s="11">
        <v>15.0</v>
      </c>
      <c r="W57" s="11">
        <f t="shared" ref="W57:W58" si="114">T57*V57</f>
        <v>30</v>
      </c>
      <c r="X57" s="11">
        <f t="shared" ref="X57:X58" si="115">U57*V57</f>
        <v>30</v>
      </c>
      <c r="Y57" s="11">
        <f t="shared" ref="Y57:Y58" si="116">SUM(W57:X57)</f>
        <v>60</v>
      </c>
      <c r="Z57" s="11">
        <f t="shared" si="100"/>
        <v>6</v>
      </c>
      <c r="AA57" s="11" t="s">
        <v>42</v>
      </c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ht="15.75" customHeight="1">
      <c r="A58" s="9" t="s">
        <v>104</v>
      </c>
      <c r="B58" s="9" t="s">
        <v>105</v>
      </c>
      <c r="C58" s="9" t="s">
        <v>131</v>
      </c>
      <c r="D58" s="10" t="s">
        <v>132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>
        <v>2.0</v>
      </c>
      <c r="R58" s="11">
        <v>2.0</v>
      </c>
      <c r="S58" s="11">
        <v>6.0</v>
      </c>
      <c r="T58" s="11">
        <f t="shared" ref="T58:U58" si="113">E58+H58+K58+N58+Q58</f>
        <v>2</v>
      </c>
      <c r="U58" s="11">
        <f t="shared" si="113"/>
        <v>2</v>
      </c>
      <c r="V58" s="11">
        <v>15.0</v>
      </c>
      <c r="W58" s="11">
        <f t="shared" si="114"/>
        <v>30</v>
      </c>
      <c r="X58" s="11">
        <f t="shared" si="115"/>
        <v>30</v>
      </c>
      <c r="Y58" s="11">
        <f t="shared" si="116"/>
        <v>60</v>
      </c>
      <c r="Z58" s="11">
        <f t="shared" si="100"/>
        <v>6</v>
      </c>
      <c r="AA58" s="11" t="s">
        <v>42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</row>
    <row r="59" ht="12.75" customHeight="1">
      <c r="A59" s="9"/>
      <c r="B59" s="9"/>
      <c r="C59" s="15" t="s">
        <v>133</v>
      </c>
      <c r="D59" s="3"/>
      <c r="E59" s="11">
        <f t="shared" ref="E59:S59" si="117">SUM(E57:E58)</f>
        <v>0</v>
      </c>
      <c r="F59" s="11">
        <f t="shared" si="117"/>
        <v>0</v>
      </c>
      <c r="G59" s="11">
        <f t="shared" si="117"/>
        <v>0</v>
      </c>
      <c r="H59" s="11">
        <f t="shared" si="117"/>
        <v>0</v>
      </c>
      <c r="I59" s="11">
        <f t="shared" si="117"/>
        <v>0</v>
      </c>
      <c r="J59" s="11">
        <f t="shared" si="117"/>
        <v>0</v>
      </c>
      <c r="K59" s="11">
        <f t="shared" si="117"/>
        <v>0</v>
      </c>
      <c r="L59" s="11">
        <f t="shared" si="117"/>
        <v>0</v>
      </c>
      <c r="M59" s="11">
        <f t="shared" si="117"/>
        <v>0</v>
      </c>
      <c r="N59" s="11">
        <f t="shared" si="117"/>
        <v>2</v>
      </c>
      <c r="O59" s="11">
        <f t="shared" si="117"/>
        <v>2</v>
      </c>
      <c r="P59" s="11">
        <f t="shared" si="117"/>
        <v>6</v>
      </c>
      <c r="Q59" s="11">
        <f t="shared" si="117"/>
        <v>2</v>
      </c>
      <c r="R59" s="11">
        <f t="shared" si="117"/>
        <v>2</v>
      </c>
      <c r="S59" s="11">
        <f t="shared" si="117"/>
        <v>6</v>
      </c>
      <c r="T59" s="11">
        <f t="shared" ref="T59:U59" si="118">E59+H59+K59+N59+Q59</f>
        <v>4</v>
      </c>
      <c r="U59" s="11">
        <f t="shared" si="118"/>
        <v>4</v>
      </c>
      <c r="V59" s="11" t="s">
        <v>64</v>
      </c>
      <c r="W59" s="11">
        <f t="shared" ref="W59:Y59" si="119">SUM(W57:W58)</f>
        <v>60</v>
      </c>
      <c r="X59" s="11">
        <f t="shared" si="119"/>
        <v>60</v>
      </c>
      <c r="Y59" s="11">
        <f t="shared" si="119"/>
        <v>120</v>
      </c>
      <c r="Z59" s="11">
        <f t="shared" si="100"/>
        <v>12</v>
      </c>
      <c r="AA59" s="11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ht="15.75" customHeight="1">
      <c r="A60" s="9" t="s">
        <v>50</v>
      </c>
      <c r="B60" s="9" t="s">
        <v>51</v>
      </c>
      <c r="C60" s="9" t="s">
        <v>134</v>
      </c>
      <c r="D60" s="10" t="s">
        <v>135</v>
      </c>
      <c r="E60" s="11"/>
      <c r="F60" s="11"/>
      <c r="G60" s="11"/>
      <c r="H60" s="11"/>
      <c r="I60" s="11"/>
      <c r="J60" s="11"/>
      <c r="K60" s="11">
        <v>2.0</v>
      </c>
      <c r="L60" s="11">
        <v>2.0</v>
      </c>
      <c r="M60" s="11">
        <v>6.0</v>
      </c>
      <c r="N60" s="11"/>
      <c r="O60" s="11"/>
      <c r="P60" s="11"/>
      <c r="Q60" s="11"/>
      <c r="R60" s="11"/>
      <c r="S60" s="11"/>
      <c r="T60" s="11">
        <v>0.0</v>
      </c>
      <c r="U60" s="11">
        <v>4.0</v>
      </c>
      <c r="V60" s="11">
        <v>15.0</v>
      </c>
      <c r="W60" s="11">
        <v>0.0</v>
      </c>
      <c r="X60" s="11">
        <v>60.0</v>
      </c>
      <c r="Y60" s="11">
        <v>60.0</v>
      </c>
      <c r="Z60" s="11">
        <v>6.0</v>
      </c>
      <c r="AA60" s="11" t="s">
        <v>42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ht="15.75" customHeight="1">
      <c r="A61" s="9" t="s">
        <v>50</v>
      </c>
      <c r="B61" s="9" t="s">
        <v>56</v>
      </c>
      <c r="C61" s="9" t="s">
        <v>136</v>
      </c>
      <c r="D61" s="10" t="s">
        <v>137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2.0</v>
      </c>
      <c r="O61" s="11">
        <v>2.0</v>
      </c>
      <c r="P61" s="11">
        <v>6.0</v>
      </c>
      <c r="Q61" s="11"/>
      <c r="R61" s="11"/>
      <c r="S61" s="11"/>
      <c r="T61" s="11">
        <v>0.0</v>
      </c>
      <c r="U61" s="11">
        <v>4.0</v>
      </c>
      <c r="V61" s="11">
        <v>15.0</v>
      </c>
      <c r="W61" s="11">
        <v>0.0</v>
      </c>
      <c r="X61" s="11">
        <v>60.0</v>
      </c>
      <c r="Y61" s="11">
        <v>60.0</v>
      </c>
      <c r="Z61" s="11">
        <v>6.0</v>
      </c>
      <c r="AA61" s="11" t="s">
        <v>42</v>
      </c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ht="12.75" customHeight="1">
      <c r="A62" s="9"/>
      <c r="B62" s="9"/>
      <c r="C62" s="15" t="s">
        <v>138</v>
      </c>
      <c r="D62" s="3"/>
      <c r="E62" s="11">
        <v>0.0</v>
      </c>
      <c r="F62" s="11">
        <v>0.0</v>
      </c>
      <c r="G62" s="11">
        <v>0.0</v>
      </c>
      <c r="H62" s="11">
        <v>0.0</v>
      </c>
      <c r="I62" s="11">
        <v>0.0</v>
      </c>
      <c r="J62" s="11">
        <v>0.0</v>
      </c>
      <c r="K62" s="11">
        <v>0.0</v>
      </c>
      <c r="L62" s="11">
        <v>0.0</v>
      </c>
      <c r="M62" s="11">
        <v>0.0</v>
      </c>
      <c r="N62" s="11">
        <v>0.0</v>
      </c>
      <c r="O62" s="11">
        <v>0.0</v>
      </c>
      <c r="P62" s="11">
        <v>0.0</v>
      </c>
      <c r="Q62" s="11">
        <v>0.0</v>
      </c>
      <c r="R62" s="11">
        <v>0.0</v>
      </c>
      <c r="S62" s="11">
        <v>0.0</v>
      </c>
      <c r="T62" s="11">
        <v>0.0</v>
      </c>
      <c r="U62" s="11">
        <v>8.0</v>
      </c>
      <c r="V62" s="11" t="s">
        <v>64</v>
      </c>
      <c r="W62" s="11">
        <v>0.0</v>
      </c>
      <c r="X62" s="11">
        <v>120.0</v>
      </c>
      <c r="Y62" s="11">
        <v>120.0</v>
      </c>
      <c r="Z62" s="11">
        <v>12.0</v>
      </c>
      <c r="AA62" s="11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ht="15.75" customHeight="1">
      <c r="A63" s="9" t="s">
        <v>50</v>
      </c>
      <c r="B63" s="9" t="s">
        <v>56</v>
      </c>
      <c r="C63" s="9" t="s">
        <v>139</v>
      </c>
      <c r="D63" s="10" t="s">
        <v>140</v>
      </c>
      <c r="E63" s="11"/>
      <c r="F63" s="11"/>
      <c r="G63" s="11"/>
      <c r="H63" s="11"/>
      <c r="I63" s="11"/>
      <c r="J63" s="11"/>
      <c r="K63" s="11"/>
      <c r="L63" s="11"/>
      <c r="M63" s="11"/>
      <c r="N63" s="11">
        <v>2.0</v>
      </c>
      <c r="O63" s="11">
        <v>2.0</v>
      </c>
      <c r="P63" s="11">
        <v>6.0</v>
      </c>
      <c r="Q63" s="11"/>
      <c r="R63" s="11"/>
      <c r="S63" s="11"/>
      <c r="T63" s="11">
        <v>0.0</v>
      </c>
      <c r="U63" s="11">
        <v>4.0</v>
      </c>
      <c r="V63" s="11">
        <v>15.0</v>
      </c>
      <c r="W63" s="11">
        <v>0.0</v>
      </c>
      <c r="X63" s="11">
        <v>60.0</v>
      </c>
      <c r="Y63" s="11">
        <v>60.0</v>
      </c>
      <c r="Z63" s="11">
        <v>6.0</v>
      </c>
      <c r="AA63" s="11" t="s">
        <v>42</v>
      </c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ht="15.75" customHeight="1">
      <c r="A64" s="9" t="s">
        <v>104</v>
      </c>
      <c r="B64" s="9" t="s">
        <v>105</v>
      </c>
      <c r="C64" s="9" t="s">
        <v>141</v>
      </c>
      <c r="D64" s="10" t="s">
        <v>142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>
        <v>2.0</v>
      </c>
      <c r="R64" s="11">
        <v>2.0</v>
      </c>
      <c r="S64" s="11">
        <v>6.0</v>
      </c>
      <c r="T64" s="11">
        <v>0.0</v>
      </c>
      <c r="U64" s="11">
        <v>4.0</v>
      </c>
      <c r="V64" s="11">
        <v>15.0</v>
      </c>
      <c r="W64" s="11">
        <v>0.0</v>
      </c>
      <c r="X64" s="11">
        <v>60.0</v>
      </c>
      <c r="Y64" s="11">
        <v>60.0</v>
      </c>
      <c r="Z64" s="11">
        <v>6.0</v>
      </c>
      <c r="AA64" s="11" t="s">
        <v>42</v>
      </c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ht="12.75" customHeight="1">
      <c r="A65" s="9"/>
      <c r="B65" s="9"/>
      <c r="C65" s="15" t="s">
        <v>143</v>
      </c>
      <c r="D65" s="3"/>
      <c r="E65" s="11">
        <v>0.0</v>
      </c>
      <c r="F65" s="11">
        <v>0.0</v>
      </c>
      <c r="G65" s="11">
        <v>0.0</v>
      </c>
      <c r="H65" s="11">
        <v>0.0</v>
      </c>
      <c r="I65" s="11">
        <v>0.0</v>
      </c>
      <c r="J65" s="11">
        <v>0.0</v>
      </c>
      <c r="K65" s="11">
        <v>0.0</v>
      </c>
      <c r="L65" s="11">
        <v>0.0</v>
      </c>
      <c r="M65" s="11">
        <v>0.0</v>
      </c>
      <c r="N65" s="11">
        <v>0.0</v>
      </c>
      <c r="O65" s="11">
        <v>0.0</v>
      </c>
      <c r="P65" s="11">
        <v>0.0</v>
      </c>
      <c r="Q65" s="11">
        <v>0.0</v>
      </c>
      <c r="R65" s="11">
        <v>0.0</v>
      </c>
      <c r="S65" s="11">
        <v>0.0</v>
      </c>
      <c r="T65" s="11">
        <v>0.0</v>
      </c>
      <c r="U65" s="11">
        <v>8.0</v>
      </c>
      <c r="V65" s="11" t="s">
        <v>64</v>
      </c>
      <c r="W65" s="11">
        <v>0.0</v>
      </c>
      <c r="X65" s="11">
        <v>120.0</v>
      </c>
      <c r="Y65" s="11">
        <v>120.0</v>
      </c>
      <c r="Z65" s="11">
        <v>12.0</v>
      </c>
      <c r="AA65" s="11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ht="15.75" customHeight="1">
      <c r="A66" s="9" t="s">
        <v>50</v>
      </c>
      <c r="B66" s="9" t="s">
        <v>56</v>
      </c>
      <c r="C66" s="9" t="s">
        <v>144</v>
      </c>
      <c r="D66" s="10" t="s">
        <v>145</v>
      </c>
      <c r="E66" s="11"/>
      <c r="F66" s="11"/>
      <c r="G66" s="11"/>
      <c r="H66" s="11"/>
      <c r="I66" s="11"/>
      <c r="J66" s="11"/>
      <c r="K66" s="11"/>
      <c r="L66" s="11"/>
      <c r="M66" s="11"/>
      <c r="N66" s="11">
        <v>2.0</v>
      </c>
      <c r="O66" s="11">
        <v>2.0</v>
      </c>
      <c r="P66" s="11">
        <v>6.0</v>
      </c>
      <c r="Q66" s="11"/>
      <c r="R66" s="11"/>
      <c r="S66" s="11"/>
      <c r="T66" s="11">
        <v>0.0</v>
      </c>
      <c r="U66" s="11">
        <v>4.0</v>
      </c>
      <c r="V66" s="11">
        <v>15.0</v>
      </c>
      <c r="W66" s="11">
        <v>0.0</v>
      </c>
      <c r="X66" s="11">
        <v>60.0</v>
      </c>
      <c r="Y66" s="11">
        <v>60.0</v>
      </c>
      <c r="Z66" s="11">
        <v>6.0</v>
      </c>
      <c r="AA66" s="11" t="s">
        <v>42</v>
      </c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ht="15.75" customHeight="1">
      <c r="A67" s="9" t="s">
        <v>104</v>
      </c>
      <c r="B67" s="9" t="s">
        <v>105</v>
      </c>
      <c r="C67" s="9" t="s">
        <v>146</v>
      </c>
      <c r="D67" s="10" t="s">
        <v>147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>
        <v>2.0</v>
      </c>
      <c r="R67" s="11">
        <v>2.0</v>
      </c>
      <c r="S67" s="11">
        <v>6.0</v>
      </c>
      <c r="T67" s="11">
        <v>0.0</v>
      </c>
      <c r="U67" s="11">
        <v>4.0</v>
      </c>
      <c r="V67" s="11">
        <v>15.0</v>
      </c>
      <c r="W67" s="11">
        <v>0.0</v>
      </c>
      <c r="X67" s="11">
        <v>60.0</v>
      </c>
      <c r="Y67" s="11">
        <v>60.0</v>
      </c>
      <c r="Z67" s="11">
        <v>6.0</v>
      </c>
      <c r="AA67" s="11" t="s">
        <v>42</v>
      </c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</row>
    <row r="68" ht="12.75" customHeight="1">
      <c r="A68" s="9"/>
      <c r="B68" s="9"/>
      <c r="C68" s="15" t="s">
        <v>148</v>
      </c>
      <c r="D68" s="3"/>
      <c r="E68" s="11">
        <v>0.0</v>
      </c>
      <c r="F68" s="11">
        <v>0.0</v>
      </c>
      <c r="G68" s="11">
        <v>0.0</v>
      </c>
      <c r="H68" s="11">
        <v>0.0</v>
      </c>
      <c r="I68" s="11">
        <v>0.0</v>
      </c>
      <c r="J68" s="11">
        <v>0.0</v>
      </c>
      <c r="K68" s="11">
        <v>0.0</v>
      </c>
      <c r="L68" s="11">
        <v>0.0</v>
      </c>
      <c r="M68" s="11">
        <v>0.0</v>
      </c>
      <c r="N68" s="11">
        <v>0.0</v>
      </c>
      <c r="O68" s="11">
        <v>0.0</v>
      </c>
      <c r="P68" s="11">
        <v>0.0</v>
      </c>
      <c r="Q68" s="11">
        <v>0.0</v>
      </c>
      <c r="R68" s="11">
        <v>0.0</v>
      </c>
      <c r="S68" s="11">
        <v>0.0</v>
      </c>
      <c r="T68" s="11">
        <v>0.0</v>
      </c>
      <c r="U68" s="11">
        <v>8.0</v>
      </c>
      <c r="V68" s="11" t="s">
        <v>64</v>
      </c>
      <c r="W68" s="11">
        <v>0.0</v>
      </c>
      <c r="X68" s="11">
        <v>120.0</v>
      </c>
      <c r="Y68" s="11">
        <v>120.0</v>
      </c>
      <c r="Z68" s="11">
        <v>12.0</v>
      </c>
      <c r="AA68" s="11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ht="15.75" customHeight="1">
      <c r="A69" s="9" t="s">
        <v>50</v>
      </c>
      <c r="B69" s="9" t="s">
        <v>56</v>
      </c>
      <c r="C69" s="9" t="s">
        <v>149</v>
      </c>
      <c r="D69" s="10" t="s">
        <v>150</v>
      </c>
      <c r="E69" s="11"/>
      <c r="F69" s="11"/>
      <c r="G69" s="11"/>
      <c r="H69" s="11"/>
      <c r="I69" s="11"/>
      <c r="J69" s="11"/>
      <c r="K69" s="11"/>
      <c r="L69" s="11"/>
      <c r="M69" s="11"/>
      <c r="N69" s="11">
        <v>2.0</v>
      </c>
      <c r="O69" s="11">
        <v>2.0</v>
      </c>
      <c r="P69" s="11">
        <v>6.0</v>
      </c>
      <c r="Q69" s="11"/>
      <c r="R69" s="11"/>
      <c r="S69" s="11"/>
      <c r="T69" s="11">
        <v>0.0</v>
      </c>
      <c r="U69" s="11">
        <v>4.0</v>
      </c>
      <c r="V69" s="11">
        <v>15.0</v>
      </c>
      <c r="W69" s="11">
        <v>0.0</v>
      </c>
      <c r="X69" s="11">
        <v>60.0</v>
      </c>
      <c r="Y69" s="11">
        <v>60.0</v>
      </c>
      <c r="Z69" s="11">
        <v>6.0</v>
      </c>
      <c r="AA69" s="11" t="s">
        <v>42</v>
      </c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ht="15.75" customHeight="1">
      <c r="A70" s="9" t="s">
        <v>104</v>
      </c>
      <c r="B70" s="9" t="s">
        <v>105</v>
      </c>
      <c r="C70" s="9" t="s">
        <v>151</v>
      </c>
      <c r="D70" s="10" t="s">
        <v>152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>
        <v>2.0</v>
      </c>
      <c r="R70" s="11">
        <v>2.0</v>
      </c>
      <c r="S70" s="11">
        <v>6.0</v>
      </c>
      <c r="T70" s="11">
        <v>0.0</v>
      </c>
      <c r="U70" s="11">
        <v>4.0</v>
      </c>
      <c r="V70" s="11">
        <v>15.0</v>
      </c>
      <c r="W70" s="11">
        <v>0.0</v>
      </c>
      <c r="X70" s="11">
        <v>60.0</v>
      </c>
      <c r="Y70" s="11">
        <v>60.0</v>
      </c>
      <c r="Z70" s="11">
        <v>6.0</v>
      </c>
      <c r="AA70" s="11" t="s">
        <v>42</v>
      </c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ht="12.75" customHeight="1">
      <c r="A71" s="9"/>
      <c r="B71" s="9"/>
      <c r="C71" s="15" t="s">
        <v>153</v>
      </c>
      <c r="D71" s="3"/>
      <c r="E71" s="11">
        <f t="shared" ref="E71:U71" si="120">SUM(E69:E70)</f>
        <v>0</v>
      </c>
      <c r="F71" s="11">
        <f t="shared" si="120"/>
        <v>0</v>
      </c>
      <c r="G71" s="11">
        <f t="shared" si="120"/>
        <v>0</v>
      </c>
      <c r="H71" s="11">
        <f t="shared" si="120"/>
        <v>0</v>
      </c>
      <c r="I71" s="11">
        <f t="shared" si="120"/>
        <v>0</v>
      </c>
      <c r="J71" s="11">
        <f t="shared" si="120"/>
        <v>0</v>
      </c>
      <c r="K71" s="11">
        <f t="shared" si="120"/>
        <v>0</v>
      </c>
      <c r="L71" s="11">
        <f t="shared" si="120"/>
        <v>0</v>
      </c>
      <c r="M71" s="11">
        <f t="shared" si="120"/>
        <v>0</v>
      </c>
      <c r="N71" s="11">
        <f t="shared" si="120"/>
        <v>2</v>
      </c>
      <c r="O71" s="11">
        <f t="shared" si="120"/>
        <v>2</v>
      </c>
      <c r="P71" s="11">
        <f t="shared" si="120"/>
        <v>6</v>
      </c>
      <c r="Q71" s="11">
        <f t="shared" si="120"/>
        <v>2</v>
      </c>
      <c r="R71" s="11">
        <f t="shared" si="120"/>
        <v>2</v>
      </c>
      <c r="S71" s="11">
        <f t="shared" si="120"/>
        <v>6</v>
      </c>
      <c r="T71" s="11">
        <f t="shared" si="120"/>
        <v>0</v>
      </c>
      <c r="U71" s="11">
        <f t="shared" si="120"/>
        <v>8</v>
      </c>
      <c r="V71" s="11"/>
      <c r="W71" s="11">
        <f t="shared" ref="W71:Z71" si="121">SUM(W69:W70)</f>
        <v>0</v>
      </c>
      <c r="X71" s="11">
        <f t="shared" si="121"/>
        <v>120</v>
      </c>
      <c r="Y71" s="11">
        <f t="shared" si="121"/>
        <v>120</v>
      </c>
      <c r="Z71" s="11">
        <f t="shared" si="121"/>
        <v>12</v>
      </c>
      <c r="AA71" s="11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</row>
    <row r="72" ht="15.75" customHeight="1">
      <c r="A72" s="9" t="s">
        <v>50</v>
      </c>
      <c r="B72" s="9" t="s">
        <v>56</v>
      </c>
      <c r="C72" s="9" t="s">
        <v>154</v>
      </c>
      <c r="D72" s="10" t="s">
        <v>155</v>
      </c>
      <c r="E72" s="11"/>
      <c r="F72" s="11"/>
      <c r="G72" s="11"/>
      <c r="H72" s="11"/>
      <c r="I72" s="11"/>
      <c r="J72" s="11"/>
      <c r="K72" s="11"/>
      <c r="L72" s="11"/>
      <c r="M72" s="11"/>
      <c r="N72" s="11">
        <v>2.0</v>
      </c>
      <c r="O72" s="11">
        <v>2.0</v>
      </c>
      <c r="P72" s="11">
        <v>6.0</v>
      </c>
      <c r="Q72" s="11"/>
      <c r="R72" s="11"/>
      <c r="S72" s="11"/>
      <c r="T72" s="11">
        <f t="shared" ref="T72:U72" si="122">E72+H72+K72+N72+Q72</f>
        <v>2</v>
      </c>
      <c r="U72" s="11">
        <f t="shared" si="122"/>
        <v>2</v>
      </c>
      <c r="V72" s="11">
        <v>15.0</v>
      </c>
      <c r="W72" s="11">
        <f t="shared" ref="W72:W73" si="124">T72*V72</f>
        <v>30</v>
      </c>
      <c r="X72" s="11">
        <f t="shared" ref="X72:X73" si="125">U72*V72</f>
        <v>30</v>
      </c>
      <c r="Y72" s="11">
        <f t="shared" ref="Y72:Y73" si="126">SUM(W72:X72)</f>
        <v>60</v>
      </c>
      <c r="Z72" s="11">
        <f t="shared" ref="Z72:Z73" si="127">S72+P72+M72+J72+G72</f>
        <v>6</v>
      </c>
      <c r="AA72" s="11" t="s">
        <v>42</v>
      </c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</row>
    <row r="73" ht="15.75" customHeight="1">
      <c r="A73" s="9" t="s">
        <v>104</v>
      </c>
      <c r="B73" s="9" t="s">
        <v>105</v>
      </c>
      <c r="C73" s="9" t="s">
        <v>156</v>
      </c>
      <c r="D73" s="10" t="s">
        <v>157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>
        <v>2.0</v>
      </c>
      <c r="R73" s="11">
        <v>2.0</v>
      </c>
      <c r="S73" s="11">
        <v>6.0</v>
      </c>
      <c r="T73" s="11">
        <f t="shared" ref="T73:U73" si="123">E73+H73+K73+N73+Q73</f>
        <v>2</v>
      </c>
      <c r="U73" s="11">
        <f t="shared" si="123"/>
        <v>2</v>
      </c>
      <c r="V73" s="11">
        <v>15.0</v>
      </c>
      <c r="W73" s="11">
        <f t="shared" si="124"/>
        <v>30</v>
      </c>
      <c r="X73" s="11">
        <f t="shared" si="125"/>
        <v>30</v>
      </c>
      <c r="Y73" s="11">
        <f t="shared" si="126"/>
        <v>60</v>
      </c>
      <c r="Z73" s="11">
        <f t="shared" si="127"/>
        <v>6</v>
      </c>
      <c r="AA73" s="11" t="s">
        <v>42</v>
      </c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</row>
    <row r="74" ht="12.75" customHeight="1">
      <c r="A74" s="9"/>
      <c r="B74" s="9"/>
      <c r="C74" s="15" t="s">
        <v>158</v>
      </c>
      <c r="D74" s="3"/>
      <c r="E74" s="11">
        <f t="shared" ref="E74:U74" si="128">SUM(E72:E73)</f>
        <v>0</v>
      </c>
      <c r="F74" s="11">
        <f t="shared" si="128"/>
        <v>0</v>
      </c>
      <c r="G74" s="11">
        <f t="shared" si="128"/>
        <v>0</v>
      </c>
      <c r="H74" s="11">
        <f t="shared" si="128"/>
        <v>0</v>
      </c>
      <c r="I74" s="11">
        <f t="shared" si="128"/>
        <v>0</v>
      </c>
      <c r="J74" s="11">
        <f t="shared" si="128"/>
        <v>0</v>
      </c>
      <c r="K74" s="11">
        <f t="shared" si="128"/>
        <v>0</v>
      </c>
      <c r="L74" s="11">
        <f t="shared" si="128"/>
        <v>0</v>
      </c>
      <c r="M74" s="11">
        <f t="shared" si="128"/>
        <v>0</v>
      </c>
      <c r="N74" s="11">
        <f t="shared" si="128"/>
        <v>2</v>
      </c>
      <c r="O74" s="11">
        <f t="shared" si="128"/>
        <v>2</v>
      </c>
      <c r="P74" s="11">
        <f t="shared" si="128"/>
        <v>6</v>
      </c>
      <c r="Q74" s="11">
        <f t="shared" si="128"/>
        <v>2</v>
      </c>
      <c r="R74" s="11">
        <f t="shared" si="128"/>
        <v>2</v>
      </c>
      <c r="S74" s="11">
        <f t="shared" si="128"/>
        <v>6</v>
      </c>
      <c r="T74" s="11">
        <f t="shared" si="128"/>
        <v>4</v>
      </c>
      <c r="U74" s="11">
        <f t="shared" si="128"/>
        <v>4</v>
      </c>
      <c r="V74" s="11"/>
      <c r="W74" s="11">
        <f t="shared" ref="W74:Z74" si="129">SUM(W72:W73)</f>
        <v>60</v>
      </c>
      <c r="X74" s="11">
        <f t="shared" si="129"/>
        <v>60</v>
      </c>
      <c r="Y74" s="11">
        <f t="shared" si="129"/>
        <v>120</v>
      </c>
      <c r="Z74" s="11">
        <f t="shared" si="129"/>
        <v>12</v>
      </c>
      <c r="AA74" s="11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ht="15.75" customHeight="1">
      <c r="A75" s="49"/>
      <c r="B75" s="49"/>
      <c r="C75" s="50" t="s">
        <v>159</v>
      </c>
      <c r="D75" s="3"/>
      <c r="E75" s="16"/>
      <c r="F75" s="16"/>
      <c r="G75" s="16"/>
      <c r="H75" s="16"/>
      <c r="I75" s="16"/>
      <c r="J75" s="16"/>
      <c r="K75" s="16"/>
      <c r="L75" s="16"/>
      <c r="M75" s="16"/>
      <c r="N75" s="16">
        <v>2.0</v>
      </c>
      <c r="O75" s="16">
        <v>2.0</v>
      </c>
      <c r="P75" s="16">
        <v>6.0</v>
      </c>
      <c r="Q75" s="16">
        <v>2.0</v>
      </c>
      <c r="R75" s="16">
        <v>2.0</v>
      </c>
      <c r="S75" s="16">
        <v>6.0</v>
      </c>
      <c r="T75" s="16">
        <f t="shared" ref="T75:U75" si="130">K75+N75</f>
        <v>2</v>
      </c>
      <c r="U75" s="16">
        <f t="shared" si="130"/>
        <v>2</v>
      </c>
      <c r="V75" s="16">
        <v>15.0</v>
      </c>
      <c r="W75" s="11">
        <f>T75*V75</f>
        <v>30</v>
      </c>
      <c r="X75" s="36">
        <f>U75*V75</f>
        <v>30</v>
      </c>
      <c r="Y75" s="36">
        <f>SUM(W75:X75)</f>
        <v>60</v>
      </c>
      <c r="Z75" s="16">
        <f>S75+P75</f>
        <v>12</v>
      </c>
      <c r="AA75" s="16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ht="15.75" customHeight="1">
      <c r="A76" s="9" t="s">
        <v>27</v>
      </c>
      <c r="B76" s="9" t="s">
        <v>28</v>
      </c>
      <c r="C76" s="19" t="s">
        <v>160</v>
      </c>
      <c r="D76" s="19" t="s">
        <v>161</v>
      </c>
      <c r="E76" s="11">
        <v>0.0</v>
      </c>
      <c r="F76" s="11">
        <v>2.0</v>
      </c>
      <c r="G76" s="11">
        <v>0.0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>
        <v>0.0</v>
      </c>
      <c r="U76" s="11">
        <v>2.0</v>
      </c>
      <c r="V76" s="11">
        <v>15.0</v>
      </c>
      <c r="W76" s="11">
        <v>0.0</v>
      </c>
      <c r="X76" s="36">
        <v>30.0</v>
      </c>
      <c r="Y76" s="36">
        <v>30.0</v>
      </c>
      <c r="Z76" s="11">
        <v>0.0</v>
      </c>
      <c r="AA76" s="11" t="s">
        <v>42</v>
      </c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</row>
    <row r="77" ht="15.75" customHeight="1">
      <c r="A77" s="9" t="s">
        <v>27</v>
      </c>
      <c r="B77" s="9" t="s">
        <v>34</v>
      </c>
      <c r="C77" s="19" t="s">
        <v>162</v>
      </c>
      <c r="D77" s="19" t="s">
        <v>163</v>
      </c>
      <c r="E77" s="11"/>
      <c r="F77" s="11"/>
      <c r="G77" s="11"/>
      <c r="H77" s="11">
        <v>0.0</v>
      </c>
      <c r="I77" s="11">
        <v>2.0</v>
      </c>
      <c r="J77" s="11">
        <v>0.0</v>
      </c>
      <c r="K77" s="11"/>
      <c r="L77" s="11"/>
      <c r="M77" s="11"/>
      <c r="N77" s="11"/>
      <c r="O77" s="11"/>
      <c r="P77" s="11"/>
      <c r="Q77" s="11"/>
      <c r="R77" s="11"/>
      <c r="S77" s="11"/>
      <c r="T77" s="11">
        <v>0.0</v>
      </c>
      <c r="U77" s="11">
        <v>2.0</v>
      </c>
      <c r="V77" s="11">
        <v>15.0</v>
      </c>
      <c r="W77" s="11">
        <v>0.0</v>
      </c>
      <c r="X77" s="36">
        <v>30.0</v>
      </c>
      <c r="Y77" s="36">
        <v>30.0</v>
      </c>
      <c r="Z77" s="11">
        <v>0.0</v>
      </c>
      <c r="AA77" s="11" t="s">
        <v>42</v>
      </c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</row>
    <row r="78">
      <c r="A78" s="9" t="s">
        <v>104</v>
      </c>
      <c r="B78" s="9" t="s">
        <v>105</v>
      </c>
      <c r="C78" s="9" t="s">
        <v>164</v>
      </c>
      <c r="D78" s="20" t="s">
        <v>165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>
        <v>0.0</v>
      </c>
      <c r="R78" s="11">
        <v>0.0</v>
      </c>
      <c r="S78" s="11">
        <v>15.0</v>
      </c>
      <c r="T78" s="16">
        <f t="shared" ref="T78:U78" si="131">E78+H78+K78+N78+Q78</f>
        <v>0</v>
      </c>
      <c r="U78" s="16">
        <f t="shared" si="131"/>
        <v>0</v>
      </c>
      <c r="V78" s="11">
        <v>15.0</v>
      </c>
      <c r="W78" s="11">
        <f t="shared" ref="W78:W79" si="133">T78*V78</f>
        <v>0</v>
      </c>
      <c r="X78" s="36">
        <f t="shared" ref="X78:X79" si="134">U78*V78</f>
        <v>0</v>
      </c>
      <c r="Y78" s="36">
        <f t="shared" ref="Y78:Y86" si="135">SUM(W78:X78)</f>
        <v>0</v>
      </c>
      <c r="Z78" s="11">
        <f t="shared" ref="Z78:Z79" si="136">G78+J78+M78+P78+S78</f>
        <v>15</v>
      </c>
      <c r="AA78" s="11" t="s">
        <v>166</v>
      </c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ht="12.75" customHeight="1">
      <c r="A79" s="9"/>
      <c r="B79" s="9"/>
      <c r="C79" s="15" t="s">
        <v>167</v>
      </c>
      <c r="D79" s="3"/>
      <c r="E79" s="11"/>
      <c r="F79" s="11"/>
      <c r="G79" s="11"/>
      <c r="H79" s="11"/>
      <c r="I79" s="11"/>
      <c r="J79" s="11">
        <v>8.0</v>
      </c>
      <c r="K79" s="11"/>
      <c r="L79" s="11"/>
      <c r="M79" s="11">
        <v>8.0</v>
      </c>
      <c r="N79" s="11"/>
      <c r="O79" s="11"/>
      <c r="P79" s="11">
        <v>8.0</v>
      </c>
      <c r="Q79" s="11"/>
      <c r="R79" s="11"/>
      <c r="S79" s="11">
        <v>0.0</v>
      </c>
      <c r="T79" s="11">
        <f t="shared" ref="T79:U79" si="132">E79+H79+K79+N79+Q79</f>
        <v>0</v>
      </c>
      <c r="U79" s="11">
        <f t="shared" si="132"/>
        <v>0</v>
      </c>
      <c r="V79" s="11">
        <v>15.0</v>
      </c>
      <c r="W79" s="11">
        <f t="shared" si="133"/>
        <v>0</v>
      </c>
      <c r="X79" s="36">
        <f t="shared" si="134"/>
        <v>0</v>
      </c>
      <c r="Y79" s="36">
        <f t="shared" si="135"/>
        <v>0</v>
      </c>
      <c r="Z79" s="11">
        <f t="shared" si="136"/>
        <v>24</v>
      </c>
      <c r="AA79" s="11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ht="36.75" customHeight="1">
      <c r="A80" s="9" t="s">
        <v>27</v>
      </c>
      <c r="B80" s="9" t="s">
        <v>28</v>
      </c>
      <c r="C80" s="9" t="s">
        <v>168</v>
      </c>
      <c r="D80" s="10" t="s">
        <v>169</v>
      </c>
      <c r="E80" s="11">
        <v>0.0</v>
      </c>
      <c r="F80" s="11">
        <v>60.0</v>
      </c>
      <c r="G80" s="11">
        <v>5.0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>
        <f t="shared" ref="W80:X80" si="137">E80+H80+K80+N80+Q80</f>
        <v>0</v>
      </c>
      <c r="X80" s="11">
        <f t="shared" si="137"/>
        <v>60</v>
      </c>
      <c r="Y80" s="11">
        <f t="shared" si="135"/>
        <v>60</v>
      </c>
      <c r="Z80" s="11">
        <f t="shared" ref="Z80:Z86" si="139">S80+P80+M80+J80+G80</f>
        <v>5</v>
      </c>
      <c r="AA80" s="11" t="s">
        <v>42</v>
      </c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ht="39.0" customHeight="1">
      <c r="A81" s="9" t="s">
        <v>50</v>
      </c>
      <c r="B81" s="9" t="s">
        <v>51</v>
      </c>
      <c r="C81" s="9" t="s">
        <v>170</v>
      </c>
      <c r="D81" s="10" t="s">
        <v>171</v>
      </c>
      <c r="E81" s="11"/>
      <c r="F81" s="11"/>
      <c r="G81" s="11"/>
      <c r="H81" s="11"/>
      <c r="I81" s="11"/>
      <c r="J81" s="11"/>
      <c r="K81" s="11">
        <v>0.0</v>
      </c>
      <c r="L81" s="11">
        <v>60.0</v>
      </c>
      <c r="M81" s="11">
        <v>5.0</v>
      </c>
      <c r="N81" s="11"/>
      <c r="O81" s="11"/>
      <c r="P81" s="11"/>
      <c r="Q81" s="11"/>
      <c r="R81" s="11"/>
      <c r="S81" s="11"/>
      <c r="T81" s="11"/>
      <c r="U81" s="11"/>
      <c r="V81" s="11"/>
      <c r="W81" s="11">
        <f t="shared" ref="W81:X81" si="138">E81+H81+K81+N81+Q81</f>
        <v>0</v>
      </c>
      <c r="X81" s="11">
        <f t="shared" si="138"/>
        <v>60</v>
      </c>
      <c r="Y81" s="11">
        <f t="shared" si="135"/>
        <v>60</v>
      </c>
      <c r="Z81" s="11">
        <f t="shared" si="139"/>
        <v>5</v>
      </c>
      <c r="AA81" s="11" t="s">
        <v>42</v>
      </c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ht="15.75" customHeight="1">
      <c r="A82" s="9" t="s">
        <v>27</v>
      </c>
      <c r="B82" s="9" t="s">
        <v>34</v>
      </c>
      <c r="C82" s="9" t="s">
        <v>172</v>
      </c>
      <c r="D82" s="10" t="s">
        <v>173</v>
      </c>
      <c r="E82" s="11"/>
      <c r="F82" s="11"/>
      <c r="G82" s="11"/>
      <c r="H82" s="11">
        <v>0.0</v>
      </c>
      <c r="I82" s="11">
        <v>60.0</v>
      </c>
      <c r="J82" s="11">
        <v>5.0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>
        <f t="shared" ref="W82:X82" si="140">E82+H82+K82+N82+Q82</f>
        <v>0</v>
      </c>
      <c r="X82" s="11">
        <f t="shared" si="140"/>
        <v>60</v>
      </c>
      <c r="Y82" s="11">
        <f t="shared" si="135"/>
        <v>60</v>
      </c>
      <c r="Z82" s="11">
        <f t="shared" si="139"/>
        <v>5</v>
      </c>
      <c r="AA82" s="11" t="s">
        <v>42</v>
      </c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ht="60.75" customHeight="1">
      <c r="A83" s="9" t="s">
        <v>50</v>
      </c>
      <c r="B83" s="9" t="s">
        <v>56</v>
      </c>
      <c r="C83" s="9" t="s">
        <v>174</v>
      </c>
      <c r="D83" s="10" t="s">
        <v>175</v>
      </c>
      <c r="E83" s="11"/>
      <c r="F83" s="11"/>
      <c r="G83" s="11"/>
      <c r="H83" s="11"/>
      <c r="I83" s="11"/>
      <c r="J83" s="11"/>
      <c r="K83" s="11"/>
      <c r="L83" s="11"/>
      <c r="M83" s="11"/>
      <c r="N83" s="11">
        <v>0.0</v>
      </c>
      <c r="O83" s="11">
        <v>60.0</v>
      </c>
      <c r="P83" s="11">
        <v>5.0</v>
      </c>
      <c r="Q83" s="11"/>
      <c r="R83" s="11"/>
      <c r="S83" s="11"/>
      <c r="T83" s="11"/>
      <c r="U83" s="11"/>
      <c r="V83" s="11"/>
      <c r="W83" s="11">
        <f t="shared" ref="W83:X83" si="141">E83+H83+K83+N83+Q83</f>
        <v>0</v>
      </c>
      <c r="X83" s="11">
        <f t="shared" si="141"/>
        <v>60</v>
      </c>
      <c r="Y83" s="11">
        <f t="shared" si="135"/>
        <v>60</v>
      </c>
      <c r="Z83" s="11">
        <f t="shared" si="139"/>
        <v>5</v>
      </c>
      <c r="AA83" s="11" t="s">
        <v>42</v>
      </c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ht="15.75" customHeight="1">
      <c r="A84" s="9" t="s">
        <v>104</v>
      </c>
      <c r="B84" s="9" t="s">
        <v>105</v>
      </c>
      <c r="C84" s="9" t="s">
        <v>176</v>
      </c>
      <c r="D84" s="10" t="s">
        <v>177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>
        <v>0.0</v>
      </c>
      <c r="R84" s="11">
        <v>160.0</v>
      </c>
      <c r="S84" s="11">
        <v>12.0</v>
      </c>
      <c r="T84" s="11"/>
      <c r="U84" s="11"/>
      <c r="V84" s="11"/>
      <c r="W84" s="11">
        <f t="shared" ref="W84:X84" si="142">E84+H84+K84+N84+Q84</f>
        <v>0</v>
      </c>
      <c r="X84" s="11">
        <f t="shared" si="142"/>
        <v>160</v>
      </c>
      <c r="Y84" s="11">
        <f t="shared" si="135"/>
        <v>160</v>
      </c>
      <c r="Z84" s="11">
        <f t="shared" si="139"/>
        <v>12</v>
      </c>
      <c r="AA84" s="11" t="s">
        <v>42</v>
      </c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ht="15.75" customHeight="1">
      <c r="A85" s="9" t="s">
        <v>104</v>
      </c>
      <c r="B85" s="9" t="s">
        <v>105</v>
      </c>
      <c r="C85" s="9" t="s">
        <v>178</v>
      </c>
      <c r="D85" s="10" t="s">
        <v>179</v>
      </c>
      <c r="E85" s="11"/>
      <c r="F85" s="11"/>
      <c r="G85" s="11"/>
      <c r="H85" s="51"/>
      <c r="I85" s="51"/>
      <c r="J85" s="51"/>
      <c r="K85" s="51"/>
      <c r="L85" s="51"/>
      <c r="M85" s="51"/>
      <c r="N85" s="11"/>
      <c r="O85" s="11"/>
      <c r="P85" s="11"/>
      <c r="Q85" s="11">
        <v>0.0</v>
      </c>
      <c r="R85" s="11">
        <v>3.0</v>
      </c>
      <c r="S85" s="11">
        <v>2.0</v>
      </c>
      <c r="T85" s="51"/>
      <c r="U85" s="51"/>
      <c r="V85" s="51"/>
      <c r="W85" s="11">
        <f t="shared" ref="W85:X85" si="143">E85+H85+K85+N85+Q85</f>
        <v>0</v>
      </c>
      <c r="X85" s="11">
        <f t="shared" si="143"/>
        <v>3</v>
      </c>
      <c r="Y85" s="11">
        <f t="shared" si="135"/>
        <v>3</v>
      </c>
      <c r="Z85" s="11">
        <f t="shared" si="139"/>
        <v>2</v>
      </c>
      <c r="AA85" s="11" t="s">
        <v>31</v>
      </c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</row>
    <row r="86" ht="15.75" customHeight="1">
      <c r="A86" s="9" t="s">
        <v>104</v>
      </c>
      <c r="B86" s="9" t="s">
        <v>105</v>
      </c>
      <c r="C86" s="9" t="s">
        <v>180</v>
      </c>
      <c r="D86" s="10" t="s">
        <v>181</v>
      </c>
      <c r="E86" s="11"/>
      <c r="F86" s="11"/>
      <c r="G86" s="11"/>
      <c r="H86" s="51"/>
      <c r="I86" s="51"/>
      <c r="J86" s="51"/>
      <c r="K86" s="51"/>
      <c r="L86" s="51"/>
      <c r="M86" s="51"/>
      <c r="N86" s="11"/>
      <c r="O86" s="11"/>
      <c r="P86" s="11"/>
      <c r="Q86" s="11">
        <v>0.0</v>
      </c>
      <c r="R86" s="11">
        <v>3.0</v>
      </c>
      <c r="S86" s="11">
        <v>1.0</v>
      </c>
      <c r="T86" s="51"/>
      <c r="U86" s="51"/>
      <c r="V86" s="51"/>
      <c r="W86" s="11">
        <f t="shared" ref="W86:X86" si="144">E86+H86+K86+N86+Q86</f>
        <v>0</v>
      </c>
      <c r="X86" s="11">
        <f t="shared" si="144"/>
        <v>3</v>
      </c>
      <c r="Y86" s="11">
        <f t="shared" si="135"/>
        <v>3</v>
      </c>
      <c r="Z86" s="11">
        <f t="shared" si="139"/>
        <v>1</v>
      </c>
      <c r="AA86" s="11" t="s">
        <v>31</v>
      </c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ht="12.75" customHeight="1">
      <c r="A87" s="15" t="s">
        <v>182</v>
      </c>
      <c r="B87" s="2"/>
      <c r="C87" s="2"/>
      <c r="D87" s="3"/>
      <c r="E87" s="16">
        <f t="shared" ref="E87:S87" si="145">SUM(E80:E86)</f>
        <v>0</v>
      </c>
      <c r="F87" s="16">
        <f t="shared" si="145"/>
        <v>60</v>
      </c>
      <c r="G87" s="16">
        <f t="shared" si="145"/>
        <v>5</v>
      </c>
      <c r="H87" s="16">
        <f t="shared" si="145"/>
        <v>0</v>
      </c>
      <c r="I87" s="16">
        <f t="shared" si="145"/>
        <v>60</v>
      </c>
      <c r="J87" s="16">
        <f t="shared" si="145"/>
        <v>5</v>
      </c>
      <c r="K87" s="16">
        <f t="shared" si="145"/>
        <v>0</v>
      </c>
      <c r="L87" s="16">
        <f t="shared" si="145"/>
        <v>60</v>
      </c>
      <c r="M87" s="16">
        <f t="shared" si="145"/>
        <v>5</v>
      </c>
      <c r="N87" s="16">
        <f t="shared" si="145"/>
        <v>0</v>
      </c>
      <c r="O87" s="16">
        <f t="shared" si="145"/>
        <v>60</v>
      </c>
      <c r="P87" s="16">
        <f t="shared" si="145"/>
        <v>5</v>
      </c>
      <c r="Q87" s="16">
        <f t="shared" si="145"/>
        <v>0</v>
      </c>
      <c r="R87" s="16">
        <f t="shared" si="145"/>
        <v>166</v>
      </c>
      <c r="S87" s="16">
        <f t="shared" si="145"/>
        <v>15</v>
      </c>
      <c r="T87" s="16"/>
      <c r="U87" s="16"/>
      <c r="V87" s="16"/>
      <c r="W87" s="31">
        <f t="shared" ref="W87:Z87" si="146">SUM(W80:W86)</f>
        <v>0</v>
      </c>
      <c r="X87" s="31">
        <f t="shared" si="146"/>
        <v>406</v>
      </c>
      <c r="Y87" s="31">
        <f t="shared" si="146"/>
        <v>406</v>
      </c>
      <c r="Z87" s="16">
        <f t="shared" si="146"/>
        <v>35</v>
      </c>
      <c r="AA87" s="2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ht="12.75" customHeight="1">
      <c r="A88" s="15" t="s">
        <v>183</v>
      </c>
      <c r="B88" s="2"/>
      <c r="C88" s="2"/>
      <c r="D88" s="3"/>
      <c r="E88" s="16">
        <f t="shared" ref="E88:S88" si="147">E40+E75+E78+E79</f>
        <v>6</v>
      </c>
      <c r="F88" s="16">
        <f t="shared" si="147"/>
        <v>9</v>
      </c>
      <c r="G88" s="16">
        <f t="shared" si="147"/>
        <v>15</v>
      </c>
      <c r="H88" s="16">
        <f t="shared" si="147"/>
        <v>13</v>
      </c>
      <c r="I88" s="16">
        <f t="shared" si="147"/>
        <v>10</v>
      </c>
      <c r="J88" s="16">
        <f t="shared" si="147"/>
        <v>30</v>
      </c>
      <c r="K88" s="16">
        <f t="shared" si="147"/>
        <v>4</v>
      </c>
      <c r="L88" s="16">
        <f t="shared" si="147"/>
        <v>16</v>
      </c>
      <c r="M88" s="16">
        <f t="shared" si="147"/>
        <v>27</v>
      </c>
      <c r="N88" s="16">
        <f t="shared" si="147"/>
        <v>3</v>
      </c>
      <c r="O88" s="16">
        <f t="shared" si="147"/>
        <v>9</v>
      </c>
      <c r="P88" s="16">
        <f t="shared" si="147"/>
        <v>22</v>
      </c>
      <c r="Q88" s="16">
        <f t="shared" si="147"/>
        <v>2</v>
      </c>
      <c r="R88" s="16">
        <f t="shared" si="147"/>
        <v>2</v>
      </c>
      <c r="S88" s="16">
        <f t="shared" si="147"/>
        <v>21</v>
      </c>
      <c r="T88" s="16"/>
      <c r="U88" s="11"/>
      <c r="V88" s="11"/>
      <c r="W88" s="31">
        <f t="shared" ref="W88:X88" si="148">W40+W75+W78+W79</f>
        <v>390</v>
      </c>
      <c r="X88" s="31">
        <f t="shared" si="148"/>
        <v>660</v>
      </c>
      <c r="Y88" s="31">
        <f t="shared" ref="Y88:Y89" si="151">W88+X88</f>
        <v>1050</v>
      </c>
      <c r="Z88" s="31">
        <f>Z40+Z75+Z78+Z79</f>
        <v>115</v>
      </c>
      <c r="AA88" s="11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ht="12.75" customHeight="1">
      <c r="A89" s="53" t="s">
        <v>184</v>
      </c>
      <c r="B89" s="2"/>
      <c r="C89" s="2"/>
      <c r="D89" s="3"/>
      <c r="E89" s="16">
        <f t="shared" ref="E89:S89" si="149">E40+E75+E78+E79+E87</f>
        <v>6</v>
      </c>
      <c r="F89" s="16">
        <f t="shared" si="149"/>
        <v>69</v>
      </c>
      <c r="G89" s="16">
        <f t="shared" si="149"/>
        <v>20</v>
      </c>
      <c r="H89" s="16">
        <f t="shared" si="149"/>
        <v>13</v>
      </c>
      <c r="I89" s="16">
        <f t="shared" si="149"/>
        <v>70</v>
      </c>
      <c r="J89" s="16">
        <f t="shared" si="149"/>
        <v>35</v>
      </c>
      <c r="K89" s="16">
        <f t="shared" si="149"/>
        <v>4</v>
      </c>
      <c r="L89" s="16">
        <f t="shared" si="149"/>
        <v>76</v>
      </c>
      <c r="M89" s="16">
        <f t="shared" si="149"/>
        <v>32</v>
      </c>
      <c r="N89" s="16">
        <f t="shared" si="149"/>
        <v>3</v>
      </c>
      <c r="O89" s="16">
        <f t="shared" si="149"/>
        <v>69</v>
      </c>
      <c r="P89" s="16">
        <f t="shared" si="149"/>
        <v>27</v>
      </c>
      <c r="Q89" s="16">
        <f t="shared" si="149"/>
        <v>2</v>
      </c>
      <c r="R89" s="16">
        <f t="shared" si="149"/>
        <v>168</v>
      </c>
      <c r="S89" s="16">
        <f t="shared" si="149"/>
        <v>36</v>
      </c>
      <c r="T89" s="16"/>
      <c r="U89" s="11" t="s">
        <v>64</v>
      </c>
      <c r="V89" s="11" t="s">
        <v>64</v>
      </c>
      <c r="W89" s="31">
        <f t="shared" ref="W89:X89" si="150">W40+W75+W78+W79+W87</f>
        <v>390</v>
      </c>
      <c r="X89" s="31">
        <f t="shared" si="150"/>
        <v>1066</v>
      </c>
      <c r="Y89" s="31">
        <f t="shared" si="151"/>
        <v>1456</v>
      </c>
      <c r="Z89" s="31">
        <f>Z40+Z75+Z78+Z79+Z87</f>
        <v>150</v>
      </c>
      <c r="AA89" s="11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ht="12.75" customHeight="1">
      <c r="A90" s="54"/>
      <c r="B90" s="54"/>
      <c r="C90" s="55"/>
      <c r="D90" s="56"/>
      <c r="E90" s="57"/>
      <c r="F90" s="58"/>
      <c r="G90" s="58"/>
      <c r="H90" s="59"/>
      <c r="I90" s="58"/>
      <c r="J90" s="58"/>
      <c r="K90" s="59"/>
      <c r="L90" s="58"/>
      <c r="M90" s="58"/>
      <c r="N90" s="59"/>
      <c r="O90" s="58"/>
      <c r="P90" s="58"/>
      <c r="Q90" s="59"/>
      <c r="R90" s="58"/>
      <c r="S90" s="58"/>
      <c r="T90" s="59"/>
      <c r="U90" s="58"/>
      <c r="V90" s="58"/>
      <c r="W90" s="59"/>
      <c r="X90" s="58"/>
      <c r="Y90" s="58"/>
      <c r="Z90" s="58">
        <v>150.0</v>
      </c>
      <c r="AA90" s="60" t="s">
        <v>185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54"/>
      <c r="B91" s="54"/>
      <c r="C91" s="55"/>
      <c r="D91" s="56"/>
      <c r="E91" s="61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>
        <v>90.0</v>
      </c>
      <c r="AA91" s="60" t="s">
        <v>186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62"/>
      <c r="B92" s="62"/>
      <c r="C92" s="63"/>
      <c r="D92" s="64"/>
      <c r="E92" s="65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>
        <f>G89+J89+M89+P89+S89</f>
        <v>150</v>
      </c>
      <c r="T92" s="66"/>
      <c r="U92" s="66"/>
      <c r="V92" s="66"/>
      <c r="W92" s="66"/>
      <c r="X92" s="66"/>
      <c r="Y92" s="66"/>
      <c r="Z92" s="66"/>
      <c r="AA92" s="65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</row>
    <row r="93" ht="12.75" customHeight="1">
      <c r="A93" s="54"/>
      <c r="B93" s="54"/>
      <c r="C93" s="55"/>
      <c r="D93" s="56"/>
      <c r="E93" s="61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61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54"/>
      <c r="B94" s="54"/>
      <c r="C94" s="55"/>
      <c r="D94" s="56"/>
      <c r="E94" s="61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54"/>
      <c r="B95" s="54"/>
      <c r="C95" s="55"/>
      <c r="D95" s="56"/>
      <c r="E95" s="61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54"/>
      <c r="B96" s="54"/>
      <c r="C96" s="55"/>
      <c r="D96" s="56"/>
      <c r="E96" s="61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54"/>
      <c r="B97" s="54"/>
      <c r="C97" s="55"/>
      <c r="D97" s="56"/>
      <c r="E97" s="61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54"/>
      <c r="B98" s="54"/>
      <c r="C98" s="55"/>
      <c r="D98" s="56"/>
      <c r="E98" s="61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54"/>
      <c r="B99" s="54"/>
      <c r="C99" s="55"/>
      <c r="D99" s="56"/>
      <c r="E99" s="61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54"/>
      <c r="B100" s="54"/>
      <c r="C100" s="55"/>
      <c r="D100" s="56"/>
      <c r="E100" s="61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54"/>
      <c r="B101" s="54"/>
      <c r="C101" s="55"/>
      <c r="D101" s="56"/>
      <c r="E101" s="61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54"/>
      <c r="B102" s="54"/>
      <c r="C102" s="55"/>
      <c r="D102" s="56"/>
      <c r="E102" s="61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54"/>
      <c r="B103" s="54"/>
      <c r="C103" s="55"/>
      <c r="D103" s="56"/>
      <c r="E103" s="61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54"/>
      <c r="B104" s="54"/>
      <c r="C104" s="55"/>
      <c r="D104" s="56"/>
      <c r="E104" s="61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54"/>
      <c r="B105" s="54"/>
      <c r="C105" s="55"/>
      <c r="D105" s="56"/>
      <c r="E105" s="61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54"/>
      <c r="B106" s="54"/>
      <c r="C106" s="55"/>
      <c r="D106" s="56"/>
      <c r="E106" s="61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54"/>
      <c r="B107" s="54"/>
      <c r="C107" s="55"/>
      <c r="D107" s="56"/>
      <c r="E107" s="61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54"/>
      <c r="B108" s="54"/>
      <c r="C108" s="55"/>
      <c r="D108" s="56"/>
      <c r="E108" s="61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54"/>
      <c r="B109" s="54"/>
      <c r="C109" s="55"/>
      <c r="D109" s="56"/>
      <c r="E109" s="61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54"/>
      <c r="B110" s="54"/>
      <c r="C110" s="55"/>
      <c r="D110" s="56"/>
      <c r="E110" s="61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54"/>
      <c r="B111" s="54"/>
      <c r="C111" s="55"/>
      <c r="D111" s="56"/>
      <c r="E111" s="61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54"/>
      <c r="B112" s="54"/>
      <c r="C112" s="55"/>
      <c r="D112" s="56"/>
      <c r="E112" s="61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54"/>
      <c r="B113" s="54"/>
      <c r="C113" s="55"/>
      <c r="D113" s="56"/>
      <c r="E113" s="61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54"/>
      <c r="B114" s="54"/>
      <c r="C114" s="55"/>
      <c r="D114" s="56"/>
      <c r="E114" s="61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54"/>
      <c r="B115" s="54"/>
      <c r="C115" s="55"/>
      <c r="D115" s="56"/>
      <c r="E115" s="61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54"/>
      <c r="B116" s="54"/>
      <c r="C116" s="55"/>
      <c r="D116" s="56"/>
      <c r="E116" s="61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54"/>
      <c r="B117" s="54"/>
      <c r="C117" s="55"/>
      <c r="D117" s="56"/>
      <c r="E117" s="61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54"/>
      <c r="B118" s="54"/>
      <c r="C118" s="55"/>
      <c r="D118" s="56"/>
      <c r="E118" s="61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54"/>
      <c r="B119" s="54"/>
      <c r="C119" s="55"/>
      <c r="D119" s="56"/>
      <c r="E119" s="61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54"/>
      <c r="B120" s="54"/>
      <c r="C120" s="55"/>
      <c r="D120" s="56"/>
      <c r="E120" s="61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54"/>
      <c r="B121" s="54"/>
      <c r="C121" s="55"/>
      <c r="D121" s="56"/>
      <c r="E121" s="61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54"/>
      <c r="B122" s="54"/>
      <c r="C122" s="55"/>
      <c r="D122" s="56"/>
      <c r="E122" s="61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54"/>
      <c r="B123" s="54"/>
      <c r="C123" s="55"/>
      <c r="D123" s="56"/>
      <c r="E123" s="61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54"/>
      <c r="B124" s="54"/>
      <c r="C124" s="55"/>
      <c r="D124" s="56"/>
      <c r="E124" s="61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54"/>
      <c r="B125" s="54"/>
      <c r="C125" s="55"/>
      <c r="D125" s="56"/>
      <c r="E125" s="61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54"/>
      <c r="B126" s="54"/>
      <c r="C126" s="55"/>
      <c r="D126" s="56"/>
      <c r="E126" s="61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54"/>
      <c r="B127" s="54"/>
      <c r="C127" s="55"/>
      <c r="D127" s="56"/>
      <c r="E127" s="61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54"/>
      <c r="B128" s="54"/>
      <c r="C128" s="55"/>
      <c r="D128" s="56"/>
      <c r="E128" s="61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54"/>
      <c r="B129" s="54"/>
      <c r="C129" s="55"/>
      <c r="D129" s="56"/>
      <c r="E129" s="61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54"/>
      <c r="B130" s="54"/>
      <c r="C130" s="55"/>
      <c r="D130" s="56"/>
      <c r="E130" s="61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54"/>
      <c r="B131" s="54"/>
      <c r="C131" s="55"/>
      <c r="D131" s="56"/>
      <c r="E131" s="61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54"/>
      <c r="B132" s="54"/>
      <c r="C132" s="55"/>
      <c r="D132" s="56"/>
      <c r="E132" s="61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54"/>
      <c r="B133" s="54"/>
      <c r="C133" s="55"/>
      <c r="D133" s="56"/>
      <c r="E133" s="61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54"/>
      <c r="B134" s="54"/>
      <c r="C134" s="55"/>
      <c r="D134" s="56"/>
      <c r="E134" s="61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54"/>
      <c r="B135" s="54"/>
      <c r="C135" s="55"/>
      <c r="D135" s="56"/>
      <c r="E135" s="61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54"/>
      <c r="B136" s="54"/>
      <c r="C136" s="55"/>
      <c r="D136" s="56"/>
      <c r="E136" s="61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54"/>
      <c r="B137" s="54"/>
      <c r="C137" s="55"/>
      <c r="D137" s="56"/>
      <c r="E137" s="61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54"/>
      <c r="B138" s="54"/>
      <c r="C138" s="55"/>
      <c r="D138" s="56"/>
      <c r="E138" s="61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54"/>
      <c r="B139" s="54"/>
      <c r="C139" s="55"/>
      <c r="D139" s="56"/>
      <c r="E139" s="61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54"/>
      <c r="B140" s="54"/>
      <c r="C140" s="55"/>
      <c r="D140" s="56"/>
      <c r="E140" s="61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54"/>
      <c r="B141" s="54"/>
      <c r="C141" s="55"/>
      <c r="D141" s="56"/>
      <c r="E141" s="61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54"/>
      <c r="B142" s="54"/>
      <c r="C142" s="55"/>
      <c r="D142" s="56"/>
      <c r="E142" s="61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54"/>
      <c r="B143" s="54"/>
      <c r="C143" s="55"/>
      <c r="D143" s="56"/>
      <c r="E143" s="61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54"/>
      <c r="B144" s="54"/>
      <c r="C144" s="55"/>
      <c r="D144" s="56"/>
      <c r="E144" s="61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54"/>
      <c r="B145" s="54"/>
      <c r="C145" s="55"/>
      <c r="D145" s="56"/>
      <c r="E145" s="61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54"/>
      <c r="B146" s="54"/>
      <c r="C146" s="55"/>
      <c r="D146" s="56"/>
      <c r="E146" s="61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54"/>
      <c r="B147" s="54"/>
      <c r="C147" s="55"/>
      <c r="D147" s="56"/>
      <c r="E147" s="61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54"/>
      <c r="B148" s="54"/>
      <c r="C148" s="55"/>
      <c r="D148" s="56"/>
      <c r="E148" s="61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54"/>
      <c r="B149" s="54"/>
      <c r="C149" s="55"/>
      <c r="D149" s="56"/>
      <c r="E149" s="61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54"/>
      <c r="B150" s="54"/>
      <c r="C150" s="55"/>
      <c r="D150" s="56"/>
      <c r="E150" s="61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54"/>
      <c r="B151" s="54"/>
      <c r="C151" s="55"/>
      <c r="D151" s="56"/>
      <c r="E151" s="61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54"/>
      <c r="B152" s="54"/>
      <c r="C152" s="55"/>
      <c r="D152" s="56"/>
      <c r="E152" s="61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54"/>
      <c r="B153" s="54"/>
      <c r="C153" s="55"/>
      <c r="D153" s="56"/>
      <c r="E153" s="61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54"/>
      <c r="B154" s="54"/>
      <c r="C154" s="55"/>
      <c r="D154" s="56"/>
      <c r="E154" s="61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54"/>
      <c r="B155" s="54"/>
      <c r="C155" s="55"/>
      <c r="D155" s="56"/>
      <c r="E155" s="61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54"/>
      <c r="B156" s="54"/>
      <c r="C156" s="55"/>
      <c r="D156" s="56"/>
      <c r="E156" s="61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54"/>
      <c r="B157" s="54"/>
      <c r="C157" s="55"/>
      <c r="D157" s="56"/>
      <c r="E157" s="61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54"/>
      <c r="B158" s="54"/>
      <c r="C158" s="55"/>
      <c r="D158" s="56"/>
      <c r="E158" s="61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54"/>
      <c r="B159" s="54"/>
      <c r="C159" s="55"/>
      <c r="D159" s="56"/>
      <c r="E159" s="61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54"/>
      <c r="B160" s="54"/>
      <c r="C160" s="55"/>
      <c r="D160" s="56"/>
      <c r="E160" s="61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54"/>
      <c r="B161" s="54"/>
      <c r="C161" s="55"/>
      <c r="D161" s="56"/>
      <c r="E161" s="61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54"/>
      <c r="B162" s="54"/>
      <c r="C162" s="55"/>
      <c r="D162" s="56"/>
      <c r="E162" s="61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54"/>
      <c r="B163" s="54"/>
      <c r="C163" s="55"/>
      <c r="D163" s="56"/>
      <c r="E163" s="61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54"/>
      <c r="B164" s="54"/>
      <c r="C164" s="55"/>
      <c r="D164" s="56"/>
      <c r="E164" s="61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54"/>
      <c r="B165" s="54"/>
      <c r="C165" s="55"/>
      <c r="D165" s="56"/>
      <c r="E165" s="61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54"/>
      <c r="B166" s="54"/>
      <c r="C166" s="55"/>
      <c r="D166" s="56"/>
      <c r="E166" s="61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54"/>
      <c r="B167" s="54"/>
      <c r="C167" s="55"/>
      <c r="D167" s="56"/>
      <c r="E167" s="61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54"/>
      <c r="B168" s="54"/>
      <c r="C168" s="55"/>
      <c r="D168" s="56"/>
      <c r="E168" s="61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54"/>
      <c r="B169" s="54"/>
      <c r="C169" s="55"/>
      <c r="D169" s="56"/>
      <c r="E169" s="61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54"/>
      <c r="B170" s="54"/>
      <c r="C170" s="55"/>
      <c r="D170" s="56"/>
      <c r="E170" s="61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54"/>
      <c r="B171" s="54"/>
      <c r="C171" s="55"/>
      <c r="D171" s="56"/>
      <c r="E171" s="61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54"/>
      <c r="B172" s="54"/>
      <c r="C172" s="55"/>
      <c r="D172" s="56"/>
      <c r="E172" s="61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54"/>
      <c r="B173" s="54"/>
      <c r="C173" s="55"/>
      <c r="D173" s="56"/>
      <c r="E173" s="61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54"/>
      <c r="B174" s="54"/>
      <c r="C174" s="55"/>
      <c r="D174" s="56"/>
      <c r="E174" s="61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54"/>
      <c r="B175" s="54"/>
      <c r="C175" s="55"/>
      <c r="D175" s="56"/>
      <c r="E175" s="61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54"/>
      <c r="B176" s="54"/>
      <c r="C176" s="55"/>
      <c r="D176" s="56"/>
      <c r="E176" s="61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54"/>
      <c r="B177" s="54"/>
      <c r="C177" s="55"/>
      <c r="D177" s="56"/>
      <c r="E177" s="61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54"/>
      <c r="B178" s="54"/>
      <c r="C178" s="55"/>
      <c r="D178" s="56"/>
      <c r="E178" s="61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54"/>
      <c r="B179" s="54"/>
      <c r="C179" s="55"/>
      <c r="D179" s="56"/>
      <c r="E179" s="61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54"/>
      <c r="B180" s="54"/>
      <c r="C180" s="55"/>
      <c r="D180" s="56"/>
      <c r="E180" s="61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54"/>
      <c r="B181" s="54"/>
      <c r="C181" s="55"/>
      <c r="D181" s="56"/>
      <c r="E181" s="61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54"/>
      <c r="B182" s="54"/>
      <c r="C182" s="55"/>
      <c r="D182" s="56"/>
      <c r="E182" s="61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54"/>
      <c r="B183" s="54"/>
      <c r="C183" s="55"/>
      <c r="D183" s="56"/>
      <c r="E183" s="61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54"/>
      <c r="B184" s="54"/>
      <c r="C184" s="55"/>
      <c r="D184" s="56"/>
      <c r="E184" s="61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54"/>
      <c r="B185" s="54"/>
      <c r="C185" s="55"/>
      <c r="D185" s="56"/>
      <c r="E185" s="61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54"/>
      <c r="B186" s="54"/>
      <c r="C186" s="55"/>
      <c r="D186" s="56"/>
      <c r="E186" s="61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54"/>
      <c r="B187" s="54"/>
      <c r="C187" s="55"/>
      <c r="D187" s="56"/>
      <c r="E187" s="61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54"/>
      <c r="B188" s="54"/>
      <c r="C188" s="55"/>
      <c r="D188" s="56"/>
      <c r="E188" s="61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54"/>
      <c r="B189" s="54"/>
      <c r="C189" s="55"/>
      <c r="D189" s="56"/>
      <c r="E189" s="61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54"/>
      <c r="B190" s="54"/>
      <c r="C190" s="55"/>
      <c r="D190" s="56"/>
      <c r="E190" s="61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54"/>
      <c r="B191" s="54"/>
      <c r="C191" s="55"/>
      <c r="D191" s="56"/>
      <c r="E191" s="61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54"/>
      <c r="B192" s="54"/>
      <c r="C192" s="55"/>
      <c r="D192" s="56"/>
      <c r="E192" s="61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54"/>
      <c r="B193" s="54"/>
      <c r="C193" s="55"/>
      <c r="D193" s="56"/>
      <c r="E193" s="61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54"/>
      <c r="B194" s="54"/>
      <c r="C194" s="55"/>
      <c r="D194" s="56"/>
      <c r="E194" s="61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54"/>
      <c r="B195" s="54"/>
      <c r="C195" s="55"/>
      <c r="D195" s="56"/>
      <c r="E195" s="61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54"/>
      <c r="B196" s="54"/>
      <c r="C196" s="55"/>
      <c r="D196" s="56"/>
      <c r="E196" s="61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54"/>
      <c r="B197" s="54"/>
      <c r="C197" s="55"/>
      <c r="D197" s="56"/>
      <c r="E197" s="61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54"/>
      <c r="B198" s="54"/>
      <c r="C198" s="55"/>
      <c r="D198" s="56"/>
      <c r="E198" s="61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54"/>
      <c r="B199" s="54"/>
      <c r="C199" s="55"/>
      <c r="D199" s="56"/>
      <c r="E199" s="61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54"/>
      <c r="B200" s="54"/>
      <c r="C200" s="55"/>
      <c r="D200" s="56"/>
      <c r="E200" s="61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54"/>
      <c r="B201" s="54"/>
      <c r="C201" s="55"/>
      <c r="D201" s="56"/>
      <c r="E201" s="61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54"/>
      <c r="B202" s="54"/>
      <c r="C202" s="55"/>
      <c r="D202" s="56"/>
      <c r="E202" s="61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54"/>
      <c r="B203" s="54"/>
      <c r="C203" s="55"/>
      <c r="D203" s="56"/>
      <c r="E203" s="61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54"/>
      <c r="B204" s="54"/>
      <c r="C204" s="55"/>
      <c r="D204" s="56"/>
      <c r="E204" s="61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54"/>
      <c r="B205" s="54"/>
      <c r="C205" s="55"/>
      <c r="D205" s="56"/>
      <c r="E205" s="61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54"/>
      <c r="B206" s="54"/>
      <c r="C206" s="55"/>
      <c r="D206" s="56"/>
      <c r="E206" s="61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54"/>
      <c r="B207" s="54"/>
      <c r="C207" s="55"/>
      <c r="D207" s="56"/>
      <c r="E207" s="61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54"/>
      <c r="B208" s="54"/>
      <c r="C208" s="55"/>
      <c r="D208" s="56"/>
      <c r="E208" s="61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54"/>
      <c r="B209" s="54"/>
      <c r="C209" s="55"/>
      <c r="D209" s="56"/>
      <c r="E209" s="61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54"/>
      <c r="B210" s="54"/>
      <c r="C210" s="55"/>
      <c r="D210" s="56"/>
      <c r="E210" s="61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54"/>
      <c r="B211" s="54"/>
      <c r="C211" s="55"/>
      <c r="D211" s="56"/>
      <c r="E211" s="61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54"/>
      <c r="B212" s="54"/>
      <c r="C212" s="55"/>
      <c r="D212" s="56"/>
      <c r="E212" s="61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54"/>
      <c r="B213" s="54"/>
      <c r="C213" s="55"/>
      <c r="D213" s="56"/>
      <c r="E213" s="61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54"/>
      <c r="B214" s="54"/>
      <c r="C214" s="55"/>
      <c r="D214" s="56"/>
      <c r="E214" s="61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54"/>
      <c r="B215" s="54"/>
      <c r="C215" s="55"/>
      <c r="D215" s="56"/>
      <c r="E215" s="61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54"/>
      <c r="B216" s="54"/>
      <c r="C216" s="55"/>
      <c r="D216" s="56"/>
      <c r="E216" s="61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54"/>
      <c r="B217" s="54"/>
      <c r="C217" s="55"/>
      <c r="D217" s="56"/>
      <c r="E217" s="61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54"/>
      <c r="B218" s="54"/>
      <c r="C218" s="55"/>
      <c r="D218" s="56"/>
      <c r="E218" s="61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54"/>
      <c r="B219" s="54"/>
      <c r="C219" s="55"/>
      <c r="D219" s="56"/>
      <c r="E219" s="61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54"/>
      <c r="B220" s="54"/>
      <c r="C220" s="55"/>
      <c r="D220" s="56"/>
      <c r="E220" s="61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54"/>
      <c r="B221" s="54"/>
      <c r="C221" s="55"/>
      <c r="D221" s="56"/>
      <c r="E221" s="61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54"/>
      <c r="B222" s="54"/>
      <c r="C222" s="55"/>
      <c r="D222" s="56"/>
      <c r="E222" s="61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54"/>
      <c r="B223" s="54"/>
      <c r="C223" s="55"/>
      <c r="D223" s="56"/>
      <c r="E223" s="61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54"/>
      <c r="B224" s="54"/>
      <c r="C224" s="55"/>
      <c r="D224" s="56"/>
      <c r="E224" s="61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54"/>
      <c r="B225" s="54"/>
      <c r="C225" s="55"/>
      <c r="D225" s="56"/>
      <c r="E225" s="61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54"/>
      <c r="B226" s="54"/>
      <c r="C226" s="55"/>
      <c r="D226" s="56"/>
      <c r="E226" s="61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54"/>
      <c r="B227" s="54"/>
      <c r="C227" s="55"/>
      <c r="D227" s="56"/>
      <c r="E227" s="61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54"/>
      <c r="B228" s="54"/>
      <c r="C228" s="55"/>
      <c r="D228" s="56"/>
      <c r="E228" s="61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54"/>
      <c r="B229" s="54"/>
      <c r="C229" s="55"/>
      <c r="D229" s="56"/>
      <c r="E229" s="61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54"/>
      <c r="B230" s="54"/>
      <c r="C230" s="55"/>
      <c r="D230" s="56"/>
      <c r="E230" s="61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54"/>
      <c r="B231" s="54"/>
      <c r="C231" s="55"/>
      <c r="D231" s="56"/>
      <c r="E231" s="61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54"/>
      <c r="B232" s="54"/>
      <c r="C232" s="55"/>
      <c r="D232" s="56"/>
      <c r="E232" s="61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54"/>
      <c r="B233" s="54"/>
      <c r="C233" s="55"/>
      <c r="D233" s="56"/>
      <c r="E233" s="61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54"/>
      <c r="B234" s="54"/>
      <c r="C234" s="55"/>
      <c r="D234" s="56"/>
      <c r="E234" s="61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54"/>
      <c r="B235" s="54"/>
      <c r="C235" s="55"/>
      <c r="D235" s="56"/>
      <c r="E235" s="61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54"/>
      <c r="B236" s="54"/>
      <c r="C236" s="55"/>
      <c r="D236" s="56"/>
      <c r="E236" s="61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54"/>
      <c r="B237" s="54"/>
      <c r="C237" s="55"/>
      <c r="D237" s="56"/>
      <c r="E237" s="61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54"/>
      <c r="B238" s="54"/>
      <c r="C238" s="55"/>
      <c r="D238" s="56"/>
      <c r="E238" s="61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54"/>
      <c r="B239" s="54"/>
      <c r="C239" s="55"/>
      <c r="D239" s="56"/>
      <c r="E239" s="61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54"/>
      <c r="B240" s="54"/>
      <c r="C240" s="55"/>
      <c r="D240" s="56"/>
      <c r="E240" s="61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54"/>
      <c r="B241" s="54"/>
      <c r="C241" s="55"/>
      <c r="D241" s="56"/>
      <c r="E241" s="61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54"/>
      <c r="B242" s="54"/>
      <c r="C242" s="55"/>
      <c r="D242" s="56"/>
      <c r="E242" s="61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54"/>
      <c r="B243" s="54"/>
      <c r="C243" s="55"/>
      <c r="D243" s="56"/>
      <c r="E243" s="61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54"/>
      <c r="B244" s="54"/>
      <c r="C244" s="55"/>
      <c r="D244" s="56"/>
      <c r="E244" s="61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54"/>
      <c r="B245" s="54"/>
      <c r="C245" s="55"/>
      <c r="D245" s="56"/>
      <c r="E245" s="61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54"/>
      <c r="B246" s="54"/>
      <c r="C246" s="55"/>
      <c r="D246" s="56"/>
      <c r="E246" s="61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54"/>
      <c r="B247" s="54"/>
      <c r="C247" s="55"/>
      <c r="D247" s="56"/>
      <c r="E247" s="61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54"/>
      <c r="B248" s="54"/>
      <c r="C248" s="55"/>
      <c r="D248" s="56"/>
      <c r="E248" s="61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54"/>
      <c r="B249" s="54"/>
      <c r="C249" s="55"/>
      <c r="D249" s="56"/>
      <c r="E249" s="61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54"/>
      <c r="B250" s="54"/>
      <c r="C250" s="55"/>
      <c r="D250" s="56"/>
      <c r="E250" s="61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54"/>
      <c r="B251" s="54"/>
      <c r="C251" s="55"/>
      <c r="D251" s="56"/>
      <c r="E251" s="61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54"/>
      <c r="B252" s="54"/>
      <c r="C252" s="55"/>
      <c r="D252" s="56"/>
      <c r="E252" s="61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54"/>
      <c r="B253" s="54"/>
      <c r="C253" s="55"/>
      <c r="D253" s="56"/>
      <c r="E253" s="61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54"/>
      <c r="B254" s="54"/>
      <c r="C254" s="55"/>
      <c r="D254" s="56"/>
      <c r="E254" s="61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54"/>
      <c r="B255" s="54"/>
      <c r="C255" s="55"/>
      <c r="D255" s="56"/>
      <c r="E255" s="61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54"/>
      <c r="B256" s="54"/>
      <c r="C256" s="55"/>
      <c r="D256" s="56"/>
      <c r="E256" s="61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54"/>
      <c r="B257" s="54"/>
      <c r="C257" s="55"/>
      <c r="D257" s="56"/>
      <c r="E257" s="61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54"/>
      <c r="B258" s="54"/>
      <c r="C258" s="55"/>
      <c r="D258" s="56"/>
      <c r="E258" s="61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2.75" customHeight="1">
      <c r="A259" s="54"/>
      <c r="B259" s="54"/>
      <c r="C259" s="55"/>
      <c r="D259" s="56"/>
      <c r="E259" s="61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ht="12.75" customHeight="1">
      <c r="A260" s="54"/>
      <c r="B260" s="54"/>
      <c r="C260" s="55"/>
      <c r="D260" s="56"/>
      <c r="E260" s="61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ht="12.75" customHeight="1">
      <c r="A261" s="54"/>
      <c r="B261" s="54"/>
      <c r="C261" s="55"/>
      <c r="D261" s="56"/>
      <c r="E261" s="61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ht="12.75" customHeight="1">
      <c r="A262" s="54"/>
      <c r="B262" s="54"/>
      <c r="C262" s="55"/>
      <c r="D262" s="56"/>
      <c r="E262" s="61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ht="12.75" customHeight="1">
      <c r="A263" s="54"/>
      <c r="B263" s="54"/>
      <c r="C263" s="55"/>
      <c r="D263" s="56"/>
      <c r="E263" s="61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ht="12.75" customHeight="1">
      <c r="A264" s="54"/>
      <c r="B264" s="54"/>
      <c r="C264" s="55"/>
      <c r="D264" s="56"/>
      <c r="E264" s="61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ht="12.75" customHeight="1">
      <c r="A265" s="54"/>
      <c r="B265" s="54"/>
      <c r="C265" s="55"/>
      <c r="D265" s="56"/>
      <c r="E265" s="61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ht="12.75" customHeight="1">
      <c r="A266" s="54"/>
      <c r="B266" s="54"/>
      <c r="C266" s="55"/>
      <c r="D266" s="56"/>
      <c r="E266" s="61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ht="12.75" customHeight="1">
      <c r="A267" s="54"/>
      <c r="B267" s="54"/>
      <c r="C267" s="55"/>
      <c r="D267" s="56"/>
      <c r="E267" s="61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ht="12.75" customHeight="1">
      <c r="A268" s="54"/>
      <c r="B268" s="54"/>
      <c r="C268" s="55"/>
      <c r="D268" s="56"/>
      <c r="E268" s="61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ht="12.75" customHeight="1">
      <c r="A269" s="54"/>
      <c r="B269" s="54"/>
      <c r="C269" s="55"/>
      <c r="D269" s="56"/>
      <c r="E269" s="61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ht="12.75" customHeight="1">
      <c r="A270" s="54"/>
      <c r="B270" s="54"/>
      <c r="C270" s="55"/>
      <c r="D270" s="56"/>
      <c r="E270" s="61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ht="12.75" customHeight="1">
      <c r="A271" s="54"/>
      <c r="B271" s="54"/>
      <c r="C271" s="55"/>
      <c r="D271" s="56"/>
      <c r="E271" s="61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ht="12.75" customHeight="1">
      <c r="A272" s="54"/>
      <c r="B272" s="54"/>
      <c r="C272" s="55"/>
      <c r="D272" s="56"/>
      <c r="E272" s="61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ht="12.75" customHeight="1">
      <c r="A273" s="54"/>
      <c r="B273" s="54"/>
      <c r="C273" s="55"/>
      <c r="D273" s="56"/>
      <c r="E273" s="61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ht="12.75" customHeight="1">
      <c r="A274" s="54"/>
      <c r="B274" s="54"/>
      <c r="C274" s="55"/>
      <c r="D274" s="56"/>
      <c r="E274" s="61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ht="12.75" customHeight="1">
      <c r="A275" s="54"/>
      <c r="B275" s="54"/>
      <c r="C275" s="55"/>
      <c r="D275" s="56"/>
      <c r="E275" s="61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ht="12.75" customHeight="1">
      <c r="A276" s="54"/>
      <c r="B276" s="54"/>
      <c r="C276" s="55"/>
      <c r="D276" s="56"/>
      <c r="E276" s="61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ht="12.75" customHeight="1">
      <c r="A277" s="54"/>
      <c r="B277" s="54"/>
      <c r="C277" s="55"/>
      <c r="D277" s="56"/>
      <c r="E277" s="61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ht="12.75" customHeight="1">
      <c r="A278" s="54"/>
      <c r="B278" s="54"/>
      <c r="C278" s="55"/>
      <c r="D278" s="56"/>
      <c r="E278" s="61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ht="12.75" customHeight="1">
      <c r="A279" s="54"/>
      <c r="B279" s="54"/>
      <c r="C279" s="55"/>
      <c r="D279" s="56"/>
      <c r="E279" s="61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ht="12.75" customHeight="1">
      <c r="A280" s="54"/>
      <c r="B280" s="54"/>
      <c r="C280" s="55"/>
      <c r="D280" s="56"/>
      <c r="E280" s="61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ht="12.75" customHeight="1">
      <c r="A281" s="54"/>
      <c r="B281" s="54"/>
      <c r="C281" s="55"/>
      <c r="D281" s="56"/>
      <c r="E281" s="61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ht="12.75" customHeight="1">
      <c r="A282" s="54"/>
      <c r="B282" s="54"/>
      <c r="C282" s="55"/>
      <c r="D282" s="56"/>
      <c r="E282" s="61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ht="12.75" customHeight="1">
      <c r="A283" s="54"/>
      <c r="B283" s="54"/>
      <c r="C283" s="55"/>
      <c r="D283" s="56"/>
      <c r="E283" s="61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ht="12.75" customHeight="1">
      <c r="A284" s="54"/>
      <c r="B284" s="54"/>
      <c r="C284" s="55"/>
      <c r="D284" s="56"/>
      <c r="E284" s="61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ht="12.75" customHeight="1">
      <c r="A285" s="54"/>
      <c r="B285" s="54"/>
      <c r="C285" s="55"/>
      <c r="D285" s="56"/>
      <c r="E285" s="61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ht="12.75" customHeight="1">
      <c r="A286" s="54"/>
      <c r="B286" s="54"/>
      <c r="C286" s="55"/>
      <c r="D286" s="56"/>
      <c r="E286" s="61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ht="12.75" customHeight="1">
      <c r="A287" s="54"/>
      <c r="B287" s="54"/>
      <c r="C287" s="55"/>
      <c r="D287" s="56"/>
      <c r="E287" s="61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ht="12.75" customHeight="1">
      <c r="A288" s="54"/>
      <c r="B288" s="54"/>
      <c r="C288" s="55"/>
      <c r="D288" s="56"/>
      <c r="E288" s="61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ht="12.75" customHeight="1">
      <c r="A289" s="54"/>
      <c r="B289" s="54"/>
      <c r="C289" s="55"/>
      <c r="D289" s="56"/>
      <c r="E289" s="61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autoFilter ref="$A$2:$AQ$93"/>
  <mergeCells count="30">
    <mergeCell ref="A1:AA1"/>
    <mergeCell ref="C7:D7"/>
    <mergeCell ref="C9:D9"/>
    <mergeCell ref="A12:D12"/>
    <mergeCell ref="C19:D19"/>
    <mergeCell ref="C23:D23"/>
    <mergeCell ref="C26:D26"/>
    <mergeCell ref="C30:D30"/>
    <mergeCell ref="C33:D33"/>
    <mergeCell ref="C38:D38"/>
    <mergeCell ref="A39:D39"/>
    <mergeCell ref="A40:D40"/>
    <mergeCell ref="A41:D41"/>
    <mergeCell ref="T41:AA41"/>
    <mergeCell ref="C44:D44"/>
    <mergeCell ref="C47:D47"/>
    <mergeCell ref="C50:D50"/>
    <mergeCell ref="C53:D53"/>
    <mergeCell ref="C56:D56"/>
    <mergeCell ref="C59:D59"/>
    <mergeCell ref="C62:D62"/>
    <mergeCell ref="A88:D88"/>
    <mergeCell ref="A89:D89"/>
    <mergeCell ref="C65:D65"/>
    <mergeCell ref="C68:D68"/>
    <mergeCell ref="C71:D71"/>
    <mergeCell ref="C74:D74"/>
    <mergeCell ref="C75:D75"/>
    <mergeCell ref="C79:D79"/>
    <mergeCell ref="A87:D87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68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9"/>
      <c r="P1" s="70"/>
      <c r="Q1" s="70"/>
      <c r="R1" s="70"/>
      <c r="S1" s="70"/>
      <c r="T1" s="70"/>
      <c r="U1" s="70"/>
      <c r="V1" s="70"/>
      <c r="W1" s="70"/>
      <c r="X1" s="70"/>
    </row>
    <row r="2">
      <c r="A2" s="71" t="s">
        <v>2</v>
      </c>
      <c r="B2" s="72" t="s">
        <v>188</v>
      </c>
      <c r="C2" s="72" t="s">
        <v>189</v>
      </c>
      <c r="D2" s="72" t="s">
        <v>190</v>
      </c>
      <c r="E2" s="72" t="s">
        <v>191</v>
      </c>
      <c r="F2" s="72" t="s">
        <v>19</v>
      </c>
      <c r="G2" s="72" t="s">
        <v>20</v>
      </c>
      <c r="H2" s="72" t="s">
        <v>21</v>
      </c>
      <c r="I2" s="72" t="s">
        <v>22</v>
      </c>
      <c r="J2" s="72" t="s">
        <v>23</v>
      </c>
      <c r="K2" s="72" t="s">
        <v>24</v>
      </c>
      <c r="L2" s="72" t="s">
        <v>25</v>
      </c>
      <c r="M2" s="72" t="s">
        <v>26</v>
      </c>
      <c r="N2" s="72" t="s">
        <v>192</v>
      </c>
      <c r="O2" s="72" t="s">
        <v>193</v>
      </c>
      <c r="P2" s="70"/>
      <c r="Q2" s="70"/>
      <c r="R2" s="70"/>
      <c r="S2" s="70"/>
      <c r="T2" s="70"/>
      <c r="U2" s="70"/>
      <c r="V2" s="70"/>
      <c r="W2" s="70"/>
      <c r="X2" s="70"/>
    </row>
    <row r="3">
      <c r="A3" s="73" t="s">
        <v>194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6"/>
      <c r="P3" s="70"/>
      <c r="Q3" s="70"/>
      <c r="R3" s="70"/>
      <c r="S3" s="70"/>
      <c r="T3" s="70"/>
      <c r="U3" s="70"/>
      <c r="V3" s="70"/>
      <c r="W3" s="70"/>
      <c r="X3" s="70"/>
    </row>
    <row r="4">
      <c r="A4" s="77" t="s">
        <v>195</v>
      </c>
      <c r="B4" s="78" t="s">
        <v>196</v>
      </c>
      <c r="C4" s="79"/>
      <c r="D4" s="79"/>
      <c r="E4" s="79" t="s">
        <v>197</v>
      </c>
      <c r="F4" s="80">
        <v>0.0</v>
      </c>
      <c r="G4" s="80">
        <v>3.0</v>
      </c>
      <c r="H4" s="80">
        <v>15.0</v>
      </c>
      <c r="I4" s="80">
        <v>0.0</v>
      </c>
      <c r="J4" s="80">
        <v>45.0</v>
      </c>
      <c r="K4" s="80">
        <v>45.0</v>
      </c>
      <c r="L4" s="80">
        <v>3.0</v>
      </c>
      <c r="M4" s="80" t="s">
        <v>31</v>
      </c>
      <c r="N4" s="80" t="s">
        <v>56</v>
      </c>
      <c r="O4" s="79"/>
      <c r="P4" s="70"/>
      <c r="Q4" s="70"/>
      <c r="R4" s="70"/>
      <c r="S4" s="70"/>
      <c r="T4" s="70"/>
      <c r="U4" s="70"/>
      <c r="V4" s="70"/>
      <c r="W4" s="70"/>
      <c r="X4" s="70"/>
    </row>
    <row r="5">
      <c r="A5" s="81" t="s">
        <v>198</v>
      </c>
      <c r="B5" s="82"/>
      <c r="C5" s="83"/>
      <c r="D5" s="83"/>
      <c r="E5" s="83" t="s">
        <v>199</v>
      </c>
      <c r="F5" s="84">
        <v>0.0</v>
      </c>
      <c r="G5" s="84">
        <v>2.0</v>
      </c>
      <c r="H5" s="84">
        <v>15.0</v>
      </c>
      <c r="I5" s="84">
        <v>0.0</v>
      </c>
      <c r="J5" s="84">
        <v>30.0</v>
      </c>
      <c r="K5" s="84">
        <v>30.0</v>
      </c>
      <c r="L5" s="84">
        <v>2.0</v>
      </c>
      <c r="M5" s="84" t="s">
        <v>42</v>
      </c>
      <c r="N5" s="84" t="s">
        <v>56</v>
      </c>
      <c r="O5" s="83"/>
      <c r="P5" s="70"/>
      <c r="Q5" s="70"/>
      <c r="R5" s="70"/>
      <c r="S5" s="70"/>
      <c r="T5" s="70"/>
      <c r="U5" s="70"/>
      <c r="V5" s="70"/>
      <c r="W5" s="70"/>
      <c r="X5" s="70"/>
    </row>
    <row r="6">
      <c r="A6" s="81" t="s">
        <v>200</v>
      </c>
      <c r="B6" s="85"/>
      <c r="C6" s="83"/>
      <c r="D6" s="83"/>
      <c r="E6" s="83" t="s">
        <v>201</v>
      </c>
      <c r="F6" s="84">
        <v>2.0</v>
      </c>
      <c r="G6" s="84">
        <v>0.0</v>
      </c>
      <c r="H6" s="84">
        <v>15.0</v>
      </c>
      <c r="I6" s="84">
        <v>30.0</v>
      </c>
      <c r="J6" s="84">
        <v>0.0</v>
      </c>
      <c r="K6" s="84">
        <v>30.0</v>
      </c>
      <c r="L6" s="84">
        <v>2.0</v>
      </c>
      <c r="M6" s="84" t="s">
        <v>31</v>
      </c>
      <c r="N6" s="84" t="s">
        <v>105</v>
      </c>
      <c r="O6" s="83" t="s">
        <v>202</v>
      </c>
      <c r="P6" s="70"/>
      <c r="Q6" s="70"/>
      <c r="R6" s="70"/>
      <c r="S6" s="70"/>
      <c r="T6" s="70"/>
      <c r="U6" s="70"/>
      <c r="V6" s="70"/>
      <c r="W6" s="70"/>
      <c r="X6" s="70"/>
    </row>
    <row r="7">
      <c r="A7" s="81" t="s">
        <v>203</v>
      </c>
      <c r="B7" s="78" t="s">
        <v>204</v>
      </c>
      <c r="C7" s="83"/>
      <c r="D7" s="83"/>
      <c r="E7" s="83" t="s">
        <v>205</v>
      </c>
      <c r="F7" s="84">
        <v>0.0</v>
      </c>
      <c r="G7" s="84">
        <v>2.0</v>
      </c>
      <c r="H7" s="84">
        <v>15.0</v>
      </c>
      <c r="I7" s="84">
        <v>0.0</v>
      </c>
      <c r="J7" s="84">
        <v>30.0</v>
      </c>
      <c r="K7" s="84">
        <v>30.0</v>
      </c>
      <c r="L7" s="84">
        <v>2.0</v>
      </c>
      <c r="M7" s="84" t="s">
        <v>42</v>
      </c>
      <c r="N7" s="84" t="s">
        <v>56</v>
      </c>
      <c r="O7" s="83"/>
      <c r="P7" s="70"/>
      <c r="Q7" s="70"/>
      <c r="R7" s="70"/>
      <c r="S7" s="70"/>
      <c r="T7" s="70"/>
      <c r="U7" s="70"/>
      <c r="V7" s="70"/>
      <c r="W7" s="70"/>
      <c r="X7" s="70"/>
    </row>
    <row r="8">
      <c r="A8" s="81" t="s">
        <v>206</v>
      </c>
      <c r="B8" s="82"/>
      <c r="C8" s="83"/>
      <c r="D8" s="83"/>
      <c r="E8" s="83" t="s">
        <v>207</v>
      </c>
      <c r="F8" s="84">
        <v>2.0</v>
      </c>
      <c r="G8" s="84">
        <v>0.0</v>
      </c>
      <c r="H8" s="84">
        <v>15.0</v>
      </c>
      <c r="I8" s="84">
        <v>30.0</v>
      </c>
      <c r="J8" s="84">
        <v>0.0</v>
      </c>
      <c r="K8" s="84">
        <v>30.0</v>
      </c>
      <c r="L8" s="84">
        <v>2.0</v>
      </c>
      <c r="M8" s="84" t="s">
        <v>31</v>
      </c>
      <c r="N8" s="84" t="s">
        <v>105</v>
      </c>
      <c r="O8" s="83" t="s">
        <v>208</v>
      </c>
      <c r="P8" s="70"/>
      <c r="Q8" s="70"/>
      <c r="R8" s="70"/>
      <c r="S8" s="70"/>
      <c r="T8" s="70"/>
      <c r="U8" s="70"/>
      <c r="V8" s="70"/>
      <c r="W8" s="70"/>
      <c r="X8" s="70"/>
    </row>
    <row r="9">
      <c r="A9" s="81" t="s">
        <v>209</v>
      </c>
      <c r="B9" s="85"/>
      <c r="C9" s="83"/>
      <c r="D9" s="83"/>
      <c r="E9" s="83" t="s">
        <v>210</v>
      </c>
      <c r="F9" s="84">
        <v>2.0</v>
      </c>
      <c r="G9" s="84">
        <v>0.0</v>
      </c>
      <c r="H9" s="84">
        <v>15.0</v>
      </c>
      <c r="I9" s="84">
        <v>30.0</v>
      </c>
      <c r="J9" s="84">
        <v>0.0</v>
      </c>
      <c r="K9" s="84">
        <v>30.0</v>
      </c>
      <c r="L9" s="84">
        <v>2.0</v>
      </c>
      <c r="M9" s="84" t="s">
        <v>31</v>
      </c>
      <c r="N9" s="84">
        <v>6.0</v>
      </c>
      <c r="O9" s="83" t="s">
        <v>211</v>
      </c>
      <c r="P9" s="70"/>
      <c r="Q9" s="70"/>
      <c r="R9" s="70"/>
      <c r="S9" s="70"/>
      <c r="T9" s="70"/>
      <c r="U9" s="70"/>
      <c r="V9" s="70"/>
      <c r="W9" s="70"/>
      <c r="X9" s="70"/>
    </row>
    <row r="10">
      <c r="A10" s="81" t="s">
        <v>212</v>
      </c>
      <c r="B10" s="78" t="s">
        <v>213</v>
      </c>
      <c r="C10" s="83"/>
      <c r="D10" s="83"/>
      <c r="E10" s="83" t="s">
        <v>214</v>
      </c>
      <c r="F10" s="84">
        <v>0.0</v>
      </c>
      <c r="G10" s="84">
        <v>2.0</v>
      </c>
      <c r="H10" s="84">
        <v>15.0</v>
      </c>
      <c r="I10" s="84">
        <v>0.0</v>
      </c>
      <c r="J10" s="84">
        <v>30.0</v>
      </c>
      <c r="K10" s="84">
        <v>30.0</v>
      </c>
      <c r="L10" s="84">
        <v>2.0</v>
      </c>
      <c r="M10" s="84" t="s">
        <v>42</v>
      </c>
      <c r="N10" s="84" t="s">
        <v>56</v>
      </c>
      <c r="O10" s="83"/>
      <c r="P10" s="70"/>
      <c r="Q10" s="70"/>
      <c r="R10" s="70"/>
      <c r="S10" s="70"/>
      <c r="T10" s="70"/>
      <c r="U10" s="70"/>
      <c r="V10" s="70"/>
      <c r="W10" s="70"/>
      <c r="X10" s="70"/>
    </row>
    <row r="11">
      <c r="A11" s="81" t="s">
        <v>215</v>
      </c>
      <c r="B11" s="82"/>
      <c r="C11" s="83"/>
      <c r="D11" s="83"/>
      <c r="E11" s="83" t="s">
        <v>216</v>
      </c>
      <c r="F11" s="84">
        <v>0.0</v>
      </c>
      <c r="G11" s="84">
        <v>2.0</v>
      </c>
      <c r="H11" s="84">
        <v>15.0</v>
      </c>
      <c r="I11" s="84">
        <v>0.0</v>
      </c>
      <c r="J11" s="84">
        <v>30.0</v>
      </c>
      <c r="K11" s="84">
        <v>30.0</v>
      </c>
      <c r="L11" s="84">
        <v>2.0</v>
      </c>
      <c r="M11" s="84" t="s">
        <v>42</v>
      </c>
      <c r="N11" s="84" t="s">
        <v>105</v>
      </c>
      <c r="O11" s="83" t="s">
        <v>217</v>
      </c>
      <c r="P11" s="70"/>
      <c r="Q11" s="70"/>
      <c r="R11" s="70"/>
      <c r="S11" s="70"/>
      <c r="T11" s="70"/>
      <c r="U11" s="70"/>
      <c r="V11" s="70"/>
      <c r="W11" s="70"/>
      <c r="X11" s="70"/>
    </row>
    <row r="12">
      <c r="A12" s="81" t="s">
        <v>218</v>
      </c>
      <c r="B12" s="82"/>
      <c r="C12" s="83"/>
      <c r="D12" s="83"/>
      <c r="E12" s="83" t="s">
        <v>219</v>
      </c>
      <c r="F12" s="84">
        <v>2.0</v>
      </c>
      <c r="G12" s="84">
        <v>0.0</v>
      </c>
      <c r="H12" s="84">
        <v>15.0</v>
      </c>
      <c r="I12" s="84">
        <v>30.0</v>
      </c>
      <c r="J12" s="84">
        <v>0.0</v>
      </c>
      <c r="K12" s="84">
        <v>30.0</v>
      </c>
      <c r="L12" s="84">
        <v>2.0</v>
      </c>
      <c r="M12" s="84" t="s">
        <v>31</v>
      </c>
      <c r="N12" s="84" t="s">
        <v>220</v>
      </c>
      <c r="O12" s="83" t="s">
        <v>221</v>
      </c>
      <c r="P12" s="70"/>
      <c r="Q12" s="70"/>
      <c r="R12" s="70"/>
      <c r="S12" s="70"/>
      <c r="T12" s="70"/>
      <c r="U12" s="70"/>
      <c r="V12" s="70"/>
      <c r="W12" s="70"/>
      <c r="X12" s="70"/>
    </row>
    <row r="13">
      <c r="A13" s="86" t="s">
        <v>222</v>
      </c>
      <c r="B13" s="78" t="s">
        <v>223</v>
      </c>
      <c r="C13" s="83"/>
      <c r="D13" s="83"/>
      <c r="E13" s="83" t="s">
        <v>224</v>
      </c>
      <c r="F13" s="84">
        <v>0.0</v>
      </c>
      <c r="G13" s="84">
        <v>2.0</v>
      </c>
      <c r="H13" s="84">
        <v>15.0</v>
      </c>
      <c r="I13" s="84">
        <v>0.0</v>
      </c>
      <c r="J13" s="84">
        <v>30.0</v>
      </c>
      <c r="K13" s="84">
        <v>30.0</v>
      </c>
      <c r="L13" s="84">
        <v>2.0</v>
      </c>
      <c r="M13" s="84" t="s">
        <v>42</v>
      </c>
      <c r="N13" s="84" t="s">
        <v>105</v>
      </c>
      <c r="O13" s="83"/>
      <c r="P13" s="70"/>
      <c r="Q13" s="70"/>
      <c r="R13" s="70"/>
      <c r="S13" s="70"/>
      <c r="T13" s="70"/>
      <c r="U13" s="70"/>
      <c r="V13" s="70"/>
      <c r="W13" s="70"/>
      <c r="X13" s="70"/>
    </row>
    <row r="14">
      <c r="A14" s="86" t="s">
        <v>225</v>
      </c>
      <c r="B14" s="85"/>
      <c r="C14" s="83"/>
      <c r="D14" s="83"/>
      <c r="E14" s="83" t="s">
        <v>226</v>
      </c>
      <c r="F14" s="84">
        <v>0.0</v>
      </c>
      <c r="G14" s="84">
        <v>2.0</v>
      </c>
      <c r="H14" s="84">
        <v>15.0</v>
      </c>
      <c r="I14" s="84">
        <v>0.0</v>
      </c>
      <c r="J14" s="84">
        <v>30.0</v>
      </c>
      <c r="K14" s="84">
        <v>30.0</v>
      </c>
      <c r="L14" s="84">
        <v>2.0</v>
      </c>
      <c r="M14" s="84" t="s">
        <v>42</v>
      </c>
      <c r="N14" s="84" t="s">
        <v>220</v>
      </c>
      <c r="O14" s="83" t="s">
        <v>227</v>
      </c>
      <c r="P14" s="70"/>
      <c r="Q14" s="70"/>
      <c r="R14" s="70"/>
      <c r="S14" s="70"/>
      <c r="T14" s="70"/>
      <c r="U14" s="70"/>
      <c r="V14" s="70"/>
      <c r="W14" s="70"/>
      <c r="X14" s="70"/>
    </row>
    <row r="15">
      <c r="A15" s="81" t="s">
        <v>228</v>
      </c>
      <c r="B15" s="87"/>
      <c r="C15" s="83"/>
      <c r="D15" s="83"/>
      <c r="E15" s="83" t="s">
        <v>229</v>
      </c>
      <c r="F15" s="84"/>
      <c r="G15" s="84"/>
      <c r="H15" s="84"/>
      <c r="I15" s="84"/>
      <c r="J15" s="84"/>
      <c r="K15" s="84"/>
      <c r="L15" s="84">
        <v>1.0</v>
      </c>
      <c r="M15" s="84"/>
      <c r="N15" s="84" t="s">
        <v>220</v>
      </c>
      <c r="O15" s="83"/>
      <c r="P15" s="70"/>
      <c r="Q15" s="70"/>
      <c r="R15" s="70"/>
      <c r="S15" s="70"/>
      <c r="T15" s="70"/>
      <c r="U15" s="70"/>
      <c r="V15" s="70"/>
      <c r="W15" s="70"/>
      <c r="X15" s="70"/>
    </row>
    <row r="16">
      <c r="A16" s="88"/>
      <c r="B16" s="89"/>
      <c r="C16" s="90"/>
      <c r="D16" s="90"/>
      <c r="E16" s="90" t="s">
        <v>230</v>
      </c>
      <c r="F16" s="87">
        <v>8.0</v>
      </c>
      <c r="G16" s="87">
        <v>15.0</v>
      </c>
      <c r="H16" s="87"/>
      <c r="I16" s="87">
        <v>120.0</v>
      </c>
      <c r="J16" s="87">
        <v>225.0</v>
      </c>
      <c r="K16" s="87">
        <v>345.0</v>
      </c>
      <c r="L16" s="87">
        <v>24.0</v>
      </c>
      <c r="M16" s="87"/>
      <c r="N16" s="91"/>
      <c r="O16" s="92"/>
      <c r="P16" s="70"/>
      <c r="Q16" s="70"/>
      <c r="R16" s="70"/>
      <c r="S16" s="70"/>
      <c r="T16" s="70"/>
      <c r="U16" s="70"/>
      <c r="V16" s="70"/>
      <c r="W16" s="70"/>
      <c r="X16" s="70"/>
    </row>
    <row r="17">
      <c r="A17" s="81"/>
      <c r="B17" s="87"/>
      <c r="C17" s="90"/>
      <c r="D17" s="90"/>
      <c r="E17" s="90"/>
      <c r="F17" s="87"/>
      <c r="G17" s="87"/>
      <c r="H17" s="87"/>
      <c r="I17" s="87"/>
      <c r="J17" s="87"/>
      <c r="K17" s="87"/>
      <c r="L17" s="87"/>
      <c r="M17" s="87"/>
      <c r="N17" s="87"/>
      <c r="O17" s="90"/>
      <c r="P17" s="70"/>
      <c r="Q17" s="70"/>
      <c r="R17" s="70"/>
      <c r="S17" s="70"/>
      <c r="T17" s="70"/>
      <c r="U17" s="70"/>
      <c r="V17" s="70"/>
      <c r="W17" s="70"/>
      <c r="X17" s="70"/>
    </row>
    <row r="18">
      <c r="A18" s="93" t="s">
        <v>231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94"/>
      <c r="P18" s="70"/>
      <c r="Q18" s="70"/>
      <c r="R18" s="70"/>
      <c r="S18" s="70"/>
      <c r="T18" s="70"/>
      <c r="U18" s="70"/>
      <c r="V18" s="70"/>
      <c r="W18" s="70"/>
      <c r="X18" s="70"/>
    </row>
    <row r="19">
      <c r="A19" s="81" t="s">
        <v>232</v>
      </c>
      <c r="B19" s="78" t="s">
        <v>231</v>
      </c>
      <c r="C19" s="83"/>
      <c r="D19" s="83"/>
      <c r="E19" s="83" t="s">
        <v>233</v>
      </c>
      <c r="F19" s="84">
        <v>1.0</v>
      </c>
      <c r="G19" s="84">
        <v>2.0</v>
      </c>
      <c r="H19" s="84">
        <v>15.0</v>
      </c>
      <c r="I19" s="84">
        <v>15.0</v>
      </c>
      <c r="J19" s="84">
        <v>30.0</v>
      </c>
      <c r="K19" s="84">
        <v>45.0</v>
      </c>
      <c r="L19" s="84">
        <v>3.0</v>
      </c>
      <c r="M19" s="84" t="s">
        <v>42</v>
      </c>
      <c r="N19" s="84" t="s">
        <v>56</v>
      </c>
      <c r="O19" s="83" t="s">
        <v>234</v>
      </c>
      <c r="P19" s="70"/>
      <c r="Q19" s="70"/>
      <c r="R19" s="70"/>
      <c r="S19" s="70"/>
      <c r="T19" s="70"/>
      <c r="U19" s="70"/>
      <c r="V19" s="70"/>
      <c r="W19" s="70"/>
      <c r="X19" s="70"/>
    </row>
    <row r="20">
      <c r="A20" s="81" t="s">
        <v>235</v>
      </c>
      <c r="B20" s="82"/>
      <c r="C20" s="83"/>
      <c r="D20" s="83"/>
      <c r="E20" s="83" t="s">
        <v>236</v>
      </c>
      <c r="F20" s="84">
        <v>2.0</v>
      </c>
      <c r="G20" s="84">
        <v>1.0</v>
      </c>
      <c r="H20" s="84">
        <v>15.0</v>
      </c>
      <c r="I20" s="84">
        <v>30.0</v>
      </c>
      <c r="J20" s="84">
        <v>15.0</v>
      </c>
      <c r="K20" s="84">
        <v>45.0</v>
      </c>
      <c r="L20" s="84">
        <v>3.0</v>
      </c>
      <c r="M20" s="84" t="s">
        <v>31</v>
      </c>
      <c r="N20" s="84" t="s">
        <v>220</v>
      </c>
      <c r="O20" s="83" t="s">
        <v>234</v>
      </c>
      <c r="P20" s="70"/>
      <c r="Q20" s="70"/>
      <c r="R20" s="70"/>
      <c r="S20" s="70"/>
      <c r="T20" s="70"/>
      <c r="U20" s="70"/>
      <c r="V20" s="70"/>
      <c r="W20" s="70"/>
      <c r="X20" s="70"/>
    </row>
    <row r="21" ht="15.75" customHeight="1">
      <c r="A21" s="81" t="s">
        <v>237</v>
      </c>
      <c r="B21" s="82"/>
      <c r="C21" s="83"/>
      <c r="D21" s="83"/>
      <c r="E21" s="83" t="s">
        <v>238</v>
      </c>
      <c r="F21" s="84">
        <v>2.0</v>
      </c>
      <c r="G21" s="84">
        <v>2.0</v>
      </c>
      <c r="H21" s="84">
        <v>15.0</v>
      </c>
      <c r="I21" s="84">
        <v>30.0</v>
      </c>
      <c r="J21" s="84">
        <v>30.0</v>
      </c>
      <c r="K21" s="84">
        <v>60.0</v>
      </c>
      <c r="L21" s="84">
        <v>4.0</v>
      </c>
      <c r="M21" s="84" t="s">
        <v>31</v>
      </c>
      <c r="N21" s="84" t="s">
        <v>105</v>
      </c>
      <c r="O21" s="83" t="s">
        <v>234</v>
      </c>
      <c r="P21" s="70"/>
      <c r="Q21" s="70"/>
      <c r="R21" s="70"/>
      <c r="S21" s="70"/>
      <c r="T21" s="70"/>
      <c r="U21" s="70"/>
      <c r="V21" s="70"/>
      <c r="W21" s="70"/>
      <c r="X21" s="70"/>
    </row>
    <row r="22" ht="15.75" customHeight="1">
      <c r="A22" s="81" t="s">
        <v>239</v>
      </c>
      <c r="B22" s="82"/>
      <c r="C22" s="83"/>
      <c r="D22" s="83"/>
      <c r="E22" s="83" t="s">
        <v>240</v>
      </c>
      <c r="F22" s="84">
        <v>2.0</v>
      </c>
      <c r="G22" s="84">
        <v>2.0</v>
      </c>
      <c r="H22" s="84">
        <v>15.0</v>
      </c>
      <c r="I22" s="84">
        <v>30.0</v>
      </c>
      <c r="J22" s="84">
        <v>30.0</v>
      </c>
      <c r="K22" s="84">
        <v>60.0</v>
      </c>
      <c r="L22" s="84">
        <v>4.0</v>
      </c>
      <c r="M22" s="84" t="s">
        <v>42</v>
      </c>
      <c r="N22" s="84" t="s">
        <v>220</v>
      </c>
      <c r="O22" s="83" t="s">
        <v>234</v>
      </c>
      <c r="P22" s="70"/>
      <c r="Q22" s="70"/>
      <c r="R22" s="70"/>
      <c r="S22" s="70"/>
      <c r="T22" s="70"/>
      <c r="U22" s="70"/>
      <c r="V22" s="70"/>
      <c r="W22" s="70"/>
      <c r="X22" s="70"/>
    </row>
    <row r="23" ht="15.75" customHeight="1">
      <c r="A23" s="86" t="s">
        <v>241</v>
      </c>
      <c r="B23" s="78" t="s">
        <v>242</v>
      </c>
      <c r="C23" s="83"/>
      <c r="D23" s="83"/>
      <c r="E23" s="83" t="s">
        <v>243</v>
      </c>
      <c r="F23" s="84">
        <v>2.0</v>
      </c>
      <c r="G23" s="84">
        <v>2.0</v>
      </c>
      <c r="H23" s="84">
        <v>15.0</v>
      </c>
      <c r="I23" s="84">
        <v>30.0</v>
      </c>
      <c r="J23" s="84">
        <v>30.0</v>
      </c>
      <c r="K23" s="84">
        <v>60.0</v>
      </c>
      <c r="L23" s="84">
        <v>4.0</v>
      </c>
      <c r="M23" s="84" t="s">
        <v>31</v>
      </c>
      <c r="N23" s="84" t="s">
        <v>56</v>
      </c>
      <c r="O23" s="95" t="s">
        <v>234</v>
      </c>
      <c r="P23" s="96"/>
      <c r="Q23" s="96"/>
      <c r="R23" s="70"/>
      <c r="S23" s="70"/>
      <c r="T23" s="70"/>
      <c r="U23" s="70"/>
      <c r="V23" s="70"/>
      <c r="W23" s="70"/>
      <c r="X23" s="70"/>
    </row>
    <row r="24" ht="15.75" customHeight="1">
      <c r="A24" s="86" t="s">
        <v>244</v>
      </c>
      <c r="B24" s="82"/>
      <c r="C24" s="83"/>
      <c r="D24" s="83"/>
      <c r="E24" s="83" t="s">
        <v>245</v>
      </c>
      <c r="F24" s="84">
        <v>2.0</v>
      </c>
      <c r="G24" s="84">
        <v>2.0</v>
      </c>
      <c r="H24" s="84">
        <v>15.0</v>
      </c>
      <c r="I24" s="84">
        <v>30.0</v>
      </c>
      <c r="J24" s="84">
        <v>30.0</v>
      </c>
      <c r="K24" s="84">
        <v>60.0</v>
      </c>
      <c r="L24" s="84">
        <v>4.0</v>
      </c>
      <c r="M24" s="84" t="s">
        <v>42</v>
      </c>
      <c r="N24" s="84" t="s">
        <v>105</v>
      </c>
      <c r="O24" s="95" t="s">
        <v>234</v>
      </c>
      <c r="P24" s="96"/>
      <c r="Q24" s="96"/>
      <c r="R24" s="70"/>
      <c r="S24" s="70"/>
      <c r="T24" s="70"/>
      <c r="U24" s="70"/>
      <c r="V24" s="70"/>
      <c r="W24" s="70"/>
      <c r="X24" s="70"/>
    </row>
    <row r="25" ht="15.75" customHeight="1">
      <c r="A25" s="86" t="s">
        <v>246</v>
      </c>
      <c r="B25" s="85"/>
      <c r="C25" s="83"/>
      <c r="D25" s="83"/>
      <c r="E25" s="83" t="s">
        <v>247</v>
      </c>
      <c r="F25" s="84">
        <v>0.0</v>
      </c>
      <c r="G25" s="84">
        <v>1.0</v>
      </c>
      <c r="H25" s="84">
        <v>15.0</v>
      </c>
      <c r="I25" s="84">
        <v>0.0</v>
      </c>
      <c r="J25" s="84">
        <v>15.0</v>
      </c>
      <c r="K25" s="84">
        <v>15.0</v>
      </c>
      <c r="L25" s="84">
        <v>1.0</v>
      </c>
      <c r="M25" s="84" t="s">
        <v>42</v>
      </c>
      <c r="N25" s="84" t="s">
        <v>105</v>
      </c>
      <c r="O25" s="95" t="s">
        <v>234</v>
      </c>
      <c r="P25" s="96"/>
      <c r="Q25" s="96"/>
      <c r="R25" s="70"/>
      <c r="S25" s="70"/>
      <c r="T25" s="70"/>
      <c r="U25" s="70"/>
      <c r="V25" s="70"/>
      <c r="W25" s="70"/>
      <c r="X25" s="70"/>
    </row>
    <row r="26" ht="15.75" customHeight="1">
      <c r="A26" s="81" t="s">
        <v>248</v>
      </c>
      <c r="B26" s="84"/>
      <c r="C26" s="83"/>
      <c r="D26" s="83"/>
      <c r="E26" s="83" t="s">
        <v>249</v>
      </c>
      <c r="F26" s="84"/>
      <c r="G26" s="84"/>
      <c r="H26" s="84"/>
      <c r="I26" s="84"/>
      <c r="J26" s="84"/>
      <c r="K26" s="84"/>
      <c r="L26" s="84">
        <v>1.0</v>
      </c>
      <c r="M26" s="84"/>
      <c r="N26" s="84" t="s">
        <v>220</v>
      </c>
      <c r="O26" s="83"/>
      <c r="P26" s="70"/>
      <c r="Q26" s="70"/>
      <c r="R26" s="70"/>
      <c r="S26" s="70"/>
      <c r="T26" s="70"/>
      <c r="U26" s="70"/>
      <c r="V26" s="70"/>
      <c r="W26" s="70"/>
      <c r="X26" s="70"/>
    </row>
    <row r="27" ht="15.75" customHeight="1">
      <c r="A27" s="81"/>
      <c r="B27" s="87"/>
      <c r="C27" s="90"/>
      <c r="D27" s="90"/>
      <c r="E27" s="90" t="s">
        <v>230</v>
      </c>
      <c r="F27" s="87">
        <v>11.0</v>
      </c>
      <c r="G27" s="87">
        <v>12.0</v>
      </c>
      <c r="H27" s="87"/>
      <c r="I27" s="87">
        <v>165.0</v>
      </c>
      <c r="J27" s="87">
        <v>180.0</v>
      </c>
      <c r="K27" s="87">
        <v>345.0</v>
      </c>
      <c r="L27" s="87">
        <v>24.0</v>
      </c>
      <c r="M27" s="87"/>
      <c r="N27" s="87"/>
      <c r="O27" s="90"/>
      <c r="P27" s="70"/>
      <c r="Q27" s="70"/>
      <c r="R27" s="70"/>
      <c r="S27" s="70"/>
      <c r="T27" s="70"/>
      <c r="U27" s="70"/>
      <c r="V27" s="70"/>
      <c r="W27" s="70"/>
      <c r="X27" s="70"/>
    </row>
    <row r="28" ht="15.75" customHeight="1">
      <c r="A28" s="97"/>
      <c r="B28" s="98"/>
      <c r="C28" s="98"/>
      <c r="D28" s="98"/>
      <c r="E28" s="98"/>
      <c r="F28" s="84"/>
      <c r="G28" s="84"/>
      <c r="H28" s="84"/>
      <c r="I28" s="84"/>
      <c r="J28" s="84"/>
      <c r="K28" s="84"/>
      <c r="L28" s="84"/>
      <c r="M28" s="84"/>
      <c r="N28" s="84"/>
      <c r="O28" s="83"/>
      <c r="P28" s="70"/>
      <c r="Q28" s="70"/>
      <c r="R28" s="70"/>
      <c r="S28" s="70"/>
      <c r="T28" s="70"/>
      <c r="U28" s="70"/>
      <c r="V28" s="70"/>
      <c r="W28" s="70"/>
      <c r="X28" s="70"/>
    </row>
    <row r="29" ht="15.75" customHeight="1">
      <c r="A29" s="93" t="s">
        <v>250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94"/>
      <c r="P29" s="70"/>
      <c r="Q29" s="70"/>
      <c r="R29" s="70"/>
      <c r="S29" s="70"/>
      <c r="T29" s="70"/>
      <c r="U29" s="70"/>
      <c r="V29" s="70"/>
      <c r="W29" s="70"/>
      <c r="X29" s="70"/>
    </row>
    <row r="30" ht="15.75" customHeight="1">
      <c r="A30" s="81" t="s">
        <v>251</v>
      </c>
      <c r="B30" s="78" t="s">
        <v>252</v>
      </c>
      <c r="C30" s="83"/>
      <c r="D30" s="83"/>
      <c r="E30" s="83" t="s">
        <v>253</v>
      </c>
      <c r="F30" s="84">
        <v>0.0</v>
      </c>
      <c r="G30" s="84">
        <v>1.0</v>
      </c>
      <c r="H30" s="84">
        <v>15.0</v>
      </c>
      <c r="I30" s="84">
        <v>0.0</v>
      </c>
      <c r="J30" s="84">
        <v>15.0</v>
      </c>
      <c r="K30" s="84">
        <v>15.0</v>
      </c>
      <c r="L30" s="84">
        <v>1.0</v>
      </c>
      <c r="M30" s="84" t="s">
        <v>42</v>
      </c>
      <c r="N30" s="84" t="s">
        <v>56</v>
      </c>
      <c r="O30" s="83" t="s">
        <v>254</v>
      </c>
      <c r="P30" s="70"/>
      <c r="Q30" s="70"/>
      <c r="R30" s="70"/>
      <c r="S30" s="70"/>
      <c r="T30" s="70"/>
      <c r="U30" s="70"/>
      <c r="V30" s="70"/>
      <c r="W30" s="70"/>
      <c r="X30" s="70"/>
    </row>
    <row r="31" ht="15.75" customHeight="1">
      <c r="A31" s="81" t="s">
        <v>255</v>
      </c>
      <c r="B31" s="82"/>
      <c r="C31" s="83"/>
      <c r="D31" s="83"/>
      <c r="E31" s="83" t="s">
        <v>256</v>
      </c>
      <c r="F31" s="84">
        <v>0.0</v>
      </c>
      <c r="G31" s="84">
        <v>1.0</v>
      </c>
      <c r="H31" s="84">
        <v>15.0</v>
      </c>
      <c r="I31" s="84">
        <v>0.0</v>
      </c>
      <c r="J31" s="84">
        <v>15.0</v>
      </c>
      <c r="K31" s="84">
        <v>15.0</v>
      </c>
      <c r="L31" s="84">
        <v>1.0</v>
      </c>
      <c r="M31" s="84" t="s">
        <v>31</v>
      </c>
      <c r="N31" s="84" t="s">
        <v>105</v>
      </c>
      <c r="O31" s="83" t="s">
        <v>257</v>
      </c>
      <c r="P31" s="70"/>
      <c r="Q31" s="70"/>
      <c r="R31" s="70"/>
      <c r="S31" s="70"/>
      <c r="T31" s="70"/>
      <c r="U31" s="70"/>
      <c r="V31" s="70"/>
      <c r="W31" s="70"/>
      <c r="X31" s="70"/>
    </row>
    <row r="32" ht="15.75" customHeight="1">
      <c r="A32" s="81" t="s">
        <v>258</v>
      </c>
      <c r="B32" s="82"/>
      <c r="C32" s="83"/>
      <c r="D32" s="83"/>
      <c r="E32" s="83" t="s">
        <v>259</v>
      </c>
      <c r="F32" s="84">
        <v>0.0</v>
      </c>
      <c r="G32" s="84">
        <v>1.0</v>
      </c>
      <c r="H32" s="84">
        <v>15.0</v>
      </c>
      <c r="I32" s="84">
        <v>0.0</v>
      </c>
      <c r="J32" s="84">
        <v>15.0</v>
      </c>
      <c r="K32" s="84">
        <v>15.0</v>
      </c>
      <c r="L32" s="84">
        <v>1.0</v>
      </c>
      <c r="M32" s="84" t="s">
        <v>31</v>
      </c>
      <c r="N32" s="84" t="s">
        <v>220</v>
      </c>
      <c r="O32" s="83" t="s">
        <v>260</v>
      </c>
      <c r="P32" s="70"/>
      <c r="Q32" s="70"/>
      <c r="R32" s="70"/>
      <c r="S32" s="70"/>
      <c r="T32" s="70"/>
      <c r="U32" s="70"/>
      <c r="V32" s="70"/>
      <c r="W32" s="70"/>
      <c r="X32" s="70"/>
    </row>
    <row r="33" ht="15.75" customHeight="1">
      <c r="A33" s="81" t="s">
        <v>261</v>
      </c>
      <c r="B33" s="82"/>
      <c r="C33" s="83"/>
      <c r="D33" s="83"/>
      <c r="E33" s="83" t="s">
        <v>262</v>
      </c>
      <c r="F33" s="84">
        <v>0.0</v>
      </c>
      <c r="G33" s="84">
        <v>1.0</v>
      </c>
      <c r="H33" s="84">
        <v>15.0</v>
      </c>
      <c r="I33" s="84">
        <v>0.0</v>
      </c>
      <c r="J33" s="84">
        <v>15.0</v>
      </c>
      <c r="K33" s="84">
        <v>15.0</v>
      </c>
      <c r="L33" s="84">
        <v>1.0</v>
      </c>
      <c r="M33" s="84" t="s">
        <v>42</v>
      </c>
      <c r="N33" s="84" t="s">
        <v>56</v>
      </c>
      <c r="O33" s="83" t="s">
        <v>254</v>
      </c>
      <c r="P33" s="70"/>
      <c r="Q33" s="70"/>
      <c r="R33" s="70"/>
      <c r="S33" s="70"/>
      <c r="T33" s="70"/>
      <c r="U33" s="70"/>
      <c r="V33" s="70"/>
      <c r="W33" s="70"/>
      <c r="X33" s="70"/>
    </row>
    <row r="34" ht="15.75" customHeight="1">
      <c r="A34" s="81" t="s">
        <v>263</v>
      </c>
      <c r="B34" s="82"/>
      <c r="C34" s="83"/>
      <c r="D34" s="83"/>
      <c r="E34" s="83" t="s">
        <v>264</v>
      </c>
      <c r="F34" s="84">
        <v>0.0</v>
      </c>
      <c r="G34" s="84">
        <v>1.0</v>
      </c>
      <c r="H34" s="84">
        <v>15.0</v>
      </c>
      <c r="I34" s="84">
        <v>0.0</v>
      </c>
      <c r="J34" s="84">
        <v>15.0</v>
      </c>
      <c r="K34" s="84">
        <v>15.0</v>
      </c>
      <c r="L34" s="84">
        <v>1.0</v>
      </c>
      <c r="M34" s="84" t="s">
        <v>42</v>
      </c>
      <c r="N34" s="84" t="s">
        <v>105</v>
      </c>
      <c r="O34" s="83" t="s">
        <v>265</v>
      </c>
      <c r="P34" s="70"/>
      <c r="Q34" s="70"/>
      <c r="R34" s="70"/>
      <c r="S34" s="70"/>
      <c r="T34" s="70"/>
      <c r="U34" s="70"/>
      <c r="V34" s="70"/>
      <c r="W34" s="70"/>
      <c r="X34" s="70"/>
    </row>
    <row r="35" ht="15.75" customHeight="1">
      <c r="A35" s="81" t="s">
        <v>266</v>
      </c>
      <c r="B35" s="82"/>
      <c r="C35" s="83"/>
      <c r="D35" s="83"/>
      <c r="E35" s="83" t="s">
        <v>267</v>
      </c>
      <c r="F35" s="84">
        <v>0.0</v>
      </c>
      <c r="G35" s="84">
        <v>1.0</v>
      </c>
      <c r="H35" s="84">
        <v>15.0</v>
      </c>
      <c r="I35" s="84">
        <v>0.0</v>
      </c>
      <c r="J35" s="84">
        <v>15.0</v>
      </c>
      <c r="K35" s="84">
        <v>15.0</v>
      </c>
      <c r="L35" s="84">
        <v>1.0</v>
      </c>
      <c r="M35" s="84" t="s">
        <v>31</v>
      </c>
      <c r="N35" s="84" t="s">
        <v>220</v>
      </c>
      <c r="O35" s="83" t="s">
        <v>268</v>
      </c>
      <c r="P35" s="70"/>
      <c r="Q35" s="70"/>
      <c r="R35" s="70"/>
      <c r="S35" s="70"/>
      <c r="T35" s="70"/>
      <c r="U35" s="70"/>
      <c r="V35" s="70"/>
      <c r="W35" s="70"/>
      <c r="X35" s="70"/>
    </row>
    <row r="36" ht="15.75" customHeight="1">
      <c r="A36" s="81" t="s">
        <v>269</v>
      </c>
      <c r="B36" s="82"/>
      <c r="C36" s="83"/>
      <c r="D36" s="83"/>
      <c r="E36" s="83" t="s">
        <v>270</v>
      </c>
      <c r="F36" s="84">
        <v>0.0</v>
      </c>
      <c r="G36" s="84">
        <v>2.0</v>
      </c>
      <c r="H36" s="84">
        <v>15.0</v>
      </c>
      <c r="I36" s="84">
        <v>0.0</v>
      </c>
      <c r="J36" s="84">
        <v>30.0</v>
      </c>
      <c r="K36" s="84">
        <v>30.0</v>
      </c>
      <c r="L36" s="84">
        <v>2.0</v>
      </c>
      <c r="M36" s="84" t="s">
        <v>42</v>
      </c>
      <c r="N36" s="84" t="s">
        <v>56</v>
      </c>
      <c r="O36" s="83" t="s">
        <v>271</v>
      </c>
      <c r="P36" s="70"/>
      <c r="Q36" s="70"/>
      <c r="R36" s="70"/>
      <c r="S36" s="70"/>
      <c r="T36" s="70"/>
      <c r="U36" s="70"/>
      <c r="V36" s="70"/>
      <c r="W36" s="70"/>
      <c r="X36" s="70"/>
    </row>
    <row r="37" ht="15.75" customHeight="1">
      <c r="A37" s="81" t="s">
        <v>272</v>
      </c>
      <c r="B37" s="82"/>
      <c r="C37" s="83"/>
      <c r="D37" s="83"/>
      <c r="E37" s="83" t="s">
        <v>273</v>
      </c>
      <c r="F37" s="84">
        <v>0.0</v>
      </c>
      <c r="G37" s="84">
        <v>2.0</v>
      </c>
      <c r="H37" s="84">
        <v>15.0</v>
      </c>
      <c r="I37" s="84">
        <v>0.0</v>
      </c>
      <c r="J37" s="84">
        <v>30.0</v>
      </c>
      <c r="K37" s="84">
        <v>30.0</v>
      </c>
      <c r="L37" s="84">
        <v>2.0</v>
      </c>
      <c r="M37" s="84" t="s">
        <v>31</v>
      </c>
      <c r="N37" s="84" t="s">
        <v>105</v>
      </c>
      <c r="O37" s="83" t="s">
        <v>274</v>
      </c>
      <c r="P37" s="70"/>
      <c r="Q37" s="70"/>
      <c r="R37" s="70"/>
      <c r="S37" s="70"/>
      <c r="T37" s="70"/>
      <c r="U37" s="70"/>
      <c r="V37" s="70"/>
      <c r="W37" s="70"/>
      <c r="X37" s="70"/>
    </row>
    <row r="38" ht="15.75" customHeight="1">
      <c r="A38" s="81" t="s">
        <v>275</v>
      </c>
      <c r="B38" s="85"/>
      <c r="C38" s="83"/>
      <c r="D38" s="83"/>
      <c r="E38" s="83" t="s">
        <v>276</v>
      </c>
      <c r="F38" s="84">
        <v>0.0</v>
      </c>
      <c r="G38" s="84">
        <v>2.0</v>
      </c>
      <c r="H38" s="84">
        <v>15.0</v>
      </c>
      <c r="I38" s="84">
        <v>0.0</v>
      </c>
      <c r="J38" s="84">
        <v>30.0</v>
      </c>
      <c r="K38" s="84">
        <v>30.0</v>
      </c>
      <c r="L38" s="84">
        <v>2.0</v>
      </c>
      <c r="M38" s="84" t="s">
        <v>31</v>
      </c>
      <c r="N38" s="84" t="s">
        <v>220</v>
      </c>
      <c r="O38" s="83" t="s">
        <v>277</v>
      </c>
      <c r="P38" s="70"/>
      <c r="Q38" s="70"/>
      <c r="R38" s="70"/>
      <c r="S38" s="70"/>
      <c r="T38" s="70"/>
      <c r="U38" s="70"/>
      <c r="V38" s="70"/>
      <c r="W38" s="70"/>
      <c r="X38" s="70"/>
    </row>
    <row r="39" ht="15.75" customHeight="1">
      <c r="A39" s="81" t="s">
        <v>278</v>
      </c>
      <c r="B39" s="78" t="s">
        <v>279</v>
      </c>
      <c r="C39" s="83"/>
      <c r="D39" s="83"/>
      <c r="E39" s="83" t="s">
        <v>280</v>
      </c>
      <c r="F39" s="84">
        <v>0.0</v>
      </c>
      <c r="G39" s="84">
        <v>2.0</v>
      </c>
      <c r="H39" s="84">
        <v>15.0</v>
      </c>
      <c r="I39" s="84">
        <v>0.0</v>
      </c>
      <c r="J39" s="84">
        <v>30.0</v>
      </c>
      <c r="K39" s="84">
        <v>30.0</v>
      </c>
      <c r="L39" s="84">
        <v>2.0</v>
      </c>
      <c r="M39" s="84" t="s">
        <v>42</v>
      </c>
      <c r="N39" s="84" t="s">
        <v>56</v>
      </c>
      <c r="O39" s="83" t="s">
        <v>254</v>
      </c>
      <c r="P39" s="70"/>
      <c r="Q39" s="70"/>
      <c r="R39" s="70"/>
      <c r="S39" s="70"/>
      <c r="T39" s="70"/>
      <c r="U39" s="70"/>
      <c r="V39" s="70"/>
      <c r="W39" s="70"/>
      <c r="X39" s="70"/>
    </row>
    <row r="40" ht="15.75" customHeight="1">
      <c r="A40" s="81" t="s">
        <v>281</v>
      </c>
      <c r="B40" s="82"/>
      <c r="C40" s="83"/>
      <c r="D40" s="83"/>
      <c r="E40" s="83" t="s">
        <v>282</v>
      </c>
      <c r="F40" s="84">
        <v>0.0</v>
      </c>
      <c r="G40" s="84">
        <v>2.0</v>
      </c>
      <c r="H40" s="84">
        <v>15.0</v>
      </c>
      <c r="I40" s="84">
        <v>0.0</v>
      </c>
      <c r="J40" s="84">
        <v>30.0</v>
      </c>
      <c r="K40" s="84">
        <v>30.0</v>
      </c>
      <c r="L40" s="84">
        <v>2.0</v>
      </c>
      <c r="M40" s="84" t="s">
        <v>42</v>
      </c>
      <c r="N40" s="84" t="s">
        <v>105</v>
      </c>
      <c r="O40" s="83" t="s">
        <v>283</v>
      </c>
      <c r="P40" s="70"/>
      <c r="Q40" s="70"/>
      <c r="R40" s="70"/>
      <c r="S40" s="70"/>
      <c r="T40" s="70"/>
      <c r="U40" s="70"/>
      <c r="V40" s="70"/>
      <c r="W40" s="70"/>
      <c r="X40" s="70"/>
    </row>
    <row r="41" ht="15.75" customHeight="1">
      <c r="A41" s="81" t="s">
        <v>284</v>
      </c>
      <c r="B41" s="82"/>
      <c r="C41" s="83"/>
      <c r="D41" s="83"/>
      <c r="E41" s="83" t="s">
        <v>285</v>
      </c>
      <c r="F41" s="84">
        <v>0.0</v>
      </c>
      <c r="G41" s="84">
        <v>3.0</v>
      </c>
      <c r="H41" s="84">
        <v>15.0</v>
      </c>
      <c r="I41" s="84">
        <v>0.0</v>
      </c>
      <c r="J41" s="84">
        <v>45.0</v>
      </c>
      <c r="K41" s="84">
        <v>45.0</v>
      </c>
      <c r="L41" s="84">
        <v>3.0</v>
      </c>
      <c r="M41" s="84" t="s">
        <v>31</v>
      </c>
      <c r="N41" s="84" t="s">
        <v>220</v>
      </c>
      <c r="O41" s="83" t="s">
        <v>286</v>
      </c>
      <c r="P41" s="70"/>
      <c r="Q41" s="70"/>
      <c r="R41" s="70"/>
      <c r="S41" s="70"/>
      <c r="T41" s="70"/>
      <c r="U41" s="70"/>
      <c r="V41" s="70"/>
      <c r="W41" s="70"/>
      <c r="X41" s="70"/>
    </row>
    <row r="42" ht="15.75" customHeight="1">
      <c r="A42" s="81" t="s">
        <v>287</v>
      </c>
      <c r="B42" s="82"/>
      <c r="C42" s="83"/>
      <c r="D42" s="83"/>
      <c r="E42" s="83" t="s">
        <v>288</v>
      </c>
      <c r="F42" s="84">
        <v>1.0</v>
      </c>
      <c r="G42" s="84">
        <v>1.0</v>
      </c>
      <c r="H42" s="84">
        <v>15.0</v>
      </c>
      <c r="I42" s="84">
        <v>15.0</v>
      </c>
      <c r="J42" s="84">
        <v>15.0</v>
      </c>
      <c r="K42" s="84">
        <v>30.0</v>
      </c>
      <c r="L42" s="84">
        <v>2.0</v>
      </c>
      <c r="M42" s="84" t="s">
        <v>42</v>
      </c>
      <c r="N42" s="84" t="s">
        <v>105</v>
      </c>
      <c r="O42" s="83" t="s">
        <v>289</v>
      </c>
      <c r="P42" s="70"/>
      <c r="Q42" s="70"/>
      <c r="R42" s="70"/>
      <c r="S42" s="70"/>
      <c r="T42" s="70"/>
      <c r="U42" s="70"/>
      <c r="V42" s="70"/>
      <c r="W42" s="70"/>
      <c r="X42" s="70"/>
    </row>
    <row r="43" ht="15.75" customHeight="1">
      <c r="A43" s="81" t="s">
        <v>290</v>
      </c>
      <c r="B43" s="82"/>
      <c r="C43" s="83"/>
      <c r="D43" s="83"/>
      <c r="E43" s="83" t="s">
        <v>291</v>
      </c>
      <c r="F43" s="84">
        <v>1.0</v>
      </c>
      <c r="G43" s="84">
        <v>1.0</v>
      </c>
      <c r="H43" s="84">
        <v>15.0</v>
      </c>
      <c r="I43" s="84">
        <v>15.0</v>
      </c>
      <c r="J43" s="84">
        <v>15.0</v>
      </c>
      <c r="K43" s="84">
        <v>30.0</v>
      </c>
      <c r="L43" s="84">
        <v>2.0</v>
      </c>
      <c r="M43" s="84" t="s">
        <v>31</v>
      </c>
      <c r="N43" s="84" t="s">
        <v>220</v>
      </c>
      <c r="O43" s="83" t="s">
        <v>292</v>
      </c>
      <c r="P43" s="70"/>
      <c r="Q43" s="70"/>
      <c r="R43" s="70"/>
      <c r="S43" s="70"/>
      <c r="T43" s="70"/>
      <c r="U43" s="70"/>
      <c r="V43" s="70"/>
      <c r="W43" s="70"/>
      <c r="X43" s="70"/>
    </row>
    <row r="44" ht="15.75" customHeight="1">
      <c r="A44" s="81" t="s">
        <v>293</v>
      </c>
      <c r="B44" s="98"/>
      <c r="C44" s="83"/>
      <c r="D44" s="83"/>
      <c r="E44" s="83" t="s">
        <v>294</v>
      </c>
      <c r="F44" s="84"/>
      <c r="G44" s="84"/>
      <c r="H44" s="84"/>
      <c r="I44" s="84"/>
      <c r="J44" s="84"/>
      <c r="K44" s="84"/>
      <c r="L44" s="84">
        <v>1.0</v>
      </c>
      <c r="M44" s="84"/>
      <c r="N44" s="84" t="s">
        <v>220</v>
      </c>
      <c r="O44" s="83"/>
      <c r="P44" s="70"/>
      <c r="Q44" s="70"/>
      <c r="R44" s="70"/>
      <c r="S44" s="70"/>
      <c r="T44" s="70"/>
      <c r="U44" s="70"/>
      <c r="V44" s="70"/>
      <c r="W44" s="70"/>
      <c r="X44" s="70"/>
    </row>
    <row r="45" ht="15.75" customHeight="1">
      <c r="A45" s="81"/>
      <c r="B45" s="98"/>
      <c r="C45" s="90"/>
      <c r="D45" s="90"/>
      <c r="E45" s="90" t="s">
        <v>230</v>
      </c>
      <c r="F45" s="87">
        <v>2.0</v>
      </c>
      <c r="G45" s="87">
        <v>21.0</v>
      </c>
      <c r="H45" s="87"/>
      <c r="I45" s="87">
        <v>30.0</v>
      </c>
      <c r="J45" s="87">
        <v>315.0</v>
      </c>
      <c r="K45" s="87">
        <v>345.0</v>
      </c>
      <c r="L45" s="87">
        <v>24.0</v>
      </c>
      <c r="M45" s="87"/>
      <c r="N45" s="87"/>
      <c r="O45" s="87"/>
      <c r="P45" s="70"/>
      <c r="Q45" s="70"/>
      <c r="R45" s="70"/>
      <c r="S45" s="70"/>
      <c r="T45" s="70"/>
      <c r="U45" s="70"/>
      <c r="V45" s="70"/>
      <c r="W45" s="70"/>
      <c r="X45" s="70"/>
    </row>
    <row r="46" ht="15.75" customHeight="1">
      <c r="A46" s="81"/>
      <c r="B46" s="87"/>
      <c r="C46" s="90"/>
      <c r="D46" s="90"/>
      <c r="E46" s="90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70"/>
      <c r="Q46" s="70"/>
      <c r="R46" s="70"/>
      <c r="S46" s="70"/>
      <c r="T46" s="70"/>
      <c r="U46" s="70"/>
      <c r="V46" s="70"/>
      <c r="W46" s="70"/>
      <c r="X46" s="70"/>
    </row>
    <row r="47" ht="15.75" customHeight="1">
      <c r="A47" s="93" t="s">
        <v>295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94"/>
      <c r="P47" s="70"/>
      <c r="Q47" s="70"/>
      <c r="R47" s="70"/>
      <c r="S47" s="70"/>
      <c r="T47" s="70"/>
      <c r="U47" s="70"/>
      <c r="V47" s="70"/>
      <c r="W47" s="70"/>
      <c r="X47" s="70"/>
    </row>
    <row r="48" ht="19.5" customHeight="1">
      <c r="A48" s="86" t="s">
        <v>296</v>
      </c>
      <c r="B48" s="78" t="s">
        <v>297</v>
      </c>
      <c r="C48" s="99" t="s">
        <v>298</v>
      </c>
      <c r="D48" s="100" t="s">
        <v>298</v>
      </c>
      <c r="E48" s="100" t="s">
        <v>299</v>
      </c>
      <c r="F48" s="84">
        <v>3.0</v>
      </c>
      <c r="G48" s="84">
        <v>0.0</v>
      </c>
      <c r="H48" s="84">
        <v>15.0</v>
      </c>
      <c r="I48" s="84">
        <v>45.0</v>
      </c>
      <c r="J48" s="84">
        <v>0.0</v>
      </c>
      <c r="K48" s="84">
        <v>45.0</v>
      </c>
      <c r="L48" s="84">
        <v>3.0</v>
      </c>
      <c r="M48" s="84" t="s">
        <v>31</v>
      </c>
      <c r="N48" s="84" t="s">
        <v>56</v>
      </c>
      <c r="O48" s="84"/>
      <c r="P48" s="70"/>
      <c r="Q48" s="70"/>
      <c r="R48" s="70"/>
      <c r="S48" s="70"/>
      <c r="T48" s="70"/>
      <c r="U48" s="70"/>
      <c r="V48" s="70"/>
      <c r="W48" s="70"/>
      <c r="X48" s="70"/>
    </row>
    <row r="49" ht="19.5" customHeight="1">
      <c r="A49" s="86" t="s">
        <v>300</v>
      </c>
      <c r="B49" s="82"/>
      <c r="C49" s="101"/>
      <c r="D49" s="100" t="s">
        <v>298</v>
      </c>
      <c r="E49" s="83" t="s">
        <v>301</v>
      </c>
      <c r="F49" s="84">
        <v>2.0</v>
      </c>
      <c r="G49" s="84">
        <v>2.0</v>
      </c>
      <c r="H49" s="84">
        <v>15.0</v>
      </c>
      <c r="I49" s="84">
        <v>30.0</v>
      </c>
      <c r="J49" s="84">
        <v>30.0</v>
      </c>
      <c r="K49" s="84">
        <v>60.0</v>
      </c>
      <c r="L49" s="84">
        <v>4.0</v>
      </c>
      <c r="M49" s="84" t="s">
        <v>42</v>
      </c>
      <c r="N49" s="84" t="s">
        <v>56</v>
      </c>
      <c r="O49" s="83" t="s">
        <v>302</v>
      </c>
      <c r="P49" s="70"/>
      <c r="Q49" s="70"/>
      <c r="R49" s="70"/>
      <c r="S49" s="70"/>
      <c r="T49" s="70"/>
      <c r="U49" s="70"/>
      <c r="V49" s="70"/>
      <c r="W49" s="70"/>
      <c r="X49" s="70"/>
    </row>
    <row r="50" ht="19.5" customHeight="1">
      <c r="A50" s="86" t="s">
        <v>303</v>
      </c>
      <c r="B50" s="85"/>
      <c r="C50" s="102"/>
      <c r="D50" s="100" t="s">
        <v>298</v>
      </c>
      <c r="E50" s="83" t="s">
        <v>304</v>
      </c>
      <c r="F50" s="84">
        <v>2.0</v>
      </c>
      <c r="G50" s="84">
        <v>2.0</v>
      </c>
      <c r="H50" s="84">
        <v>15.0</v>
      </c>
      <c r="I50" s="84">
        <v>30.0</v>
      </c>
      <c r="J50" s="84">
        <v>30.0</v>
      </c>
      <c r="K50" s="84">
        <v>60.0</v>
      </c>
      <c r="L50" s="84">
        <v>4.0</v>
      </c>
      <c r="M50" s="84" t="s">
        <v>31</v>
      </c>
      <c r="N50" s="84" t="s">
        <v>105</v>
      </c>
      <c r="O50" s="84"/>
      <c r="P50" s="70"/>
      <c r="Q50" s="70"/>
      <c r="R50" s="70"/>
      <c r="S50" s="70"/>
      <c r="T50" s="70"/>
      <c r="U50" s="70"/>
      <c r="V50" s="70"/>
      <c r="W50" s="70"/>
      <c r="X50" s="70"/>
    </row>
    <row r="51" ht="19.5" customHeight="1">
      <c r="A51" s="86" t="s">
        <v>305</v>
      </c>
      <c r="B51" s="78" t="s">
        <v>306</v>
      </c>
      <c r="C51" s="99" t="s">
        <v>307</v>
      </c>
      <c r="D51" s="83" t="s">
        <v>308</v>
      </c>
      <c r="E51" s="83" t="s">
        <v>309</v>
      </c>
      <c r="F51" s="84">
        <v>2.0</v>
      </c>
      <c r="G51" s="84">
        <v>2.0</v>
      </c>
      <c r="H51" s="84">
        <v>15.0</v>
      </c>
      <c r="I51" s="84">
        <v>30.0</v>
      </c>
      <c r="J51" s="84">
        <v>30.0</v>
      </c>
      <c r="K51" s="84">
        <v>60.0</v>
      </c>
      <c r="L51" s="84">
        <v>4.0</v>
      </c>
      <c r="M51" s="84" t="s">
        <v>42</v>
      </c>
      <c r="N51" s="84" t="s">
        <v>105</v>
      </c>
      <c r="O51" s="84"/>
      <c r="P51" s="70"/>
      <c r="Q51" s="70"/>
      <c r="R51" s="70"/>
      <c r="S51" s="70"/>
      <c r="T51" s="70"/>
      <c r="U51" s="70"/>
      <c r="V51" s="70"/>
      <c r="W51" s="70"/>
      <c r="X51" s="70"/>
    </row>
    <row r="52" ht="19.5" customHeight="1">
      <c r="A52" s="86" t="s">
        <v>310</v>
      </c>
      <c r="B52" s="85"/>
      <c r="C52" s="102"/>
      <c r="D52" s="100" t="s">
        <v>307</v>
      </c>
      <c r="E52" s="83" t="s">
        <v>311</v>
      </c>
      <c r="F52" s="84">
        <v>2.0</v>
      </c>
      <c r="G52" s="84">
        <v>2.0</v>
      </c>
      <c r="H52" s="84">
        <v>15.0</v>
      </c>
      <c r="I52" s="84">
        <v>30.0</v>
      </c>
      <c r="J52" s="84">
        <v>30.0</v>
      </c>
      <c r="K52" s="84">
        <v>60.0</v>
      </c>
      <c r="L52" s="84">
        <v>4.0</v>
      </c>
      <c r="M52" s="84" t="s">
        <v>42</v>
      </c>
      <c r="N52" s="84" t="s">
        <v>220</v>
      </c>
      <c r="O52" s="84"/>
      <c r="P52" s="70"/>
      <c r="Q52" s="70"/>
      <c r="R52" s="70"/>
      <c r="S52" s="70"/>
      <c r="T52" s="70"/>
      <c r="U52" s="70"/>
      <c r="V52" s="70"/>
      <c r="W52" s="70"/>
      <c r="X52" s="70"/>
    </row>
    <row r="53" ht="19.5" customHeight="1">
      <c r="A53" s="81" t="s">
        <v>312</v>
      </c>
      <c r="B53" s="78" t="s">
        <v>313</v>
      </c>
      <c r="C53" s="103" t="s">
        <v>307</v>
      </c>
      <c r="D53" s="103" t="s">
        <v>307</v>
      </c>
      <c r="E53" s="100" t="s">
        <v>314</v>
      </c>
      <c r="F53" s="84">
        <v>2.0</v>
      </c>
      <c r="G53" s="84">
        <v>2.0</v>
      </c>
      <c r="H53" s="84">
        <v>15.0</v>
      </c>
      <c r="I53" s="84">
        <v>30.0</v>
      </c>
      <c r="J53" s="84">
        <v>30.0</v>
      </c>
      <c r="K53" s="84">
        <v>60.0</v>
      </c>
      <c r="L53" s="84">
        <v>4.0</v>
      </c>
      <c r="M53" s="84" t="s">
        <v>31</v>
      </c>
      <c r="N53" s="84" t="s">
        <v>220</v>
      </c>
      <c r="O53" s="84"/>
      <c r="P53" s="70"/>
      <c r="Q53" s="70"/>
      <c r="R53" s="70"/>
      <c r="S53" s="70"/>
      <c r="T53" s="70"/>
      <c r="U53" s="70"/>
      <c r="V53" s="70"/>
      <c r="W53" s="70"/>
      <c r="X53" s="70"/>
    </row>
    <row r="54" ht="19.5" customHeight="1">
      <c r="A54" s="81" t="s">
        <v>315</v>
      </c>
      <c r="B54" s="85"/>
      <c r="C54" s="83"/>
      <c r="D54" s="83"/>
      <c r="E54" s="100" t="s">
        <v>316</v>
      </c>
      <c r="F54" s="84"/>
      <c r="G54" s="84"/>
      <c r="H54" s="84"/>
      <c r="I54" s="84"/>
      <c r="J54" s="84"/>
      <c r="K54" s="84"/>
      <c r="L54" s="84">
        <v>1.0</v>
      </c>
      <c r="M54" s="84"/>
      <c r="N54" s="84" t="s">
        <v>220</v>
      </c>
      <c r="O54" s="84"/>
      <c r="P54" s="70"/>
      <c r="Q54" s="70"/>
      <c r="R54" s="70"/>
      <c r="S54" s="70"/>
      <c r="T54" s="70"/>
      <c r="U54" s="70"/>
      <c r="V54" s="70"/>
      <c r="W54" s="70"/>
      <c r="X54" s="70"/>
    </row>
    <row r="55" ht="19.5" customHeight="1">
      <c r="A55" s="81"/>
      <c r="B55" s="87"/>
      <c r="C55" s="90"/>
      <c r="D55" s="90"/>
      <c r="E55" s="90" t="s">
        <v>230</v>
      </c>
      <c r="F55" s="87">
        <v>13.0</v>
      </c>
      <c r="G55" s="87">
        <v>10.0</v>
      </c>
      <c r="H55" s="87"/>
      <c r="I55" s="87">
        <v>195.0</v>
      </c>
      <c r="J55" s="87">
        <v>150.0</v>
      </c>
      <c r="K55" s="87">
        <v>345.0</v>
      </c>
      <c r="L55" s="87">
        <v>24.0</v>
      </c>
      <c r="M55" s="87"/>
      <c r="N55" s="87"/>
      <c r="O55" s="87"/>
      <c r="P55" s="70"/>
      <c r="Q55" s="70"/>
      <c r="R55" s="70"/>
      <c r="S55" s="70"/>
      <c r="T55" s="70"/>
      <c r="U55" s="70"/>
      <c r="V55" s="70"/>
      <c r="W55" s="70"/>
      <c r="X55" s="70"/>
    </row>
    <row r="56" ht="19.5" customHeight="1">
      <c r="A56" s="81"/>
      <c r="B56" s="87"/>
      <c r="C56" s="90"/>
      <c r="D56" s="90"/>
      <c r="E56" s="90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70"/>
      <c r="Q56" s="70"/>
      <c r="R56" s="70"/>
      <c r="S56" s="70"/>
      <c r="T56" s="70"/>
      <c r="U56" s="70"/>
      <c r="V56" s="70"/>
      <c r="W56" s="70"/>
      <c r="X56" s="70"/>
    </row>
    <row r="57" ht="21.75" customHeight="1">
      <c r="A57" s="93" t="s">
        <v>317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94"/>
      <c r="P57" s="70"/>
      <c r="Q57" s="70"/>
      <c r="R57" s="70"/>
      <c r="S57" s="70"/>
      <c r="T57" s="70"/>
      <c r="U57" s="70"/>
      <c r="V57" s="70"/>
      <c r="W57" s="70"/>
      <c r="X57" s="70"/>
    </row>
    <row r="58" ht="18.0" customHeight="1">
      <c r="A58" s="86" t="s">
        <v>318</v>
      </c>
      <c r="B58" s="78" t="s">
        <v>319</v>
      </c>
      <c r="C58" s="83"/>
      <c r="D58" s="83" t="s">
        <v>320</v>
      </c>
      <c r="E58" s="83" t="s">
        <v>321</v>
      </c>
      <c r="F58" s="84">
        <v>0.0</v>
      </c>
      <c r="G58" s="84">
        <v>3.0</v>
      </c>
      <c r="H58" s="84">
        <v>15.0</v>
      </c>
      <c r="I58" s="84">
        <v>0.0</v>
      </c>
      <c r="J58" s="84">
        <v>45.0</v>
      </c>
      <c r="K58" s="84">
        <v>45.0</v>
      </c>
      <c r="L58" s="84">
        <v>3.0</v>
      </c>
      <c r="M58" s="84" t="s">
        <v>42</v>
      </c>
      <c r="N58" s="84" t="s">
        <v>56</v>
      </c>
      <c r="O58" s="83"/>
      <c r="P58" s="70"/>
      <c r="Q58" s="70"/>
      <c r="R58" s="70"/>
      <c r="S58" s="70"/>
      <c r="T58" s="70"/>
      <c r="U58" s="70"/>
      <c r="V58" s="70"/>
      <c r="W58" s="70"/>
      <c r="X58" s="70"/>
    </row>
    <row r="59" ht="18.0" customHeight="1">
      <c r="A59" s="86" t="s">
        <v>322</v>
      </c>
      <c r="B59" s="82"/>
      <c r="C59" s="83"/>
      <c r="D59" s="104" t="s">
        <v>323</v>
      </c>
      <c r="E59" s="83" t="s">
        <v>324</v>
      </c>
      <c r="F59" s="84">
        <v>2.0</v>
      </c>
      <c r="G59" s="84">
        <v>2.0</v>
      </c>
      <c r="H59" s="84">
        <v>15.0</v>
      </c>
      <c r="I59" s="84">
        <v>30.0</v>
      </c>
      <c r="J59" s="84">
        <v>30.0</v>
      </c>
      <c r="K59" s="84">
        <v>60.0</v>
      </c>
      <c r="L59" s="84">
        <v>4.0</v>
      </c>
      <c r="M59" s="84" t="s">
        <v>42</v>
      </c>
      <c r="N59" s="84" t="s">
        <v>56</v>
      </c>
      <c r="O59" s="83"/>
      <c r="P59" s="70"/>
      <c r="Q59" s="70"/>
      <c r="R59" s="70"/>
      <c r="S59" s="70"/>
      <c r="T59" s="70"/>
      <c r="U59" s="70"/>
      <c r="V59" s="70"/>
      <c r="W59" s="70"/>
      <c r="X59" s="70"/>
    </row>
    <row r="60" ht="18.0" customHeight="1">
      <c r="A60" s="86" t="s">
        <v>325</v>
      </c>
      <c r="B60" s="85"/>
      <c r="C60" s="83"/>
      <c r="D60" s="104" t="s">
        <v>323</v>
      </c>
      <c r="E60" s="83" t="s">
        <v>326</v>
      </c>
      <c r="F60" s="84">
        <v>2.0</v>
      </c>
      <c r="G60" s="84">
        <v>2.0</v>
      </c>
      <c r="H60" s="84">
        <v>15.0</v>
      </c>
      <c r="I60" s="84">
        <v>30.0</v>
      </c>
      <c r="J60" s="84">
        <v>30.0</v>
      </c>
      <c r="K60" s="84">
        <v>60.0</v>
      </c>
      <c r="L60" s="84">
        <v>4.0</v>
      </c>
      <c r="M60" s="84" t="s">
        <v>31</v>
      </c>
      <c r="N60" s="84" t="s">
        <v>105</v>
      </c>
      <c r="O60" s="83"/>
      <c r="P60" s="70"/>
      <c r="Q60" s="70"/>
      <c r="R60" s="70"/>
      <c r="S60" s="70"/>
      <c r="T60" s="70"/>
      <c r="U60" s="70"/>
      <c r="V60" s="70"/>
      <c r="W60" s="70"/>
      <c r="X60" s="70"/>
    </row>
    <row r="61" ht="18.0" customHeight="1">
      <c r="A61" s="81" t="s">
        <v>327</v>
      </c>
      <c r="B61" s="78" t="s">
        <v>328</v>
      </c>
      <c r="C61" s="83"/>
      <c r="D61" s="104" t="s">
        <v>323</v>
      </c>
      <c r="E61" s="83" t="s">
        <v>329</v>
      </c>
      <c r="F61" s="84">
        <v>2.0</v>
      </c>
      <c r="G61" s="84">
        <v>2.0</v>
      </c>
      <c r="H61" s="84">
        <v>15.0</v>
      </c>
      <c r="I61" s="84">
        <v>30.0</v>
      </c>
      <c r="J61" s="84">
        <v>30.0</v>
      </c>
      <c r="K61" s="84">
        <v>60.0</v>
      </c>
      <c r="L61" s="84">
        <v>4.0</v>
      </c>
      <c r="M61" s="84" t="s">
        <v>42</v>
      </c>
      <c r="N61" s="84" t="s">
        <v>105</v>
      </c>
      <c r="O61" s="83" t="s">
        <v>330</v>
      </c>
      <c r="P61" s="70"/>
      <c r="Q61" s="70"/>
      <c r="R61" s="70"/>
      <c r="S61" s="70"/>
      <c r="T61" s="70"/>
      <c r="U61" s="70"/>
      <c r="V61" s="70"/>
      <c r="W61" s="70"/>
      <c r="X61" s="70"/>
    </row>
    <row r="62" ht="18.0" customHeight="1">
      <c r="A62" s="81" t="s">
        <v>331</v>
      </c>
      <c r="B62" s="82"/>
      <c r="C62" s="83"/>
      <c r="D62" s="104" t="s">
        <v>323</v>
      </c>
      <c r="E62" s="83" t="s">
        <v>332</v>
      </c>
      <c r="F62" s="84">
        <v>2.0</v>
      </c>
      <c r="G62" s="84">
        <v>2.0</v>
      </c>
      <c r="H62" s="84">
        <v>15.0</v>
      </c>
      <c r="I62" s="84">
        <v>30.0</v>
      </c>
      <c r="J62" s="84">
        <v>30.0</v>
      </c>
      <c r="K62" s="84">
        <v>60.0</v>
      </c>
      <c r="L62" s="84">
        <v>4.0</v>
      </c>
      <c r="M62" s="84" t="s">
        <v>31</v>
      </c>
      <c r="N62" s="84" t="s">
        <v>220</v>
      </c>
      <c r="O62" s="83" t="s">
        <v>333</v>
      </c>
      <c r="P62" s="70"/>
      <c r="Q62" s="70"/>
      <c r="R62" s="70"/>
      <c r="S62" s="70"/>
      <c r="T62" s="70"/>
      <c r="U62" s="70"/>
      <c r="V62" s="70"/>
      <c r="W62" s="70"/>
      <c r="X62" s="70"/>
    </row>
    <row r="63" ht="18.0" customHeight="1">
      <c r="A63" s="81" t="s">
        <v>334</v>
      </c>
      <c r="B63" s="85"/>
      <c r="C63" s="83"/>
      <c r="D63" s="83" t="s">
        <v>320</v>
      </c>
      <c r="E63" s="83" t="s">
        <v>335</v>
      </c>
      <c r="F63" s="84">
        <v>2.0</v>
      </c>
      <c r="G63" s="84">
        <v>2.0</v>
      </c>
      <c r="H63" s="84">
        <v>15.0</v>
      </c>
      <c r="I63" s="84">
        <v>30.0</v>
      </c>
      <c r="J63" s="84">
        <v>30.0</v>
      </c>
      <c r="K63" s="84">
        <v>60.0</v>
      </c>
      <c r="L63" s="84">
        <v>4.0</v>
      </c>
      <c r="M63" s="84" t="s">
        <v>42</v>
      </c>
      <c r="N63" s="84" t="s">
        <v>220</v>
      </c>
      <c r="O63" s="83" t="s">
        <v>333</v>
      </c>
      <c r="P63" s="70"/>
      <c r="Q63" s="70"/>
      <c r="R63" s="70"/>
      <c r="S63" s="70"/>
      <c r="T63" s="70"/>
      <c r="U63" s="70"/>
      <c r="V63" s="70"/>
      <c r="W63" s="70"/>
      <c r="X63" s="70"/>
    </row>
    <row r="64" ht="18.0" customHeight="1">
      <c r="A64" s="81" t="s">
        <v>336</v>
      </c>
      <c r="B64" s="84"/>
      <c r="C64" s="83"/>
      <c r="D64" s="83"/>
      <c r="E64" s="83" t="s">
        <v>337</v>
      </c>
      <c r="F64" s="84"/>
      <c r="G64" s="87"/>
      <c r="H64" s="84"/>
      <c r="I64" s="84"/>
      <c r="J64" s="84"/>
      <c r="K64" s="84"/>
      <c r="L64" s="84">
        <v>1.0</v>
      </c>
      <c r="M64" s="84"/>
      <c r="N64" s="84">
        <v>6.0</v>
      </c>
      <c r="O64" s="83"/>
      <c r="P64" s="70"/>
      <c r="Q64" s="70"/>
      <c r="R64" s="70"/>
      <c r="S64" s="70"/>
      <c r="T64" s="70"/>
      <c r="U64" s="70"/>
      <c r="V64" s="70"/>
      <c r="W64" s="70"/>
      <c r="X64" s="70"/>
    </row>
    <row r="65" ht="18.0" customHeight="1">
      <c r="A65" s="81"/>
      <c r="B65" s="87"/>
      <c r="C65" s="90"/>
      <c r="D65" s="90"/>
      <c r="E65" s="90" t="s">
        <v>230</v>
      </c>
      <c r="F65" s="87">
        <v>10.0</v>
      </c>
      <c r="G65" s="87">
        <v>13.0</v>
      </c>
      <c r="H65" s="87"/>
      <c r="I65" s="87">
        <v>150.0</v>
      </c>
      <c r="J65" s="87">
        <v>195.0</v>
      </c>
      <c r="K65" s="87">
        <v>345.0</v>
      </c>
      <c r="L65" s="87">
        <v>24.0</v>
      </c>
      <c r="M65" s="87"/>
      <c r="N65" s="87"/>
      <c r="O65" s="83"/>
      <c r="P65" s="70"/>
      <c r="Q65" s="70"/>
      <c r="R65" s="70"/>
      <c r="S65" s="70"/>
      <c r="T65" s="70"/>
      <c r="U65" s="70"/>
      <c r="V65" s="70"/>
      <c r="W65" s="70"/>
      <c r="X65" s="70"/>
    </row>
    <row r="66" ht="18.0" customHeight="1">
      <c r="A66" s="97"/>
      <c r="B66" s="98"/>
      <c r="C66" s="98"/>
      <c r="D66" s="98"/>
      <c r="E66" s="98"/>
      <c r="F66" s="84"/>
      <c r="G66" s="84"/>
      <c r="H66" s="84"/>
      <c r="I66" s="84"/>
      <c r="J66" s="84"/>
      <c r="K66" s="84"/>
      <c r="L66" s="84"/>
      <c r="M66" s="84"/>
      <c r="N66" s="84"/>
      <c r="O66" s="83"/>
      <c r="P66" s="70"/>
      <c r="Q66" s="70"/>
      <c r="R66" s="70"/>
      <c r="S66" s="70"/>
      <c r="T66" s="70"/>
      <c r="U66" s="70"/>
      <c r="V66" s="70"/>
      <c r="W66" s="70"/>
      <c r="X66" s="70"/>
    </row>
    <row r="67" ht="15.75" customHeight="1">
      <c r="A67" s="93" t="s">
        <v>338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94"/>
      <c r="P67" s="70"/>
      <c r="Q67" s="70"/>
      <c r="R67" s="70"/>
      <c r="S67" s="70"/>
      <c r="T67" s="70"/>
      <c r="U67" s="70"/>
      <c r="V67" s="70"/>
      <c r="W67" s="70"/>
      <c r="X67" s="70"/>
    </row>
    <row r="68" ht="15.75" customHeight="1">
      <c r="A68" s="81" t="s">
        <v>339</v>
      </c>
      <c r="B68" s="78" t="s">
        <v>340</v>
      </c>
      <c r="C68" s="98" t="s">
        <v>341</v>
      </c>
      <c r="D68" s="98" t="s">
        <v>342</v>
      </c>
      <c r="E68" s="98" t="s">
        <v>343</v>
      </c>
      <c r="F68" s="84">
        <v>1.0</v>
      </c>
      <c r="G68" s="84">
        <v>1.0</v>
      </c>
      <c r="H68" s="84">
        <v>15.0</v>
      </c>
      <c r="I68" s="84">
        <v>15.0</v>
      </c>
      <c r="J68" s="84">
        <v>15.0</v>
      </c>
      <c r="K68" s="84">
        <v>30.0</v>
      </c>
      <c r="L68" s="84">
        <v>2.0</v>
      </c>
      <c r="M68" s="84" t="s">
        <v>31</v>
      </c>
      <c r="N68" s="84" t="s">
        <v>56</v>
      </c>
      <c r="O68" s="83"/>
      <c r="P68" s="70"/>
      <c r="Q68" s="70"/>
      <c r="R68" s="70"/>
      <c r="S68" s="70"/>
      <c r="T68" s="70"/>
      <c r="U68" s="70"/>
      <c r="V68" s="70"/>
      <c r="W68" s="70"/>
      <c r="X68" s="70"/>
    </row>
    <row r="69" ht="15.75" customHeight="1">
      <c r="A69" s="81" t="s">
        <v>344</v>
      </c>
      <c r="B69" s="82"/>
      <c r="C69" s="98"/>
      <c r="D69" s="98" t="s">
        <v>341</v>
      </c>
      <c r="E69" s="98" t="s">
        <v>345</v>
      </c>
      <c r="F69" s="84">
        <v>1.0</v>
      </c>
      <c r="G69" s="84">
        <v>1.0</v>
      </c>
      <c r="H69" s="84">
        <v>15.0</v>
      </c>
      <c r="I69" s="84">
        <v>15.0</v>
      </c>
      <c r="J69" s="84">
        <v>15.0</v>
      </c>
      <c r="K69" s="84">
        <v>30.0</v>
      </c>
      <c r="L69" s="84">
        <v>2.0</v>
      </c>
      <c r="M69" s="84" t="s">
        <v>31</v>
      </c>
      <c r="N69" s="84" t="s">
        <v>105</v>
      </c>
      <c r="O69" s="83"/>
      <c r="P69" s="70"/>
      <c r="Q69" s="70"/>
      <c r="R69" s="70"/>
      <c r="S69" s="70"/>
      <c r="T69" s="70"/>
      <c r="U69" s="70"/>
      <c r="V69" s="70"/>
      <c r="W69" s="70"/>
      <c r="X69" s="70"/>
    </row>
    <row r="70" ht="15.75" customHeight="1">
      <c r="A70" s="81" t="s">
        <v>346</v>
      </c>
      <c r="B70" s="82"/>
      <c r="C70" s="98"/>
      <c r="D70" s="98" t="s">
        <v>341</v>
      </c>
      <c r="E70" s="98" t="s">
        <v>347</v>
      </c>
      <c r="F70" s="84">
        <v>0.0</v>
      </c>
      <c r="G70" s="84">
        <v>2.0</v>
      </c>
      <c r="H70" s="84">
        <v>15.0</v>
      </c>
      <c r="I70" s="84">
        <v>0.0</v>
      </c>
      <c r="J70" s="84">
        <v>30.0</v>
      </c>
      <c r="K70" s="84">
        <v>30.0</v>
      </c>
      <c r="L70" s="84">
        <v>2.0</v>
      </c>
      <c r="M70" s="84" t="s">
        <v>348</v>
      </c>
      <c r="N70" s="84" t="s">
        <v>56</v>
      </c>
      <c r="O70" s="83"/>
      <c r="P70" s="70"/>
      <c r="Q70" s="70"/>
      <c r="R70" s="70"/>
      <c r="S70" s="70"/>
      <c r="T70" s="70"/>
      <c r="U70" s="70"/>
      <c r="V70" s="70"/>
      <c r="W70" s="70"/>
      <c r="X70" s="70"/>
    </row>
    <row r="71" ht="15.75" customHeight="1">
      <c r="A71" s="81" t="s">
        <v>349</v>
      </c>
      <c r="B71" s="82"/>
      <c r="C71" s="98"/>
      <c r="D71" s="98" t="s">
        <v>341</v>
      </c>
      <c r="E71" s="98" t="s">
        <v>350</v>
      </c>
      <c r="F71" s="84">
        <v>0.0</v>
      </c>
      <c r="G71" s="84">
        <v>2.0</v>
      </c>
      <c r="H71" s="84">
        <v>15.0</v>
      </c>
      <c r="I71" s="84">
        <v>0.0</v>
      </c>
      <c r="J71" s="84">
        <v>30.0</v>
      </c>
      <c r="K71" s="84">
        <v>30.0</v>
      </c>
      <c r="L71" s="84">
        <v>2.0</v>
      </c>
      <c r="M71" s="84" t="s">
        <v>348</v>
      </c>
      <c r="N71" s="84" t="s">
        <v>105</v>
      </c>
      <c r="O71" s="83"/>
      <c r="P71" s="70"/>
      <c r="Q71" s="70"/>
      <c r="R71" s="70"/>
      <c r="S71" s="70"/>
      <c r="T71" s="70"/>
      <c r="U71" s="70"/>
      <c r="V71" s="70"/>
      <c r="W71" s="70"/>
      <c r="X71" s="70"/>
    </row>
    <row r="72" ht="15.75" customHeight="1">
      <c r="A72" s="81" t="s">
        <v>351</v>
      </c>
      <c r="B72" s="82"/>
      <c r="C72" s="98"/>
      <c r="D72" s="98" t="s">
        <v>341</v>
      </c>
      <c r="E72" s="98" t="s">
        <v>352</v>
      </c>
      <c r="F72" s="84">
        <v>1.0</v>
      </c>
      <c r="G72" s="84">
        <v>1.0</v>
      </c>
      <c r="H72" s="84">
        <v>15.0</v>
      </c>
      <c r="I72" s="84">
        <v>15.0</v>
      </c>
      <c r="J72" s="84">
        <v>15.0</v>
      </c>
      <c r="K72" s="84">
        <v>30.0</v>
      </c>
      <c r="L72" s="84">
        <v>2.0</v>
      </c>
      <c r="M72" s="84" t="s">
        <v>348</v>
      </c>
      <c r="N72" s="84" t="s">
        <v>105</v>
      </c>
      <c r="O72" s="83"/>
      <c r="P72" s="70"/>
      <c r="Q72" s="70"/>
      <c r="R72" s="70"/>
      <c r="S72" s="70"/>
      <c r="T72" s="70"/>
      <c r="U72" s="70"/>
      <c r="V72" s="70"/>
      <c r="W72" s="70"/>
      <c r="X72" s="70"/>
    </row>
    <row r="73" ht="15.75" customHeight="1">
      <c r="A73" s="81" t="s">
        <v>353</v>
      </c>
      <c r="B73" s="85"/>
      <c r="C73" s="98"/>
      <c r="D73" s="98" t="s">
        <v>341</v>
      </c>
      <c r="E73" s="98" t="s">
        <v>354</v>
      </c>
      <c r="F73" s="84">
        <v>1.0</v>
      </c>
      <c r="G73" s="84">
        <v>1.0</v>
      </c>
      <c r="H73" s="84">
        <v>15.0</v>
      </c>
      <c r="I73" s="84">
        <v>15.0</v>
      </c>
      <c r="J73" s="84">
        <v>15.0</v>
      </c>
      <c r="K73" s="84">
        <v>30.0</v>
      </c>
      <c r="L73" s="84">
        <v>2.0</v>
      </c>
      <c r="M73" s="84" t="s">
        <v>31</v>
      </c>
      <c r="N73" s="84" t="s">
        <v>105</v>
      </c>
      <c r="O73" s="83"/>
      <c r="P73" s="70"/>
      <c r="Q73" s="70"/>
      <c r="R73" s="70"/>
      <c r="S73" s="70"/>
      <c r="T73" s="70"/>
      <c r="U73" s="70"/>
      <c r="V73" s="70"/>
      <c r="W73" s="70"/>
      <c r="X73" s="70"/>
    </row>
    <row r="74" ht="15.75" customHeight="1">
      <c r="A74" s="86" t="s">
        <v>355</v>
      </c>
      <c r="B74" s="78" t="s">
        <v>356</v>
      </c>
      <c r="C74" s="98"/>
      <c r="D74" s="98" t="s">
        <v>357</v>
      </c>
      <c r="E74" s="98" t="s">
        <v>358</v>
      </c>
      <c r="F74" s="84">
        <v>1.0</v>
      </c>
      <c r="G74" s="84">
        <v>2.0</v>
      </c>
      <c r="H74" s="84">
        <v>15.0</v>
      </c>
      <c r="I74" s="84">
        <v>15.0</v>
      </c>
      <c r="J74" s="84">
        <v>30.0</v>
      </c>
      <c r="K74" s="84">
        <v>45.0</v>
      </c>
      <c r="L74" s="84">
        <v>2.0</v>
      </c>
      <c r="M74" s="84" t="s">
        <v>348</v>
      </c>
      <c r="N74" s="84" t="s">
        <v>56</v>
      </c>
      <c r="O74" s="83" t="s">
        <v>359</v>
      </c>
      <c r="P74" s="70"/>
      <c r="Q74" s="70"/>
      <c r="R74" s="70"/>
      <c r="S74" s="70"/>
      <c r="T74" s="70"/>
      <c r="U74" s="70"/>
      <c r="V74" s="70"/>
      <c r="W74" s="70"/>
      <c r="X74" s="70"/>
    </row>
    <row r="75" ht="15.75" customHeight="1">
      <c r="A75" s="86" t="s">
        <v>360</v>
      </c>
      <c r="B75" s="82"/>
      <c r="C75" s="98"/>
      <c r="D75" s="98" t="s">
        <v>342</v>
      </c>
      <c r="E75" s="98" t="s">
        <v>361</v>
      </c>
      <c r="F75" s="84">
        <v>0.0</v>
      </c>
      <c r="G75" s="84">
        <v>4.0</v>
      </c>
      <c r="H75" s="84">
        <v>15.0</v>
      </c>
      <c r="I75" s="84">
        <v>0.0</v>
      </c>
      <c r="J75" s="84">
        <v>60.0</v>
      </c>
      <c r="K75" s="84">
        <v>60.0</v>
      </c>
      <c r="L75" s="84">
        <v>4.0</v>
      </c>
      <c r="M75" s="84" t="s">
        <v>348</v>
      </c>
      <c r="N75" s="84" t="s">
        <v>220</v>
      </c>
      <c r="O75" s="83"/>
      <c r="P75" s="70"/>
      <c r="Q75" s="70"/>
      <c r="R75" s="70"/>
      <c r="S75" s="70"/>
      <c r="T75" s="70"/>
      <c r="U75" s="70"/>
      <c r="V75" s="70"/>
      <c r="W75" s="70"/>
      <c r="X75" s="70"/>
    </row>
    <row r="76" ht="15.75" customHeight="1">
      <c r="A76" s="86" t="s">
        <v>362</v>
      </c>
      <c r="B76" s="82"/>
      <c r="C76" s="98"/>
      <c r="D76" s="98" t="s">
        <v>341</v>
      </c>
      <c r="E76" s="98" t="s">
        <v>363</v>
      </c>
      <c r="F76" s="84">
        <v>1.0</v>
      </c>
      <c r="G76" s="84">
        <v>2.0</v>
      </c>
      <c r="H76" s="84">
        <v>15.0</v>
      </c>
      <c r="I76" s="84">
        <v>15.0</v>
      </c>
      <c r="J76" s="84">
        <v>30.0</v>
      </c>
      <c r="K76" s="84">
        <v>45.0</v>
      </c>
      <c r="L76" s="84">
        <v>4.0</v>
      </c>
      <c r="M76" s="84" t="s">
        <v>348</v>
      </c>
      <c r="N76" s="84" t="s">
        <v>220</v>
      </c>
      <c r="O76" s="83" t="s">
        <v>364</v>
      </c>
      <c r="P76" s="70"/>
      <c r="Q76" s="70"/>
      <c r="R76" s="70"/>
      <c r="S76" s="70"/>
      <c r="T76" s="70"/>
      <c r="U76" s="70"/>
      <c r="V76" s="70"/>
      <c r="W76" s="70"/>
      <c r="X76" s="70"/>
    </row>
    <row r="77" ht="15.75" customHeight="1">
      <c r="A77" s="86" t="s">
        <v>365</v>
      </c>
      <c r="B77" s="82"/>
      <c r="C77" s="98"/>
      <c r="D77" s="98" t="s">
        <v>342</v>
      </c>
      <c r="E77" s="98" t="s">
        <v>247</v>
      </c>
      <c r="F77" s="84">
        <v>0.0</v>
      </c>
      <c r="G77" s="84">
        <v>1.0</v>
      </c>
      <c r="H77" s="84">
        <v>15.0</v>
      </c>
      <c r="I77" s="84">
        <v>0.0</v>
      </c>
      <c r="J77" s="84">
        <v>15.0</v>
      </c>
      <c r="K77" s="84">
        <v>15.0</v>
      </c>
      <c r="L77" s="84">
        <v>1.0</v>
      </c>
      <c r="M77" s="84" t="s">
        <v>366</v>
      </c>
      <c r="N77" s="84" t="s">
        <v>220</v>
      </c>
      <c r="O77" s="83"/>
      <c r="P77" s="70"/>
      <c r="Q77" s="70"/>
      <c r="R77" s="70"/>
      <c r="S77" s="70"/>
      <c r="T77" s="70"/>
      <c r="U77" s="70"/>
      <c r="V77" s="70"/>
      <c r="W77" s="70"/>
      <c r="X77" s="70"/>
    </row>
    <row r="78" ht="15.75" customHeight="1">
      <c r="A78" s="86" t="s">
        <v>367</v>
      </c>
      <c r="B78" s="85"/>
      <c r="C78" s="98"/>
      <c r="D78" s="98"/>
      <c r="E78" s="98" t="s">
        <v>368</v>
      </c>
      <c r="F78" s="84"/>
      <c r="G78" s="84"/>
      <c r="H78" s="84"/>
      <c r="I78" s="84"/>
      <c r="J78" s="84"/>
      <c r="K78" s="84"/>
      <c r="L78" s="84">
        <v>1.0</v>
      </c>
      <c r="M78" s="84"/>
      <c r="N78" s="84">
        <v>6.0</v>
      </c>
      <c r="O78" s="83"/>
      <c r="P78" s="70"/>
      <c r="Q78" s="70"/>
      <c r="R78" s="70"/>
      <c r="S78" s="70"/>
      <c r="T78" s="70"/>
      <c r="U78" s="70"/>
      <c r="V78" s="70"/>
      <c r="W78" s="70"/>
      <c r="X78" s="70"/>
    </row>
    <row r="79" ht="15.75" customHeight="1">
      <c r="A79" s="81"/>
      <c r="B79" s="87"/>
      <c r="C79" s="105"/>
      <c r="D79" s="105"/>
      <c r="E79" s="105" t="s">
        <v>230</v>
      </c>
      <c r="F79" s="87">
        <v>6.0</v>
      </c>
      <c r="G79" s="87">
        <v>17.0</v>
      </c>
      <c r="H79" s="87"/>
      <c r="I79" s="87">
        <v>90.0</v>
      </c>
      <c r="J79" s="87">
        <v>255.0</v>
      </c>
      <c r="K79" s="87">
        <v>345.0</v>
      </c>
      <c r="L79" s="87">
        <v>24.0</v>
      </c>
      <c r="M79" s="84"/>
      <c r="N79" s="84"/>
      <c r="O79" s="83"/>
      <c r="P79" s="70"/>
      <c r="Q79" s="70"/>
      <c r="R79" s="70"/>
      <c r="S79" s="70"/>
      <c r="T79" s="70"/>
      <c r="U79" s="70"/>
      <c r="V79" s="70"/>
      <c r="W79" s="70"/>
      <c r="X79" s="70"/>
    </row>
    <row r="80" ht="15.75" customHeight="1">
      <c r="A80" s="97"/>
      <c r="B80" s="98"/>
      <c r="C80" s="98"/>
      <c r="D80" s="98"/>
      <c r="E80" s="98"/>
      <c r="F80" s="84"/>
      <c r="G80" s="84"/>
      <c r="H80" s="84"/>
      <c r="I80" s="84"/>
      <c r="J80" s="84"/>
      <c r="K80" s="84"/>
      <c r="L80" s="84"/>
      <c r="M80" s="84"/>
      <c r="N80" s="84"/>
      <c r="O80" s="83"/>
      <c r="P80" s="70"/>
      <c r="Q80" s="70"/>
      <c r="R80" s="70"/>
      <c r="S80" s="70"/>
      <c r="T80" s="70"/>
      <c r="U80" s="70"/>
      <c r="V80" s="70"/>
      <c r="W80" s="70"/>
      <c r="X80" s="70"/>
    </row>
    <row r="81" ht="15.75" customHeight="1">
      <c r="A81" s="93" t="s">
        <v>369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94"/>
      <c r="P81" s="70"/>
      <c r="Q81" s="70"/>
      <c r="R81" s="70"/>
      <c r="S81" s="70"/>
      <c r="T81" s="70"/>
      <c r="U81" s="70"/>
      <c r="V81" s="70"/>
      <c r="W81" s="70"/>
      <c r="X81" s="70"/>
    </row>
    <row r="82" ht="15.75" customHeight="1">
      <c r="A82" s="81" t="s">
        <v>370</v>
      </c>
      <c r="B82" s="78" t="s">
        <v>371</v>
      </c>
      <c r="C82" s="83"/>
      <c r="D82" s="83"/>
      <c r="E82" s="83" t="s">
        <v>372</v>
      </c>
      <c r="F82" s="84">
        <v>2.0</v>
      </c>
      <c r="G82" s="84">
        <v>0.0</v>
      </c>
      <c r="H82" s="84">
        <v>15.0</v>
      </c>
      <c r="I82" s="84">
        <v>30.0</v>
      </c>
      <c r="J82" s="84">
        <v>0.0</v>
      </c>
      <c r="K82" s="84">
        <v>30.0</v>
      </c>
      <c r="L82" s="84">
        <v>2.0</v>
      </c>
      <c r="M82" s="84" t="s">
        <v>31</v>
      </c>
      <c r="N82" s="84" t="s">
        <v>56</v>
      </c>
      <c r="O82" s="84"/>
      <c r="P82" s="70"/>
      <c r="Q82" s="70"/>
      <c r="R82" s="70"/>
      <c r="S82" s="70"/>
      <c r="T82" s="70"/>
      <c r="U82" s="70"/>
      <c r="V82" s="70"/>
      <c r="W82" s="70"/>
      <c r="X82" s="70"/>
    </row>
    <row r="83" ht="15.75" customHeight="1">
      <c r="A83" s="81" t="s">
        <v>373</v>
      </c>
      <c r="B83" s="82"/>
      <c r="C83" s="83"/>
      <c r="D83" s="83"/>
      <c r="E83" s="83" t="s">
        <v>374</v>
      </c>
      <c r="F83" s="84">
        <v>0.0</v>
      </c>
      <c r="G83" s="84">
        <v>3.0</v>
      </c>
      <c r="H83" s="84">
        <v>15.0</v>
      </c>
      <c r="I83" s="84">
        <v>0.0</v>
      </c>
      <c r="J83" s="84">
        <v>45.0</v>
      </c>
      <c r="K83" s="84">
        <v>45.0</v>
      </c>
      <c r="L83" s="84">
        <v>3.0</v>
      </c>
      <c r="M83" s="84" t="s">
        <v>42</v>
      </c>
      <c r="N83" s="84" t="s">
        <v>56</v>
      </c>
      <c r="O83" s="84"/>
      <c r="P83" s="70"/>
      <c r="Q83" s="70"/>
      <c r="R83" s="70"/>
      <c r="S83" s="70"/>
      <c r="T83" s="70"/>
      <c r="U83" s="70"/>
      <c r="V83" s="70"/>
      <c r="W83" s="70"/>
      <c r="X83" s="70"/>
    </row>
    <row r="84" ht="15.75" customHeight="1">
      <c r="A84" s="81" t="s">
        <v>375</v>
      </c>
      <c r="B84" s="82"/>
      <c r="C84" s="83"/>
      <c r="D84" s="83"/>
      <c r="E84" s="83" t="s">
        <v>376</v>
      </c>
      <c r="F84" s="84">
        <v>0.0</v>
      </c>
      <c r="G84" s="84">
        <v>2.0</v>
      </c>
      <c r="H84" s="84">
        <v>15.0</v>
      </c>
      <c r="I84" s="84">
        <v>0.0</v>
      </c>
      <c r="J84" s="84">
        <v>30.0</v>
      </c>
      <c r="K84" s="84">
        <v>30.0</v>
      </c>
      <c r="L84" s="84">
        <v>2.0</v>
      </c>
      <c r="M84" s="84" t="s">
        <v>42</v>
      </c>
      <c r="N84" s="84" t="s">
        <v>56</v>
      </c>
      <c r="O84" s="84"/>
      <c r="P84" s="70"/>
      <c r="Q84" s="70"/>
      <c r="R84" s="70"/>
      <c r="S84" s="70"/>
      <c r="T84" s="70"/>
      <c r="U84" s="70"/>
      <c r="V84" s="70"/>
      <c r="W84" s="70"/>
      <c r="X84" s="70"/>
    </row>
    <row r="85" ht="15.75" customHeight="1">
      <c r="A85" s="81" t="s">
        <v>377</v>
      </c>
      <c r="B85" s="82"/>
      <c r="C85" s="83"/>
      <c r="D85" s="83"/>
      <c r="E85" s="83" t="s">
        <v>378</v>
      </c>
      <c r="F85" s="84">
        <v>1.0</v>
      </c>
      <c r="G85" s="84">
        <v>0.0</v>
      </c>
      <c r="H85" s="84">
        <v>15.0</v>
      </c>
      <c r="I85" s="84">
        <v>15.0</v>
      </c>
      <c r="J85" s="84">
        <v>0.0</v>
      </c>
      <c r="K85" s="84">
        <v>15.0</v>
      </c>
      <c r="L85" s="84">
        <v>1.0</v>
      </c>
      <c r="M85" s="84" t="s">
        <v>31</v>
      </c>
      <c r="N85" s="84" t="s">
        <v>105</v>
      </c>
      <c r="O85" s="84"/>
      <c r="P85" s="70"/>
      <c r="Q85" s="70"/>
      <c r="R85" s="70"/>
      <c r="S85" s="70"/>
      <c r="T85" s="70"/>
      <c r="U85" s="70"/>
      <c r="V85" s="70"/>
      <c r="W85" s="70"/>
      <c r="X85" s="70"/>
    </row>
    <row r="86" ht="15.75" customHeight="1">
      <c r="A86" s="81" t="s">
        <v>379</v>
      </c>
      <c r="B86" s="85"/>
      <c r="C86" s="83"/>
      <c r="D86" s="83"/>
      <c r="E86" s="83" t="s">
        <v>380</v>
      </c>
      <c r="F86" s="84">
        <v>0.0</v>
      </c>
      <c r="G86" s="84">
        <v>3.0</v>
      </c>
      <c r="H86" s="84">
        <v>15.0</v>
      </c>
      <c r="I86" s="84">
        <v>0.0</v>
      </c>
      <c r="J86" s="84">
        <v>45.0</v>
      </c>
      <c r="K86" s="84">
        <v>45.0</v>
      </c>
      <c r="L86" s="84">
        <v>3.0</v>
      </c>
      <c r="M86" s="84" t="s">
        <v>42</v>
      </c>
      <c r="N86" s="84" t="s">
        <v>105</v>
      </c>
      <c r="O86" s="84"/>
      <c r="P86" s="70"/>
      <c r="Q86" s="70"/>
      <c r="R86" s="70"/>
      <c r="S86" s="70"/>
      <c r="T86" s="70"/>
      <c r="U86" s="70"/>
      <c r="V86" s="70"/>
      <c r="W86" s="70"/>
      <c r="X86" s="70"/>
    </row>
    <row r="87" ht="15.75" customHeight="1">
      <c r="A87" s="86" t="s">
        <v>381</v>
      </c>
      <c r="B87" s="78" t="s">
        <v>382</v>
      </c>
      <c r="C87" s="83"/>
      <c r="D87" s="83"/>
      <c r="E87" s="83" t="s">
        <v>383</v>
      </c>
      <c r="F87" s="84">
        <v>0.0</v>
      </c>
      <c r="G87" s="84">
        <v>4.0</v>
      </c>
      <c r="H87" s="84">
        <v>15.0</v>
      </c>
      <c r="I87" s="84">
        <v>0.0</v>
      </c>
      <c r="J87" s="84">
        <v>60.0</v>
      </c>
      <c r="K87" s="84">
        <v>60.0</v>
      </c>
      <c r="L87" s="84">
        <v>4.0</v>
      </c>
      <c r="M87" s="84" t="s">
        <v>42</v>
      </c>
      <c r="N87" s="84" t="s">
        <v>105</v>
      </c>
      <c r="O87" s="84"/>
      <c r="P87" s="70"/>
      <c r="Q87" s="70"/>
      <c r="R87" s="70"/>
      <c r="S87" s="70"/>
      <c r="T87" s="70"/>
      <c r="U87" s="70"/>
      <c r="V87" s="70"/>
      <c r="W87" s="70"/>
      <c r="X87" s="70"/>
    </row>
    <row r="88" ht="15.75" customHeight="1">
      <c r="A88" s="86" t="s">
        <v>384</v>
      </c>
      <c r="B88" s="82"/>
      <c r="C88" s="83"/>
      <c r="D88" s="83"/>
      <c r="E88" s="83" t="s">
        <v>385</v>
      </c>
      <c r="F88" s="84">
        <v>0.0</v>
      </c>
      <c r="G88" s="84">
        <v>4.0</v>
      </c>
      <c r="H88" s="84">
        <v>15.0</v>
      </c>
      <c r="I88" s="84">
        <v>0.0</v>
      </c>
      <c r="J88" s="84">
        <v>60.0</v>
      </c>
      <c r="K88" s="84">
        <v>60.0</v>
      </c>
      <c r="L88" s="84">
        <v>4.0</v>
      </c>
      <c r="M88" s="84" t="s">
        <v>42</v>
      </c>
      <c r="N88" s="84" t="s">
        <v>220</v>
      </c>
      <c r="O88" s="84"/>
      <c r="P88" s="70"/>
      <c r="Q88" s="70"/>
      <c r="R88" s="70"/>
      <c r="S88" s="70"/>
      <c r="T88" s="70"/>
      <c r="U88" s="70"/>
      <c r="V88" s="70"/>
      <c r="W88" s="70"/>
      <c r="X88" s="70"/>
    </row>
    <row r="89" ht="15.75" customHeight="1">
      <c r="A89" s="86" t="s">
        <v>386</v>
      </c>
      <c r="B89" s="85"/>
      <c r="C89" s="83"/>
      <c r="D89" s="83"/>
      <c r="E89" s="83" t="s">
        <v>387</v>
      </c>
      <c r="F89" s="84">
        <v>0.0</v>
      </c>
      <c r="G89" s="84">
        <v>4.0</v>
      </c>
      <c r="H89" s="84">
        <v>15.0</v>
      </c>
      <c r="I89" s="84">
        <v>0.0</v>
      </c>
      <c r="J89" s="84">
        <v>60.0</v>
      </c>
      <c r="K89" s="84">
        <v>60.0</v>
      </c>
      <c r="L89" s="84">
        <v>4.0</v>
      </c>
      <c r="M89" s="84" t="s">
        <v>42</v>
      </c>
      <c r="N89" s="84" t="s">
        <v>220</v>
      </c>
      <c r="O89" s="84"/>
      <c r="P89" s="70"/>
      <c r="Q89" s="70"/>
      <c r="R89" s="70"/>
      <c r="S89" s="70"/>
      <c r="T89" s="70"/>
      <c r="U89" s="70"/>
      <c r="V89" s="70"/>
      <c r="W89" s="70"/>
      <c r="X89" s="70"/>
    </row>
    <row r="90" ht="15.75" customHeight="1">
      <c r="A90" s="81" t="s">
        <v>388</v>
      </c>
      <c r="B90" s="84"/>
      <c r="C90" s="83"/>
      <c r="D90" s="83"/>
      <c r="E90" s="83" t="s">
        <v>389</v>
      </c>
      <c r="F90" s="84"/>
      <c r="G90" s="84"/>
      <c r="H90" s="84"/>
      <c r="I90" s="84"/>
      <c r="J90" s="84"/>
      <c r="K90" s="84"/>
      <c r="L90" s="84">
        <v>1.0</v>
      </c>
      <c r="M90" s="84"/>
      <c r="N90" s="84" t="s">
        <v>220</v>
      </c>
      <c r="O90" s="84"/>
      <c r="P90" s="70"/>
      <c r="Q90" s="70"/>
      <c r="R90" s="70"/>
      <c r="S90" s="70"/>
      <c r="T90" s="70"/>
      <c r="U90" s="70"/>
      <c r="V90" s="70"/>
      <c r="W90" s="70"/>
      <c r="X90" s="70"/>
    </row>
    <row r="91" ht="15.75" customHeight="1">
      <c r="A91" s="81"/>
      <c r="B91" s="87"/>
      <c r="C91" s="90"/>
      <c r="D91" s="90"/>
      <c r="E91" s="90" t="s">
        <v>230</v>
      </c>
      <c r="F91" s="87">
        <v>3.0</v>
      </c>
      <c r="G91" s="87">
        <v>20.0</v>
      </c>
      <c r="H91" s="87"/>
      <c r="I91" s="87">
        <v>45.0</v>
      </c>
      <c r="J91" s="87">
        <v>300.0</v>
      </c>
      <c r="K91" s="87">
        <v>345.0</v>
      </c>
      <c r="L91" s="87">
        <v>24.0</v>
      </c>
      <c r="M91" s="87"/>
      <c r="N91" s="87"/>
      <c r="O91" s="87"/>
      <c r="P91" s="70"/>
      <c r="Q91" s="70"/>
      <c r="R91" s="70"/>
      <c r="S91" s="70"/>
      <c r="T91" s="70"/>
      <c r="U91" s="70"/>
      <c r="V91" s="70"/>
      <c r="W91" s="70"/>
      <c r="X91" s="70"/>
    </row>
    <row r="92" ht="15.75" customHeight="1">
      <c r="A92" s="97"/>
      <c r="B92" s="98"/>
      <c r="C92" s="98"/>
      <c r="D92" s="98"/>
      <c r="E92" s="98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70"/>
      <c r="Q92" s="70"/>
      <c r="R92" s="70"/>
      <c r="S92" s="70"/>
      <c r="T92" s="70"/>
      <c r="U92" s="70"/>
      <c r="V92" s="70"/>
      <c r="W92" s="70"/>
      <c r="X92" s="70"/>
    </row>
    <row r="93" ht="15.75" customHeight="1">
      <c r="A93" s="93" t="s">
        <v>390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94"/>
      <c r="P93" s="70"/>
      <c r="Q93" s="70"/>
      <c r="R93" s="70"/>
      <c r="S93" s="70"/>
      <c r="T93" s="70"/>
      <c r="U93" s="70"/>
      <c r="V93" s="70"/>
      <c r="W93" s="70"/>
      <c r="X93" s="70"/>
    </row>
    <row r="94" ht="15.75" customHeight="1">
      <c r="A94" s="81" t="s">
        <v>391</v>
      </c>
      <c r="B94" s="78" t="s">
        <v>392</v>
      </c>
      <c r="C94" s="98"/>
      <c r="D94" s="98"/>
      <c r="E94" s="98" t="s">
        <v>393</v>
      </c>
      <c r="F94" s="84">
        <v>0.0</v>
      </c>
      <c r="G94" s="84">
        <v>2.0</v>
      </c>
      <c r="H94" s="84">
        <v>15.0</v>
      </c>
      <c r="I94" s="84">
        <v>0.0</v>
      </c>
      <c r="J94" s="84">
        <v>30.0</v>
      </c>
      <c r="K94" s="84">
        <v>30.0</v>
      </c>
      <c r="L94" s="84">
        <v>2.0</v>
      </c>
      <c r="M94" s="84" t="s">
        <v>31</v>
      </c>
      <c r="N94" s="84" t="s">
        <v>56</v>
      </c>
      <c r="O94" s="83" t="s">
        <v>394</v>
      </c>
      <c r="P94" s="70"/>
      <c r="Q94" s="70"/>
      <c r="R94" s="70"/>
      <c r="S94" s="70"/>
      <c r="T94" s="70"/>
      <c r="U94" s="70"/>
      <c r="V94" s="70"/>
      <c r="W94" s="70"/>
      <c r="X94" s="70"/>
    </row>
    <row r="95" ht="15.75" customHeight="1">
      <c r="A95" s="81" t="s">
        <v>395</v>
      </c>
      <c r="B95" s="82"/>
      <c r="C95" s="98"/>
      <c r="D95" s="98"/>
      <c r="E95" s="98" t="s">
        <v>396</v>
      </c>
      <c r="F95" s="84">
        <v>1.0</v>
      </c>
      <c r="G95" s="84">
        <v>1.0</v>
      </c>
      <c r="H95" s="84">
        <v>15.0</v>
      </c>
      <c r="I95" s="84">
        <v>15.0</v>
      </c>
      <c r="J95" s="84">
        <v>15.0</v>
      </c>
      <c r="K95" s="84">
        <v>30.0</v>
      </c>
      <c r="L95" s="84">
        <v>2.0</v>
      </c>
      <c r="M95" s="84" t="s">
        <v>42</v>
      </c>
      <c r="N95" s="84" t="s">
        <v>56</v>
      </c>
      <c r="O95" s="83"/>
      <c r="P95" s="70"/>
      <c r="Q95" s="70"/>
      <c r="R95" s="70"/>
      <c r="S95" s="70"/>
      <c r="T95" s="70"/>
      <c r="U95" s="70"/>
      <c r="V95" s="70"/>
      <c r="W95" s="70"/>
      <c r="X95" s="70"/>
    </row>
    <row r="96" ht="15.75" customHeight="1">
      <c r="A96" s="81" t="s">
        <v>397</v>
      </c>
      <c r="B96" s="82"/>
      <c r="C96" s="98"/>
      <c r="D96" s="98"/>
      <c r="E96" s="98" t="s">
        <v>398</v>
      </c>
      <c r="F96" s="84">
        <v>1.0</v>
      </c>
      <c r="G96" s="84">
        <v>2.0</v>
      </c>
      <c r="H96" s="84">
        <v>15.0</v>
      </c>
      <c r="I96" s="84">
        <v>15.0</v>
      </c>
      <c r="J96" s="84">
        <v>30.0</v>
      </c>
      <c r="K96" s="84">
        <v>45.0</v>
      </c>
      <c r="L96" s="84">
        <v>3.0</v>
      </c>
      <c r="M96" s="84" t="s">
        <v>42</v>
      </c>
      <c r="N96" s="84" t="s">
        <v>56</v>
      </c>
      <c r="O96" s="83"/>
      <c r="P96" s="70"/>
      <c r="Q96" s="70"/>
      <c r="R96" s="70"/>
      <c r="S96" s="70"/>
      <c r="T96" s="70"/>
      <c r="U96" s="70"/>
      <c r="V96" s="70"/>
      <c r="W96" s="70"/>
      <c r="X96" s="70"/>
    </row>
    <row r="97" ht="15.75" customHeight="1">
      <c r="A97" s="81" t="s">
        <v>399</v>
      </c>
      <c r="B97" s="82"/>
      <c r="C97" s="98"/>
      <c r="D97" s="98"/>
      <c r="E97" s="98" t="s">
        <v>400</v>
      </c>
      <c r="F97" s="84">
        <v>0.0</v>
      </c>
      <c r="G97" s="84">
        <v>3.0</v>
      </c>
      <c r="H97" s="84">
        <v>15.0</v>
      </c>
      <c r="I97" s="84">
        <v>0.0</v>
      </c>
      <c r="J97" s="84">
        <v>45.0</v>
      </c>
      <c r="K97" s="84">
        <v>45.0</v>
      </c>
      <c r="L97" s="84">
        <v>3.0</v>
      </c>
      <c r="M97" s="84" t="s">
        <v>42</v>
      </c>
      <c r="N97" s="84" t="s">
        <v>56</v>
      </c>
      <c r="O97" s="83" t="s">
        <v>401</v>
      </c>
      <c r="P97" s="70"/>
      <c r="Q97" s="70"/>
      <c r="R97" s="70"/>
      <c r="S97" s="70"/>
      <c r="T97" s="70"/>
      <c r="U97" s="70"/>
      <c r="V97" s="70"/>
      <c r="W97" s="70"/>
      <c r="X97" s="70"/>
    </row>
    <row r="98" ht="15.75" customHeight="1">
      <c r="A98" s="81" t="s">
        <v>402</v>
      </c>
      <c r="B98" s="85"/>
      <c r="C98" s="98"/>
      <c r="D98" s="98"/>
      <c r="E98" s="98" t="s">
        <v>403</v>
      </c>
      <c r="F98" s="84">
        <v>0.0</v>
      </c>
      <c r="G98" s="84">
        <v>2.0</v>
      </c>
      <c r="H98" s="84">
        <v>15.0</v>
      </c>
      <c r="I98" s="84">
        <v>0.0</v>
      </c>
      <c r="J98" s="84">
        <v>30.0</v>
      </c>
      <c r="K98" s="84">
        <v>30.0</v>
      </c>
      <c r="L98" s="84">
        <v>2.0</v>
      </c>
      <c r="M98" s="84" t="s">
        <v>42</v>
      </c>
      <c r="N98" s="84" t="s">
        <v>105</v>
      </c>
      <c r="O98" s="84"/>
      <c r="P98" s="70"/>
      <c r="Q98" s="70"/>
      <c r="R98" s="70"/>
      <c r="S98" s="70"/>
      <c r="T98" s="70"/>
      <c r="U98" s="70"/>
      <c r="V98" s="70"/>
      <c r="W98" s="70"/>
      <c r="X98" s="70"/>
    </row>
    <row r="99" ht="15.75" customHeight="1">
      <c r="A99" s="81" t="s">
        <v>404</v>
      </c>
      <c r="B99" s="78" t="s">
        <v>405</v>
      </c>
      <c r="C99" s="98"/>
      <c r="D99" s="98"/>
      <c r="E99" s="98" t="s">
        <v>406</v>
      </c>
      <c r="F99" s="84">
        <v>0.0</v>
      </c>
      <c r="G99" s="84">
        <v>3.0</v>
      </c>
      <c r="H99" s="84">
        <v>15.0</v>
      </c>
      <c r="I99" s="84">
        <v>0.0</v>
      </c>
      <c r="J99" s="84">
        <v>45.0</v>
      </c>
      <c r="K99" s="84">
        <v>45.0</v>
      </c>
      <c r="L99" s="84">
        <v>3.0</v>
      </c>
      <c r="M99" s="84" t="s">
        <v>31</v>
      </c>
      <c r="N99" s="84" t="s">
        <v>105</v>
      </c>
      <c r="O99" s="84"/>
      <c r="P99" s="70"/>
      <c r="Q99" s="70"/>
      <c r="R99" s="70"/>
      <c r="S99" s="70"/>
      <c r="T99" s="70"/>
      <c r="U99" s="70"/>
      <c r="V99" s="70"/>
      <c r="W99" s="70"/>
      <c r="X99" s="70"/>
    </row>
    <row r="100" ht="15.75" customHeight="1">
      <c r="A100" s="81" t="s">
        <v>407</v>
      </c>
      <c r="B100" s="82"/>
      <c r="C100" s="98"/>
      <c r="D100" s="98"/>
      <c r="E100" s="98" t="s">
        <v>408</v>
      </c>
      <c r="F100" s="84">
        <v>2.0</v>
      </c>
      <c r="G100" s="84">
        <v>2.0</v>
      </c>
      <c r="H100" s="84">
        <v>15.0</v>
      </c>
      <c r="I100" s="84">
        <v>30.0</v>
      </c>
      <c r="J100" s="84">
        <v>30.0</v>
      </c>
      <c r="K100" s="84">
        <v>60.0</v>
      </c>
      <c r="L100" s="84">
        <v>4.0</v>
      </c>
      <c r="M100" s="84" t="s">
        <v>31</v>
      </c>
      <c r="N100" s="84" t="s">
        <v>105</v>
      </c>
      <c r="O100" s="84"/>
      <c r="P100" s="70"/>
      <c r="Q100" s="70"/>
      <c r="R100" s="70"/>
      <c r="S100" s="70"/>
      <c r="T100" s="70"/>
      <c r="U100" s="70"/>
      <c r="V100" s="70"/>
      <c r="W100" s="70"/>
      <c r="X100" s="70"/>
    </row>
    <row r="101" ht="15.75" customHeight="1">
      <c r="A101" s="81" t="s">
        <v>409</v>
      </c>
      <c r="B101" s="82"/>
      <c r="C101" s="98"/>
      <c r="D101" s="98"/>
      <c r="E101" s="98" t="s">
        <v>410</v>
      </c>
      <c r="F101" s="84">
        <v>0.0</v>
      </c>
      <c r="G101" s="84">
        <v>2.0</v>
      </c>
      <c r="H101" s="84">
        <v>15.0</v>
      </c>
      <c r="I101" s="84">
        <v>0.0</v>
      </c>
      <c r="J101" s="84">
        <v>30.0</v>
      </c>
      <c r="K101" s="84">
        <v>30.0</v>
      </c>
      <c r="L101" s="84">
        <v>2.0</v>
      </c>
      <c r="M101" s="84" t="s">
        <v>42</v>
      </c>
      <c r="N101" s="84" t="s">
        <v>220</v>
      </c>
      <c r="O101" s="84"/>
      <c r="P101" s="70"/>
      <c r="Q101" s="70"/>
      <c r="R101" s="70"/>
      <c r="S101" s="70"/>
      <c r="T101" s="70"/>
      <c r="U101" s="70"/>
      <c r="V101" s="70"/>
      <c r="W101" s="70"/>
      <c r="X101" s="70"/>
    </row>
    <row r="102" ht="15.75" customHeight="1">
      <c r="A102" s="81" t="s">
        <v>411</v>
      </c>
      <c r="B102" s="82"/>
      <c r="C102" s="98"/>
      <c r="D102" s="98"/>
      <c r="E102" s="98" t="s">
        <v>412</v>
      </c>
      <c r="F102" s="84">
        <v>0.0</v>
      </c>
      <c r="G102" s="84">
        <v>2.0</v>
      </c>
      <c r="H102" s="84">
        <v>15.0</v>
      </c>
      <c r="I102" s="84">
        <v>0.0</v>
      </c>
      <c r="J102" s="84">
        <v>30.0</v>
      </c>
      <c r="K102" s="84">
        <v>30.0</v>
      </c>
      <c r="L102" s="84">
        <v>2.0</v>
      </c>
      <c r="M102" s="84" t="s">
        <v>42</v>
      </c>
      <c r="N102" s="84" t="s">
        <v>220</v>
      </c>
      <c r="O102" s="84"/>
      <c r="P102" s="70"/>
      <c r="Q102" s="70"/>
      <c r="R102" s="70"/>
      <c r="S102" s="70"/>
      <c r="T102" s="70"/>
      <c r="U102" s="70"/>
      <c r="V102" s="70"/>
      <c r="W102" s="70"/>
      <c r="X102" s="70"/>
    </row>
    <row r="103" ht="15.75" customHeight="1">
      <c r="A103" s="81" t="s">
        <v>413</v>
      </c>
      <c r="B103" s="84"/>
      <c r="C103" s="83"/>
      <c r="D103" s="83"/>
      <c r="E103" s="83" t="s">
        <v>414</v>
      </c>
      <c r="F103" s="84"/>
      <c r="G103" s="84"/>
      <c r="H103" s="84"/>
      <c r="I103" s="84"/>
      <c r="J103" s="84"/>
      <c r="K103" s="84"/>
      <c r="L103" s="84">
        <v>1.0</v>
      </c>
      <c r="M103" s="84"/>
      <c r="N103" s="84" t="s">
        <v>220</v>
      </c>
      <c r="O103" s="84"/>
      <c r="P103" s="70"/>
      <c r="Q103" s="70"/>
      <c r="R103" s="70"/>
      <c r="S103" s="70"/>
      <c r="T103" s="70"/>
      <c r="U103" s="70"/>
      <c r="V103" s="70"/>
      <c r="W103" s="70"/>
      <c r="X103" s="70"/>
    </row>
    <row r="104" ht="15.75" customHeight="1">
      <c r="A104" s="81"/>
      <c r="B104" s="87"/>
      <c r="C104" s="90"/>
      <c r="D104" s="90"/>
      <c r="E104" s="90" t="s">
        <v>230</v>
      </c>
      <c r="F104" s="87">
        <v>4.0</v>
      </c>
      <c r="G104" s="87">
        <v>19.0</v>
      </c>
      <c r="H104" s="87"/>
      <c r="I104" s="87">
        <v>60.0</v>
      </c>
      <c r="J104" s="87">
        <v>285.0</v>
      </c>
      <c r="K104" s="87">
        <v>345.0</v>
      </c>
      <c r="L104" s="87">
        <v>24.0</v>
      </c>
      <c r="M104" s="87"/>
      <c r="N104" s="87"/>
      <c r="O104" s="87"/>
      <c r="P104" s="70"/>
      <c r="Q104" s="70"/>
      <c r="R104" s="70"/>
      <c r="S104" s="70"/>
      <c r="T104" s="70"/>
      <c r="U104" s="70"/>
      <c r="V104" s="70"/>
      <c r="W104" s="70"/>
      <c r="X104" s="70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70"/>
      <c r="Q105" s="70"/>
      <c r="R105" s="70"/>
      <c r="S105" s="70"/>
      <c r="T105" s="70"/>
      <c r="U105" s="70"/>
      <c r="V105" s="70"/>
      <c r="W105" s="70"/>
      <c r="X105" s="70"/>
    </row>
    <row r="106" ht="15.75" customHeight="1">
      <c r="A106" s="93" t="s">
        <v>415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06"/>
      <c r="P106" s="70"/>
      <c r="Q106" s="70"/>
      <c r="R106" s="70"/>
      <c r="S106" s="70"/>
      <c r="T106" s="70"/>
      <c r="U106" s="70"/>
      <c r="V106" s="70"/>
      <c r="W106" s="70"/>
      <c r="X106" s="70"/>
    </row>
    <row r="107" ht="24.75" customHeight="1">
      <c r="A107" s="19" t="s">
        <v>416</v>
      </c>
      <c r="B107" s="107" t="s">
        <v>417</v>
      </c>
      <c r="C107" s="107" t="s">
        <v>418</v>
      </c>
      <c r="D107" s="107"/>
      <c r="E107" s="108" t="s">
        <v>419</v>
      </c>
      <c r="F107" s="77">
        <v>2.0</v>
      </c>
      <c r="G107" s="77">
        <v>0.0</v>
      </c>
      <c r="H107" s="77">
        <v>15.0</v>
      </c>
      <c r="I107" s="77">
        <v>30.0</v>
      </c>
      <c r="J107" s="77">
        <v>0.0</v>
      </c>
      <c r="K107" s="77">
        <v>30.0</v>
      </c>
      <c r="L107" s="77">
        <v>2.0</v>
      </c>
      <c r="M107" s="77" t="s">
        <v>31</v>
      </c>
      <c r="N107" s="77">
        <v>4.0</v>
      </c>
      <c r="O107" s="83"/>
      <c r="P107" s="70"/>
      <c r="Q107" s="70"/>
      <c r="R107" s="70"/>
      <c r="S107" s="70"/>
      <c r="T107" s="70"/>
      <c r="U107" s="70"/>
      <c r="V107" s="70"/>
      <c r="W107" s="70"/>
      <c r="X107" s="70"/>
    </row>
    <row r="108" ht="15.75" customHeight="1">
      <c r="A108" s="109" t="s">
        <v>420</v>
      </c>
      <c r="B108" s="78" t="s">
        <v>421</v>
      </c>
      <c r="C108" s="78" t="s">
        <v>418</v>
      </c>
      <c r="D108" s="107"/>
      <c r="E108" s="108" t="s">
        <v>422</v>
      </c>
      <c r="F108" s="77">
        <v>0.0</v>
      </c>
      <c r="G108" s="77">
        <v>4.0</v>
      </c>
      <c r="H108" s="77">
        <v>15.0</v>
      </c>
      <c r="I108" s="77">
        <v>0.0</v>
      </c>
      <c r="J108" s="77">
        <v>60.0</v>
      </c>
      <c r="K108" s="77">
        <v>60.0</v>
      </c>
      <c r="L108" s="77">
        <v>4.0</v>
      </c>
      <c r="M108" s="77" t="s">
        <v>348</v>
      </c>
      <c r="N108" s="77">
        <v>4.0</v>
      </c>
      <c r="O108" s="83"/>
      <c r="P108" s="70"/>
      <c r="Q108" s="70"/>
      <c r="R108" s="70"/>
      <c r="S108" s="70"/>
      <c r="T108" s="70"/>
      <c r="U108" s="70"/>
      <c r="V108" s="70"/>
      <c r="W108" s="70"/>
      <c r="X108" s="70"/>
    </row>
    <row r="109" ht="15.75" customHeight="1">
      <c r="A109" s="109" t="s">
        <v>423</v>
      </c>
      <c r="B109" s="82"/>
      <c r="C109" s="82"/>
      <c r="D109" s="107"/>
      <c r="E109" s="108" t="s">
        <v>424</v>
      </c>
      <c r="F109" s="77">
        <v>2.0</v>
      </c>
      <c r="G109" s="77">
        <v>2.0</v>
      </c>
      <c r="H109" s="77">
        <v>15.0</v>
      </c>
      <c r="I109" s="77">
        <v>30.0</v>
      </c>
      <c r="J109" s="77">
        <v>30.0</v>
      </c>
      <c r="K109" s="77">
        <v>60.0</v>
      </c>
      <c r="L109" s="77">
        <v>4.0</v>
      </c>
      <c r="M109" s="77" t="s">
        <v>31</v>
      </c>
      <c r="N109" s="77">
        <v>5.0</v>
      </c>
      <c r="O109" s="83" t="s">
        <v>425</v>
      </c>
      <c r="P109" s="70"/>
      <c r="Q109" s="70"/>
      <c r="R109" s="70"/>
      <c r="S109" s="70"/>
      <c r="T109" s="70"/>
      <c r="U109" s="70"/>
      <c r="V109" s="70"/>
      <c r="W109" s="70"/>
      <c r="X109" s="70"/>
    </row>
    <row r="110" ht="15.75" customHeight="1">
      <c r="A110" s="109" t="s">
        <v>426</v>
      </c>
      <c r="B110" s="82"/>
      <c r="C110" s="85"/>
      <c r="D110" s="107"/>
      <c r="E110" s="108" t="s">
        <v>427</v>
      </c>
      <c r="F110" s="77">
        <v>0.0</v>
      </c>
      <c r="G110" s="77">
        <v>4.0</v>
      </c>
      <c r="H110" s="77">
        <v>15.0</v>
      </c>
      <c r="I110" s="77">
        <v>0.0</v>
      </c>
      <c r="J110" s="77">
        <v>60.0</v>
      </c>
      <c r="K110" s="77">
        <v>60.0</v>
      </c>
      <c r="L110" s="77">
        <v>4.0</v>
      </c>
      <c r="M110" s="77" t="s">
        <v>348</v>
      </c>
      <c r="N110" s="77">
        <v>6.0</v>
      </c>
      <c r="O110" s="83" t="s">
        <v>428</v>
      </c>
      <c r="P110" s="70"/>
      <c r="Q110" s="70"/>
      <c r="R110" s="70"/>
      <c r="S110" s="70"/>
      <c r="T110" s="70"/>
      <c r="U110" s="70"/>
      <c r="V110" s="70"/>
      <c r="W110" s="70"/>
      <c r="X110" s="70"/>
    </row>
    <row r="111" ht="15.75" customHeight="1">
      <c r="A111" s="109" t="s">
        <v>429</v>
      </c>
      <c r="B111" s="78" t="s">
        <v>430</v>
      </c>
      <c r="C111" s="78" t="s">
        <v>431</v>
      </c>
      <c r="D111" s="107"/>
      <c r="E111" s="108" t="s">
        <v>432</v>
      </c>
      <c r="F111" s="77">
        <v>2.0</v>
      </c>
      <c r="G111" s="77">
        <v>0.0</v>
      </c>
      <c r="H111" s="77">
        <v>15.0</v>
      </c>
      <c r="I111" s="77">
        <v>30.0</v>
      </c>
      <c r="J111" s="77">
        <v>0.0</v>
      </c>
      <c r="K111" s="77">
        <v>30.0</v>
      </c>
      <c r="L111" s="77">
        <v>2.0</v>
      </c>
      <c r="M111" s="77" t="s">
        <v>31</v>
      </c>
      <c r="N111" s="110">
        <v>4.0</v>
      </c>
      <c r="O111" s="83"/>
      <c r="P111" s="70"/>
      <c r="Q111" s="70"/>
      <c r="R111" s="70"/>
      <c r="S111" s="70"/>
      <c r="T111" s="70"/>
      <c r="U111" s="70"/>
      <c r="V111" s="70"/>
      <c r="W111" s="70"/>
      <c r="X111" s="70"/>
    </row>
    <row r="112" ht="15.75" customHeight="1">
      <c r="A112" s="109" t="s">
        <v>433</v>
      </c>
      <c r="B112" s="82"/>
      <c r="C112" s="82"/>
      <c r="D112" s="107"/>
      <c r="E112" s="108" t="s">
        <v>434</v>
      </c>
      <c r="F112" s="77">
        <v>0.0</v>
      </c>
      <c r="G112" s="77">
        <v>1.0</v>
      </c>
      <c r="H112" s="77">
        <v>15.0</v>
      </c>
      <c r="I112" s="77">
        <v>0.0</v>
      </c>
      <c r="J112" s="77">
        <v>15.0</v>
      </c>
      <c r="K112" s="77">
        <v>15.0</v>
      </c>
      <c r="L112" s="77">
        <v>1.0</v>
      </c>
      <c r="M112" s="77" t="s">
        <v>348</v>
      </c>
      <c r="N112" s="110">
        <v>5.0</v>
      </c>
      <c r="O112" s="83" t="s">
        <v>435</v>
      </c>
      <c r="P112" s="70"/>
      <c r="Q112" s="70"/>
      <c r="R112" s="70"/>
      <c r="S112" s="70"/>
      <c r="T112" s="70"/>
      <c r="U112" s="70"/>
      <c r="V112" s="70"/>
      <c r="W112" s="70"/>
      <c r="X112" s="70"/>
    </row>
    <row r="113" ht="15.75" customHeight="1">
      <c r="A113" s="109" t="s">
        <v>436</v>
      </c>
      <c r="B113" s="82"/>
      <c r="C113" s="85"/>
      <c r="D113" s="107"/>
      <c r="E113" s="108" t="s">
        <v>437</v>
      </c>
      <c r="F113" s="77">
        <v>1.0</v>
      </c>
      <c r="G113" s="77">
        <v>1.0</v>
      </c>
      <c r="H113" s="77">
        <v>15.0</v>
      </c>
      <c r="I113" s="77">
        <v>15.0</v>
      </c>
      <c r="J113" s="77">
        <v>15.0</v>
      </c>
      <c r="K113" s="77">
        <v>30.0</v>
      </c>
      <c r="L113" s="77">
        <v>2.0</v>
      </c>
      <c r="M113" s="77" t="s">
        <v>348</v>
      </c>
      <c r="N113" s="110">
        <v>6.0</v>
      </c>
      <c r="O113" s="83" t="s">
        <v>438</v>
      </c>
      <c r="P113" s="70"/>
      <c r="Q113" s="70"/>
      <c r="R113" s="70"/>
      <c r="S113" s="70"/>
      <c r="T113" s="70"/>
      <c r="U113" s="70"/>
      <c r="V113" s="70"/>
      <c r="W113" s="70"/>
      <c r="X113" s="70"/>
    </row>
    <row r="114" ht="15.75" customHeight="1">
      <c r="A114" s="109" t="s">
        <v>439</v>
      </c>
      <c r="B114" s="78" t="s">
        <v>440</v>
      </c>
      <c r="C114" s="78" t="s">
        <v>431</v>
      </c>
      <c r="D114" s="107"/>
      <c r="E114" s="108" t="s">
        <v>441</v>
      </c>
      <c r="F114" s="77">
        <v>0.0</v>
      </c>
      <c r="G114" s="77">
        <v>2.0</v>
      </c>
      <c r="H114" s="77">
        <v>15.0</v>
      </c>
      <c r="I114" s="77">
        <v>0.0</v>
      </c>
      <c r="J114" s="77">
        <v>30.0</v>
      </c>
      <c r="K114" s="77">
        <v>30.0</v>
      </c>
      <c r="L114" s="77">
        <v>2.0</v>
      </c>
      <c r="M114" s="77" t="s">
        <v>348</v>
      </c>
      <c r="N114" s="77">
        <v>5.0</v>
      </c>
      <c r="O114" s="83"/>
      <c r="P114" s="70"/>
      <c r="Q114" s="70"/>
      <c r="R114" s="70"/>
      <c r="S114" s="70"/>
      <c r="T114" s="70"/>
      <c r="U114" s="70"/>
      <c r="V114" s="70"/>
      <c r="W114" s="70"/>
      <c r="X114" s="70"/>
    </row>
    <row r="115" ht="15.75" customHeight="1">
      <c r="A115" s="109" t="s">
        <v>442</v>
      </c>
      <c r="B115" s="82"/>
      <c r="C115" s="85"/>
      <c r="D115" s="107"/>
      <c r="E115" s="108" t="s">
        <v>443</v>
      </c>
      <c r="F115" s="77">
        <v>0.0</v>
      </c>
      <c r="G115" s="77">
        <v>2.0</v>
      </c>
      <c r="H115" s="77">
        <v>15.0</v>
      </c>
      <c r="I115" s="77">
        <v>0.0</v>
      </c>
      <c r="J115" s="77">
        <v>30.0</v>
      </c>
      <c r="K115" s="77">
        <v>30.0</v>
      </c>
      <c r="L115" s="77">
        <v>2.0</v>
      </c>
      <c r="M115" s="77" t="s">
        <v>348</v>
      </c>
      <c r="N115" s="77">
        <v>6.0</v>
      </c>
      <c r="O115" s="83" t="s">
        <v>444</v>
      </c>
      <c r="P115" s="70"/>
      <c r="Q115" s="70"/>
      <c r="R115" s="70"/>
      <c r="S115" s="70"/>
      <c r="T115" s="70"/>
      <c r="U115" s="70"/>
      <c r="V115" s="70"/>
      <c r="W115" s="70"/>
      <c r="X115" s="70"/>
    </row>
    <row r="116" ht="15.75" customHeight="1">
      <c r="A116" s="109" t="s">
        <v>445</v>
      </c>
      <c r="B116" s="110"/>
      <c r="C116" s="110"/>
      <c r="D116" s="110"/>
      <c r="E116" s="108" t="s">
        <v>446</v>
      </c>
      <c r="F116" s="77">
        <v>0.0</v>
      </c>
      <c r="G116" s="77">
        <v>0.0</v>
      </c>
      <c r="H116" s="77">
        <v>0.0</v>
      </c>
      <c r="I116" s="77">
        <v>0.0</v>
      </c>
      <c r="J116" s="77">
        <v>0.0</v>
      </c>
      <c r="K116" s="77">
        <v>0.0</v>
      </c>
      <c r="L116" s="77">
        <v>1.0</v>
      </c>
      <c r="M116" s="77"/>
      <c r="N116" s="77" t="s">
        <v>220</v>
      </c>
      <c r="O116" s="83"/>
      <c r="P116" s="70"/>
      <c r="Q116" s="70"/>
      <c r="R116" s="70"/>
      <c r="S116" s="70"/>
      <c r="T116" s="70"/>
      <c r="U116" s="70"/>
      <c r="V116" s="70"/>
      <c r="W116" s="70"/>
      <c r="X116" s="70"/>
    </row>
    <row r="117" ht="15.75" customHeight="1">
      <c r="A117" s="110"/>
      <c r="B117" s="110"/>
      <c r="C117" s="110"/>
      <c r="D117" s="110"/>
      <c r="E117" s="111" t="s">
        <v>230</v>
      </c>
      <c r="F117" s="112">
        <f t="shared" ref="F117:G117" si="1">SUM(F107:F116)</f>
        <v>7</v>
      </c>
      <c r="G117" s="112">
        <f t="shared" si="1"/>
        <v>16</v>
      </c>
      <c r="H117" s="112">
        <v>15.0</v>
      </c>
      <c r="I117" s="112">
        <f t="shared" ref="I117:L117" si="2">SUM(I107:I116)</f>
        <v>105</v>
      </c>
      <c r="J117" s="112">
        <f t="shared" si="2"/>
        <v>240</v>
      </c>
      <c r="K117" s="112">
        <f t="shared" si="2"/>
        <v>345</v>
      </c>
      <c r="L117" s="112">
        <f t="shared" si="2"/>
        <v>24</v>
      </c>
      <c r="M117" s="110"/>
      <c r="N117" s="110"/>
      <c r="O117" s="83"/>
      <c r="P117" s="70"/>
      <c r="Q117" s="70"/>
      <c r="R117" s="70"/>
      <c r="S117" s="70"/>
      <c r="T117" s="70"/>
      <c r="U117" s="70"/>
      <c r="V117" s="70"/>
      <c r="W117" s="70"/>
      <c r="X117" s="70"/>
    </row>
    <row r="118" ht="15.75" customHeight="1">
      <c r="A118" s="110"/>
      <c r="B118" s="110"/>
      <c r="C118" s="110"/>
      <c r="D118" s="110"/>
      <c r="E118" s="111"/>
      <c r="F118" s="112"/>
      <c r="G118" s="112"/>
      <c r="H118" s="112"/>
      <c r="I118" s="110"/>
      <c r="J118" s="110"/>
      <c r="K118" s="112"/>
      <c r="L118" s="112"/>
      <c r="M118" s="110"/>
      <c r="N118" s="110"/>
      <c r="O118" s="83"/>
      <c r="P118" s="70"/>
      <c r="Q118" s="70"/>
      <c r="R118" s="70"/>
      <c r="S118" s="70"/>
      <c r="T118" s="70"/>
      <c r="U118" s="70"/>
      <c r="V118" s="70"/>
      <c r="W118" s="70"/>
      <c r="X118" s="70"/>
    </row>
    <row r="119" ht="15.75" customHeight="1">
      <c r="A119" s="93" t="s">
        <v>447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06"/>
      <c r="P119" s="70"/>
      <c r="Q119" s="70"/>
      <c r="R119" s="70"/>
      <c r="S119" s="70"/>
      <c r="T119" s="70"/>
      <c r="U119" s="70"/>
      <c r="V119" s="70"/>
      <c r="W119" s="70"/>
      <c r="X119" s="70"/>
    </row>
    <row r="120" ht="27.75" customHeight="1">
      <c r="A120" s="19" t="s">
        <v>448</v>
      </c>
      <c r="B120" s="78" t="s">
        <v>447</v>
      </c>
      <c r="C120" s="113" t="s">
        <v>449</v>
      </c>
      <c r="D120" s="114" t="s">
        <v>449</v>
      </c>
      <c r="E120" s="108" t="s">
        <v>450</v>
      </c>
      <c r="F120" s="77">
        <v>2.0</v>
      </c>
      <c r="G120" s="77">
        <v>1.0</v>
      </c>
      <c r="H120" s="77">
        <v>15.0</v>
      </c>
      <c r="I120" s="77">
        <v>30.0</v>
      </c>
      <c r="J120" s="77">
        <v>15.0</v>
      </c>
      <c r="K120" s="77">
        <v>45.0</v>
      </c>
      <c r="L120" s="77">
        <v>4.0</v>
      </c>
      <c r="M120" s="77" t="s">
        <v>31</v>
      </c>
      <c r="N120" s="77" t="s">
        <v>105</v>
      </c>
      <c r="O120" s="115"/>
      <c r="P120" s="70"/>
      <c r="Q120" s="70"/>
      <c r="R120" s="70"/>
      <c r="S120" s="70"/>
      <c r="T120" s="70"/>
      <c r="U120" s="70"/>
      <c r="V120" s="70"/>
      <c r="W120" s="70"/>
      <c r="X120" s="70"/>
    </row>
    <row r="121" ht="27.75" customHeight="1">
      <c r="A121" s="109" t="s">
        <v>451</v>
      </c>
      <c r="B121" s="82"/>
      <c r="C121" s="116"/>
      <c r="D121" s="114" t="s">
        <v>449</v>
      </c>
      <c r="E121" s="108" t="s">
        <v>452</v>
      </c>
      <c r="F121" s="77">
        <v>0.0</v>
      </c>
      <c r="G121" s="77">
        <v>2.0</v>
      </c>
      <c r="H121" s="77">
        <v>15.0</v>
      </c>
      <c r="I121" s="77">
        <v>0.0</v>
      </c>
      <c r="J121" s="77">
        <v>30.0</v>
      </c>
      <c r="K121" s="77">
        <v>30.0</v>
      </c>
      <c r="L121" s="77">
        <v>3.0</v>
      </c>
      <c r="M121" s="77" t="s">
        <v>42</v>
      </c>
      <c r="N121" s="77" t="s">
        <v>105</v>
      </c>
      <c r="O121" s="117" t="s">
        <v>453</v>
      </c>
      <c r="P121" s="70"/>
      <c r="Q121" s="70"/>
      <c r="R121" s="70"/>
      <c r="S121" s="70"/>
      <c r="T121" s="70"/>
      <c r="U121" s="70"/>
      <c r="V121" s="70"/>
      <c r="W121" s="70"/>
      <c r="X121" s="70"/>
    </row>
    <row r="122" ht="27.75" customHeight="1">
      <c r="A122" s="109" t="s">
        <v>454</v>
      </c>
      <c r="B122" s="82"/>
      <c r="C122" s="116"/>
      <c r="D122" s="114" t="s">
        <v>449</v>
      </c>
      <c r="E122" s="108" t="s">
        <v>455</v>
      </c>
      <c r="F122" s="77">
        <v>0.0</v>
      </c>
      <c r="G122" s="77">
        <v>2.0</v>
      </c>
      <c r="H122" s="77">
        <v>15.0</v>
      </c>
      <c r="I122" s="77">
        <v>0.0</v>
      </c>
      <c r="J122" s="77">
        <v>30.0</v>
      </c>
      <c r="K122" s="77">
        <v>30.0</v>
      </c>
      <c r="L122" s="77">
        <v>3.0</v>
      </c>
      <c r="M122" s="77" t="s">
        <v>42</v>
      </c>
      <c r="N122" s="77" t="s">
        <v>220</v>
      </c>
      <c r="O122" s="117"/>
      <c r="P122" s="70"/>
      <c r="Q122" s="70"/>
      <c r="R122" s="70"/>
      <c r="S122" s="70"/>
      <c r="T122" s="70"/>
      <c r="U122" s="70"/>
      <c r="V122" s="70"/>
      <c r="W122" s="70"/>
      <c r="X122" s="70"/>
    </row>
    <row r="123" ht="27.75" customHeight="1">
      <c r="A123" s="109" t="s">
        <v>456</v>
      </c>
      <c r="B123" s="85"/>
      <c r="C123" s="116"/>
      <c r="D123" s="80" t="s">
        <v>323</v>
      </c>
      <c r="E123" s="108" t="s">
        <v>457</v>
      </c>
      <c r="F123" s="77">
        <v>2.0</v>
      </c>
      <c r="G123" s="77">
        <v>1.0</v>
      </c>
      <c r="H123" s="77">
        <v>15.0</v>
      </c>
      <c r="I123" s="77">
        <v>30.0</v>
      </c>
      <c r="J123" s="77">
        <v>15.0</v>
      </c>
      <c r="K123" s="77">
        <v>45.0</v>
      </c>
      <c r="L123" s="77">
        <v>4.0</v>
      </c>
      <c r="M123" s="77" t="s">
        <v>31</v>
      </c>
      <c r="N123" s="77" t="s">
        <v>56</v>
      </c>
      <c r="O123" s="117"/>
      <c r="P123" s="70"/>
      <c r="Q123" s="70"/>
      <c r="R123" s="70"/>
      <c r="S123" s="70"/>
      <c r="T123" s="70"/>
      <c r="U123" s="70"/>
      <c r="V123" s="70"/>
      <c r="W123" s="70"/>
      <c r="X123" s="70"/>
    </row>
    <row r="124" ht="27.75" customHeight="1">
      <c r="A124" s="109" t="s">
        <v>458</v>
      </c>
      <c r="B124" s="78" t="s">
        <v>459</v>
      </c>
      <c r="C124" s="78"/>
      <c r="D124" s="114" t="s">
        <v>449</v>
      </c>
      <c r="E124" s="108" t="s">
        <v>460</v>
      </c>
      <c r="F124" s="77">
        <v>0.0</v>
      </c>
      <c r="G124" s="77">
        <v>2.0</v>
      </c>
      <c r="H124" s="77">
        <v>15.0</v>
      </c>
      <c r="I124" s="77">
        <v>0.0</v>
      </c>
      <c r="J124" s="77">
        <v>30.0</v>
      </c>
      <c r="K124" s="77">
        <v>30.0</v>
      </c>
      <c r="L124" s="77">
        <v>3.0</v>
      </c>
      <c r="M124" s="77" t="s">
        <v>42</v>
      </c>
      <c r="N124" s="77" t="s">
        <v>56</v>
      </c>
      <c r="O124" s="117"/>
      <c r="P124" s="70"/>
      <c r="Q124" s="70"/>
      <c r="R124" s="70"/>
      <c r="S124" s="70"/>
      <c r="T124" s="70"/>
      <c r="U124" s="70"/>
      <c r="V124" s="70"/>
      <c r="W124" s="70"/>
      <c r="X124" s="70"/>
    </row>
    <row r="125" ht="27.75" customHeight="1">
      <c r="A125" s="109" t="s">
        <v>461</v>
      </c>
      <c r="B125" s="82"/>
      <c r="C125" s="118" t="s">
        <v>323</v>
      </c>
      <c r="D125" s="80" t="s">
        <v>323</v>
      </c>
      <c r="E125" s="108" t="s">
        <v>462</v>
      </c>
      <c r="F125" s="77">
        <v>0.0</v>
      </c>
      <c r="G125" s="77">
        <v>2.0</v>
      </c>
      <c r="H125" s="77">
        <v>15.0</v>
      </c>
      <c r="I125" s="77">
        <v>0.0</v>
      </c>
      <c r="J125" s="77">
        <v>30.0</v>
      </c>
      <c r="K125" s="77">
        <v>30.0</v>
      </c>
      <c r="L125" s="77">
        <v>3.0</v>
      </c>
      <c r="M125" s="77" t="s">
        <v>42</v>
      </c>
      <c r="N125" s="115" t="s">
        <v>105</v>
      </c>
      <c r="O125" s="117"/>
      <c r="P125" s="70"/>
      <c r="Q125" s="70"/>
      <c r="R125" s="70"/>
      <c r="S125" s="70"/>
      <c r="T125" s="70"/>
      <c r="U125" s="70"/>
      <c r="V125" s="70"/>
      <c r="W125" s="70"/>
      <c r="X125" s="70"/>
    </row>
    <row r="126" ht="27.75" customHeight="1">
      <c r="A126" s="109" t="s">
        <v>463</v>
      </c>
      <c r="B126" s="82"/>
      <c r="C126" s="119"/>
      <c r="D126" s="80" t="s">
        <v>323</v>
      </c>
      <c r="E126" s="108" t="s">
        <v>464</v>
      </c>
      <c r="F126" s="77">
        <v>0.0</v>
      </c>
      <c r="G126" s="77">
        <v>2.0</v>
      </c>
      <c r="H126" s="77">
        <v>15.0</v>
      </c>
      <c r="I126" s="77">
        <v>0.0</v>
      </c>
      <c r="J126" s="77">
        <v>30.0</v>
      </c>
      <c r="K126" s="77">
        <v>30.0</v>
      </c>
      <c r="L126" s="77">
        <v>3.0</v>
      </c>
      <c r="M126" s="77" t="s">
        <v>42</v>
      </c>
      <c r="N126" s="115" t="s">
        <v>220</v>
      </c>
      <c r="O126" s="117" t="s">
        <v>465</v>
      </c>
      <c r="P126" s="70"/>
      <c r="Q126" s="70"/>
      <c r="R126" s="70"/>
      <c r="S126" s="70"/>
      <c r="T126" s="70"/>
      <c r="U126" s="70"/>
      <c r="V126" s="70"/>
      <c r="W126" s="70"/>
      <c r="X126" s="70"/>
    </row>
    <row r="127" ht="27.75" customHeight="1">
      <c r="A127" s="109" t="s">
        <v>466</v>
      </c>
      <c r="B127" s="107"/>
      <c r="C127" s="119"/>
      <c r="D127" s="107"/>
      <c r="E127" s="108" t="s">
        <v>467</v>
      </c>
      <c r="F127" s="77">
        <v>0.0</v>
      </c>
      <c r="G127" s="77">
        <v>0.0</v>
      </c>
      <c r="H127" s="77">
        <v>0.0</v>
      </c>
      <c r="I127" s="77">
        <v>0.0</v>
      </c>
      <c r="J127" s="77">
        <v>0.0</v>
      </c>
      <c r="K127" s="77">
        <v>0.0</v>
      </c>
      <c r="L127" s="77">
        <v>1.0</v>
      </c>
      <c r="M127" s="77"/>
      <c r="N127" s="115" t="s">
        <v>220</v>
      </c>
      <c r="O127" s="115"/>
      <c r="P127" s="70"/>
      <c r="Q127" s="70"/>
      <c r="R127" s="70"/>
      <c r="S127" s="70"/>
      <c r="T127" s="70"/>
      <c r="U127" s="70"/>
      <c r="V127" s="70"/>
      <c r="W127" s="70"/>
      <c r="X127" s="70"/>
    </row>
    <row r="128" ht="27.75" customHeight="1">
      <c r="A128" s="115"/>
      <c r="B128" s="107"/>
      <c r="C128" s="107"/>
      <c r="D128" s="115"/>
      <c r="E128" s="111" t="s">
        <v>230</v>
      </c>
      <c r="F128" s="112">
        <f t="shared" ref="F128:G128" si="3">SUM(F120:F127)</f>
        <v>4</v>
      </c>
      <c r="G128" s="112">
        <f t="shared" si="3"/>
        <v>12</v>
      </c>
      <c r="H128" s="112"/>
      <c r="I128" s="112">
        <f t="shared" ref="I128:L128" si="4">SUM(I120:I127)</f>
        <v>60</v>
      </c>
      <c r="J128" s="112">
        <f t="shared" si="4"/>
        <v>180</v>
      </c>
      <c r="K128" s="112">
        <f t="shared" si="4"/>
        <v>240</v>
      </c>
      <c r="L128" s="112">
        <f t="shared" si="4"/>
        <v>24</v>
      </c>
      <c r="M128" s="77"/>
      <c r="N128" s="115"/>
      <c r="O128" s="115"/>
      <c r="P128" s="70"/>
      <c r="Q128" s="70"/>
      <c r="R128" s="70"/>
      <c r="S128" s="70"/>
      <c r="T128" s="70"/>
      <c r="U128" s="70"/>
      <c r="V128" s="70"/>
      <c r="W128" s="70"/>
      <c r="X128" s="70"/>
    </row>
    <row r="129" ht="15.7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70"/>
      <c r="Q129" s="70"/>
      <c r="R129" s="70"/>
      <c r="S129" s="70"/>
      <c r="T129" s="70"/>
      <c r="U129" s="70"/>
      <c r="V129" s="70"/>
      <c r="W129" s="70"/>
      <c r="X129" s="70"/>
    </row>
    <row r="130" ht="13.5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</row>
    <row r="131" ht="13.5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</row>
    <row r="132" ht="13.5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</row>
    <row r="133" ht="13.5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</row>
    <row r="134" ht="13.5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</row>
    <row r="135" ht="13.5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</row>
    <row r="136" ht="13.5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</row>
    <row r="137" ht="13.5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</row>
    <row r="138" ht="13.5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</row>
    <row r="139" ht="13.5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</row>
    <row r="140" ht="13.5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</row>
    <row r="141" ht="13.5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</row>
    <row r="142" ht="13.5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</row>
    <row r="143" ht="13.5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</row>
    <row r="144" ht="13.5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</row>
    <row r="145" ht="13.5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</row>
    <row r="146" ht="13.5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</row>
    <row r="147" ht="13.5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</row>
    <row r="148" ht="13.5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</row>
    <row r="149" ht="13.5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</row>
    <row r="150" ht="13.5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</row>
    <row r="151" ht="13.5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</row>
    <row r="152" ht="13.5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</row>
    <row r="153" ht="13.5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</row>
    <row r="154" ht="13.5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</row>
    <row r="155" ht="13.5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</row>
    <row r="156" ht="13.5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</row>
    <row r="157" ht="13.5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</row>
    <row r="158" ht="13.5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</row>
    <row r="159" ht="13.5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</row>
    <row r="160" ht="13.5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</row>
    <row r="161" ht="13.5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</row>
    <row r="162" ht="13.5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</row>
    <row r="163" ht="13.5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</row>
    <row r="164" ht="13.5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</row>
    <row r="165" ht="13.5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</row>
    <row r="166" ht="13.5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</row>
    <row r="167" ht="13.5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</row>
    <row r="168" ht="13.5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</row>
    <row r="169" ht="13.5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</row>
    <row r="170" ht="13.5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</row>
    <row r="171" ht="13.5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</row>
    <row r="172" ht="13.5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</row>
    <row r="173" ht="13.5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</row>
    <row r="174" ht="13.5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</row>
    <row r="175" ht="13.5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</row>
    <row r="176" ht="13.5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</row>
    <row r="177" ht="13.5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</row>
    <row r="178" ht="13.5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</row>
    <row r="179" ht="13.5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</row>
    <row r="180" ht="13.5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</row>
    <row r="181" ht="13.5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</row>
    <row r="182" ht="13.5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</row>
    <row r="183" ht="13.5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</row>
    <row r="184" ht="13.5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</row>
    <row r="185" ht="13.5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</row>
    <row r="186" ht="13.5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</row>
    <row r="187" ht="13.5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</row>
    <row r="188" ht="13.5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</row>
    <row r="189" ht="13.5" customHeigh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</row>
    <row r="190" ht="13.5" customHeigh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</row>
    <row r="191" ht="13.5" customHeigh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</row>
    <row r="192" ht="13.5" customHeigh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</row>
    <row r="193" ht="13.5" customHeigh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</row>
    <row r="194" ht="13.5" customHeigh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</row>
    <row r="195" ht="13.5" customHeigh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</row>
    <row r="196" ht="13.5" customHeigh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</row>
    <row r="197" ht="13.5" customHeigh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</row>
    <row r="198" ht="13.5" customHeigh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</row>
    <row r="199" ht="13.5" customHeigh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</row>
    <row r="200" ht="13.5" customHeigh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</row>
    <row r="201" ht="13.5" customHeigh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</row>
    <row r="202" ht="13.5" customHeigh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</row>
    <row r="203" ht="13.5" customHeigh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</row>
    <row r="204" ht="13.5" customHeigh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</row>
    <row r="205" ht="13.5" customHeigh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</row>
    <row r="206" ht="13.5" customHeigh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</row>
    <row r="207" ht="13.5" customHeigh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</row>
    <row r="208" ht="13.5" customHeigh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</row>
    <row r="209" ht="13.5" customHeigh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</row>
    <row r="210" ht="13.5" customHeigh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</row>
    <row r="211" ht="13.5" customHeigh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</row>
    <row r="212" ht="13.5" customHeigh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</row>
    <row r="213" ht="13.5" customHeigh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</row>
    <row r="214" ht="13.5" customHeigh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</row>
    <row r="215" ht="13.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</row>
    <row r="216" ht="13.5" customHeigh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</row>
    <row r="217" ht="13.5" customHeigh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</row>
    <row r="218" ht="13.5" customHeigh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</row>
    <row r="219" ht="13.5" customHeigh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</row>
    <row r="220" ht="13.5" customHeigh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</row>
    <row r="221" ht="13.5" customHeigh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</row>
    <row r="222" ht="13.5" customHeigh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</row>
    <row r="223" ht="13.5" customHeigh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</row>
    <row r="224" ht="13.5" customHeigh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</row>
    <row r="225" ht="13.5" customHeigh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</row>
    <row r="226" ht="13.5" customHeigh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</row>
    <row r="227" ht="13.5" customHeigh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</row>
    <row r="228" ht="13.5" customHeigh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</row>
    <row r="229" ht="13.5" customHeigh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</row>
    <row r="230" ht="13.5" customHeigh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</row>
    <row r="231" ht="13.5" customHeigh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</row>
    <row r="232" ht="13.5" customHeigh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</row>
    <row r="233" ht="13.5" customHeigh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</row>
    <row r="234" ht="13.5" customHeigh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</row>
    <row r="235" ht="13.5" customHeigh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</row>
    <row r="236" ht="13.5" customHeigh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</row>
    <row r="237" ht="13.5" customHeigh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</row>
    <row r="238" ht="13.5" customHeigh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</row>
    <row r="239" ht="13.5" customHeigh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</row>
    <row r="240" ht="13.5" customHeigh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</row>
    <row r="241" ht="13.5" customHeigh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</row>
    <row r="242" ht="13.5" customHeigh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</row>
    <row r="243" ht="13.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</row>
    <row r="244" ht="13.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</row>
    <row r="245" ht="13.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</row>
    <row r="246" ht="13.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</row>
    <row r="247" ht="13.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</row>
    <row r="248" ht="13.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</row>
    <row r="249" ht="13.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</row>
    <row r="250" ht="13.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</row>
    <row r="251" ht="13.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</row>
    <row r="252" ht="13.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</row>
    <row r="253" ht="13.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</row>
    <row r="254" ht="13.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</row>
    <row r="255" ht="13.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</row>
    <row r="256" ht="13.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</row>
    <row r="257" ht="13.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</row>
    <row r="258" ht="13.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</row>
    <row r="259" ht="13.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</row>
    <row r="260" ht="13.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</row>
    <row r="261" ht="13.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</row>
    <row r="262" ht="13.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</row>
    <row r="263" ht="13.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</row>
    <row r="264" ht="13.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</row>
    <row r="265" ht="13.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</row>
    <row r="266" ht="13.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</row>
    <row r="267" ht="13.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</row>
    <row r="268" ht="13.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</row>
    <row r="269" ht="13.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</row>
    <row r="270" ht="13.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</row>
    <row r="271" ht="13.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</row>
    <row r="272" ht="13.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</row>
    <row r="273" ht="13.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</row>
    <row r="274" ht="13.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</row>
    <row r="275" ht="13.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</row>
    <row r="276" ht="13.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</row>
    <row r="277" ht="13.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</row>
    <row r="278" ht="13.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</row>
    <row r="279" ht="13.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</row>
    <row r="280" ht="13.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</row>
    <row r="281" ht="13.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</row>
    <row r="282" ht="13.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</row>
    <row r="283" ht="13.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</row>
    <row r="284" ht="13.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</row>
    <row r="285" ht="13.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</row>
    <row r="286" ht="13.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</row>
    <row r="287" ht="13.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</row>
    <row r="288" ht="13.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</row>
    <row r="289" ht="13.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</row>
    <row r="290" ht="13.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</row>
    <row r="291" ht="13.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</row>
    <row r="292" ht="13.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</row>
    <row r="293" ht="13.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</row>
    <row r="294" ht="13.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</row>
    <row r="295" ht="13.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</row>
    <row r="296" ht="13.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</row>
    <row r="297" ht="13.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</row>
    <row r="298" ht="13.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</row>
    <row r="299" ht="13.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</row>
    <row r="300" ht="13.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</row>
    <row r="301" ht="13.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</row>
    <row r="302" ht="13.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</row>
    <row r="303" ht="13.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</row>
    <row r="304" ht="13.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</row>
    <row r="305" ht="13.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</row>
    <row r="306" ht="13.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</row>
    <row r="307" ht="13.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</row>
    <row r="308" ht="13.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</row>
    <row r="309" ht="13.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</row>
    <row r="310" ht="13.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</row>
    <row r="311" ht="13.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</row>
    <row r="312" ht="13.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</row>
    <row r="313" ht="13.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</row>
    <row r="314" ht="13.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</row>
    <row r="315" ht="13.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</row>
    <row r="316" ht="13.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</row>
    <row r="317" ht="13.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</row>
    <row r="318" ht="13.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</row>
    <row r="319" ht="13.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</row>
    <row r="320" ht="13.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</row>
    <row r="321" ht="13.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</row>
    <row r="322" ht="13.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</row>
    <row r="323" ht="13.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</row>
    <row r="324" ht="13.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</row>
    <row r="325" ht="13.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</row>
    <row r="326" ht="13.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</row>
    <row r="327" ht="13.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</row>
    <row r="328" ht="13.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