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levelező" sheetId="1" r:id="rId4"/>
    <sheet state="visible" name="TAN_VMT_levelező" sheetId="2" r:id="rId5"/>
  </sheets>
  <definedNames>
    <definedName hidden="1" localSheetId="0" name="_xlnm._FilterDatabase">'TAN_alap_levelező'!$A$2:$AQ$60</definedName>
  </definedNames>
  <calcPr/>
  <extLst>
    <ext uri="GoogleSheetsCustomDataVersion2">
      <go:sheetsCustomData xmlns:go="http://customooxmlschemas.google.com/" r:id="rId6" roundtripDataChecksum="JjtokFxxJzDnD1RmPmxMUdsPGi4tMW7HYsYNhZZz5UQ="/>
    </ext>
  </extLst>
</workbook>
</file>

<file path=xl/sharedStrings.xml><?xml version="1.0" encoding="utf-8"?>
<sst xmlns="http://schemas.openxmlformats.org/spreadsheetml/2006/main" count="747" uniqueCount="432">
  <si>
    <r>
      <rPr>
        <rFont val="Times New Roman"/>
        <b/>
        <color theme="1"/>
        <sz val="28.0"/>
      </rPr>
      <t>Tanító alapképzési BA szak</t>
    </r>
    <r>
      <rPr>
        <rFont val="Times New Roman"/>
        <b/>
        <color theme="1"/>
        <sz val="36.0"/>
      </rPr>
      <t xml:space="preserve"> - </t>
    </r>
    <r>
      <rPr>
        <rFont val="Times New Roman"/>
        <b/>
        <color theme="1"/>
        <sz val="22.0"/>
      </rPr>
      <t>levelező tagozat</t>
    </r>
    <r>
      <rPr>
        <rFont val="Times New Roman"/>
        <b/>
        <color theme="1"/>
        <sz val="15.0"/>
      </rPr>
      <t xml:space="preserve">
</t>
    </r>
    <r>
      <rPr>
        <rFont val="Times New Roman"/>
        <b/>
        <color theme="1"/>
        <sz val="10.0"/>
      </rPr>
      <t xml:space="preserve">5 féléves, Csecsemő-, és kisgyermeknevelő Ba szakkal - érvényes: 2025. szeptember 1-től </t>
    </r>
  </si>
  <si>
    <t>Évfolyam</t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</si>
  <si>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</si>
  <si>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</si>
  <si>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</si>
  <si>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</si>
  <si>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</si>
  <si>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</si>
  <si>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</si>
  <si>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</si>
  <si>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</si>
  <si>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</si>
  <si>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</si>
  <si>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</si>
  <si>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</si>
  <si>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</si>
  <si>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</si>
  <si>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</si>
  <si>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</si>
  <si>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</si>
  <si>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ea./félév</t>
  </si>
  <si>
    <t>Óra gy/félév</t>
  </si>
  <si>
    <t>Óra össz.</t>
  </si>
  <si>
    <t>Kredit</t>
  </si>
  <si>
    <t>F. zárás</t>
  </si>
  <si>
    <t>I.</t>
  </si>
  <si>
    <t>1.</t>
  </si>
  <si>
    <t>HFALTALB092</t>
  </si>
  <si>
    <t>Bevezetés a kereszténységbe</t>
  </si>
  <si>
    <t>v</t>
  </si>
  <si>
    <t>LKOZOS1026</t>
  </si>
  <si>
    <t>Teremtésvédelem</t>
  </si>
  <si>
    <t xml:space="preserve">Társadalomtudomány– összesen </t>
  </si>
  <si>
    <t>III.</t>
  </si>
  <si>
    <t>5.</t>
  </si>
  <si>
    <t>TANALB1035</t>
  </si>
  <si>
    <t>Pszichológiai önismeret és szakmai készségfejlesztés</t>
  </si>
  <si>
    <t>gyj</t>
  </si>
  <si>
    <t xml:space="preserve">Pszichológia – összesen	</t>
  </si>
  <si>
    <t>TANALB1002</t>
  </si>
  <si>
    <t>Az iskoláskor pedagógiája</t>
  </si>
  <si>
    <t>2.</t>
  </si>
  <si>
    <t>TANALB2029</t>
  </si>
  <si>
    <t>Az iskola világa</t>
  </si>
  <si>
    <t>II.</t>
  </si>
  <si>
    <t>3.</t>
  </si>
  <si>
    <t>TANALB1033</t>
  </si>
  <si>
    <t>Pedagógusmesterség I.</t>
  </si>
  <si>
    <t>Pedagógia – összesen</t>
  </si>
  <si>
    <t xml:space="preserve">Szakképzettséghez vezető alapozó ismeretkörök </t>
  </si>
  <si>
    <t>TANALB2030</t>
  </si>
  <si>
    <t xml:space="preserve">Magyar nyelv 1. </t>
  </si>
  <si>
    <t>TANALB1004</t>
  </si>
  <si>
    <t xml:space="preserve">Magyar nyelv 2. </t>
  </si>
  <si>
    <t>BLTANI1008</t>
  </si>
  <si>
    <t>Anyanyelvi tantárgy-pedagógia 1.</t>
  </si>
  <si>
    <t>4.</t>
  </si>
  <si>
    <t>TANALB2024</t>
  </si>
  <si>
    <t>Anyanyelvi tantárgy-pedagógia 2.</t>
  </si>
  <si>
    <t>BLTANI2007</t>
  </si>
  <si>
    <t xml:space="preserve">Gyermek- és ifjúságirodalom </t>
  </si>
  <si>
    <t>TANALB1005</t>
  </si>
  <si>
    <t>Irodalmi elemzések</t>
  </si>
  <si>
    <t>Magyar nyelv és irodalom és tantárgy-pedagógiája – összesen</t>
  </si>
  <si>
    <t>BTA1O0004L</t>
  </si>
  <si>
    <t>Matematika 1.</t>
  </si>
  <si>
    <t>BTA2O0004L</t>
  </si>
  <si>
    <t>Matematika 2.</t>
  </si>
  <si>
    <t>TANALB1006</t>
  </si>
  <si>
    <t>Elemi matematika</t>
  </si>
  <si>
    <t>BTA1O0005L</t>
  </si>
  <si>
    <t>Matematikai tantárgy-pedagógia 1.</t>
  </si>
  <si>
    <t>TANALB2033</t>
  </si>
  <si>
    <t>Matematikai tantárgy-pedagógia 2.</t>
  </si>
  <si>
    <t>Matematika és tantárgy-pedagógiája – összesen</t>
  </si>
  <si>
    <t>TANALB1031</t>
  </si>
  <si>
    <t>Természetismeret és környezetvédelem 1.</t>
  </si>
  <si>
    <t>BTA2O0006L</t>
  </si>
  <si>
    <t>Természetismeret és környezetvédelem 2.</t>
  </si>
  <si>
    <t>BTA1O0009L</t>
  </si>
  <si>
    <t>Egészségnevelés</t>
  </si>
  <si>
    <t>TANALB2026</t>
  </si>
  <si>
    <t>Természetismeret tantárgy-pedagógiája 1.</t>
  </si>
  <si>
    <t>Természetismeret és tantárgy-pedagógiája – összesen</t>
  </si>
  <si>
    <t>TANALB1036</t>
  </si>
  <si>
    <t>Ének-zene tantárgy-pedagógia 1.</t>
  </si>
  <si>
    <t>TANALB2028</t>
  </si>
  <si>
    <t>Ének-zene tantárgy-pedagógia 2.</t>
  </si>
  <si>
    <t>Ének-zene és tantárgy-pedagógiája – összesen</t>
  </si>
  <si>
    <t>TANALB1029</t>
  </si>
  <si>
    <t>Vizuális kultúra és nevelés tantárgy-pedagógiája 1.</t>
  </si>
  <si>
    <t>BTA2O0014L</t>
  </si>
  <si>
    <t>Esztétikai-művészeti ismeretek</t>
  </si>
  <si>
    <t>Vizuális nevelés és tantárgy-pedagógiája – összesen</t>
  </si>
  <si>
    <t>TANALB1010</t>
  </si>
  <si>
    <t>Technika, életvitel, gyakorlat és tantárgy-pedagógiája</t>
  </si>
  <si>
    <t>Technika, életvitel és gyakorlat és tantárgy-pedagógiája – összesen</t>
  </si>
  <si>
    <t>BLTANI1019</t>
  </si>
  <si>
    <t>Testnevelés-elmélet 1.</t>
  </si>
  <si>
    <t>BLTANI2012</t>
  </si>
  <si>
    <r>
      <rPr>
        <rFont val="Times New Roman"/>
        <color theme="1"/>
        <sz val="10.0"/>
      </rPr>
      <t>Testnevelés és tantárgy-pedagógia 1.</t>
    </r>
    <r>
      <rPr>
        <rFont val="Times New Roman"/>
        <strike/>
        <color theme="1"/>
        <sz val="10.0"/>
      </rPr>
      <t xml:space="preserve">  </t>
    </r>
  </si>
  <si>
    <t>BLTANI1018</t>
  </si>
  <si>
    <t xml:space="preserve">Testnevelés és tantárgy-pedagógiája 2. </t>
  </si>
  <si>
    <t>Testnevelés és tantárgy-pedagógiája – összesen</t>
  </si>
  <si>
    <t xml:space="preserve">Tantárgy-pedagógiák az általános iskola 1-4. évfolyamának nevelési-oktatási feladataira való felkészülés keretében </t>
  </si>
  <si>
    <t>Kötelező elméleti egységek – összesen</t>
  </si>
  <si>
    <t>TANALB1060</t>
  </si>
  <si>
    <t>Idegen nyelvi kritériumtárgy 1.</t>
  </si>
  <si>
    <t>TANALB2060</t>
  </si>
  <si>
    <t>Idegen nyelvi kritériumtárgy 2.</t>
  </si>
  <si>
    <t>BLTANI2081</t>
  </si>
  <si>
    <t>Szakdolgozat</t>
  </si>
  <si>
    <t>aí</t>
  </si>
  <si>
    <t>Választható műveltségi területek (VMT)</t>
  </si>
  <si>
    <t>TANALB1012</t>
  </si>
  <si>
    <t>Csoport előtti tanítási gyakorlat 1. Magyar nyelv és irodalom, matematika </t>
  </si>
  <si>
    <t>TANALB1014</t>
  </si>
  <si>
    <t>Csoport előtti tanítási gyakorlat 2. Környezetismeret, testnevelés és sport, magyar és VMT</t>
  </si>
  <si>
    <t>TANALB2015</t>
  </si>
  <si>
    <t xml:space="preserve">Egyéni iskolai gyakorlat 3. </t>
  </si>
  <si>
    <t>TANALB1016</t>
  </si>
  <si>
    <t>Csoport előtti tanítási gyakorlat 3. Rajz és vizuális kultúra, életvitel (technika), ének-zene, matematika és VMT</t>
  </si>
  <si>
    <t>TANALB2017</t>
  </si>
  <si>
    <t>Összefüggő szakmai gyakorlat</t>
  </si>
  <si>
    <t>TANALB2036</t>
  </si>
  <si>
    <t xml:space="preserve">Zárótanítás 1. </t>
  </si>
  <si>
    <t>TANALB2037</t>
  </si>
  <si>
    <t>Zárótanítás 2. (VMT/Nemzetiségi)</t>
  </si>
  <si>
    <t>Gyakorlati képzés</t>
  </si>
  <si>
    <t>Összes (szakmai gyak. nélkül)</t>
  </si>
  <si>
    <t>Összesen (Szakmai gyak. )</t>
  </si>
  <si>
    <t>Teljesítendő</t>
  </si>
  <si>
    <t>Elfogadott</t>
  </si>
  <si>
    <t>Tanító alapképzési BA szak 
 levelező tagozat - választható műveltségi területek</t>
  </si>
  <si>
    <t>Ismeretkör</t>
  </si>
  <si>
    <t>Tantárgy</t>
  </si>
  <si>
    <t>Ajánlott félév</t>
  </si>
  <si>
    <t>Előfeltétele</t>
  </si>
  <si>
    <t>Angol</t>
  </si>
  <si>
    <t>VMTALB1001</t>
  </si>
  <si>
    <t>Angol nyelvi készség-fejlesztés</t>
  </si>
  <si>
    <t>Nyelv-és stílusgyakorlat</t>
  </si>
  <si>
    <t>VMTALB1002</t>
  </si>
  <si>
    <t>Rendszerező leíró nyelvtan 1.</t>
  </si>
  <si>
    <t>VMTALB1003</t>
  </si>
  <si>
    <t>Rendszerező leíró nyelvtan 2.</t>
  </si>
  <si>
    <t>Rendszerező leíró nyelvtan 1., VMTALB1002</t>
  </si>
  <si>
    <t>VMTALB1004</t>
  </si>
  <si>
    <t>Angol gyermek-irodalom</t>
  </si>
  <si>
    <t>Angol gyermekirodalom 1.</t>
  </si>
  <si>
    <t>VMTALB1005</t>
  </si>
  <si>
    <t>Angol gyermekirodalom 2.</t>
  </si>
  <si>
    <t>Angol gyermekirodalom 1., VMTALB1004</t>
  </si>
  <si>
    <t>VMTALB1006</t>
  </si>
  <si>
    <t>Angol gyermekirodalom 3.</t>
  </si>
  <si>
    <t>6.</t>
  </si>
  <si>
    <t>Angol gyermekirodalom 2.,  VMTALB1005</t>
  </si>
  <si>
    <t>VMTALB1007</t>
  </si>
  <si>
    <t>Angol nyelvi tantárgy-pedagógia</t>
  </si>
  <si>
    <t>Angol nyelvi tantárgy-pedagógia 1.</t>
  </si>
  <si>
    <t>VMTALB1008</t>
  </si>
  <si>
    <t>Angol nyelvi tantárgy-pedagógia 2.</t>
  </si>
  <si>
    <t>Angol nyelvi tantárgy-pedagógia 1.,  VMTALB1007</t>
  </si>
  <si>
    <t>VMTALB1009</t>
  </si>
  <si>
    <t>Angol nyelvi tantárgy-pedagógia 3.</t>
  </si>
  <si>
    <t>Angol nyelvi tantárgy-pedagógia 2.,  VMTALB1008</t>
  </si>
  <si>
    <t>VMTALB1010</t>
  </si>
  <si>
    <t>Civilizáció / országismeret</t>
  </si>
  <si>
    <t>Civilizáció / országismeret 1.</t>
  </si>
  <si>
    <t>VMTALB1011</t>
  </si>
  <si>
    <t>Civilizáció / országismeret 2.</t>
  </si>
  <si>
    <t>Civilizáció/országismeret 1.,  VMTALB1010</t>
  </si>
  <si>
    <t>VMTALB1012</t>
  </si>
  <si>
    <t>Angol nyelvi műv.ter. szigorlat</t>
  </si>
  <si>
    <t>Összesen</t>
  </si>
  <si>
    <t>Ember és társadalom</t>
  </si>
  <si>
    <t>VMTALB2001</t>
  </si>
  <si>
    <t>Hon- és népismeret</t>
  </si>
  <si>
    <t>Szülőföldünk értékei - az értékfeltárás folyamata (gyakorlat)</t>
  </si>
  <si>
    <t>Hon- és népismeret BLTANI1002</t>
  </si>
  <si>
    <t>VMTALB2002</t>
  </si>
  <si>
    <t>A magyar társadalom tagolódása, a magyar nyelvterület kiemelkedő személyiségei</t>
  </si>
  <si>
    <t>Hon- és népismeret  BLTANI1002</t>
  </si>
  <si>
    <t>VMTALB2003</t>
  </si>
  <si>
    <t>Hagyományos életmód</t>
  </si>
  <si>
    <t>VMTALB2004</t>
  </si>
  <si>
    <t>Hon- és népismeret tantárgypedagógiája</t>
  </si>
  <si>
    <t>VMTALB2005</t>
  </si>
  <si>
    <t>Folklórismeretek</t>
  </si>
  <si>
    <t>Kalendáriumi szokások, népköltészet, népzene</t>
  </si>
  <si>
    <t>VMTALB2006</t>
  </si>
  <si>
    <t>Átmeneti rítusok, népköltészet, népzene</t>
  </si>
  <si>
    <t>VMTALB2007</t>
  </si>
  <si>
    <t>Terepgyakorlat</t>
  </si>
  <si>
    <t>VMTALB2008</t>
  </si>
  <si>
    <t>Hon- és népismeret szigorlat</t>
  </si>
  <si>
    <t>Ének-zene</t>
  </si>
  <si>
    <t>VMTALB3001</t>
  </si>
  <si>
    <t>Az ének-zene gyakorlata</t>
  </si>
  <si>
    <t>Hangképzés 1.</t>
  </si>
  <si>
    <t>Ének-zene 3. TANALB1007</t>
  </si>
  <si>
    <t>VMTALB3002</t>
  </si>
  <si>
    <t>Hangképzés 2.</t>
  </si>
  <si>
    <t>Hangképzés 1. VMTALB3001</t>
  </si>
  <si>
    <t>VMTALB3003</t>
  </si>
  <si>
    <t>Hangképzés 3.</t>
  </si>
  <si>
    <t>Hangképzés 2. VMTALB3002</t>
  </si>
  <si>
    <t>VMTALB3004</t>
  </si>
  <si>
    <t>Hangszerjáték (zongora) 1.</t>
  </si>
  <si>
    <t>VMTALB3005</t>
  </si>
  <si>
    <t>Hangszerjáték (zongora) 2.</t>
  </si>
  <si>
    <t>Hangszerjáték 1. VMTALB3004</t>
  </si>
  <si>
    <t>VMTALB3006</t>
  </si>
  <si>
    <t>Hangszerjáték (zongora) 3.</t>
  </si>
  <si>
    <t>Hangszerjáték 2. VMTALB3005</t>
  </si>
  <si>
    <t>VMTALB3007</t>
  </si>
  <si>
    <t>Karvezetés 1.</t>
  </si>
  <si>
    <t>Ének-zene 3. (Zeneismeret 1.) TANALB1007</t>
  </si>
  <si>
    <t>VMTALB3008</t>
  </si>
  <si>
    <t>Karvezetés 2.</t>
  </si>
  <si>
    <t>Karvezetés 1. VMTALB3007</t>
  </si>
  <si>
    <t>VMTALB3009</t>
  </si>
  <si>
    <t>Karvezetés 3.</t>
  </si>
  <si>
    <t>Karvezetés 2. VMTALB3008</t>
  </si>
  <si>
    <t>VMTALB3010</t>
  </si>
  <si>
    <t>Az ének-zene elméleti ismeretei</t>
  </si>
  <si>
    <t>Szolfézs-zeneelmélet 1.</t>
  </si>
  <si>
    <t>Ének-zene 3. TANANB1007, TANALB1007</t>
  </si>
  <si>
    <t>VMTALB3011</t>
  </si>
  <si>
    <t>Szolfézs-zeneelmélet 2.</t>
  </si>
  <si>
    <t>Szolfézs-zeneelmélet 1. VMTALB3010</t>
  </si>
  <si>
    <t>VMTALB3012</t>
  </si>
  <si>
    <t>Szolfézs-zeneelmélet 3.</t>
  </si>
  <si>
    <t>Szolfézs-zeneelmélet 2. VMTALB3011</t>
  </si>
  <si>
    <t>VMTALB3013</t>
  </si>
  <si>
    <t>Ének-zenei tantárgy-pedagógia 3.</t>
  </si>
  <si>
    <t>Ének-zene 4. TANALB2008</t>
  </si>
  <si>
    <t>VMTALB3014</t>
  </si>
  <si>
    <t>Ének-zenei tantárgy-pedagógia 4.</t>
  </si>
  <si>
    <t>Ének-zenei tantárgy-pedagógia 3. VMTALB3013</t>
  </si>
  <si>
    <t>VMTALB3015</t>
  </si>
  <si>
    <t>Ének-zene műv.ter.szigorlat</t>
  </si>
  <si>
    <t>Informatika</t>
  </si>
  <si>
    <t>VMTALB4001</t>
  </si>
  <si>
    <t>Informatikai alapismeretek</t>
  </si>
  <si>
    <t>Informatikai alapismeretek és Multimédiás alkalmazások</t>
  </si>
  <si>
    <t>VMTALB4002</t>
  </si>
  <si>
    <t>Webszerkesztés</t>
  </si>
  <si>
    <t>VMTALB4003</t>
  </si>
  <si>
    <t>Alkalmazói rendszerek 1.</t>
  </si>
  <si>
    <t>VMTALB4004</t>
  </si>
  <si>
    <t>Alkalmazói rendszerek 2.</t>
  </si>
  <si>
    <t>Alkalmazói rendszerek 1. VMTANB4003, VMTALB4003</t>
  </si>
  <si>
    <t>VMTALB4005</t>
  </si>
  <si>
    <t>Informatika az iskolában (TP) 1.</t>
  </si>
  <si>
    <t>VMTALB4006</t>
  </si>
  <si>
    <t>Informatika az iskolában (TP) 2.</t>
  </si>
  <si>
    <t>Informatika az iskolában (TP) 1.VMTANB4005, VMTALB4005</t>
  </si>
  <si>
    <t>VMTALB4007</t>
  </si>
  <si>
    <t>Informatika felsőfokon</t>
  </si>
  <si>
    <t>Problémamegoldás informatikai eszközökkel 1.</t>
  </si>
  <si>
    <t>Informatika az iskolában (TP) 1. VMTANB4005, VMTALB4005</t>
  </si>
  <si>
    <t>VMTALB4008</t>
  </si>
  <si>
    <t>Problémamegoldás informatikai eszközökkel 2.</t>
  </si>
  <si>
    <t>Problémamegoldás informatikai eszközökkel 1.VMTANB4007, VMTALB4007</t>
  </si>
  <si>
    <t>VMTALB4009</t>
  </si>
  <si>
    <t>Adatbázis-kezelés</t>
  </si>
  <si>
    <t>VMTALB4010</t>
  </si>
  <si>
    <t>Informatika műveltségterület szigorlat</t>
  </si>
  <si>
    <t>Magyar nyelv és irodalom</t>
  </si>
  <si>
    <t>VMTALB5001</t>
  </si>
  <si>
    <t>Általános és alkalmazott nyelvészet 11 kr.</t>
  </si>
  <si>
    <t>Általános és alkalmazott nyelvészet</t>
  </si>
  <si>
    <t>VMTALB5002</t>
  </si>
  <si>
    <t>Magyar nyelv 3.</t>
  </si>
  <si>
    <t>Magyar nyelv 2., TANALB1004</t>
  </si>
  <si>
    <t>VMTALB5003</t>
  </si>
  <si>
    <t>Szociolingvisztika</t>
  </si>
  <si>
    <t>VMTALB5004</t>
  </si>
  <si>
    <t>Irodalomtörténet és műelemzések 8 kr.</t>
  </si>
  <si>
    <t>Irodalomtörténet</t>
  </si>
  <si>
    <t>VMTALB5005</t>
  </si>
  <si>
    <t>Műelemzés</t>
  </si>
  <si>
    <t>v helyett gyj</t>
  </si>
  <si>
    <t>VMTALB5006</t>
  </si>
  <si>
    <t>Anyanyelv- és irodalomtanítás pedagógiája 4 kr.</t>
  </si>
  <si>
    <t>Anyanyelv- és irodalomtanítás pedagógiája</t>
  </si>
  <si>
    <t>VMTALB5007</t>
  </si>
  <si>
    <t>Magyar nyelv és irodalom műv.ter.szigorlat</t>
  </si>
  <si>
    <t>Matematika</t>
  </si>
  <si>
    <t>VMTALB6001</t>
  </si>
  <si>
    <t>Matematikai elméleti ismeretek 11 kredit</t>
  </si>
  <si>
    <t>A matematika alapjai</t>
  </si>
  <si>
    <t>VMTALB6002</t>
  </si>
  <si>
    <t>Matematika 3.</t>
  </si>
  <si>
    <t>VMTALB6003</t>
  </si>
  <si>
    <t>Matematika 4.</t>
  </si>
  <si>
    <t>VMTALB6004</t>
  </si>
  <si>
    <t>Matematika tantárgypedagógiája 12 kredit</t>
  </si>
  <si>
    <t>Matematika 5.</t>
  </si>
  <si>
    <t>Matematika 1. BTA1O0004L, Matematika 2. BTA2O0004L</t>
  </si>
  <si>
    <t>VMTALB6005</t>
  </si>
  <si>
    <t>Matematika 6.</t>
  </si>
  <si>
    <t>A matematika alapjai VMTALB6001, Matematika 3.VMTALB6002, Matematika 5.VMTALB6004</t>
  </si>
  <si>
    <t>VMTALB6006</t>
  </si>
  <si>
    <t>Matematikai tantárgy-pedagógia 3.</t>
  </si>
  <si>
    <t>VMTALB6007</t>
  </si>
  <si>
    <t>Matematika műv.ter.szigorlat</t>
  </si>
  <si>
    <t>Természetismeret</t>
  </si>
  <si>
    <t>VMTALB7001</t>
  </si>
  <si>
    <t>A természetismeret alapjai</t>
  </si>
  <si>
    <t>Földrajz 1. (Általános földrajzi ismeretek)</t>
  </si>
  <si>
    <t>VMTALB7002</t>
  </si>
  <si>
    <t>Földrajz 2. (Magyarország természet- és társadalomföldrajza)</t>
  </si>
  <si>
    <t>VMTALB7003</t>
  </si>
  <si>
    <t>Biológia 1. (Növénytani ismeretek és gyakorlatok)</t>
  </si>
  <si>
    <t>VMTALB7004</t>
  </si>
  <si>
    <t>Biológia 2. (Állattani ismeretek és gyakorlatok)</t>
  </si>
  <si>
    <t>VMTALB7005</t>
  </si>
  <si>
    <t>Biológia 3. (Az ember egészségtana)</t>
  </si>
  <si>
    <t>VMTALB7006</t>
  </si>
  <si>
    <t>Biológia 4. (Ökológia)</t>
  </si>
  <si>
    <t>VMTALB7007</t>
  </si>
  <si>
    <t>Természetismeret és tantárgy-pedagógiája</t>
  </si>
  <si>
    <t>Fizikai és kémiai ismeretek és gyakorlatok</t>
  </si>
  <si>
    <t>Természetismeret és környezetvédelem 2. BTA2O0006N BTA2O0006L</t>
  </si>
  <si>
    <t>VMTALB7008</t>
  </si>
  <si>
    <t>Környezettudatos nevelés</t>
  </si>
  <si>
    <t>VMTALB7009</t>
  </si>
  <si>
    <t>Természetismeret tp. 2.</t>
  </si>
  <si>
    <t>Természetismeret tp.1.BTA2O0007L</t>
  </si>
  <si>
    <t>VMTALB7010</t>
  </si>
  <si>
    <t>ai</t>
  </si>
  <si>
    <t>VMTALB7011</t>
  </si>
  <si>
    <t>Természetismeret műv.ter.szigorlat</t>
  </si>
  <si>
    <t>Testnevelés</t>
  </si>
  <si>
    <t>VMTALB8001</t>
  </si>
  <si>
    <t>A testnevelés és sport alapismeretei</t>
  </si>
  <si>
    <t>Anatómia</t>
  </si>
  <si>
    <t>VMTALB8002</t>
  </si>
  <si>
    <t>Torna</t>
  </si>
  <si>
    <t>VMTALB8003</t>
  </si>
  <si>
    <t>Gyógytestnevelés</t>
  </si>
  <si>
    <t>VMTALB8004</t>
  </si>
  <si>
    <t>Testnevelés-elmélet 2.</t>
  </si>
  <si>
    <t>VMTALB8005</t>
  </si>
  <si>
    <t>Atlétika</t>
  </si>
  <si>
    <t>VMTALB8006</t>
  </si>
  <si>
    <t>A sportjátékok elméleti és gyakorlati ismeretei</t>
  </si>
  <si>
    <t>Sportjátékok 1.</t>
  </si>
  <si>
    <t>VMTALB8007</t>
  </si>
  <si>
    <t>Sportjátékok 2.</t>
  </si>
  <si>
    <t>VMTALB8008</t>
  </si>
  <si>
    <t>Testnevelés és tantárgy -ped. 4 kr</t>
  </si>
  <si>
    <t>Testnevelés és tantárgy-pedagógiája 3.</t>
  </si>
  <si>
    <t>VMTALB8009</t>
  </si>
  <si>
    <t>Testnevelés műv.ter. szigorlat</t>
  </si>
  <si>
    <t>Vizuális nevelés</t>
  </si>
  <si>
    <t>VMTALB9001</t>
  </si>
  <si>
    <t>Vuzuális kultúra alapjai 12 kredit</t>
  </si>
  <si>
    <t>Vizuális kultúra 1. (vizu. közlésformák)</t>
  </si>
  <si>
    <t>Vizuális kultúra és kommunikáció 2. BTA2O0012L</t>
  </si>
  <si>
    <t>VMTALB9002</t>
  </si>
  <si>
    <t>Vizuális kultúra 2. (fotó)</t>
  </si>
  <si>
    <t>VMTALB9003</t>
  </si>
  <si>
    <t>Vizuális kultúra 3. (mozgókép, film,videó, animáció)</t>
  </si>
  <si>
    <t>VMTALB9004</t>
  </si>
  <si>
    <t>Vizuális kultúra 4. (képzőművészeti gyakorlatok)</t>
  </si>
  <si>
    <t>Vizuális kultúra és kommunikáció 2. (Alkotási gyakorlatok) BTA2O0012L</t>
  </si>
  <si>
    <t>VMTALB9005</t>
  </si>
  <si>
    <t>Vizuális kultúra 5. (tágy és környezetkultúra)</t>
  </si>
  <si>
    <t>VMTALB9006</t>
  </si>
  <si>
    <t>Vizuális kultúra és módszertana 11 kredit</t>
  </si>
  <si>
    <t>Vizuális kultúra 6. (művészettörténet)</t>
  </si>
  <si>
    <t>VMTALB9007</t>
  </si>
  <si>
    <t>Vizuális kultúra és nevelés tantárgy-pedagógiája 2.</t>
  </si>
  <si>
    <t>VMTALB9008</t>
  </si>
  <si>
    <t>Múzeumpedagógia</t>
  </si>
  <si>
    <t>VMTALB9009</t>
  </si>
  <si>
    <t>Bábművészet</t>
  </si>
  <si>
    <t>VMTALB9010</t>
  </si>
  <si>
    <t>Vizuális nev. műv.ter.szigorlat</t>
  </si>
  <si>
    <t>Dráma és színház választott műveltségterület</t>
  </si>
  <si>
    <t>VMTALB1101</t>
  </si>
  <si>
    <t>A drámapedagógia alapjai</t>
  </si>
  <si>
    <t>Bevezetés a drámapedagógiába</t>
  </si>
  <si>
    <t>VMTALB1102</t>
  </si>
  <si>
    <t>Drámapedagógia módszertana</t>
  </si>
  <si>
    <t>Drámajáték-vezetés 1.</t>
  </si>
  <si>
    <t>gy</t>
  </si>
  <si>
    <t>VMTALB1103</t>
  </si>
  <si>
    <t>Drámajáték-vezetés 2.</t>
  </si>
  <si>
    <t>Drámajáték-vezetés 1. VMTALB1102</t>
  </si>
  <si>
    <t>VMTALB1104</t>
  </si>
  <si>
    <t>Drámajáték-vezetés 3.</t>
  </si>
  <si>
    <t>Drámajáték-vezetés 2. VMTALB1103</t>
  </si>
  <si>
    <t>VMTALB1105</t>
  </si>
  <si>
    <t>Színházpedagógia</t>
  </si>
  <si>
    <t>Színházpedagógia 1.</t>
  </si>
  <si>
    <t>VMTALB1106</t>
  </si>
  <si>
    <t>Színházpedagógia 2.</t>
  </si>
  <si>
    <t>Színházpedagógia 1. VMTALB1105</t>
  </si>
  <si>
    <t>VMTALB1107</t>
  </si>
  <si>
    <t>Színházpedagógia 3.</t>
  </si>
  <si>
    <t>Színházpedagógia 2. VMTALB1106</t>
  </si>
  <si>
    <t>VMTALB1108</t>
  </si>
  <si>
    <t>Drámatanári készségfejlesztés</t>
  </si>
  <si>
    <t>Játék, szerepjáték 1.</t>
  </si>
  <si>
    <t>VMTALB1109</t>
  </si>
  <si>
    <t>Játék, szerepjáték 2.</t>
  </si>
  <si>
    <t>Játék, szerepjáték 2. VMTALB1108</t>
  </si>
  <si>
    <t>VMTALB1110</t>
  </si>
  <si>
    <t>Dráma és színház művter. szigorlat</t>
  </si>
  <si>
    <t>Digitális kultúra</t>
  </si>
  <si>
    <t>VMTALB1201</t>
  </si>
  <si>
    <t>Digitális kommunikáció</t>
  </si>
  <si>
    <t>VMTALB1202</t>
  </si>
  <si>
    <t>Robotika az oktatásban</t>
  </si>
  <si>
    <t>Grafikus kódolás VMTALB1205</t>
  </si>
  <si>
    <t>VMTALB1203</t>
  </si>
  <si>
    <t>Digitális tananyagfejlesztés</t>
  </si>
  <si>
    <t>VMTALB1204</t>
  </si>
  <si>
    <t>Digitális kultúra az iskolában</t>
  </si>
  <si>
    <t>VMTALB1205</t>
  </si>
  <si>
    <t>Digitális problémamegoldás</t>
  </si>
  <si>
    <t>Grafikus kódolás</t>
  </si>
  <si>
    <t>VMTALB1206</t>
  </si>
  <si>
    <t>VMTALB1207</t>
  </si>
  <si>
    <t>Problémamegoldás informatikai eszközökkel 1. VMTALB1206</t>
  </si>
  <si>
    <t>VMTALB1208</t>
  </si>
  <si>
    <t>Digitális kutúra műveltségterület szigorlat</t>
  </si>
  <si>
    <t>sz.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</si>
</sst>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Calibri"/>
      <scheme val="minor"/>
    </font>
    <font>
      <b/>
      <sz val="36.0"/>
      <color theme="1"/>
      <name val="Times New Roman"/>
    </font>
    <font/>
    <font>
      <sz val="9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z val="8.0"/>
      <color rgb="FF969696"/>
      <name val="Times New Roman"/>
    </font>
    <font>
      <b/>
      <sz val="10.0"/>
      <color theme="1"/>
      <name val="Calibri"/>
    </font>
    <font>
      <strike/>
      <sz val="10.0"/>
      <color theme="1"/>
      <name val="Times New Roman"/>
    </font>
    <font>
      <i/>
      <sz val="10.0"/>
      <color theme="1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  <font>
      <sz val="10.0"/>
      <color rgb="FF000000"/>
      <name val="Times New Roman"/>
    </font>
    <font>
      <b/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5" fillId="2" fontId="4" numFmtId="0" xfId="0" applyAlignment="1" applyBorder="1" applyFont="1">
      <alignment horizont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center" shrinkToFit="1" vertical="center" wrapText="0"/>
    </xf>
    <xf borderId="0" fillId="0" fontId="6" numFmtId="0" xfId="0" applyAlignment="1" applyFont="1">
      <alignment horizontal="left"/>
    </xf>
    <xf borderId="5" fillId="2" fontId="5" numFmtId="0" xfId="0" applyAlignment="1" applyBorder="1" applyFont="1">
      <alignment vertical="center"/>
    </xf>
    <xf borderId="4" fillId="0" fontId="5" numFmtId="0" xfId="0" applyAlignment="1" applyBorder="1" applyFont="1">
      <alignment horizontal="left" shrinkToFit="0" wrapText="1"/>
    </xf>
    <xf borderId="0" fillId="0" fontId="7" numFmtId="0" xfId="0" applyAlignment="1" applyFont="1">
      <alignment readingOrder="0"/>
    </xf>
    <xf borderId="4" fillId="0" fontId="4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readingOrder="0" vertical="center"/>
    </xf>
    <xf borderId="5" fillId="2" fontId="4" numFmtId="0" xfId="0" applyAlignment="1" applyBorder="1" applyFont="1">
      <alignment vertical="center"/>
    </xf>
    <xf borderId="4" fillId="0" fontId="8" numFmtId="0" xfId="0" applyAlignment="1" applyBorder="1" applyFont="1">
      <alignment horizontal="center" shrinkToFit="1" vertical="center" wrapText="0"/>
    </xf>
    <xf borderId="0" fillId="0" fontId="7" numFmtId="0" xfId="0" applyAlignment="1" applyFont="1">
      <alignment horizontal="center" readingOrder="0"/>
    </xf>
    <xf borderId="4" fillId="0" fontId="5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center"/>
    </xf>
    <xf borderId="4" fillId="0" fontId="8" numFmtId="0" xfId="0" applyAlignment="1" applyBorder="1" applyFont="1">
      <alignment horizontal="center" shrinkToFit="1" wrapText="0"/>
    </xf>
    <xf borderId="1" fillId="0" fontId="4" numFmtId="0" xfId="0" applyAlignment="1" applyBorder="1" applyFont="1">
      <alignment horizontal="left" readingOrder="0" shrinkToFit="0" vertical="center" wrapText="1"/>
    </xf>
    <xf borderId="4" fillId="0" fontId="4" numFmtId="1" xfId="0" applyAlignment="1" applyBorder="1" applyFont="1" applyNumberFormat="1">
      <alignment horizontal="center" shrinkToFit="1" vertical="center" wrapText="0"/>
    </xf>
    <xf borderId="4" fillId="0" fontId="5" numFmtId="0" xfId="0" applyAlignment="1" applyBorder="1" applyFont="1">
      <alignment horizontal="center" shrinkToFit="1" wrapText="0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vertical="top"/>
    </xf>
    <xf borderId="4" fillId="0" fontId="5" numFmtId="0" xfId="0" applyAlignment="1" applyBorder="1" applyFont="1">
      <alignment horizontal="left" vertical="top"/>
    </xf>
    <xf borderId="0" fillId="0" fontId="5" numFmtId="0" xfId="0" applyAlignment="1" applyFont="1">
      <alignment vertical="center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6" fillId="0" fontId="5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shrinkToFit="1" wrapText="0"/>
    </xf>
    <xf borderId="6" fillId="0" fontId="5" numFmtId="0" xfId="0" applyAlignment="1" applyBorder="1" applyFont="1">
      <alignment horizontal="center" shrinkToFit="1" vertical="center" wrapText="0"/>
    </xf>
    <xf borderId="5" fillId="2" fontId="5" numFmtId="0" xfId="0" applyBorder="1" applyFont="1"/>
    <xf borderId="4" fillId="0" fontId="5" numFmtId="0" xfId="0" applyAlignment="1" applyBorder="1" applyFont="1">
      <alignment shrinkToFit="0" vertical="center" wrapText="1"/>
    </xf>
    <xf borderId="5" fillId="2" fontId="9" numFmtId="0" xfId="0" applyBorder="1" applyFont="1"/>
    <xf borderId="5" fillId="2" fontId="4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4" fillId="0" fontId="4" numFmtId="1" xfId="0" applyAlignment="1" applyBorder="1" applyFont="1" applyNumberFormat="1">
      <alignment horizontal="center" shrinkToFit="1" wrapText="0"/>
    </xf>
    <xf borderId="4" fillId="0" fontId="4" numFmtId="0" xfId="0" applyAlignment="1" applyBorder="1" applyFont="1">
      <alignment shrinkToFit="0" wrapText="1"/>
    </xf>
    <xf borderId="4" fillId="0" fontId="4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10" numFmtId="0" xfId="0" applyAlignment="1" applyFont="1">
      <alignment horizontal="center"/>
    </xf>
    <xf borderId="7" fillId="0" fontId="3" numFmtId="0" xfId="0" applyAlignment="1" applyBorder="1" applyFont="1">
      <alignment horizontal="left"/>
    </xf>
    <xf borderId="0" fillId="0" fontId="3" numFmtId="0" xfId="0" applyAlignment="1" applyFont="1">
      <alignment horizontal="center" shrinkToFit="1" wrapText="0"/>
    </xf>
    <xf borderId="7" fillId="0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left"/>
    </xf>
    <xf borderId="1" fillId="0" fontId="11" numFmtId="0" xfId="0" applyBorder="1" applyFont="1"/>
    <xf borderId="2" fillId="0" fontId="5" numFmtId="0" xfId="0" applyBorder="1" applyFont="1"/>
    <xf borderId="3" fillId="0" fontId="5" numFmtId="0" xfId="0" applyBorder="1" applyFont="1"/>
    <xf borderId="0" fillId="0" fontId="12" numFmtId="0" xfId="0" applyFont="1"/>
    <xf borderId="8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9" fillId="3" fontId="4" numFmtId="0" xfId="0" applyAlignment="1" applyBorder="1" applyFont="1">
      <alignment horizontal="center"/>
    </xf>
    <xf borderId="1" fillId="4" fontId="4" numFmtId="0" xfId="0" applyAlignment="1" applyBorder="1" applyFill="1" applyFont="1">
      <alignment horizontal="center"/>
    </xf>
    <xf borderId="9" fillId="4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left"/>
    </xf>
    <xf borderId="11" fillId="0" fontId="5" numFmtId="0" xfId="0" applyAlignment="1" applyBorder="1" applyFont="1">
      <alignment horizontal="center"/>
    </xf>
    <xf borderId="12" fillId="0" fontId="2" numFmtId="0" xfId="0" applyBorder="1" applyFont="1"/>
    <xf borderId="6" fillId="0" fontId="2" numFmtId="0" xfId="0" applyBorder="1" applyFont="1"/>
    <xf borderId="6" fillId="0" fontId="5" numFmtId="0" xfId="0" applyBorder="1" applyFont="1"/>
    <xf borderId="11" fillId="0" fontId="5" numFmtId="0" xfId="0" applyBorder="1" applyFont="1"/>
    <xf borderId="11" fillId="0" fontId="4" numFmtId="0" xfId="0" applyAlignment="1" applyBorder="1" applyFont="1">
      <alignment horizontal="left"/>
    </xf>
    <xf borderId="11" fillId="0" fontId="4" numFmtId="0" xfId="0" applyAlignment="1" applyBorder="1" applyFont="1">
      <alignment horizontal="center"/>
    </xf>
    <xf borderId="11" fillId="0" fontId="5" numFmtId="0" xfId="0" applyAlignment="1" applyBorder="1" applyFont="1">
      <alignment horizontal="left" vertical="center"/>
    </xf>
    <xf borderId="0" fillId="0" fontId="5" numFmtId="0" xfId="0" applyFont="1"/>
    <xf borderId="6" fillId="0" fontId="4" numFmtId="0" xfId="0" applyBorder="1" applyFont="1"/>
    <xf borderId="11" fillId="0" fontId="4" numFmtId="0" xfId="0" applyBorder="1" applyFont="1"/>
    <xf borderId="11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4" fillId="5" fontId="13" numFmtId="0" xfId="0" applyAlignment="1" applyBorder="1" applyFill="1" applyFont="1">
      <alignment horizontal="center" vertical="center"/>
    </xf>
    <xf borderId="4" fillId="0" fontId="5" numFmtId="0" xfId="0" applyAlignment="1" applyBorder="1" applyFont="1">
      <alignment shrinkToFit="0" wrapText="1"/>
    </xf>
    <xf borderId="4" fillId="0" fontId="5" numFmtId="0" xfId="0" applyBorder="1" applyFont="1"/>
    <xf borderId="8" fillId="5" fontId="13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/>
    </xf>
    <xf borderId="4" fillId="0" fontId="13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6" fillId="0" fontId="1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2" width="3.86"/>
    <col customWidth="1" min="3" max="3" width="14.57"/>
    <col customWidth="1" min="4" max="4" width="27.86"/>
    <col customWidth="1" min="5" max="5" width="3.71" outlineLevel="1"/>
    <col customWidth="1" min="6" max="19" width="3.29" outlineLevel="1"/>
    <col customWidth="1" min="20" max="20" width="4.43" outlineLevel="1"/>
    <col customWidth="1" min="21" max="22" width="6.0" outlineLevel="1"/>
    <col customWidth="1" min="23" max="24" width="6.0"/>
    <col customWidth="1" min="25" max="25" width="21.29"/>
    <col customWidth="1" min="26" max="43" width="9.29"/>
  </cols>
  <sheetData>
    <row r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>
      <c r="A3" s="9" t="s">
        <v>25</v>
      </c>
      <c r="B3" s="9" t="s">
        <v>26</v>
      </c>
      <c r="C3" s="9" t="s">
        <v>27</v>
      </c>
      <c r="D3" s="10" t="s">
        <v>28</v>
      </c>
      <c r="E3" s="11">
        <v>10.0</v>
      </c>
      <c r="F3" s="11">
        <v>0.0</v>
      </c>
      <c r="G3" s="11">
        <v>2.0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>
        <f t="shared" ref="T3:U3" si="1">E3+H3+K3+N3+Q3</f>
        <v>10</v>
      </c>
      <c r="U3" s="11">
        <f t="shared" si="1"/>
        <v>0</v>
      </c>
      <c r="V3" s="11">
        <f t="shared" ref="V3:V4" si="3">SUM(T3:U3)</f>
        <v>10</v>
      </c>
      <c r="W3" s="11">
        <f t="shared" ref="W3:W10" si="4">S3+P3+M3+J3+G3</f>
        <v>2</v>
      </c>
      <c r="X3" s="11" t="s">
        <v>29</v>
      </c>
      <c r="Y3" s="12"/>
      <c r="Z3" s="13"/>
      <c r="AA3" s="12"/>
      <c r="AB3" s="13"/>
      <c r="AC3" s="12"/>
      <c r="AD3" s="13"/>
      <c r="AE3" s="12"/>
      <c r="AF3" s="13"/>
      <c r="AG3" s="12"/>
      <c r="AH3" s="13"/>
      <c r="AI3" s="12"/>
      <c r="AJ3" s="13"/>
      <c r="AK3" s="12"/>
      <c r="AL3" s="13"/>
      <c r="AM3" s="14"/>
      <c r="AN3" s="14"/>
      <c r="AO3" s="14"/>
      <c r="AP3" s="14"/>
      <c r="AQ3" s="14"/>
    </row>
    <row r="4">
      <c r="A4" s="9" t="s">
        <v>25</v>
      </c>
      <c r="B4" s="9" t="s">
        <v>26</v>
      </c>
      <c r="C4" s="9" t="s">
        <v>30</v>
      </c>
      <c r="D4" s="15" t="s">
        <v>31</v>
      </c>
      <c r="E4" s="11">
        <v>5.0</v>
      </c>
      <c r="F4" s="11">
        <v>0.0</v>
      </c>
      <c r="G4" s="11">
        <v>1.0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>
        <f t="shared" ref="T4:U4" si="2">E4+H4+K4+N4+Q4</f>
        <v>5</v>
      </c>
      <c r="U4" s="11">
        <f t="shared" si="2"/>
        <v>0</v>
      </c>
      <c r="V4" s="11">
        <f t="shared" si="3"/>
        <v>5</v>
      </c>
      <c r="W4" s="11">
        <f t="shared" si="4"/>
        <v>1</v>
      </c>
      <c r="X4" s="11" t="s">
        <v>29</v>
      </c>
      <c r="Y4" s="12"/>
      <c r="Z4" s="13"/>
      <c r="AA4" s="12"/>
      <c r="AB4" s="13"/>
      <c r="AC4" s="12"/>
      <c r="AD4" s="13"/>
      <c r="AE4" s="12"/>
      <c r="AF4" s="13"/>
      <c r="AG4" s="12"/>
      <c r="AH4" s="13"/>
      <c r="AI4" s="12"/>
      <c r="AJ4" s="13"/>
      <c r="AK4" s="12"/>
      <c r="AL4" s="13"/>
      <c r="AM4" s="14"/>
      <c r="AN4" s="14"/>
      <c r="AO4" s="14"/>
      <c r="AP4" s="14"/>
      <c r="AQ4" s="14"/>
    </row>
    <row r="5">
      <c r="A5" s="9"/>
      <c r="B5" s="9"/>
      <c r="C5" s="9"/>
      <c r="D5" s="16" t="s">
        <v>32</v>
      </c>
      <c r="E5" s="17">
        <f t="shared" ref="E5:V5" si="5">SUM(E3:E4)</f>
        <v>15</v>
      </c>
      <c r="F5" s="17">
        <f t="shared" si="5"/>
        <v>0</v>
      </c>
      <c r="G5" s="17">
        <f t="shared" si="5"/>
        <v>3</v>
      </c>
      <c r="H5" s="17">
        <f t="shared" si="5"/>
        <v>0</v>
      </c>
      <c r="I5" s="17">
        <f t="shared" si="5"/>
        <v>0</v>
      </c>
      <c r="J5" s="17">
        <f t="shared" si="5"/>
        <v>0</v>
      </c>
      <c r="K5" s="17">
        <f t="shared" si="5"/>
        <v>0</v>
      </c>
      <c r="L5" s="17">
        <f t="shared" si="5"/>
        <v>0</v>
      </c>
      <c r="M5" s="17">
        <f t="shared" si="5"/>
        <v>0</v>
      </c>
      <c r="N5" s="17">
        <f t="shared" si="5"/>
        <v>0</v>
      </c>
      <c r="O5" s="17">
        <f t="shared" si="5"/>
        <v>0</v>
      </c>
      <c r="P5" s="17">
        <f t="shared" si="5"/>
        <v>0</v>
      </c>
      <c r="Q5" s="17">
        <f t="shared" si="5"/>
        <v>0</v>
      </c>
      <c r="R5" s="17">
        <f t="shared" si="5"/>
        <v>0</v>
      </c>
      <c r="S5" s="17">
        <f t="shared" si="5"/>
        <v>0</v>
      </c>
      <c r="T5" s="17">
        <f t="shared" si="5"/>
        <v>15</v>
      </c>
      <c r="U5" s="17">
        <f t="shared" si="5"/>
        <v>0</v>
      </c>
      <c r="V5" s="17">
        <f t="shared" si="5"/>
        <v>15</v>
      </c>
      <c r="W5" s="11">
        <f t="shared" si="4"/>
        <v>3</v>
      </c>
      <c r="X5" s="17"/>
      <c r="Y5" s="12"/>
      <c r="Z5" s="13"/>
      <c r="AA5" s="12"/>
      <c r="AB5" s="13"/>
      <c r="AC5" s="12"/>
      <c r="AD5" s="13"/>
      <c r="AE5" s="12"/>
      <c r="AF5" s="13"/>
      <c r="AG5" s="12"/>
      <c r="AH5" s="13"/>
      <c r="AI5" s="12"/>
      <c r="AJ5" s="13"/>
      <c r="AK5" s="12"/>
      <c r="AL5" s="13"/>
      <c r="AM5" s="14"/>
      <c r="AN5" s="14"/>
      <c r="AO5" s="14"/>
      <c r="AP5" s="14"/>
      <c r="AQ5" s="14"/>
    </row>
    <row r="6">
      <c r="A6" s="9" t="s">
        <v>33</v>
      </c>
      <c r="B6" s="9" t="s">
        <v>34</v>
      </c>
      <c r="C6" s="9" t="s">
        <v>35</v>
      </c>
      <c r="D6" s="10" t="s">
        <v>36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>
        <v>0.0</v>
      </c>
      <c r="R6" s="11">
        <v>10.0</v>
      </c>
      <c r="S6" s="11">
        <v>2.0</v>
      </c>
      <c r="T6" s="11">
        <f t="shared" ref="T6:U6" si="6">E6+H6+K6+N6+Q6</f>
        <v>0</v>
      </c>
      <c r="U6" s="11">
        <f t="shared" si="6"/>
        <v>10</v>
      </c>
      <c r="V6" s="11">
        <f>SUM(T6:U6)</f>
        <v>10</v>
      </c>
      <c r="W6" s="11">
        <f t="shared" si="4"/>
        <v>2</v>
      </c>
      <c r="X6" s="11" t="s">
        <v>37</v>
      </c>
      <c r="Y6" s="12"/>
      <c r="Z6" s="13"/>
      <c r="AA6" s="12"/>
      <c r="AB6" s="13"/>
      <c r="AC6" s="12"/>
      <c r="AD6" s="13"/>
      <c r="AE6" s="12"/>
      <c r="AF6" s="13"/>
      <c r="AG6" s="12"/>
      <c r="AH6" s="13"/>
      <c r="AI6" s="12"/>
      <c r="AJ6" s="13"/>
      <c r="AK6" s="12"/>
      <c r="AL6" s="13"/>
      <c r="AM6" s="14"/>
      <c r="AN6" s="14"/>
      <c r="AO6" s="14"/>
      <c r="AP6" s="14"/>
      <c r="AQ6" s="14"/>
    </row>
    <row r="7">
      <c r="A7" s="9"/>
      <c r="B7" s="9"/>
      <c r="C7" s="9"/>
      <c r="D7" s="16" t="s">
        <v>38</v>
      </c>
      <c r="E7" s="17">
        <f t="shared" ref="E7:V7" si="7">SUM(E6)</f>
        <v>0</v>
      </c>
      <c r="F7" s="17">
        <f t="shared" si="7"/>
        <v>0</v>
      </c>
      <c r="G7" s="17">
        <f t="shared" si="7"/>
        <v>0</v>
      </c>
      <c r="H7" s="17">
        <f t="shared" si="7"/>
        <v>0</v>
      </c>
      <c r="I7" s="17">
        <f t="shared" si="7"/>
        <v>0</v>
      </c>
      <c r="J7" s="17">
        <f t="shared" si="7"/>
        <v>0</v>
      </c>
      <c r="K7" s="17">
        <f t="shared" si="7"/>
        <v>0</v>
      </c>
      <c r="L7" s="17">
        <f t="shared" si="7"/>
        <v>0</v>
      </c>
      <c r="M7" s="17">
        <f t="shared" si="7"/>
        <v>0</v>
      </c>
      <c r="N7" s="17">
        <f t="shared" si="7"/>
        <v>0</v>
      </c>
      <c r="O7" s="17">
        <f t="shared" si="7"/>
        <v>0</v>
      </c>
      <c r="P7" s="17">
        <f t="shared" si="7"/>
        <v>0</v>
      </c>
      <c r="Q7" s="17">
        <f t="shared" si="7"/>
        <v>0</v>
      </c>
      <c r="R7" s="17">
        <f t="shared" si="7"/>
        <v>10</v>
      </c>
      <c r="S7" s="17">
        <f t="shared" si="7"/>
        <v>2</v>
      </c>
      <c r="T7" s="17">
        <f t="shared" si="7"/>
        <v>0</v>
      </c>
      <c r="U7" s="17">
        <f t="shared" si="7"/>
        <v>10</v>
      </c>
      <c r="V7" s="17">
        <f t="shared" si="7"/>
        <v>10</v>
      </c>
      <c r="W7" s="11">
        <f t="shared" si="4"/>
        <v>2</v>
      </c>
      <c r="X7" s="11"/>
      <c r="Y7" s="12"/>
      <c r="Z7" s="13"/>
      <c r="AA7" s="12"/>
      <c r="AB7" s="13"/>
      <c r="AC7" s="12"/>
      <c r="AD7" s="13"/>
      <c r="AE7" s="12"/>
      <c r="AF7" s="13"/>
      <c r="AG7" s="12"/>
      <c r="AH7" s="13"/>
      <c r="AI7" s="12"/>
      <c r="AJ7" s="13"/>
      <c r="AK7" s="12"/>
      <c r="AL7" s="13"/>
      <c r="AM7" s="14"/>
      <c r="AN7" s="14"/>
      <c r="AO7" s="14"/>
      <c r="AP7" s="14"/>
      <c r="AQ7" s="14"/>
    </row>
    <row r="8">
      <c r="A8" s="9" t="s">
        <v>25</v>
      </c>
      <c r="B8" s="9" t="s">
        <v>26</v>
      </c>
      <c r="C8" s="18" t="s">
        <v>39</v>
      </c>
      <c r="D8" s="19" t="s">
        <v>40</v>
      </c>
      <c r="E8" s="11">
        <v>5.0</v>
      </c>
      <c r="F8" s="11">
        <v>5.0</v>
      </c>
      <c r="G8" s="11">
        <v>2.0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>
        <f t="shared" ref="T8:U8" si="8">E8+H8+K8+N8+Q8</f>
        <v>5</v>
      </c>
      <c r="U8" s="11">
        <f t="shared" si="8"/>
        <v>5</v>
      </c>
      <c r="V8" s="11">
        <f t="shared" ref="V8:V10" si="10">SUM(T8:U8)</f>
        <v>10</v>
      </c>
      <c r="W8" s="11">
        <f t="shared" si="4"/>
        <v>2</v>
      </c>
      <c r="X8" s="11" t="s">
        <v>29</v>
      </c>
      <c r="Y8" s="12"/>
      <c r="Z8" s="13"/>
      <c r="AA8" s="12"/>
      <c r="AB8" s="13"/>
      <c r="AC8" s="12"/>
      <c r="AD8" s="13"/>
      <c r="AE8" s="12"/>
      <c r="AF8" s="13"/>
      <c r="AG8" s="12"/>
      <c r="AH8" s="13"/>
      <c r="AI8" s="12"/>
      <c r="AJ8" s="13"/>
      <c r="AK8" s="12"/>
      <c r="AL8" s="13"/>
      <c r="AM8" s="14"/>
      <c r="AN8" s="14"/>
      <c r="AO8" s="14"/>
      <c r="AP8" s="14"/>
      <c r="AQ8" s="14"/>
    </row>
    <row r="9" ht="15.0" customHeight="1">
      <c r="A9" s="9" t="s">
        <v>25</v>
      </c>
      <c r="B9" s="9" t="s">
        <v>41</v>
      </c>
      <c r="C9" s="9" t="s">
        <v>42</v>
      </c>
      <c r="D9" s="10" t="s">
        <v>43</v>
      </c>
      <c r="E9" s="11"/>
      <c r="F9" s="11"/>
      <c r="G9" s="11"/>
      <c r="H9" s="11">
        <v>10.0</v>
      </c>
      <c r="I9" s="11">
        <v>0.0</v>
      </c>
      <c r="J9" s="11">
        <v>2.0</v>
      </c>
      <c r="K9" s="11"/>
      <c r="L9" s="11"/>
      <c r="M9" s="11"/>
      <c r="N9" s="11"/>
      <c r="O9" s="11"/>
      <c r="P9" s="11"/>
      <c r="Q9" s="11"/>
      <c r="R9" s="11"/>
      <c r="S9" s="11"/>
      <c r="T9" s="11">
        <f t="shared" ref="T9:U9" si="9">E9+H9+K9+N9+Q9</f>
        <v>10</v>
      </c>
      <c r="U9" s="11">
        <f t="shared" si="9"/>
        <v>0</v>
      </c>
      <c r="V9" s="11">
        <f t="shared" si="10"/>
        <v>10</v>
      </c>
      <c r="W9" s="11">
        <f t="shared" si="4"/>
        <v>2</v>
      </c>
      <c r="X9" s="9" t="s">
        <v>37</v>
      </c>
      <c r="Y9" s="12"/>
      <c r="Z9" s="13"/>
      <c r="AA9" s="12"/>
      <c r="AB9" s="13"/>
      <c r="AC9" s="12"/>
      <c r="AD9" s="13"/>
      <c r="AE9" s="12"/>
      <c r="AF9" s="13"/>
      <c r="AG9" s="12"/>
      <c r="AH9" s="13"/>
      <c r="AI9" s="12"/>
      <c r="AJ9" s="13"/>
      <c r="AK9" s="12"/>
      <c r="AL9" s="13"/>
      <c r="AM9" s="14"/>
      <c r="AN9" s="14"/>
      <c r="AO9" s="14"/>
      <c r="AP9" s="14"/>
      <c r="AQ9" s="14"/>
    </row>
    <row r="10" ht="15.0" customHeight="1">
      <c r="A10" s="9" t="s">
        <v>44</v>
      </c>
      <c r="B10" s="9" t="s">
        <v>45</v>
      </c>
      <c r="C10" s="9" t="s">
        <v>46</v>
      </c>
      <c r="D10" s="10" t="s">
        <v>47</v>
      </c>
      <c r="E10" s="11"/>
      <c r="F10" s="11"/>
      <c r="G10" s="11"/>
      <c r="H10" s="11"/>
      <c r="I10" s="11"/>
      <c r="J10" s="11"/>
      <c r="K10" s="11">
        <v>5.0</v>
      </c>
      <c r="L10" s="11">
        <v>5.0</v>
      </c>
      <c r="M10" s="11">
        <v>2.0</v>
      </c>
      <c r="N10" s="11"/>
      <c r="O10" s="11"/>
      <c r="P10" s="11"/>
      <c r="Q10" s="11"/>
      <c r="R10" s="11"/>
      <c r="S10" s="11"/>
      <c r="T10" s="11">
        <f t="shared" ref="T10:U10" si="11">E10+H10+K10+N10+Q10</f>
        <v>5</v>
      </c>
      <c r="U10" s="11">
        <f t="shared" si="11"/>
        <v>5</v>
      </c>
      <c r="V10" s="11">
        <f t="shared" si="10"/>
        <v>10</v>
      </c>
      <c r="W10" s="11">
        <f t="shared" si="4"/>
        <v>2</v>
      </c>
      <c r="X10" s="9" t="s">
        <v>37</v>
      </c>
      <c r="Y10" s="12"/>
      <c r="Z10" s="13"/>
      <c r="AA10" s="12"/>
      <c r="AB10" s="13"/>
      <c r="AC10" s="12"/>
      <c r="AD10" s="13"/>
      <c r="AE10" s="12"/>
      <c r="AF10" s="13"/>
      <c r="AG10" s="12"/>
      <c r="AH10" s="13"/>
      <c r="AI10" s="12"/>
      <c r="AJ10" s="13"/>
      <c r="AK10" s="12"/>
      <c r="AL10" s="13"/>
      <c r="AM10" s="14"/>
      <c r="AN10" s="14"/>
      <c r="AO10" s="14"/>
      <c r="AP10" s="14"/>
      <c r="AQ10" s="14"/>
    </row>
    <row r="11" ht="15.0" customHeight="1">
      <c r="A11" s="9"/>
      <c r="B11" s="9"/>
      <c r="C11" s="9"/>
      <c r="D11" s="16" t="s">
        <v>48</v>
      </c>
      <c r="E11" s="17">
        <f t="shared" ref="E11:W11" si="12">SUM(E8:E10)</f>
        <v>5</v>
      </c>
      <c r="F11" s="17">
        <f t="shared" si="12"/>
        <v>5</v>
      </c>
      <c r="G11" s="17">
        <f t="shared" si="12"/>
        <v>2</v>
      </c>
      <c r="H11" s="17">
        <f t="shared" si="12"/>
        <v>10</v>
      </c>
      <c r="I11" s="17">
        <f t="shared" si="12"/>
        <v>0</v>
      </c>
      <c r="J11" s="17">
        <f t="shared" si="12"/>
        <v>2</v>
      </c>
      <c r="K11" s="17">
        <f t="shared" si="12"/>
        <v>5</v>
      </c>
      <c r="L11" s="17">
        <f t="shared" si="12"/>
        <v>5</v>
      </c>
      <c r="M11" s="17">
        <f t="shared" si="12"/>
        <v>2</v>
      </c>
      <c r="N11" s="17">
        <f t="shared" si="12"/>
        <v>0</v>
      </c>
      <c r="O11" s="17">
        <f t="shared" si="12"/>
        <v>0</v>
      </c>
      <c r="P11" s="17">
        <f t="shared" si="12"/>
        <v>0</v>
      </c>
      <c r="Q11" s="17">
        <f t="shared" si="12"/>
        <v>0</v>
      </c>
      <c r="R11" s="17">
        <f t="shared" si="12"/>
        <v>0</v>
      </c>
      <c r="S11" s="17">
        <f t="shared" si="12"/>
        <v>0</v>
      </c>
      <c r="T11" s="17">
        <f t="shared" si="12"/>
        <v>20</v>
      </c>
      <c r="U11" s="17">
        <f t="shared" si="12"/>
        <v>10</v>
      </c>
      <c r="V11" s="17">
        <f t="shared" si="12"/>
        <v>30</v>
      </c>
      <c r="W11" s="17">
        <f t="shared" si="12"/>
        <v>6</v>
      </c>
      <c r="X11" s="11"/>
      <c r="Y11" s="12"/>
      <c r="Z11" s="13"/>
      <c r="AA11" s="12"/>
      <c r="AB11" s="13"/>
      <c r="AC11" s="12"/>
      <c r="AD11" s="13"/>
      <c r="AE11" s="12"/>
      <c r="AF11" s="13"/>
      <c r="AG11" s="12"/>
      <c r="AH11" s="13"/>
      <c r="AI11" s="12"/>
      <c r="AJ11" s="13"/>
      <c r="AK11" s="12"/>
      <c r="AL11" s="13"/>
      <c r="AM11" s="14"/>
      <c r="AN11" s="14"/>
      <c r="AO11" s="14"/>
      <c r="AP11" s="14"/>
      <c r="AQ11" s="14"/>
    </row>
    <row r="12" ht="15.0" customHeight="1">
      <c r="A12" s="20" t="s">
        <v>49</v>
      </c>
      <c r="B12" s="2"/>
      <c r="C12" s="2"/>
      <c r="D12" s="3"/>
      <c r="E12" s="11">
        <f t="shared" ref="E12:U12" si="13">SUM(E11,E7,E5)</f>
        <v>20</v>
      </c>
      <c r="F12" s="11">
        <f t="shared" si="13"/>
        <v>5</v>
      </c>
      <c r="G12" s="11">
        <f t="shared" si="13"/>
        <v>5</v>
      </c>
      <c r="H12" s="11">
        <f t="shared" si="13"/>
        <v>10</v>
      </c>
      <c r="I12" s="11">
        <f t="shared" si="13"/>
        <v>0</v>
      </c>
      <c r="J12" s="11">
        <f t="shared" si="13"/>
        <v>2</v>
      </c>
      <c r="K12" s="11">
        <f t="shared" si="13"/>
        <v>5</v>
      </c>
      <c r="L12" s="11">
        <f t="shared" si="13"/>
        <v>5</v>
      </c>
      <c r="M12" s="11">
        <f t="shared" si="13"/>
        <v>2</v>
      </c>
      <c r="N12" s="11">
        <f t="shared" si="13"/>
        <v>0</v>
      </c>
      <c r="O12" s="11">
        <f t="shared" si="13"/>
        <v>0</v>
      </c>
      <c r="P12" s="11">
        <f t="shared" si="13"/>
        <v>0</v>
      </c>
      <c r="Q12" s="11">
        <f t="shared" si="13"/>
        <v>0</v>
      </c>
      <c r="R12" s="11">
        <f t="shared" si="13"/>
        <v>10</v>
      </c>
      <c r="S12" s="11">
        <f t="shared" si="13"/>
        <v>2</v>
      </c>
      <c r="T12" s="17">
        <f t="shared" si="13"/>
        <v>35</v>
      </c>
      <c r="U12" s="17">
        <f t="shared" si="13"/>
        <v>20</v>
      </c>
      <c r="V12" s="17">
        <f>SUM(V7,V5)</f>
        <v>25</v>
      </c>
      <c r="W12" s="17">
        <f>SUM(W11,W7,W5)</f>
        <v>11</v>
      </c>
      <c r="X12" s="17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21"/>
      <c r="AN12" s="21"/>
      <c r="AO12" s="21"/>
      <c r="AP12" s="21"/>
      <c r="AQ12" s="21"/>
    </row>
    <row r="13" ht="15.0" customHeight="1">
      <c r="A13" s="9" t="s">
        <v>25</v>
      </c>
      <c r="B13" s="9" t="s">
        <v>41</v>
      </c>
      <c r="C13" s="9" t="s">
        <v>50</v>
      </c>
      <c r="D13" s="10" t="s">
        <v>51</v>
      </c>
      <c r="E13" s="11"/>
      <c r="F13" s="11"/>
      <c r="G13" s="11"/>
      <c r="H13" s="11">
        <v>10.0</v>
      </c>
      <c r="I13" s="11">
        <v>10.0</v>
      </c>
      <c r="J13" s="11">
        <v>3.0</v>
      </c>
      <c r="K13" s="11"/>
      <c r="L13" s="11"/>
      <c r="M13" s="11"/>
      <c r="N13" s="11"/>
      <c r="O13" s="11"/>
      <c r="P13" s="11"/>
      <c r="Q13" s="11"/>
      <c r="R13" s="11"/>
      <c r="S13" s="11"/>
      <c r="T13" s="11">
        <f t="shared" ref="T13:U13" si="14">E13+H13+K13+N13+Q13</f>
        <v>10</v>
      </c>
      <c r="U13" s="11">
        <f t="shared" si="14"/>
        <v>10</v>
      </c>
      <c r="V13" s="11">
        <f t="shared" ref="V13:V18" si="16">SUM(T13:U13)</f>
        <v>20</v>
      </c>
      <c r="W13" s="11">
        <f t="shared" ref="W13:W18" si="17">S13+P13+M13+J13+G13</f>
        <v>3</v>
      </c>
      <c r="X13" s="11" t="s">
        <v>29</v>
      </c>
      <c r="Y13" s="12"/>
      <c r="Z13" s="13"/>
      <c r="AA13" s="12"/>
      <c r="AB13" s="13"/>
      <c r="AC13" s="12"/>
      <c r="AD13" s="13"/>
      <c r="AE13" s="12"/>
      <c r="AF13" s="13"/>
      <c r="AG13" s="12"/>
      <c r="AH13" s="13"/>
      <c r="AI13" s="12"/>
      <c r="AJ13" s="13"/>
      <c r="AK13" s="12"/>
      <c r="AL13" s="13"/>
      <c r="AM13" s="14"/>
      <c r="AN13" s="14"/>
      <c r="AO13" s="14"/>
      <c r="AP13" s="14"/>
      <c r="AQ13" s="14"/>
    </row>
    <row r="14" ht="15.0" customHeight="1">
      <c r="A14" s="9" t="s">
        <v>44</v>
      </c>
      <c r="B14" s="9" t="s">
        <v>45</v>
      </c>
      <c r="C14" s="9" t="s">
        <v>52</v>
      </c>
      <c r="D14" s="10" t="s">
        <v>53</v>
      </c>
      <c r="E14" s="11"/>
      <c r="F14" s="11"/>
      <c r="G14" s="11"/>
      <c r="H14" s="11"/>
      <c r="I14" s="11"/>
      <c r="J14" s="11"/>
      <c r="K14" s="11">
        <v>10.0</v>
      </c>
      <c r="L14" s="11">
        <v>10.0</v>
      </c>
      <c r="M14" s="11">
        <v>4.0</v>
      </c>
      <c r="N14" s="11"/>
      <c r="O14" s="11"/>
      <c r="P14" s="11"/>
      <c r="Q14" s="11"/>
      <c r="R14" s="11"/>
      <c r="S14" s="11"/>
      <c r="T14" s="11">
        <f t="shared" ref="T14:U14" si="15">E14+H14+K14+N14+Q14</f>
        <v>10</v>
      </c>
      <c r="U14" s="11">
        <f t="shared" si="15"/>
        <v>10</v>
      </c>
      <c r="V14" s="11">
        <f t="shared" si="16"/>
        <v>20</v>
      </c>
      <c r="W14" s="11">
        <f t="shared" si="17"/>
        <v>4</v>
      </c>
      <c r="X14" s="11" t="s">
        <v>29</v>
      </c>
      <c r="Y14" s="12"/>
      <c r="Z14" s="13"/>
      <c r="AA14" s="12"/>
      <c r="AB14" s="13"/>
      <c r="AC14" s="12"/>
      <c r="AD14" s="13"/>
      <c r="AE14" s="12"/>
      <c r="AF14" s="13"/>
      <c r="AG14" s="12"/>
      <c r="AH14" s="13"/>
      <c r="AI14" s="12"/>
      <c r="AJ14" s="13"/>
      <c r="AK14" s="12"/>
      <c r="AL14" s="13"/>
      <c r="AM14" s="14"/>
      <c r="AN14" s="14"/>
      <c r="AO14" s="14"/>
      <c r="AP14" s="14"/>
      <c r="AQ14" s="14"/>
    </row>
    <row r="15" ht="15.0" customHeight="1">
      <c r="A15" s="9" t="s">
        <v>44</v>
      </c>
      <c r="B15" s="9" t="s">
        <v>45</v>
      </c>
      <c r="C15" s="9" t="s">
        <v>54</v>
      </c>
      <c r="D15" s="10" t="s">
        <v>55</v>
      </c>
      <c r="E15" s="11"/>
      <c r="F15" s="11"/>
      <c r="G15" s="11"/>
      <c r="H15" s="11"/>
      <c r="I15" s="11"/>
      <c r="J15" s="11"/>
      <c r="K15" s="11">
        <v>5.0</v>
      </c>
      <c r="L15" s="11">
        <v>10.0</v>
      </c>
      <c r="M15" s="11">
        <v>3.0</v>
      </c>
      <c r="N15" s="11"/>
      <c r="O15" s="11"/>
      <c r="P15" s="11"/>
      <c r="Q15" s="11"/>
      <c r="R15" s="11"/>
      <c r="S15" s="11"/>
      <c r="T15" s="11">
        <f t="shared" ref="T15:U15" si="18">E15+H15+K15+N15+Q15</f>
        <v>5</v>
      </c>
      <c r="U15" s="11">
        <f t="shared" si="18"/>
        <v>10</v>
      </c>
      <c r="V15" s="11">
        <f t="shared" si="16"/>
        <v>15</v>
      </c>
      <c r="W15" s="11">
        <f t="shared" si="17"/>
        <v>3</v>
      </c>
      <c r="X15" s="11" t="s">
        <v>37</v>
      </c>
      <c r="Y15" s="12"/>
      <c r="Z15" s="13"/>
      <c r="AA15" s="12"/>
      <c r="AB15" s="13"/>
      <c r="AC15" s="12"/>
      <c r="AD15" s="13"/>
      <c r="AE15" s="12"/>
      <c r="AF15" s="13"/>
      <c r="AG15" s="12"/>
      <c r="AH15" s="13"/>
      <c r="AI15" s="12"/>
      <c r="AJ15" s="13"/>
      <c r="AK15" s="12"/>
      <c r="AL15" s="13"/>
      <c r="AM15" s="14"/>
      <c r="AN15" s="14"/>
      <c r="AO15" s="14"/>
      <c r="AP15" s="14"/>
      <c r="AQ15" s="14"/>
    </row>
    <row r="16" ht="15.0" customHeight="1">
      <c r="A16" s="9" t="s">
        <v>44</v>
      </c>
      <c r="B16" s="9" t="s">
        <v>56</v>
      </c>
      <c r="C16" s="9" t="s">
        <v>57</v>
      </c>
      <c r="D16" s="10" t="s">
        <v>58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v>5.0</v>
      </c>
      <c r="O16" s="11">
        <v>10.0</v>
      </c>
      <c r="P16" s="11">
        <v>3.0</v>
      </c>
      <c r="Q16" s="11"/>
      <c r="R16" s="11"/>
      <c r="S16" s="11"/>
      <c r="T16" s="11">
        <f t="shared" ref="T16:U16" si="19">E16+H16+K16+N16+Q16</f>
        <v>5</v>
      </c>
      <c r="U16" s="11">
        <f t="shared" si="19"/>
        <v>10</v>
      </c>
      <c r="V16" s="11">
        <f t="shared" si="16"/>
        <v>15</v>
      </c>
      <c r="W16" s="11">
        <f t="shared" si="17"/>
        <v>3</v>
      </c>
      <c r="X16" s="11" t="s">
        <v>37</v>
      </c>
      <c r="Y16" s="12"/>
      <c r="Z16" s="13"/>
      <c r="AA16" s="12"/>
      <c r="AB16" s="13"/>
      <c r="AC16" s="12"/>
      <c r="AD16" s="13"/>
      <c r="AE16" s="12"/>
      <c r="AF16" s="13"/>
      <c r="AG16" s="12"/>
      <c r="AH16" s="13"/>
      <c r="AI16" s="12"/>
      <c r="AJ16" s="13"/>
      <c r="AK16" s="12"/>
      <c r="AL16" s="13"/>
      <c r="AM16" s="14"/>
      <c r="AN16" s="14"/>
      <c r="AO16" s="14"/>
      <c r="AP16" s="14"/>
      <c r="AQ16" s="14"/>
    </row>
    <row r="17" ht="15.0" customHeight="1">
      <c r="A17" s="9" t="s">
        <v>25</v>
      </c>
      <c r="B17" s="9" t="s">
        <v>41</v>
      </c>
      <c r="C17" s="9" t="s">
        <v>59</v>
      </c>
      <c r="D17" s="10" t="s">
        <v>60</v>
      </c>
      <c r="E17" s="11"/>
      <c r="F17" s="11"/>
      <c r="G17" s="11"/>
      <c r="H17" s="11">
        <v>5.0</v>
      </c>
      <c r="I17" s="11">
        <v>10.0</v>
      </c>
      <c r="J17" s="11">
        <v>3.0</v>
      </c>
      <c r="K17" s="11"/>
      <c r="L17" s="11"/>
      <c r="M17" s="11"/>
      <c r="N17" s="11"/>
      <c r="O17" s="11"/>
      <c r="P17" s="11"/>
      <c r="Q17" s="11"/>
      <c r="R17" s="11"/>
      <c r="S17" s="11"/>
      <c r="T17" s="11">
        <f t="shared" ref="T17:U17" si="20">E17+H17+K17+N17+Q17</f>
        <v>5</v>
      </c>
      <c r="U17" s="11">
        <f t="shared" si="20"/>
        <v>10</v>
      </c>
      <c r="V17" s="11">
        <f t="shared" si="16"/>
        <v>15</v>
      </c>
      <c r="W17" s="11">
        <f t="shared" si="17"/>
        <v>3</v>
      </c>
      <c r="X17" s="11" t="s">
        <v>37</v>
      </c>
      <c r="Y17" s="12"/>
      <c r="Z17" s="13"/>
      <c r="AA17" s="12"/>
      <c r="AB17" s="13"/>
      <c r="AC17" s="12"/>
      <c r="AD17" s="13"/>
      <c r="AE17" s="12"/>
      <c r="AF17" s="13"/>
      <c r="AG17" s="12"/>
      <c r="AH17" s="13"/>
      <c r="AI17" s="12"/>
      <c r="AJ17" s="13"/>
      <c r="AK17" s="12"/>
      <c r="AL17" s="13"/>
      <c r="AM17" s="14"/>
      <c r="AN17" s="14"/>
      <c r="AO17" s="14"/>
      <c r="AP17" s="14"/>
      <c r="AQ17" s="14"/>
    </row>
    <row r="18" ht="15.0" customHeight="1">
      <c r="A18" s="9" t="s">
        <v>44</v>
      </c>
      <c r="B18" s="9" t="s">
        <v>45</v>
      </c>
      <c r="C18" s="9" t="s">
        <v>61</v>
      </c>
      <c r="D18" s="10" t="s">
        <v>62</v>
      </c>
      <c r="E18" s="11"/>
      <c r="F18" s="11"/>
      <c r="G18" s="11"/>
      <c r="H18" s="22"/>
      <c r="I18" s="22"/>
      <c r="J18" s="22"/>
      <c r="K18" s="11">
        <v>0.0</v>
      </c>
      <c r="L18" s="11">
        <v>10.0</v>
      </c>
      <c r="M18" s="11">
        <v>2.0</v>
      </c>
      <c r="N18" s="11"/>
      <c r="O18" s="11"/>
      <c r="P18" s="11"/>
      <c r="Q18" s="11"/>
      <c r="R18" s="11"/>
      <c r="S18" s="11"/>
      <c r="T18" s="11">
        <f t="shared" ref="T18:U18" si="21">E18+H18+K18+N18+Q18</f>
        <v>0</v>
      </c>
      <c r="U18" s="11">
        <f t="shared" si="21"/>
        <v>10</v>
      </c>
      <c r="V18" s="11">
        <f t="shared" si="16"/>
        <v>10</v>
      </c>
      <c r="W18" s="11">
        <f t="shared" si="17"/>
        <v>2</v>
      </c>
      <c r="X18" s="11" t="s">
        <v>37</v>
      </c>
      <c r="Y18" s="12"/>
      <c r="Z18" s="13"/>
      <c r="AA18" s="12"/>
      <c r="AB18" s="13"/>
      <c r="AC18" s="12"/>
      <c r="AD18" s="13"/>
      <c r="AE18" s="12"/>
      <c r="AF18" s="13"/>
      <c r="AG18" s="12"/>
      <c r="AH18" s="13"/>
      <c r="AI18" s="12"/>
      <c r="AJ18" s="13"/>
      <c r="AK18" s="12"/>
      <c r="AL18" s="13"/>
      <c r="AM18" s="14"/>
      <c r="AN18" s="14"/>
      <c r="AO18" s="14"/>
      <c r="AP18" s="14"/>
      <c r="AQ18" s="14"/>
    </row>
    <row r="19" ht="15.0" customHeight="1">
      <c r="A19" s="9"/>
      <c r="B19" s="9"/>
      <c r="C19" s="9"/>
      <c r="D19" s="23" t="s">
        <v>63</v>
      </c>
      <c r="E19" s="11">
        <f t="shared" ref="E19:W19" si="22">SUM(E13:E18)</f>
        <v>0</v>
      </c>
      <c r="F19" s="11">
        <f t="shared" si="22"/>
        <v>0</v>
      </c>
      <c r="G19" s="11">
        <f t="shared" si="22"/>
        <v>0</v>
      </c>
      <c r="H19" s="11">
        <f t="shared" si="22"/>
        <v>15</v>
      </c>
      <c r="I19" s="11">
        <f t="shared" si="22"/>
        <v>20</v>
      </c>
      <c r="J19" s="11">
        <f t="shared" si="22"/>
        <v>6</v>
      </c>
      <c r="K19" s="11">
        <f t="shared" si="22"/>
        <v>15</v>
      </c>
      <c r="L19" s="11">
        <f t="shared" si="22"/>
        <v>30</v>
      </c>
      <c r="M19" s="11">
        <f t="shared" si="22"/>
        <v>9</v>
      </c>
      <c r="N19" s="11">
        <f t="shared" si="22"/>
        <v>5</v>
      </c>
      <c r="O19" s="11">
        <f t="shared" si="22"/>
        <v>10</v>
      </c>
      <c r="P19" s="11">
        <f t="shared" si="22"/>
        <v>3</v>
      </c>
      <c r="Q19" s="11">
        <f t="shared" si="22"/>
        <v>0</v>
      </c>
      <c r="R19" s="11">
        <f t="shared" si="22"/>
        <v>0</v>
      </c>
      <c r="S19" s="11">
        <f t="shared" si="22"/>
        <v>0</v>
      </c>
      <c r="T19" s="11">
        <f t="shared" si="22"/>
        <v>35</v>
      </c>
      <c r="U19" s="11">
        <f t="shared" si="22"/>
        <v>60</v>
      </c>
      <c r="V19" s="11">
        <f t="shared" si="22"/>
        <v>95</v>
      </c>
      <c r="W19" s="17">
        <f t="shared" si="22"/>
        <v>18</v>
      </c>
      <c r="X19" s="11"/>
      <c r="Y19" s="12"/>
      <c r="Z19" s="13"/>
      <c r="AA19" s="12"/>
      <c r="AB19" s="13"/>
      <c r="AC19" s="12"/>
      <c r="AD19" s="13"/>
      <c r="AE19" s="12"/>
      <c r="AF19" s="13"/>
      <c r="AG19" s="12"/>
      <c r="AH19" s="13"/>
      <c r="AI19" s="12"/>
      <c r="AJ19" s="13"/>
      <c r="AK19" s="12"/>
      <c r="AL19" s="13"/>
      <c r="AM19" s="14"/>
      <c r="AN19" s="14"/>
      <c r="AO19" s="14"/>
      <c r="AP19" s="14"/>
      <c r="AQ19" s="14"/>
    </row>
    <row r="20" ht="15.0" customHeight="1">
      <c r="A20" s="9" t="s">
        <v>25</v>
      </c>
      <c r="B20" s="24" t="s">
        <v>26</v>
      </c>
      <c r="C20" s="9" t="s">
        <v>64</v>
      </c>
      <c r="D20" s="10" t="s">
        <v>65</v>
      </c>
      <c r="E20" s="11">
        <v>10.0</v>
      </c>
      <c r="F20" s="11">
        <v>10.0</v>
      </c>
      <c r="G20" s="11">
        <v>4.0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>
        <f t="shared" ref="T20:U20" si="23">E20+H20+K20+N20+Q20</f>
        <v>10</v>
      </c>
      <c r="U20" s="11">
        <f t="shared" si="23"/>
        <v>10</v>
      </c>
      <c r="V20" s="11">
        <f t="shared" ref="V20:V24" si="25">SUM(T20:U20)</f>
        <v>20</v>
      </c>
      <c r="W20" s="11">
        <f t="shared" ref="W20:W24" si="26">S20+P20+M20+J20+G20</f>
        <v>4</v>
      </c>
      <c r="X20" s="11" t="s">
        <v>29</v>
      </c>
      <c r="Y20" s="12"/>
      <c r="Z20" s="13"/>
      <c r="AA20" s="12"/>
      <c r="AB20" s="13"/>
      <c r="AC20" s="12"/>
      <c r="AD20" s="13"/>
      <c r="AE20" s="12"/>
      <c r="AF20" s="13"/>
      <c r="AG20" s="12"/>
      <c r="AH20" s="13"/>
      <c r="AI20" s="12"/>
      <c r="AJ20" s="13"/>
      <c r="AK20" s="12"/>
      <c r="AL20" s="13"/>
      <c r="AM20" s="14"/>
      <c r="AN20" s="14"/>
      <c r="AO20" s="14"/>
      <c r="AP20" s="14"/>
      <c r="AQ20" s="14"/>
    </row>
    <row r="21" ht="15.75" customHeight="1">
      <c r="A21" s="9" t="s">
        <v>25</v>
      </c>
      <c r="B21" s="9" t="s">
        <v>41</v>
      </c>
      <c r="C21" s="9" t="s">
        <v>66</v>
      </c>
      <c r="D21" s="10" t="s">
        <v>67</v>
      </c>
      <c r="E21" s="11"/>
      <c r="F21" s="11"/>
      <c r="G21" s="11"/>
      <c r="H21" s="11">
        <v>5.0</v>
      </c>
      <c r="I21" s="11">
        <v>10.0</v>
      </c>
      <c r="J21" s="11">
        <v>3.0</v>
      </c>
      <c r="K21" s="11"/>
      <c r="L21" s="11"/>
      <c r="M21" s="11"/>
      <c r="N21" s="11"/>
      <c r="O21" s="11"/>
      <c r="P21" s="11"/>
      <c r="Q21" s="11"/>
      <c r="R21" s="11"/>
      <c r="S21" s="11"/>
      <c r="T21" s="11">
        <f t="shared" ref="T21:U21" si="24">E21+H21+K21+N21+Q21</f>
        <v>5</v>
      </c>
      <c r="U21" s="11">
        <f t="shared" si="24"/>
        <v>10</v>
      </c>
      <c r="V21" s="11">
        <f t="shared" si="25"/>
        <v>15</v>
      </c>
      <c r="W21" s="11">
        <f t="shared" si="26"/>
        <v>3</v>
      </c>
      <c r="X21" s="11" t="s">
        <v>29</v>
      </c>
      <c r="Y21" s="12"/>
      <c r="Z21" s="13"/>
      <c r="AA21" s="12"/>
      <c r="AB21" s="13"/>
      <c r="AC21" s="12"/>
      <c r="AD21" s="13"/>
      <c r="AE21" s="12"/>
      <c r="AF21" s="13"/>
      <c r="AG21" s="12"/>
      <c r="AH21" s="13"/>
      <c r="AI21" s="12"/>
      <c r="AJ21" s="13"/>
      <c r="AK21" s="12"/>
      <c r="AL21" s="13"/>
      <c r="AM21" s="14"/>
      <c r="AN21" s="14"/>
      <c r="AO21" s="14"/>
      <c r="AP21" s="14"/>
      <c r="AQ21" s="14"/>
    </row>
    <row r="22" ht="15.75" customHeight="1">
      <c r="A22" s="9" t="s">
        <v>44</v>
      </c>
      <c r="B22" s="9" t="s">
        <v>45</v>
      </c>
      <c r="C22" s="9" t="s">
        <v>68</v>
      </c>
      <c r="D22" s="10" t="s">
        <v>69</v>
      </c>
      <c r="E22" s="11"/>
      <c r="F22" s="11"/>
      <c r="G22" s="11"/>
      <c r="H22" s="11"/>
      <c r="I22" s="11"/>
      <c r="J22" s="11"/>
      <c r="K22" s="11">
        <v>5.0</v>
      </c>
      <c r="L22" s="11">
        <v>5.0</v>
      </c>
      <c r="M22" s="11">
        <v>2.0</v>
      </c>
      <c r="N22" s="11"/>
      <c r="O22" s="11"/>
      <c r="P22" s="11"/>
      <c r="Q22" s="11"/>
      <c r="R22" s="11"/>
      <c r="S22" s="11"/>
      <c r="T22" s="11">
        <f t="shared" ref="T22:U22" si="27">E22+H22+K22+N22+Q22</f>
        <v>5</v>
      </c>
      <c r="U22" s="11">
        <f t="shared" si="27"/>
        <v>5</v>
      </c>
      <c r="V22" s="11">
        <f t="shared" si="25"/>
        <v>10</v>
      </c>
      <c r="W22" s="11">
        <f t="shared" si="26"/>
        <v>2</v>
      </c>
      <c r="X22" s="11" t="s">
        <v>37</v>
      </c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4"/>
      <c r="AN22" s="14"/>
      <c r="AO22" s="14"/>
      <c r="AP22" s="14"/>
      <c r="AQ22" s="14"/>
    </row>
    <row r="23" ht="15.75" customHeight="1">
      <c r="A23" s="9" t="s">
        <v>44</v>
      </c>
      <c r="B23" s="9" t="s">
        <v>45</v>
      </c>
      <c r="C23" s="9" t="s">
        <v>70</v>
      </c>
      <c r="D23" s="10" t="s">
        <v>71</v>
      </c>
      <c r="E23" s="11"/>
      <c r="F23" s="11"/>
      <c r="G23" s="11"/>
      <c r="H23" s="11"/>
      <c r="I23" s="11"/>
      <c r="J23" s="11"/>
      <c r="K23" s="11">
        <v>0.0</v>
      </c>
      <c r="L23" s="11">
        <v>15.0</v>
      </c>
      <c r="M23" s="11">
        <v>3.0</v>
      </c>
      <c r="N23" s="11"/>
      <c r="O23" s="11"/>
      <c r="P23" s="11"/>
      <c r="Q23" s="11"/>
      <c r="R23" s="11"/>
      <c r="S23" s="11"/>
      <c r="T23" s="11">
        <f t="shared" ref="T23:U23" si="28">E23+H23+K23+N23+Q23</f>
        <v>0</v>
      </c>
      <c r="U23" s="11">
        <f t="shared" si="28"/>
        <v>15</v>
      </c>
      <c r="V23" s="11">
        <f t="shared" si="25"/>
        <v>15</v>
      </c>
      <c r="W23" s="11">
        <f t="shared" si="26"/>
        <v>3</v>
      </c>
      <c r="X23" s="11" t="s">
        <v>37</v>
      </c>
      <c r="Y23" s="12"/>
      <c r="Z23" s="13"/>
      <c r="AA23" s="12"/>
      <c r="AB23" s="13"/>
      <c r="AC23" s="12"/>
      <c r="AD23" s="13"/>
      <c r="AE23" s="12"/>
      <c r="AF23" s="13"/>
      <c r="AG23" s="12"/>
      <c r="AH23" s="13"/>
      <c r="AI23" s="12"/>
      <c r="AJ23" s="13"/>
      <c r="AK23" s="12"/>
      <c r="AL23" s="13"/>
      <c r="AM23" s="14"/>
      <c r="AN23" s="14"/>
      <c r="AO23" s="14"/>
      <c r="AP23" s="14"/>
      <c r="AQ23" s="14"/>
    </row>
    <row r="24" ht="15.75" customHeight="1">
      <c r="A24" s="9" t="s">
        <v>44</v>
      </c>
      <c r="B24" s="9" t="s">
        <v>56</v>
      </c>
      <c r="C24" s="9" t="s">
        <v>72</v>
      </c>
      <c r="D24" s="10" t="s">
        <v>73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0.0</v>
      </c>
      <c r="O24" s="11">
        <v>15.0</v>
      </c>
      <c r="P24" s="11">
        <v>3.0</v>
      </c>
      <c r="Q24" s="11"/>
      <c r="R24" s="11"/>
      <c r="S24" s="11"/>
      <c r="T24" s="11">
        <f t="shared" ref="T24:U24" si="29">E24+H24+K24+N24+Q24</f>
        <v>0</v>
      </c>
      <c r="U24" s="11">
        <f t="shared" si="29"/>
        <v>15</v>
      </c>
      <c r="V24" s="11">
        <f t="shared" si="25"/>
        <v>15</v>
      </c>
      <c r="W24" s="11">
        <f t="shared" si="26"/>
        <v>3</v>
      </c>
      <c r="X24" s="11" t="s">
        <v>37</v>
      </c>
      <c r="Y24" s="12"/>
      <c r="Z24" s="13"/>
      <c r="AA24" s="12"/>
      <c r="AB24" s="13"/>
      <c r="AC24" s="12"/>
      <c r="AD24" s="13"/>
      <c r="AE24" s="12"/>
      <c r="AF24" s="13"/>
      <c r="AG24" s="12"/>
      <c r="AH24" s="13"/>
      <c r="AI24" s="12"/>
      <c r="AJ24" s="13"/>
      <c r="AK24" s="12"/>
      <c r="AL24" s="13"/>
      <c r="AM24" s="14"/>
      <c r="AN24" s="14"/>
      <c r="AO24" s="14"/>
      <c r="AP24" s="14"/>
      <c r="AQ24" s="14"/>
    </row>
    <row r="25" ht="15.75" customHeight="1">
      <c r="A25" s="9"/>
      <c r="B25" s="9"/>
      <c r="C25" s="9"/>
      <c r="D25" s="23" t="s">
        <v>74</v>
      </c>
      <c r="E25" s="11">
        <f t="shared" ref="E25:W25" si="30">SUM(E20:E24)</f>
        <v>10</v>
      </c>
      <c r="F25" s="11">
        <f t="shared" si="30"/>
        <v>10</v>
      </c>
      <c r="G25" s="11">
        <f t="shared" si="30"/>
        <v>4</v>
      </c>
      <c r="H25" s="11">
        <f t="shared" si="30"/>
        <v>5</v>
      </c>
      <c r="I25" s="11">
        <f t="shared" si="30"/>
        <v>10</v>
      </c>
      <c r="J25" s="11">
        <f t="shared" si="30"/>
        <v>3</v>
      </c>
      <c r="K25" s="11">
        <f t="shared" si="30"/>
        <v>5</v>
      </c>
      <c r="L25" s="11">
        <f t="shared" si="30"/>
        <v>20</v>
      </c>
      <c r="M25" s="11">
        <f t="shared" si="30"/>
        <v>5</v>
      </c>
      <c r="N25" s="11">
        <f t="shared" si="30"/>
        <v>0</v>
      </c>
      <c r="O25" s="11">
        <f t="shared" si="30"/>
        <v>15</v>
      </c>
      <c r="P25" s="11">
        <f t="shared" si="30"/>
        <v>3</v>
      </c>
      <c r="Q25" s="11">
        <f t="shared" si="30"/>
        <v>0</v>
      </c>
      <c r="R25" s="11">
        <f t="shared" si="30"/>
        <v>0</v>
      </c>
      <c r="S25" s="11">
        <f t="shared" si="30"/>
        <v>0</v>
      </c>
      <c r="T25" s="11">
        <f t="shared" si="30"/>
        <v>20</v>
      </c>
      <c r="U25" s="11">
        <f t="shared" si="30"/>
        <v>55</v>
      </c>
      <c r="V25" s="11">
        <f t="shared" si="30"/>
        <v>75</v>
      </c>
      <c r="W25" s="11">
        <f t="shared" si="30"/>
        <v>15</v>
      </c>
      <c r="X25" s="11"/>
      <c r="Y25" s="12"/>
      <c r="Z25" s="13"/>
      <c r="AA25" s="12"/>
      <c r="AB25" s="13"/>
      <c r="AC25" s="12"/>
      <c r="AD25" s="13"/>
      <c r="AE25" s="12"/>
      <c r="AF25" s="13"/>
      <c r="AG25" s="12"/>
      <c r="AH25" s="13"/>
      <c r="AI25" s="12"/>
      <c r="AJ25" s="13"/>
      <c r="AK25" s="12"/>
      <c r="AL25" s="13"/>
      <c r="AM25" s="14"/>
      <c r="AN25" s="14"/>
      <c r="AO25" s="14"/>
      <c r="AP25" s="14"/>
      <c r="AQ25" s="14"/>
    </row>
    <row r="26" ht="36.0" customHeight="1">
      <c r="A26" s="9" t="s">
        <v>25</v>
      </c>
      <c r="B26" s="24" t="s">
        <v>26</v>
      </c>
      <c r="C26" s="9" t="s">
        <v>75</v>
      </c>
      <c r="D26" s="10" t="s">
        <v>76</v>
      </c>
      <c r="E26" s="11">
        <v>10.0</v>
      </c>
      <c r="F26" s="11">
        <v>10.0</v>
      </c>
      <c r="G26" s="11">
        <v>3.0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>
        <f t="shared" ref="T26:U26" si="31">E26+H26+K26+N26+Q26</f>
        <v>10</v>
      </c>
      <c r="U26" s="11">
        <f t="shared" si="31"/>
        <v>10</v>
      </c>
      <c r="V26" s="11">
        <f t="shared" ref="V26:V32" si="33">SUM(T26:U26)</f>
        <v>20</v>
      </c>
      <c r="W26" s="11">
        <f t="shared" ref="W26:W29" si="34">S26+P26+M26+J26+G26</f>
        <v>3</v>
      </c>
      <c r="X26" s="11" t="s">
        <v>29</v>
      </c>
      <c r="Y26" s="12"/>
      <c r="Z26" s="13"/>
      <c r="AA26" s="12"/>
      <c r="AB26" s="13"/>
      <c r="AC26" s="12"/>
      <c r="AD26" s="13"/>
      <c r="AE26" s="12"/>
      <c r="AF26" s="13"/>
      <c r="AG26" s="12"/>
      <c r="AH26" s="13"/>
      <c r="AI26" s="12"/>
      <c r="AJ26" s="13"/>
      <c r="AK26" s="12"/>
      <c r="AL26" s="13"/>
      <c r="AM26" s="14"/>
      <c r="AN26" s="14"/>
      <c r="AO26" s="14"/>
      <c r="AP26" s="14"/>
      <c r="AQ26" s="14"/>
    </row>
    <row r="27" ht="38.25" customHeight="1">
      <c r="A27" s="9" t="s">
        <v>25</v>
      </c>
      <c r="B27" s="9" t="s">
        <v>41</v>
      </c>
      <c r="C27" s="9" t="s">
        <v>77</v>
      </c>
      <c r="D27" s="10" t="s">
        <v>78</v>
      </c>
      <c r="E27" s="11"/>
      <c r="F27" s="11"/>
      <c r="G27" s="11"/>
      <c r="H27" s="11">
        <v>0.0</v>
      </c>
      <c r="I27" s="11">
        <v>10.0</v>
      </c>
      <c r="J27" s="11">
        <v>2.0</v>
      </c>
      <c r="K27" s="11"/>
      <c r="L27" s="11"/>
      <c r="M27" s="11"/>
      <c r="N27" s="11"/>
      <c r="O27" s="11"/>
      <c r="P27" s="11"/>
      <c r="Q27" s="11"/>
      <c r="R27" s="11"/>
      <c r="S27" s="11"/>
      <c r="T27" s="11">
        <f t="shared" ref="T27:U27" si="32">E27+H27+K27+N27+Q27</f>
        <v>0</v>
      </c>
      <c r="U27" s="11">
        <f t="shared" si="32"/>
        <v>10</v>
      </c>
      <c r="V27" s="11">
        <f t="shared" si="33"/>
        <v>10</v>
      </c>
      <c r="W27" s="11">
        <f t="shared" si="34"/>
        <v>2</v>
      </c>
      <c r="X27" s="11" t="s">
        <v>37</v>
      </c>
      <c r="Y27" s="12"/>
      <c r="Z27" s="13"/>
      <c r="AA27" s="12"/>
      <c r="AB27" s="13"/>
      <c r="AC27" s="12"/>
      <c r="AD27" s="13"/>
      <c r="AE27" s="12"/>
      <c r="AF27" s="13"/>
      <c r="AG27" s="12"/>
      <c r="AH27" s="13"/>
      <c r="AI27" s="12"/>
      <c r="AJ27" s="13"/>
      <c r="AK27" s="12"/>
      <c r="AL27" s="13"/>
      <c r="AM27" s="14"/>
      <c r="AN27" s="14"/>
      <c r="AO27" s="14"/>
      <c r="AP27" s="14"/>
      <c r="AQ27" s="14"/>
    </row>
    <row r="28" ht="30.0" customHeight="1">
      <c r="A28" s="9" t="s">
        <v>44</v>
      </c>
      <c r="B28" s="9" t="s">
        <v>45</v>
      </c>
      <c r="C28" s="9" t="s">
        <v>79</v>
      </c>
      <c r="D28" s="10" t="s">
        <v>80</v>
      </c>
      <c r="E28" s="11"/>
      <c r="F28" s="11"/>
      <c r="G28" s="11"/>
      <c r="H28" s="11"/>
      <c r="I28" s="11"/>
      <c r="J28" s="11"/>
      <c r="K28" s="11">
        <v>5.0</v>
      </c>
      <c r="L28" s="11">
        <v>5.0</v>
      </c>
      <c r="M28" s="11">
        <v>2.0</v>
      </c>
      <c r="N28" s="11"/>
      <c r="O28" s="11"/>
      <c r="P28" s="11"/>
      <c r="Q28" s="11"/>
      <c r="R28" s="11"/>
      <c r="S28" s="11"/>
      <c r="T28" s="11">
        <f t="shared" ref="T28:U28" si="35">E28+H28+K28+N28+Q28</f>
        <v>5</v>
      </c>
      <c r="U28" s="11">
        <f t="shared" si="35"/>
        <v>5</v>
      </c>
      <c r="V28" s="11">
        <f t="shared" si="33"/>
        <v>10</v>
      </c>
      <c r="W28" s="11">
        <f t="shared" si="34"/>
        <v>2</v>
      </c>
      <c r="X28" s="11" t="s">
        <v>29</v>
      </c>
      <c r="Y28" s="12"/>
      <c r="Z28" s="13"/>
      <c r="AA28" s="12"/>
      <c r="AB28" s="13"/>
      <c r="AC28" s="12"/>
      <c r="AD28" s="13"/>
      <c r="AE28" s="12"/>
      <c r="AF28" s="13"/>
      <c r="AG28" s="12"/>
      <c r="AH28" s="13"/>
      <c r="AI28" s="12"/>
      <c r="AJ28" s="13"/>
      <c r="AK28" s="12"/>
      <c r="AL28" s="13"/>
      <c r="AM28" s="14"/>
      <c r="AN28" s="14"/>
      <c r="AO28" s="14"/>
      <c r="AP28" s="14"/>
      <c r="AQ28" s="14"/>
    </row>
    <row r="29" ht="33.0" customHeight="1">
      <c r="A29" s="9" t="s">
        <v>44</v>
      </c>
      <c r="B29" s="9" t="s">
        <v>56</v>
      </c>
      <c r="C29" s="9" t="s">
        <v>81</v>
      </c>
      <c r="D29" s="10" t="s">
        <v>82</v>
      </c>
      <c r="E29" s="17"/>
      <c r="F29" s="17"/>
      <c r="G29" s="17"/>
      <c r="H29" s="17"/>
      <c r="I29" s="17"/>
      <c r="J29" s="17"/>
      <c r="K29" s="25"/>
      <c r="L29" s="25"/>
      <c r="M29" s="25"/>
      <c r="N29" s="11">
        <v>10.0</v>
      </c>
      <c r="O29" s="11">
        <v>10.0</v>
      </c>
      <c r="P29" s="11">
        <v>4.0</v>
      </c>
      <c r="Q29" s="11"/>
      <c r="R29" s="11"/>
      <c r="S29" s="11"/>
      <c r="T29" s="11">
        <f t="shared" ref="T29:U29" si="36">E29+H29+K29+N29+Q29</f>
        <v>10</v>
      </c>
      <c r="U29" s="11">
        <f t="shared" si="36"/>
        <v>10</v>
      </c>
      <c r="V29" s="11">
        <f t="shared" si="33"/>
        <v>20</v>
      </c>
      <c r="W29" s="11">
        <f t="shared" si="34"/>
        <v>4</v>
      </c>
      <c r="X29" s="11" t="s">
        <v>37</v>
      </c>
      <c r="Y29" s="12"/>
      <c r="Z29" s="13"/>
      <c r="AA29" s="12"/>
      <c r="AB29" s="13"/>
      <c r="AC29" s="12"/>
      <c r="AD29" s="13"/>
      <c r="AE29" s="12"/>
      <c r="AF29" s="13"/>
      <c r="AG29" s="12"/>
      <c r="AH29" s="13"/>
      <c r="AI29" s="12"/>
      <c r="AJ29" s="13"/>
      <c r="AK29" s="12"/>
      <c r="AL29" s="13"/>
      <c r="AM29" s="14"/>
      <c r="AN29" s="14"/>
      <c r="AO29" s="14"/>
      <c r="AP29" s="14"/>
      <c r="AQ29" s="14"/>
    </row>
    <row r="30" ht="15.75" customHeight="1">
      <c r="A30" s="9"/>
      <c r="B30" s="9"/>
      <c r="C30" s="9"/>
      <c r="D30" s="23" t="s">
        <v>83</v>
      </c>
      <c r="E30" s="11">
        <f t="shared" ref="E30:S30" si="37">SUM(E26:E29)</f>
        <v>10</v>
      </c>
      <c r="F30" s="11">
        <f t="shared" si="37"/>
        <v>10</v>
      </c>
      <c r="G30" s="11">
        <f t="shared" si="37"/>
        <v>3</v>
      </c>
      <c r="H30" s="11">
        <f t="shared" si="37"/>
        <v>0</v>
      </c>
      <c r="I30" s="11">
        <f t="shared" si="37"/>
        <v>10</v>
      </c>
      <c r="J30" s="11">
        <f t="shared" si="37"/>
        <v>2</v>
      </c>
      <c r="K30" s="11">
        <f t="shared" si="37"/>
        <v>5</v>
      </c>
      <c r="L30" s="11">
        <f t="shared" si="37"/>
        <v>5</v>
      </c>
      <c r="M30" s="11">
        <f t="shared" si="37"/>
        <v>2</v>
      </c>
      <c r="N30" s="11">
        <f t="shared" si="37"/>
        <v>10</v>
      </c>
      <c r="O30" s="11">
        <f t="shared" si="37"/>
        <v>10</v>
      </c>
      <c r="P30" s="11">
        <f t="shared" si="37"/>
        <v>4</v>
      </c>
      <c r="Q30" s="11">
        <f t="shared" si="37"/>
        <v>0</v>
      </c>
      <c r="R30" s="11">
        <f t="shared" si="37"/>
        <v>0</v>
      </c>
      <c r="S30" s="11">
        <f t="shared" si="37"/>
        <v>0</v>
      </c>
      <c r="T30" s="11">
        <f t="shared" ref="T30:U30" si="38">E30+H30+K30+N30+Q30</f>
        <v>25</v>
      </c>
      <c r="U30" s="11">
        <f t="shared" si="38"/>
        <v>35</v>
      </c>
      <c r="V30" s="11">
        <f t="shared" si="33"/>
        <v>60</v>
      </c>
      <c r="W30" s="11">
        <f>SUM(W26:W29)</f>
        <v>11</v>
      </c>
      <c r="X30" s="11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4"/>
      <c r="AN30" s="14"/>
      <c r="AO30" s="14"/>
      <c r="AP30" s="14"/>
      <c r="AQ30" s="14"/>
    </row>
    <row r="31" ht="15.75" customHeight="1">
      <c r="A31" s="9" t="s">
        <v>25</v>
      </c>
      <c r="B31" s="24" t="s">
        <v>26</v>
      </c>
      <c r="C31" s="11" t="s">
        <v>84</v>
      </c>
      <c r="D31" s="10" t="s">
        <v>85</v>
      </c>
      <c r="E31" s="11">
        <v>0.0</v>
      </c>
      <c r="F31" s="11">
        <v>10.0</v>
      </c>
      <c r="G31" s="11">
        <v>1.0</v>
      </c>
      <c r="H31" s="11"/>
      <c r="I31" s="11"/>
      <c r="J31" s="11"/>
      <c r="K31" s="25"/>
      <c r="L31" s="25"/>
      <c r="M31" s="25"/>
      <c r="N31" s="17"/>
      <c r="O31" s="17"/>
      <c r="P31" s="17"/>
      <c r="Q31" s="11"/>
      <c r="R31" s="11"/>
      <c r="S31" s="11"/>
      <c r="T31" s="11">
        <f t="shared" ref="T31:U31" si="39">E31+H31+K31+N31+Q31</f>
        <v>0</v>
      </c>
      <c r="U31" s="11">
        <f t="shared" si="39"/>
        <v>10</v>
      </c>
      <c r="V31" s="26">
        <f t="shared" si="33"/>
        <v>10</v>
      </c>
      <c r="W31" s="11">
        <f>G31+J31+M31+P31+S31</f>
        <v>1</v>
      </c>
      <c r="X31" s="11" t="s">
        <v>37</v>
      </c>
      <c r="Y31" s="12"/>
      <c r="Z31" s="13"/>
      <c r="AA31" s="12"/>
      <c r="AB31" s="13"/>
      <c r="AC31" s="12"/>
      <c r="AD31" s="13"/>
      <c r="AE31" s="12"/>
      <c r="AF31" s="13"/>
      <c r="AG31" s="12"/>
      <c r="AH31" s="13"/>
      <c r="AI31" s="12"/>
      <c r="AJ31" s="13"/>
      <c r="AK31" s="12"/>
      <c r="AL31" s="13"/>
      <c r="AM31" s="14"/>
      <c r="AN31" s="14"/>
      <c r="AO31" s="14"/>
      <c r="AP31" s="14"/>
      <c r="AQ31" s="14"/>
    </row>
    <row r="32" ht="15.75" customHeight="1">
      <c r="A32" s="9" t="s">
        <v>25</v>
      </c>
      <c r="B32" s="9" t="s">
        <v>41</v>
      </c>
      <c r="C32" s="9" t="s">
        <v>86</v>
      </c>
      <c r="D32" s="10" t="s">
        <v>87</v>
      </c>
      <c r="E32" s="22"/>
      <c r="F32" s="22"/>
      <c r="G32" s="22"/>
      <c r="H32" s="11">
        <v>0.0</v>
      </c>
      <c r="I32" s="11">
        <v>10.0</v>
      </c>
      <c r="J32" s="11">
        <v>2.0</v>
      </c>
      <c r="K32" s="25"/>
      <c r="L32" s="25"/>
      <c r="M32" s="25"/>
      <c r="N32" s="17"/>
      <c r="O32" s="17"/>
      <c r="P32" s="17"/>
      <c r="Q32" s="22"/>
      <c r="R32" s="22"/>
      <c r="S32" s="22"/>
      <c r="T32" s="11">
        <f t="shared" ref="T32:U32" si="40">E32+H32+K32+N32+Q32</f>
        <v>0</v>
      </c>
      <c r="U32" s="11">
        <f t="shared" si="40"/>
        <v>10</v>
      </c>
      <c r="V32" s="26">
        <f t="shared" si="33"/>
        <v>10</v>
      </c>
      <c r="W32" s="11">
        <f>S32+P32+M32+J32+G32</f>
        <v>2</v>
      </c>
      <c r="X32" s="11" t="s">
        <v>37</v>
      </c>
      <c r="Y32" s="12"/>
      <c r="Z32" s="13"/>
      <c r="AA32" s="12"/>
      <c r="AB32" s="13"/>
      <c r="AC32" s="12"/>
      <c r="AD32" s="13"/>
      <c r="AE32" s="12"/>
      <c r="AF32" s="13"/>
      <c r="AG32" s="12"/>
      <c r="AH32" s="13"/>
      <c r="AI32" s="12"/>
      <c r="AJ32" s="13"/>
      <c r="AK32" s="12"/>
      <c r="AL32" s="13"/>
      <c r="AM32" s="14"/>
      <c r="AN32" s="14"/>
      <c r="AO32" s="14"/>
      <c r="AP32" s="14"/>
      <c r="AQ32" s="14"/>
    </row>
    <row r="33" ht="15.75" customHeight="1">
      <c r="A33" s="9"/>
      <c r="B33" s="9"/>
      <c r="C33" s="9"/>
      <c r="D33" s="23" t="s">
        <v>88</v>
      </c>
      <c r="E33" s="11">
        <f t="shared" ref="E33:S33" si="41">SUM(E31:E32)</f>
        <v>0</v>
      </c>
      <c r="F33" s="11">
        <f t="shared" si="41"/>
        <v>10</v>
      </c>
      <c r="G33" s="11">
        <f t="shared" si="41"/>
        <v>1</v>
      </c>
      <c r="H33" s="11">
        <f t="shared" si="41"/>
        <v>0</v>
      </c>
      <c r="I33" s="11">
        <f t="shared" si="41"/>
        <v>10</v>
      </c>
      <c r="J33" s="11">
        <f t="shared" si="41"/>
        <v>2</v>
      </c>
      <c r="K33" s="11">
        <f t="shared" si="41"/>
        <v>0</v>
      </c>
      <c r="L33" s="11">
        <f t="shared" si="41"/>
        <v>0</v>
      </c>
      <c r="M33" s="11">
        <f t="shared" si="41"/>
        <v>0</v>
      </c>
      <c r="N33" s="11">
        <f t="shared" si="41"/>
        <v>0</v>
      </c>
      <c r="O33" s="11">
        <f t="shared" si="41"/>
        <v>0</v>
      </c>
      <c r="P33" s="11">
        <f t="shared" si="41"/>
        <v>0</v>
      </c>
      <c r="Q33" s="11">
        <f t="shared" si="41"/>
        <v>0</v>
      </c>
      <c r="R33" s="11">
        <f t="shared" si="41"/>
        <v>0</v>
      </c>
      <c r="S33" s="11">
        <f t="shared" si="41"/>
        <v>0</v>
      </c>
      <c r="T33" s="11">
        <f t="shared" ref="T33:U33" si="42">E33+H33+K33+N33+Q33</f>
        <v>0</v>
      </c>
      <c r="U33" s="11">
        <f t="shared" si="42"/>
        <v>20</v>
      </c>
      <c r="V33" s="11">
        <f t="shared" ref="V33:W33" si="43">SUM(V31:V32)</f>
        <v>20</v>
      </c>
      <c r="W33" s="11">
        <f t="shared" si="43"/>
        <v>3</v>
      </c>
      <c r="X33" s="11"/>
      <c r="Y33" s="12"/>
      <c r="Z33" s="13"/>
      <c r="AA33" s="12"/>
      <c r="AB33" s="13"/>
      <c r="AC33" s="12"/>
      <c r="AD33" s="13"/>
      <c r="AE33" s="12"/>
      <c r="AF33" s="13"/>
      <c r="AG33" s="12"/>
      <c r="AH33" s="13"/>
      <c r="AI33" s="12"/>
      <c r="AJ33" s="13"/>
      <c r="AK33" s="12"/>
      <c r="AL33" s="13"/>
      <c r="AM33" s="14"/>
      <c r="AN33" s="14"/>
      <c r="AO33" s="14"/>
      <c r="AP33" s="14"/>
      <c r="AQ33" s="14"/>
    </row>
    <row r="34" ht="33.0" customHeight="1">
      <c r="A34" s="9" t="s">
        <v>25</v>
      </c>
      <c r="B34" s="24" t="s">
        <v>26</v>
      </c>
      <c r="C34" s="9" t="s">
        <v>89</v>
      </c>
      <c r="D34" s="10" t="s">
        <v>90</v>
      </c>
      <c r="E34" s="11">
        <v>5.0</v>
      </c>
      <c r="F34" s="11">
        <v>5.0</v>
      </c>
      <c r="G34" s="11">
        <v>2.0</v>
      </c>
      <c r="H34" s="17"/>
      <c r="I34" s="17"/>
      <c r="J34" s="17"/>
      <c r="K34" s="17"/>
      <c r="L34" s="17"/>
      <c r="M34" s="17"/>
      <c r="N34" s="17"/>
      <c r="O34" s="17"/>
      <c r="P34" s="17"/>
      <c r="Q34" s="11"/>
      <c r="R34" s="11"/>
      <c r="S34" s="11"/>
      <c r="T34" s="11">
        <f t="shared" ref="T34:U34" si="44">E34+H34+K34+N34+Q34</f>
        <v>5</v>
      </c>
      <c r="U34" s="11">
        <f t="shared" si="44"/>
        <v>5</v>
      </c>
      <c r="V34" s="11">
        <f t="shared" ref="V34:V35" si="46">SUM(T34:U34)</f>
        <v>10</v>
      </c>
      <c r="W34" s="11">
        <f t="shared" ref="W34:W41" si="47">G34+J34+M34+P34+S34</f>
        <v>2</v>
      </c>
      <c r="X34" s="11" t="s">
        <v>37</v>
      </c>
      <c r="Y34" s="12"/>
      <c r="Z34" s="13"/>
      <c r="AA34" s="12"/>
      <c r="AB34" s="13"/>
      <c r="AC34" s="12"/>
      <c r="AD34" s="13"/>
      <c r="AE34" s="12"/>
      <c r="AF34" s="13"/>
      <c r="AG34" s="12"/>
      <c r="AH34" s="13"/>
      <c r="AI34" s="12"/>
      <c r="AJ34" s="13"/>
      <c r="AK34" s="12"/>
      <c r="AL34" s="13"/>
      <c r="AM34" s="14"/>
      <c r="AN34" s="14"/>
      <c r="AO34" s="14"/>
      <c r="AP34" s="14"/>
      <c r="AQ34" s="14"/>
    </row>
    <row r="35" ht="15.75" customHeight="1">
      <c r="A35" s="9" t="s">
        <v>25</v>
      </c>
      <c r="B35" s="9" t="s">
        <v>41</v>
      </c>
      <c r="C35" s="9" t="s">
        <v>91</v>
      </c>
      <c r="D35" s="10" t="s">
        <v>92</v>
      </c>
      <c r="E35" s="27"/>
      <c r="F35" s="27"/>
      <c r="G35" s="27"/>
      <c r="H35" s="11">
        <v>10.0</v>
      </c>
      <c r="I35" s="11">
        <v>0.0</v>
      </c>
      <c r="J35" s="11">
        <v>2.0</v>
      </c>
      <c r="K35" s="11"/>
      <c r="L35" s="11"/>
      <c r="M35" s="11"/>
      <c r="N35" s="11"/>
      <c r="O35" s="11"/>
      <c r="P35" s="11"/>
      <c r="Q35" s="27"/>
      <c r="R35" s="27"/>
      <c r="S35" s="27"/>
      <c r="T35" s="11">
        <f t="shared" ref="T35:U35" si="45">E35+H35+K35+N35+Q35</f>
        <v>10</v>
      </c>
      <c r="U35" s="11">
        <f t="shared" si="45"/>
        <v>0</v>
      </c>
      <c r="V35" s="11">
        <f t="shared" si="46"/>
        <v>10</v>
      </c>
      <c r="W35" s="11">
        <f t="shared" si="47"/>
        <v>2</v>
      </c>
      <c r="X35" s="11" t="s">
        <v>37</v>
      </c>
      <c r="Y35" s="12"/>
      <c r="Z35" s="13"/>
      <c r="AA35" s="12"/>
      <c r="AB35" s="13"/>
      <c r="AC35" s="12"/>
      <c r="AD35" s="13"/>
      <c r="AE35" s="12"/>
      <c r="AF35" s="13"/>
      <c r="AG35" s="12"/>
      <c r="AH35" s="13"/>
      <c r="AI35" s="12"/>
      <c r="AJ35" s="13"/>
      <c r="AK35" s="12"/>
      <c r="AL35" s="13"/>
      <c r="AM35" s="14"/>
      <c r="AN35" s="14"/>
      <c r="AO35" s="14"/>
      <c r="AP35" s="14"/>
      <c r="AQ35" s="14"/>
    </row>
    <row r="36" ht="15.75" customHeight="1">
      <c r="A36" s="9"/>
      <c r="B36" s="9"/>
      <c r="C36" s="9"/>
      <c r="D36" s="23" t="s">
        <v>93</v>
      </c>
      <c r="E36" s="11">
        <f t="shared" ref="E36:S36" si="48">SUM(E34:E35)</f>
        <v>5</v>
      </c>
      <c r="F36" s="11">
        <f t="shared" si="48"/>
        <v>5</v>
      </c>
      <c r="G36" s="11">
        <f t="shared" si="48"/>
        <v>2</v>
      </c>
      <c r="H36" s="11">
        <f t="shared" si="48"/>
        <v>10</v>
      </c>
      <c r="I36" s="11">
        <f t="shared" si="48"/>
        <v>0</v>
      </c>
      <c r="J36" s="11">
        <f t="shared" si="48"/>
        <v>2</v>
      </c>
      <c r="K36" s="11">
        <f t="shared" si="48"/>
        <v>0</v>
      </c>
      <c r="L36" s="11">
        <f t="shared" si="48"/>
        <v>0</v>
      </c>
      <c r="M36" s="11">
        <f t="shared" si="48"/>
        <v>0</v>
      </c>
      <c r="N36" s="11">
        <f t="shared" si="48"/>
        <v>0</v>
      </c>
      <c r="O36" s="11">
        <f t="shared" si="48"/>
        <v>0</v>
      </c>
      <c r="P36" s="11">
        <f t="shared" si="48"/>
        <v>0</v>
      </c>
      <c r="Q36" s="11">
        <f t="shared" si="48"/>
        <v>0</v>
      </c>
      <c r="R36" s="11">
        <f t="shared" si="48"/>
        <v>0</v>
      </c>
      <c r="S36" s="11">
        <f t="shared" si="48"/>
        <v>0</v>
      </c>
      <c r="T36" s="11">
        <f t="shared" ref="T36:U36" si="49">E36+H36+K36+N36+Q36</f>
        <v>15</v>
      </c>
      <c r="U36" s="11">
        <f t="shared" si="49"/>
        <v>5</v>
      </c>
      <c r="V36" s="11">
        <f>SUM(V34:V35)</f>
        <v>20</v>
      </c>
      <c r="W36" s="11">
        <f t="shared" si="47"/>
        <v>4</v>
      </c>
      <c r="X36" s="11"/>
      <c r="Y36" s="12"/>
      <c r="Z36" s="13"/>
      <c r="AA36" s="12"/>
      <c r="AB36" s="13"/>
      <c r="AC36" s="12"/>
      <c r="AD36" s="13"/>
      <c r="AE36" s="12"/>
      <c r="AF36" s="13"/>
      <c r="AG36" s="12"/>
      <c r="AH36" s="13"/>
      <c r="AI36" s="12"/>
      <c r="AJ36" s="13"/>
      <c r="AK36" s="12"/>
      <c r="AL36" s="13"/>
      <c r="AM36" s="14"/>
      <c r="AN36" s="14"/>
      <c r="AO36" s="14"/>
      <c r="AP36" s="14"/>
      <c r="AQ36" s="14"/>
    </row>
    <row r="37" ht="25.5" customHeight="1">
      <c r="A37" s="9" t="s">
        <v>25</v>
      </c>
      <c r="B37" s="9" t="s">
        <v>26</v>
      </c>
      <c r="C37" s="9" t="s">
        <v>94</v>
      </c>
      <c r="D37" s="10" t="s">
        <v>95</v>
      </c>
      <c r="E37" s="11">
        <v>5.0</v>
      </c>
      <c r="F37" s="11">
        <v>15.0</v>
      </c>
      <c r="G37" s="11">
        <v>4.0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>
        <f t="shared" ref="T37:U37" si="50">E37+H37+K37+N37+Q37</f>
        <v>5</v>
      </c>
      <c r="U37" s="11">
        <f t="shared" si="50"/>
        <v>15</v>
      </c>
      <c r="V37" s="11">
        <f>SUM(T37:U37)</f>
        <v>20</v>
      </c>
      <c r="W37" s="11">
        <f t="shared" si="47"/>
        <v>4</v>
      </c>
      <c r="X37" s="11" t="s">
        <v>37</v>
      </c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4"/>
      <c r="AN37" s="14"/>
      <c r="AO37" s="14"/>
      <c r="AP37" s="14"/>
      <c r="AQ37" s="14"/>
    </row>
    <row r="38" ht="15.75" customHeight="1">
      <c r="A38" s="9"/>
      <c r="B38" s="9"/>
      <c r="C38" s="9"/>
      <c r="D38" s="23" t="s">
        <v>96</v>
      </c>
      <c r="E38" s="11">
        <f t="shared" ref="E38:S38" si="51">SUM(E37)</f>
        <v>5</v>
      </c>
      <c r="F38" s="11">
        <f t="shared" si="51"/>
        <v>15</v>
      </c>
      <c r="G38" s="11">
        <f t="shared" si="51"/>
        <v>4</v>
      </c>
      <c r="H38" s="11">
        <f t="shared" si="51"/>
        <v>0</v>
      </c>
      <c r="I38" s="11">
        <f t="shared" si="51"/>
        <v>0</v>
      </c>
      <c r="J38" s="11">
        <f t="shared" si="51"/>
        <v>0</v>
      </c>
      <c r="K38" s="11">
        <f t="shared" si="51"/>
        <v>0</v>
      </c>
      <c r="L38" s="11">
        <f t="shared" si="51"/>
        <v>0</v>
      </c>
      <c r="M38" s="11">
        <f t="shared" si="51"/>
        <v>0</v>
      </c>
      <c r="N38" s="11">
        <f t="shared" si="51"/>
        <v>0</v>
      </c>
      <c r="O38" s="11">
        <f t="shared" si="51"/>
        <v>0</v>
      </c>
      <c r="P38" s="11">
        <f t="shared" si="51"/>
        <v>0</v>
      </c>
      <c r="Q38" s="11">
        <f t="shared" si="51"/>
        <v>0</v>
      </c>
      <c r="R38" s="11">
        <f t="shared" si="51"/>
        <v>0</v>
      </c>
      <c r="S38" s="11">
        <f t="shared" si="51"/>
        <v>0</v>
      </c>
      <c r="T38" s="11">
        <f t="shared" ref="T38:U38" si="52">E38+H38+K38+N38+Q38</f>
        <v>5</v>
      </c>
      <c r="U38" s="11">
        <f t="shared" si="52"/>
        <v>15</v>
      </c>
      <c r="V38" s="11">
        <f>SUM(V37)</f>
        <v>20</v>
      </c>
      <c r="W38" s="11">
        <f t="shared" si="47"/>
        <v>4</v>
      </c>
      <c r="X38" s="11"/>
      <c r="Y38" s="12"/>
      <c r="Z38" s="13"/>
      <c r="AA38" s="12"/>
      <c r="AB38" s="13"/>
      <c r="AC38" s="12"/>
      <c r="AD38" s="13"/>
      <c r="AE38" s="12"/>
      <c r="AF38" s="13"/>
      <c r="AG38" s="12"/>
      <c r="AH38" s="13"/>
      <c r="AI38" s="12"/>
      <c r="AJ38" s="13"/>
      <c r="AK38" s="12"/>
      <c r="AL38" s="13"/>
      <c r="AM38" s="14"/>
      <c r="AN38" s="14"/>
      <c r="AO38" s="14"/>
      <c r="AP38" s="14"/>
      <c r="AQ38" s="14"/>
    </row>
    <row r="39" ht="15.75" customHeight="1">
      <c r="A39" s="9" t="s">
        <v>25</v>
      </c>
      <c r="B39" s="24" t="s">
        <v>26</v>
      </c>
      <c r="C39" s="9" t="s">
        <v>97</v>
      </c>
      <c r="D39" s="10" t="s">
        <v>98</v>
      </c>
      <c r="E39" s="11">
        <v>10.0</v>
      </c>
      <c r="F39" s="11">
        <v>0.0</v>
      </c>
      <c r="G39" s="11">
        <v>2.0</v>
      </c>
      <c r="H39" s="11"/>
      <c r="I39" s="11"/>
      <c r="J39" s="11"/>
      <c r="K39" s="11"/>
      <c r="L39" s="11"/>
      <c r="M39" s="11"/>
      <c r="N39" s="27"/>
      <c r="O39" s="27"/>
      <c r="P39" s="27"/>
      <c r="Q39" s="11"/>
      <c r="R39" s="11"/>
      <c r="S39" s="11"/>
      <c r="T39" s="11">
        <f t="shared" ref="T39:U39" si="53">E39+H39+K39+N39+Q39</f>
        <v>10</v>
      </c>
      <c r="U39" s="11">
        <f t="shared" si="53"/>
        <v>0</v>
      </c>
      <c r="V39" s="11">
        <f t="shared" ref="V39:V41" si="55">SUM(T39:U39)</f>
        <v>10</v>
      </c>
      <c r="W39" s="11">
        <f t="shared" si="47"/>
        <v>2</v>
      </c>
      <c r="X39" s="11" t="s">
        <v>29</v>
      </c>
      <c r="Y39" s="12"/>
      <c r="Z39" s="13"/>
      <c r="AA39" s="12"/>
      <c r="AB39" s="13"/>
      <c r="AC39" s="12"/>
      <c r="AD39" s="13"/>
      <c r="AE39" s="12"/>
      <c r="AF39" s="13"/>
      <c r="AG39" s="12"/>
      <c r="AH39" s="13"/>
      <c r="AI39" s="12"/>
      <c r="AJ39" s="13"/>
      <c r="AK39" s="12"/>
      <c r="AL39" s="13"/>
      <c r="AM39" s="14"/>
      <c r="AN39" s="14"/>
      <c r="AO39" s="14"/>
      <c r="AP39" s="14"/>
      <c r="AQ39" s="14"/>
    </row>
    <row r="40" ht="33.0" customHeight="1">
      <c r="A40" s="9" t="s">
        <v>25</v>
      </c>
      <c r="B40" s="9" t="s">
        <v>41</v>
      </c>
      <c r="C40" s="9" t="s">
        <v>99</v>
      </c>
      <c r="D40" s="10" t="s">
        <v>100</v>
      </c>
      <c r="E40" s="11"/>
      <c r="F40" s="11"/>
      <c r="G40" s="11"/>
      <c r="H40" s="11">
        <v>0.0</v>
      </c>
      <c r="I40" s="11">
        <v>20.0</v>
      </c>
      <c r="J40" s="11">
        <v>4.0</v>
      </c>
      <c r="K40" s="11"/>
      <c r="L40" s="11"/>
      <c r="M40" s="11"/>
      <c r="N40" s="11"/>
      <c r="O40" s="11"/>
      <c r="P40" s="11"/>
      <c r="Q40" s="11"/>
      <c r="R40" s="11"/>
      <c r="S40" s="11"/>
      <c r="T40" s="11">
        <f t="shared" ref="T40:U40" si="54">E40+H40+K40+N40+Q40</f>
        <v>0</v>
      </c>
      <c r="U40" s="11">
        <f t="shared" si="54"/>
        <v>20</v>
      </c>
      <c r="V40" s="11">
        <f t="shared" si="55"/>
        <v>20</v>
      </c>
      <c r="W40" s="11">
        <f t="shared" si="47"/>
        <v>4</v>
      </c>
      <c r="X40" s="11" t="s">
        <v>37</v>
      </c>
      <c r="Y40" s="12"/>
      <c r="Z40" s="13"/>
      <c r="AA40" s="12"/>
      <c r="AB40" s="13"/>
      <c r="AC40" s="12"/>
      <c r="AD40" s="13"/>
      <c r="AE40" s="12"/>
      <c r="AF40" s="13"/>
      <c r="AG40" s="12"/>
      <c r="AH40" s="13"/>
      <c r="AI40" s="12"/>
      <c r="AJ40" s="13"/>
      <c r="AK40" s="12"/>
      <c r="AL40" s="13"/>
      <c r="AM40" s="14"/>
      <c r="AN40" s="14"/>
      <c r="AO40" s="14"/>
      <c r="AP40" s="14"/>
      <c r="AQ40" s="14"/>
    </row>
    <row r="41" ht="30.0" customHeight="1">
      <c r="A41" s="9" t="s">
        <v>44</v>
      </c>
      <c r="B41" s="9" t="s">
        <v>45</v>
      </c>
      <c r="C41" s="9" t="s">
        <v>101</v>
      </c>
      <c r="D41" s="10" t="s">
        <v>102</v>
      </c>
      <c r="E41" s="11"/>
      <c r="F41" s="11"/>
      <c r="G41" s="11"/>
      <c r="H41" s="11"/>
      <c r="I41" s="11"/>
      <c r="J41" s="11"/>
      <c r="K41" s="11">
        <v>0.0</v>
      </c>
      <c r="L41" s="11">
        <v>20.0</v>
      </c>
      <c r="M41" s="11">
        <v>4.0</v>
      </c>
      <c r="N41" s="11"/>
      <c r="O41" s="11"/>
      <c r="P41" s="11"/>
      <c r="Q41" s="11"/>
      <c r="R41" s="11"/>
      <c r="S41" s="11"/>
      <c r="T41" s="11">
        <f t="shared" ref="T41:U41" si="56">E41+H41+K41+N41+Q41</f>
        <v>0</v>
      </c>
      <c r="U41" s="11">
        <f t="shared" si="56"/>
        <v>20</v>
      </c>
      <c r="V41" s="11">
        <f t="shared" si="55"/>
        <v>20</v>
      </c>
      <c r="W41" s="11">
        <f t="shared" si="47"/>
        <v>4</v>
      </c>
      <c r="X41" s="11" t="s">
        <v>37</v>
      </c>
      <c r="Y41" s="12"/>
      <c r="Z41" s="13"/>
      <c r="AA41" s="12"/>
      <c r="AB41" s="13"/>
      <c r="AC41" s="12"/>
      <c r="AD41" s="13"/>
      <c r="AE41" s="12"/>
      <c r="AF41" s="13"/>
      <c r="AG41" s="12"/>
      <c r="AH41" s="13"/>
      <c r="AI41" s="12"/>
      <c r="AJ41" s="13"/>
      <c r="AK41" s="12"/>
      <c r="AL41" s="13"/>
      <c r="AM41" s="14"/>
      <c r="AN41" s="14"/>
      <c r="AO41" s="14"/>
      <c r="AP41" s="14"/>
      <c r="AQ41" s="14"/>
    </row>
    <row r="42" ht="15.75" customHeight="1">
      <c r="A42" s="9"/>
      <c r="B42" s="9"/>
      <c r="C42" s="9"/>
      <c r="D42" s="23" t="s">
        <v>103</v>
      </c>
      <c r="E42" s="11">
        <f t="shared" ref="E42:S42" si="57">SUM(E39:E41)</f>
        <v>10</v>
      </c>
      <c r="F42" s="11">
        <f t="shared" si="57"/>
        <v>0</v>
      </c>
      <c r="G42" s="11">
        <f t="shared" si="57"/>
        <v>2</v>
      </c>
      <c r="H42" s="11">
        <f t="shared" si="57"/>
        <v>0</v>
      </c>
      <c r="I42" s="11">
        <f t="shared" si="57"/>
        <v>20</v>
      </c>
      <c r="J42" s="11">
        <f t="shared" si="57"/>
        <v>4</v>
      </c>
      <c r="K42" s="11">
        <f t="shared" si="57"/>
        <v>0</v>
      </c>
      <c r="L42" s="11">
        <f t="shared" si="57"/>
        <v>20</v>
      </c>
      <c r="M42" s="11">
        <f t="shared" si="57"/>
        <v>4</v>
      </c>
      <c r="N42" s="11">
        <f t="shared" si="57"/>
        <v>0</v>
      </c>
      <c r="O42" s="11">
        <f t="shared" si="57"/>
        <v>0</v>
      </c>
      <c r="P42" s="11">
        <f t="shared" si="57"/>
        <v>0</v>
      </c>
      <c r="Q42" s="11">
        <f t="shared" si="57"/>
        <v>0</v>
      </c>
      <c r="R42" s="11">
        <f t="shared" si="57"/>
        <v>0</v>
      </c>
      <c r="S42" s="11">
        <f t="shared" si="57"/>
        <v>0</v>
      </c>
      <c r="T42" s="11">
        <f t="shared" ref="T42:U42" si="58">E42+H42+K42+N42+Q42</f>
        <v>10</v>
      </c>
      <c r="U42" s="11">
        <f t="shared" si="58"/>
        <v>40</v>
      </c>
      <c r="V42" s="11">
        <f t="shared" ref="V42:W42" si="59">SUM(V39:V41)</f>
        <v>50</v>
      </c>
      <c r="W42" s="11">
        <f t="shared" si="59"/>
        <v>10</v>
      </c>
      <c r="X42" s="11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4"/>
      <c r="AN42" s="14"/>
      <c r="AO42" s="14"/>
      <c r="AP42" s="14"/>
      <c r="AQ42" s="14"/>
    </row>
    <row r="43" ht="45.0" customHeight="1">
      <c r="A43" s="28" t="s">
        <v>104</v>
      </c>
      <c r="B43" s="2"/>
      <c r="C43" s="2"/>
      <c r="D43" s="3"/>
      <c r="E43" s="17">
        <f t="shared" ref="E43:S43" si="60">E19+E25+E30+E33+E36+E38+E42</f>
        <v>40</v>
      </c>
      <c r="F43" s="17">
        <f t="shared" si="60"/>
        <v>50</v>
      </c>
      <c r="G43" s="17">
        <f t="shared" si="60"/>
        <v>16</v>
      </c>
      <c r="H43" s="17">
        <f t="shared" si="60"/>
        <v>30</v>
      </c>
      <c r="I43" s="17">
        <f t="shared" si="60"/>
        <v>70</v>
      </c>
      <c r="J43" s="17">
        <f t="shared" si="60"/>
        <v>19</v>
      </c>
      <c r="K43" s="17">
        <f t="shared" si="60"/>
        <v>25</v>
      </c>
      <c r="L43" s="17">
        <f t="shared" si="60"/>
        <v>75</v>
      </c>
      <c r="M43" s="17">
        <f t="shared" si="60"/>
        <v>20</v>
      </c>
      <c r="N43" s="17">
        <f t="shared" si="60"/>
        <v>15</v>
      </c>
      <c r="O43" s="17">
        <f t="shared" si="60"/>
        <v>35</v>
      </c>
      <c r="P43" s="17">
        <f t="shared" si="60"/>
        <v>10</v>
      </c>
      <c r="Q43" s="17">
        <f t="shared" si="60"/>
        <v>0</v>
      </c>
      <c r="R43" s="17">
        <f t="shared" si="60"/>
        <v>0</v>
      </c>
      <c r="S43" s="17">
        <f t="shared" si="60"/>
        <v>0</v>
      </c>
      <c r="T43" s="11">
        <f t="shared" ref="T43:U43" si="61">T42+T38+T36+T33+T30+T25+T19</f>
        <v>110</v>
      </c>
      <c r="U43" s="11">
        <f t="shared" si="61"/>
        <v>230</v>
      </c>
      <c r="V43" s="11">
        <f>SUM(T43:U43)</f>
        <v>340</v>
      </c>
      <c r="W43" s="29">
        <f>W42+W38+W36+W33+W30+W25+W19</f>
        <v>65</v>
      </c>
      <c r="X43" s="30"/>
      <c r="Y43" s="12"/>
      <c r="Z43" s="13"/>
      <c r="AA43" s="12"/>
      <c r="AB43" s="13"/>
      <c r="AC43" s="12"/>
      <c r="AD43" s="13"/>
      <c r="AE43" s="12"/>
      <c r="AF43" s="13"/>
      <c r="AG43" s="12"/>
      <c r="AH43" s="13"/>
      <c r="AI43" s="12"/>
      <c r="AJ43" s="13"/>
      <c r="AK43" s="12"/>
      <c r="AL43" s="13"/>
      <c r="AM43" s="14"/>
      <c r="AN43" s="14"/>
      <c r="AO43" s="14"/>
      <c r="AP43" s="14"/>
      <c r="AQ43" s="14"/>
    </row>
    <row r="44" ht="15.75" customHeight="1">
      <c r="A44" s="31"/>
      <c r="B44" s="31"/>
      <c r="C44" s="9"/>
      <c r="D44" s="23" t="s">
        <v>105</v>
      </c>
      <c r="E44" s="17">
        <f t="shared" ref="E44:S44" si="62">E43+E12</f>
        <v>60</v>
      </c>
      <c r="F44" s="17">
        <f t="shared" si="62"/>
        <v>55</v>
      </c>
      <c r="G44" s="17">
        <f t="shared" si="62"/>
        <v>21</v>
      </c>
      <c r="H44" s="17">
        <f t="shared" si="62"/>
        <v>40</v>
      </c>
      <c r="I44" s="17">
        <f t="shared" si="62"/>
        <v>70</v>
      </c>
      <c r="J44" s="17">
        <f t="shared" si="62"/>
        <v>21</v>
      </c>
      <c r="K44" s="17">
        <f t="shared" si="62"/>
        <v>30</v>
      </c>
      <c r="L44" s="17">
        <f t="shared" si="62"/>
        <v>80</v>
      </c>
      <c r="M44" s="17">
        <f t="shared" si="62"/>
        <v>22</v>
      </c>
      <c r="N44" s="17">
        <f t="shared" si="62"/>
        <v>15</v>
      </c>
      <c r="O44" s="17">
        <f t="shared" si="62"/>
        <v>35</v>
      </c>
      <c r="P44" s="17">
        <f t="shared" si="62"/>
        <v>10</v>
      </c>
      <c r="Q44" s="17">
        <f t="shared" si="62"/>
        <v>0</v>
      </c>
      <c r="R44" s="17">
        <f t="shared" si="62"/>
        <v>10</v>
      </c>
      <c r="S44" s="17">
        <f t="shared" si="62"/>
        <v>2</v>
      </c>
      <c r="T44" s="17">
        <f t="shared" ref="T44:W44" si="63">T42+T38+T36+T33+T30+T25+T19+T11+T7+T5</f>
        <v>145</v>
      </c>
      <c r="U44" s="17">
        <f t="shared" si="63"/>
        <v>250</v>
      </c>
      <c r="V44" s="17">
        <f t="shared" si="63"/>
        <v>395</v>
      </c>
      <c r="W44" s="29">
        <f t="shared" si="63"/>
        <v>76</v>
      </c>
      <c r="X44" s="17"/>
      <c r="Y44" s="12"/>
      <c r="Z44" s="13"/>
      <c r="AA44" s="12"/>
      <c r="AB44" s="13"/>
      <c r="AC44" s="12"/>
      <c r="AD44" s="13"/>
      <c r="AE44" s="12"/>
      <c r="AF44" s="13"/>
      <c r="AG44" s="12"/>
      <c r="AH44" s="13"/>
      <c r="AI44" s="12"/>
      <c r="AJ44" s="13"/>
      <c r="AK44" s="12"/>
      <c r="AL44" s="13"/>
      <c r="AM44" s="14"/>
      <c r="AN44" s="14"/>
      <c r="AO44" s="14"/>
      <c r="AP44" s="14"/>
      <c r="AQ44" s="14"/>
    </row>
    <row r="45" ht="15.75" customHeight="1">
      <c r="A45" s="9" t="s">
        <v>25</v>
      </c>
      <c r="B45" s="24" t="s">
        <v>26</v>
      </c>
      <c r="C45" s="32" t="s">
        <v>106</v>
      </c>
      <c r="D45" s="33" t="s">
        <v>107</v>
      </c>
      <c r="E45" s="30">
        <v>0.0</v>
      </c>
      <c r="F45" s="30">
        <v>10.0</v>
      </c>
      <c r="G45" s="30">
        <v>0.0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11">
        <v>0.0</v>
      </c>
      <c r="U45" s="11">
        <v>10.0</v>
      </c>
      <c r="V45" s="11">
        <v>10.0</v>
      </c>
      <c r="W45" s="11">
        <v>0.0</v>
      </c>
      <c r="X45" s="30" t="s">
        <v>37</v>
      </c>
      <c r="Y45" s="12"/>
      <c r="Z45" s="13"/>
      <c r="AA45" s="12"/>
      <c r="AB45" s="13"/>
      <c r="AC45" s="12"/>
      <c r="AD45" s="13"/>
      <c r="AE45" s="12"/>
      <c r="AF45" s="13"/>
      <c r="AG45" s="12"/>
      <c r="AH45" s="13"/>
      <c r="AI45" s="12"/>
      <c r="AJ45" s="13"/>
      <c r="AK45" s="12"/>
      <c r="AL45" s="13"/>
      <c r="AM45" s="34"/>
      <c r="AN45" s="34"/>
      <c r="AO45" s="34"/>
      <c r="AP45" s="34"/>
      <c r="AQ45" s="34"/>
    </row>
    <row r="46" ht="15.75" customHeight="1">
      <c r="A46" s="9" t="s">
        <v>25</v>
      </c>
      <c r="B46" s="9" t="s">
        <v>41</v>
      </c>
      <c r="C46" s="35" t="s">
        <v>108</v>
      </c>
      <c r="D46" s="36" t="s">
        <v>109</v>
      </c>
      <c r="E46" s="11"/>
      <c r="F46" s="11"/>
      <c r="G46" s="11"/>
      <c r="H46" s="11">
        <v>0.0</v>
      </c>
      <c r="I46" s="11">
        <v>10.0</v>
      </c>
      <c r="J46" s="11">
        <v>0.0</v>
      </c>
      <c r="K46" s="11"/>
      <c r="L46" s="11"/>
      <c r="M46" s="11"/>
      <c r="N46" s="11"/>
      <c r="O46" s="11"/>
      <c r="P46" s="11"/>
      <c r="Q46" s="11"/>
      <c r="R46" s="11"/>
      <c r="S46" s="11"/>
      <c r="T46" s="11">
        <v>0.0</v>
      </c>
      <c r="U46" s="11">
        <v>10.0</v>
      </c>
      <c r="V46" s="11">
        <v>10.0</v>
      </c>
      <c r="W46" s="11">
        <v>0.0</v>
      </c>
      <c r="X46" s="11" t="s">
        <v>37</v>
      </c>
      <c r="Y46" s="12"/>
      <c r="Z46" s="37"/>
      <c r="AA46" s="12"/>
      <c r="AB46" s="37"/>
      <c r="AC46" s="12"/>
      <c r="AD46" s="37"/>
      <c r="AE46" s="12"/>
      <c r="AF46" s="37"/>
      <c r="AG46" s="12"/>
      <c r="AH46" s="37"/>
      <c r="AI46" s="12"/>
      <c r="AJ46" s="37"/>
      <c r="AK46" s="12"/>
      <c r="AL46" s="37"/>
      <c r="AM46" s="34"/>
      <c r="AN46" s="34"/>
      <c r="AO46" s="34"/>
      <c r="AP46" s="34"/>
      <c r="AQ46" s="34"/>
    </row>
    <row r="47" ht="15.75" customHeight="1">
      <c r="A47" s="9" t="s">
        <v>33</v>
      </c>
      <c r="B47" s="9" t="s">
        <v>34</v>
      </c>
      <c r="C47" s="38" t="s">
        <v>110</v>
      </c>
      <c r="D47" s="39" t="s">
        <v>111</v>
      </c>
      <c r="E47" s="40"/>
      <c r="F47" s="40"/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>
        <v>0.0</v>
      </c>
      <c r="R47" s="41">
        <v>0.0</v>
      </c>
      <c r="S47" s="41">
        <v>15.0</v>
      </c>
      <c r="T47" s="41">
        <f t="shared" ref="T47:U47" si="64">E47+H47+K47+N47+Q47</f>
        <v>0</v>
      </c>
      <c r="U47" s="41">
        <f t="shared" si="64"/>
        <v>0</v>
      </c>
      <c r="V47" s="41">
        <f t="shared" ref="V47:V55" si="66">SUM(T47:U47)</f>
        <v>0</v>
      </c>
      <c r="W47" s="41">
        <f t="shared" ref="W47:W48" si="67">G47+J47+M47+P47+S47</f>
        <v>15</v>
      </c>
      <c r="X47" s="41" t="s">
        <v>112</v>
      </c>
      <c r="Y47" s="12"/>
      <c r="Z47" s="13"/>
      <c r="AA47" s="12"/>
      <c r="AB47" s="13"/>
      <c r="AC47" s="12"/>
      <c r="AD47" s="13"/>
      <c r="AE47" s="12"/>
      <c r="AF47" s="13"/>
      <c r="AG47" s="12"/>
      <c r="AH47" s="13"/>
      <c r="AI47" s="12"/>
      <c r="AJ47" s="13"/>
      <c r="AK47" s="12"/>
      <c r="AL47" s="13"/>
      <c r="AM47" s="14"/>
      <c r="AN47" s="14"/>
      <c r="AO47" s="14"/>
      <c r="AP47" s="14"/>
      <c r="AQ47" s="14"/>
    </row>
    <row r="48" ht="15.75" customHeight="1">
      <c r="A48" s="9"/>
      <c r="B48" s="9"/>
      <c r="C48" s="9"/>
      <c r="D48" s="23" t="s">
        <v>113</v>
      </c>
      <c r="E48" s="30"/>
      <c r="F48" s="30"/>
      <c r="G48" s="30"/>
      <c r="H48" s="11"/>
      <c r="I48" s="11"/>
      <c r="J48" s="11">
        <v>8.0</v>
      </c>
      <c r="K48" s="11"/>
      <c r="L48" s="11"/>
      <c r="M48" s="11">
        <v>8.0</v>
      </c>
      <c r="N48" s="11"/>
      <c r="O48" s="11"/>
      <c r="P48" s="11">
        <v>8.0</v>
      </c>
      <c r="Q48" s="11"/>
      <c r="R48" s="11"/>
      <c r="S48" s="11">
        <v>0.0</v>
      </c>
      <c r="T48" s="11">
        <f t="shared" ref="T48:U48" si="65">E48+H48+K48+N48+Q48</f>
        <v>0</v>
      </c>
      <c r="U48" s="11">
        <f t="shared" si="65"/>
        <v>0</v>
      </c>
      <c r="V48" s="11">
        <f t="shared" si="66"/>
        <v>0</v>
      </c>
      <c r="W48" s="11">
        <f t="shared" si="67"/>
        <v>24</v>
      </c>
      <c r="X48" s="11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4"/>
      <c r="AN48" s="14"/>
      <c r="AO48" s="14"/>
      <c r="AP48" s="14"/>
      <c r="AQ48" s="14"/>
    </row>
    <row r="49" ht="42.75" customHeight="1">
      <c r="A49" s="9" t="s">
        <v>25</v>
      </c>
      <c r="B49" s="9" t="s">
        <v>26</v>
      </c>
      <c r="C49" s="9" t="s">
        <v>114</v>
      </c>
      <c r="D49" s="10" t="s">
        <v>115</v>
      </c>
      <c r="E49" s="11">
        <v>0.0</v>
      </c>
      <c r="F49" s="11">
        <v>25.0</v>
      </c>
      <c r="G49" s="11">
        <v>5.0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>
        <f t="shared" ref="T49:U49" si="68">E49+H49+K49+N49+Q49</f>
        <v>0</v>
      </c>
      <c r="U49" s="11">
        <f t="shared" si="68"/>
        <v>25</v>
      </c>
      <c r="V49" s="11">
        <f t="shared" si="66"/>
        <v>25</v>
      </c>
      <c r="W49" s="11">
        <f t="shared" ref="W49:W55" si="70">S49+P49+M49+J49+G49</f>
        <v>5</v>
      </c>
      <c r="X49" s="11" t="s">
        <v>37</v>
      </c>
      <c r="Y49" s="12"/>
      <c r="Z49" s="13"/>
      <c r="AA49" s="12"/>
      <c r="AB49" s="13"/>
      <c r="AC49" s="12"/>
      <c r="AD49" s="13"/>
      <c r="AE49" s="12"/>
      <c r="AF49" s="13"/>
      <c r="AG49" s="12"/>
      <c r="AH49" s="13"/>
      <c r="AI49" s="12"/>
      <c r="AJ49" s="13"/>
      <c r="AK49" s="12"/>
      <c r="AL49" s="13"/>
      <c r="AM49" s="42"/>
      <c r="AN49" s="42"/>
      <c r="AO49" s="42"/>
      <c r="AP49" s="42"/>
      <c r="AQ49" s="42"/>
    </row>
    <row r="50" ht="42.0" customHeight="1">
      <c r="A50" s="9" t="s">
        <v>44</v>
      </c>
      <c r="B50" s="9" t="s">
        <v>45</v>
      </c>
      <c r="C50" s="9" t="s">
        <v>116</v>
      </c>
      <c r="D50" s="10" t="s">
        <v>117</v>
      </c>
      <c r="E50" s="11"/>
      <c r="F50" s="11"/>
      <c r="G50" s="11"/>
      <c r="H50" s="11"/>
      <c r="I50" s="11"/>
      <c r="J50" s="11"/>
      <c r="K50" s="11">
        <v>0.0</v>
      </c>
      <c r="L50" s="11">
        <v>25.0</v>
      </c>
      <c r="M50" s="11">
        <v>5.0</v>
      </c>
      <c r="N50" s="11"/>
      <c r="O50" s="11"/>
      <c r="P50" s="11"/>
      <c r="Q50" s="11">
        <v>0.0</v>
      </c>
      <c r="R50" s="11">
        <v>0.0</v>
      </c>
      <c r="S50" s="11">
        <v>0.0</v>
      </c>
      <c r="T50" s="11">
        <f t="shared" ref="T50:U50" si="69">E50+H50+K50+N50+Q50</f>
        <v>0</v>
      </c>
      <c r="U50" s="11">
        <f t="shared" si="69"/>
        <v>25</v>
      </c>
      <c r="V50" s="11">
        <f t="shared" si="66"/>
        <v>25</v>
      </c>
      <c r="W50" s="11">
        <f t="shared" si="70"/>
        <v>5</v>
      </c>
      <c r="X50" s="11" t="s">
        <v>37</v>
      </c>
      <c r="Y50" s="12"/>
      <c r="Z50" s="13"/>
      <c r="AA50" s="12"/>
      <c r="AB50" s="13"/>
      <c r="AC50" s="12"/>
      <c r="AD50" s="13"/>
      <c r="AE50" s="12"/>
      <c r="AF50" s="13"/>
      <c r="AG50" s="12"/>
      <c r="AH50" s="13"/>
      <c r="AI50" s="12"/>
      <c r="AJ50" s="13"/>
      <c r="AK50" s="12"/>
      <c r="AL50" s="13"/>
      <c r="AM50" s="42"/>
      <c r="AN50" s="42"/>
      <c r="AO50" s="42"/>
      <c r="AP50" s="42"/>
      <c r="AQ50" s="42"/>
    </row>
    <row r="51" ht="15.75" customHeight="1">
      <c r="A51" s="9" t="s">
        <v>44</v>
      </c>
      <c r="B51" s="9" t="s">
        <v>56</v>
      </c>
      <c r="C51" s="9" t="s">
        <v>118</v>
      </c>
      <c r="D51" s="10" t="s">
        <v>119</v>
      </c>
      <c r="E51" s="11"/>
      <c r="F51" s="11"/>
      <c r="G51" s="11"/>
      <c r="H51" s="11"/>
      <c r="I51" s="11"/>
      <c r="J51" s="11"/>
      <c r="K51" s="11"/>
      <c r="L51" s="11"/>
      <c r="M51" s="11"/>
      <c r="N51" s="11">
        <v>0.0</v>
      </c>
      <c r="O51" s="11">
        <v>40.0</v>
      </c>
      <c r="P51" s="11">
        <v>5.0</v>
      </c>
      <c r="Q51" s="11"/>
      <c r="R51" s="11"/>
      <c r="S51" s="11"/>
      <c r="T51" s="11">
        <f t="shared" ref="T51:U51" si="71">E51+H51+K51+N51+Q51</f>
        <v>0</v>
      </c>
      <c r="U51" s="11">
        <f t="shared" si="71"/>
        <v>40</v>
      </c>
      <c r="V51" s="11">
        <f t="shared" si="66"/>
        <v>40</v>
      </c>
      <c r="W51" s="11">
        <f t="shared" si="70"/>
        <v>5</v>
      </c>
      <c r="X51" s="11" t="s">
        <v>37</v>
      </c>
      <c r="Y51" s="12"/>
      <c r="Z51" s="13"/>
      <c r="AA51" s="12"/>
      <c r="AB51" s="13"/>
      <c r="AC51" s="12"/>
      <c r="AD51" s="13"/>
      <c r="AE51" s="12"/>
      <c r="AF51" s="13"/>
      <c r="AG51" s="12"/>
      <c r="AH51" s="13"/>
      <c r="AI51" s="12"/>
      <c r="AJ51" s="13"/>
      <c r="AK51" s="12"/>
      <c r="AL51" s="13"/>
      <c r="AM51" s="42"/>
      <c r="AN51" s="42"/>
      <c r="AO51" s="42"/>
      <c r="AP51" s="42"/>
      <c r="AQ51" s="42"/>
    </row>
    <row r="52" ht="36.75" customHeight="1">
      <c r="A52" s="9" t="s">
        <v>44</v>
      </c>
      <c r="B52" s="9" t="s">
        <v>56</v>
      </c>
      <c r="C52" s="9" t="s">
        <v>120</v>
      </c>
      <c r="D52" s="10" t="s">
        <v>121</v>
      </c>
      <c r="E52" s="11"/>
      <c r="F52" s="11"/>
      <c r="G52" s="11"/>
      <c r="H52" s="11"/>
      <c r="I52" s="11"/>
      <c r="J52" s="11"/>
      <c r="K52" s="11"/>
      <c r="L52" s="11"/>
      <c r="M52" s="11"/>
      <c r="N52" s="11">
        <v>0.0</v>
      </c>
      <c r="O52" s="11">
        <v>25.0</v>
      </c>
      <c r="P52" s="11">
        <v>5.0</v>
      </c>
      <c r="Q52" s="11"/>
      <c r="R52" s="11"/>
      <c r="S52" s="11"/>
      <c r="T52" s="11">
        <f t="shared" ref="T52:U52" si="72">E52+H52+K52+N52+Q52</f>
        <v>0</v>
      </c>
      <c r="U52" s="11">
        <f t="shared" si="72"/>
        <v>25</v>
      </c>
      <c r="V52" s="11">
        <f t="shared" si="66"/>
        <v>25</v>
      </c>
      <c r="W52" s="11">
        <f t="shared" si="70"/>
        <v>5</v>
      </c>
      <c r="X52" s="11" t="s">
        <v>37</v>
      </c>
      <c r="Y52" s="12"/>
      <c r="Z52" s="13"/>
      <c r="AA52" s="12"/>
      <c r="AB52" s="13"/>
      <c r="AC52" s="12"/>
      <c r="AD52" s="13"/>
      <c r="AE52" s="12"/>
      <c r="AF52" s="13"/>
      <c r="AG52" s="12"/>
      <c r="AH52" s="13"/>
      <c r="AI52" s="12"/>
      <c r="AJ52" s="13"/>
      <c r="AK52" s="12"/>
      <c r="AL52" s="13"/>
      <c r="AM52" s="42"/>
      <c r="AN52" s="42"/>
      <c r="AO52" s="42"/>
      <c r="AP52" s="42"/>
      <c r="AQ52" s="42"/>
    </row>
    <row r="53" ht="33.75" customHeight="1">
      <c r="A53" s="9" t="s">
        <v>33</v>
      </c>
      <c r="B53" s="9" t="s">
        <v>34</v>
      </c>
      <c r="C53" s="9" t="s">
        <v>122</v>
      </c>
      <c r="D53" s="10" t="s">
        <v>123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>
        <v>0.0</v>
      </c>
      <c r="R53" s="11">
        <v>90.0</v>
      </c>
      <c r="S53" s="11">
        <v>12.0</v>
      </c>
      <c r="T53" s="11">
        <f t="shared" ref="T53:U53" si="73">E53+H53+K53+N53+Q53</f>
        <v>0</v>
      </c>
      <c r="U53" s="11">
        <f t="shared" si="73"/>
        <v>90</v>
      </c>
      <c r="V53" s="11">
        <f t="shared" si="66"/>
        <v>90</v>
      </c>
      <c r="W53" s="11">
        <f t="shared" si="70"/>
        <v>12</v>
      </c>
      <c r="X53" s="11" t="s">
        <v>37</v>
      </c>
      <c r="Y53" s="12"/>
      <c r="Z53" s="13"/>
      <c r="AA53" s="12"/>
      <c r="AB53" s="13"/>
      <c r="AC53" s="12"/>
      <c r="AD53" s="13"/>
      <c r="AE53" s="12"/>
      <c r="AF53" s="13"/>
      <c r="AG53" s="12"/>
      <c r="AH53" s="13"/>
      <c r="AI53" s="12"/>
      <c r="AJ53" s="13"/>
      <c r="AK53" s="12"/>
      <c r="AL53" s="13"/>
      <c r="AM53" s="42"/>
      <c r="AN53" s="42"/>
      <c r="AO53" s="42"/>
      <c r="AP53" s="42"/>
      <c r="AQ53" s="42"/>
    </row>
    <row r="54" ht="15.75" customHeight="1">
      <c r="A54" s="9" t="s">
        <v>33</v>
      </c>
      <c r="B54" s="9" t="s">
        <v>34</v>
      </c>
      <c r="C54" s="9" t="s">
        <v>124</v>
      </c>
      <c r="D54" s="10" t="s">
        <v>125</v>
      </c>
      <c r="E54" s="11"/>
      <c r="F54" s="11"/>
      <c r="G54" s="11"/>
      <c r="H54" s="11"/>
      <c r="I54" s="11"/>
      <c r="J54" s="11"/>
      <c r="K54" s="11"/>
      <c r="L54" s="11"/>
      <c r="M54" s="11"/>
      <c r="N54" s="43"/>
      <c r="O54" s="43"/>
      <c r="P54" s="43"/>
      <c r="Q54" s="11">
        <v>0.0</v>
      </c>
      <c r="R54" s="11">
        <v>3.0</v>
      </c>
      <c r="S54" s="11">
        <v>2.0</v>
      </c>
      <c r="T54" s="11">
        <f t="shared" ref="T54:U54" si="74">E54+H54+K54+N54+Q54</f>
        <v>0</v>
      </c>
      <c r="U54" s="11">
        <f t="shared" si="74"/>
        <v>3</v>
      </c>
      <c r="V54" s="11">
        <f t="shared" si="66"/>
        <v>3</v>
      </c>
      <c r="W54" s="11">
        <f t="shared" si="70"/>
        <v>2</v>
      </c>
      <c r="X54" s="11" t="s">
        <v>29</v>
      </c>
      <c r="Y54" s="12"/>
      <c r="Z54" s="13"/>
      <c r="AA54" s="12"/>
      <c r="AB54" s="13"/>
      <c r="AC54" s="12"/>
      <c r="AD54" s="13"/>
      <c r="AE54" s="12"/>
      <c r="AF54" s="13"/>
      <c r="AG54" s="12"/>
      <c r="AH54" s="13"/>
      <c r="AI54" s="12"/>
      <c r="AJ54" s="13"/>
      <c r="AK54" s="12"/>
      <c r="AL54" s="13"/>
      <c r="AM54" s="44"/>
      <c r="AN54" s="44"/>
      <c r="AO54" s="44"/>
      <c r="AP54" s="44"/>
      <c r="AQ54" s="44"/>
    </row>
    <row r="55" ht="15.75" customHeight="1">
      <c r="A55" s="9" t="s">
        <v>33</v>
      </c>
      <c r="B55" s="9" t="s">
        <v>34</v>
      </c>
      <c r="C55" s="9" t="s">
        <v>126</v>
      </c>
      <c r="D55" s="10" t="s">
        <v>127</v>
      </c>
      <c r="E55" s="11"/>
      <c r="F55" s="11"/>
      <c r="G55" s="11"/>
      <c r="H55" s="11"/>
      <c r="I55" s="11"/>
      <c r="J55" s="11"/>
      <c r="K55" s="11"/>
      <c r="L55" s="11"/>
      <c r="M55" s="11"/>
      <c r="N55" s="43"/>
      <c r="O55" s="43"/>
      <c r="P55" s="43"/>
      <c r="Q55" s="11">
        <v>0.0</v>
      </c>
      <c r="R55" s="11">
        <v>3.0</v>
      </c>
      <c r="S55" s="11">
        <v>1.0</v>
      </c>
      <c r="T55" s="11">
        <f t="shared" ref="T55:U55" si="75">E55+H55+K55+N55+Q55</f>
        <v>0</v>
      </c>
      <c r="U55" s="11">
        <f t="shared" si="75"/>
        <v>3</v>
      </c>
      <c r="V55" s="11">
        <f t="shared" si="66"/>
        <v>3</v>
      </c>
      <c r="W55" s="11">
        <f t="shared" si="70"/>
        <v>1</v>
      </c>
      <c r="X55" s="11" t="s">
        <v>29</v>
      </c>
      <c r="Y55" s="12"/>
      <c r="Z55" s="13"/>
      <c r="AA55" s="12"/>
      <c r="AB55" s="13"/>
      <c r="AC55" s="12"/>
      <c r="AD55" s="13"/>
      <c r="AE55" s="12"/>
      <c r="AF55" s="13"/>
      <c r="AG55" s="12"/>
      <c r="AH55" s="13"/>
      <c r="AI55" s="12"/>
      <c r="AJ55" s="13"/>
      <c r="AK55" s="12"/>
      <c r="AL55" s="13"/>
      <c r="AM55" s="45"/>
      <c r="AN55" s="45"/>
      <c r="AO55" s="45"/>
      <c r="AP55" s="45"/>
      <c r="AQ55" s="45"/>
    </row>
    <row r="56" ht="15.75" customHeight="1">
      <c r="A56" s="46" t="s">
        <v>128</v>
      </c>
      <c r="B56" s="2"/>
      <c r="C56" s="2"/>
      <c r="D56" s="3"/>
      <c r="E56" s="17">
        <f t="shared" ref="E56:S56" si="76">SUM(E49:E55)</f>
        <v>0</v>
      </c>
      <c r="F56" s="17">
        <f t="shared" si="76"/>
        <v>25</v>
      </c>
      <c r="G56" s="17">
        <f t="shared" si="76"/>
        <v>5</v>
      </c>
      <c r="H56" s="17">
        <f t="shared" si="76"/>
        <v>0</v>
      </c>
      <c r="I56" s="17">
        <f t="shared" si="76"/>
        <v>0</v>
      </c>
      <c r="J56" s="17">
        <f t="shared" si="76"/>
        <v>0</v>
      </c>
      <c r="K56" s="17">
        <f t="shared" si="76"/>
        <v>0</v>
      </c>
      <c r="L56" s="17">
        <f t="shared" si="76"/>
        <v>25</v>
      </c>
      <c r="M56" s="17">
        <f t="shared" si="76"/>
        <v>5</v>
      </c>
      <c r="N56" s="17">
        <f t="shared" si="76"/>
        <v>0</v>
      </c>
      <c r="O56" s="17">
        <f t="shared" si="76"/>
        <v>65</v>
      </c>
      <c r="P56" s="17">
        <f t="shared" si="76"/>
        <v>10</v>
      </c>
      <c r="Q56" s="17">
        <f t="shared" si="76"/>
        <v>0</v>
      </c>
      <c r="R56" s="17">
        <f t="shared" si="76"/>
        <v>96</v>
      </c>
      <c r="S56" s="17">
        <f t="shared" si="76"/>
        <v>15</v>
      </c>
      <c r="T56" s="11">
        <f t="shared" ref="T56:U56" si="77">E56+H56+K56+N56+Q56</f>
        <v>0</v>
      </c>
      <c r="U56" s="11">
        <f t="shared" si="77"/>
        <v>211</v>
      </c>
      <c r="V56" s="47">
        <f t="shared" ref="V56:W56" si="78">SUM(V49:V55)</f>
        <v>211</v>
      </c>
      <c r="W56" s="47">
        <f t="shared" si="78"/>
        <v>35</v>
      </c>
      <c r="X56" s="48"/>
      <c r="Y56" s="12"/>
      <c r="Z56" s="13"/>
      <c r="AA56" s="12"/>
      <c r="AB56" s="13"/>
      <c r="AC56" s="12"/>
      <c r="AD56" s="13"/>
      <c r="AE56" s="12"/>
      <c r="AF56" s="13"/>
      <c r="AG56" s="12"/>
      <c r="AH56" s="13"/>
      <c r="AI56" s="12"/>
      <c r="AJ56" s="13"/>
      <c r="AK56" s="12"/>
      <c r="AL56" s="13"/>
      <c r="AM56" s="42"/>
      <c r="AN56" s="42"/>
      <c r="AO56" s="42"/>
      <c r="AP56" s="42"/>
      <c r="AQ56" s="42"/>
    </row>
    <row r="57" ht="15.75" customHeight="1">
      <c r="A57" s="46" t="s">
        <v>129</v>
      </c>
      <c r="B57" s="2"/>
      <c r="C57" s="2"/>
      <c r="D57" s="3"/>
      <c r="E57" s="49">
        <f t="shared" ref="E57:W57" si="79">E44+E47+E48</f>
        <v>60</v>
      </c>
      <c r="F57" s="49">
        <f t="shared" si="79"/>
        <v>55</v>
      </c>
      <c r="G57" s="49">
        <f t="shared" si="79"/>
        <v>21</v>
      </c>
      <c r="H57" s="49">
        <f t="shared" si="79"/>
        <v>40</v>
      </c>
      <c r="I57" s="49">
        <f t="shared" si="79"/>
        <v>70</v>
      </c>
      <c r="J57" s="49">
        <f t="shared" si="79"/>
        <v>29</v>
      </c>
      <c r="K57" s="49">
        <f t="shared" si="79"/>
        <v>30</v>
      </c>
      <c r="L57" s="49">
        <f t="shared" si="79"/>
        <v>80</v>
      </c>
      <c r="M57" s="49">
        <f t="shared" si="79"/>
        <v>30</v>
      </c>
      <c r="N57" s="49">
        <f t="shared" si="79"/>
        <v>15</v>
      </c>
      <c r="O57" s="49">
        <f t="shared" si="79"/>
        <v>35</v>
      </c>
      <c r="P57" s="49">
        <f t="shared" si="79"/>
        <v>18</v>
      </c>
      <c r="Q57" s="49">
        <f t="shared" si="79"/>
        <v>0</v>
      </c>
      <c r="R57" s="49">
        <f t="shared" si="79"/>
        <v>10</v>
      </c>
      <c r="S57" s="49">
        <f t="shared" si="79"/>
        <v>17</v>
      </c>
      <c r="T57" s="47">
        <f t="shared" si="79"/>
        <v>145</v>
      </c>
      <c r="U57" s="47">
        <f t="shared" si="79"/>
        <v>250</v>
      </c>
      <c r="V57" s="47">
        <f t="shared" si="79"/>
        <v>395</v>
      </c>
      <c r="W57" s="47">
        <f t="shared" si="79"/>
        <v>115</v>
      </c>
      <c r="X57" s="30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42"/>
      <c r="AN57" s="42"/>
      <c r="AO57" s="42"/>
      <c r="AP57" s="42"/>
      <c r="AQ57" s="42"/>
    </row>
    <row r="58" ht="15.75" customHeight="1">
      <c r="A58" s="28" t="s">
        <v>130</v>
      </c>
      <c r="B58" s="2"/>
      <c r="C58" s="2"/>
      <c r="D58" s="3"/>
      <c r="E58" s="49">
        <f t="shared" ref="E58:S58" si="80">E44+E47+E48+E56</f>
        <v>60</v>
      </c>
      <c r="F58" s="49">
        <f t="shared" si="80"/>
        <v>80</v>
      </c>
      <c r="G58" s="49">
        <f t="shared" si="80"/>
        <v>26</v>
      </c>
      <c r="H58" s="49">
        <f t="shared" si="80"/>
        <v>40</v>
      </c>
      <c r="I58" s="49">
        <f t="shared" si="80"/>
        <v>70</v>
      </c>
      <c r="J58" s="49">
        <f t="shared" si="80"/>
        <v>29</v>
      </c>
      <c r="K58" s="49">
        <f t="shared" si="80"/>
        <v>30</v>
      </c>
      <c r="L58" s="49">
        <f t="shared" si="80"/>
        <v>105</v>
      </c>
      <c r="M58" s="49">
        <f t="shared" si="80"/>
        <v>35</v>
      </c>
      <c r="N58" s="49">
        <f t="shared" si="80"/>
        <v>15</v>
      </c>
      <c r="O58" s="49">
        <f t="shared" si="80"/>
        <v>100</v>
      </c>
      <c r="P58" s="49">
        <f t="shared" si="80"/>
        <v>28</v>
      </c>
      <c r="Q58" s="49">
        <f t="shared" si="80"/>
        <v>0</v>
      </c>
      <c r="R58" s="49">
        <f t="shared" si="80"/>
        <v>106</v>
      </c>
      <c r="S58" s="49">
        <f t="shared" si="80"/>
        <v>32</v>
      </c>
      <c r="T58" s="49">
        <f t="shared" ref="T58:U58" si="81">T47+T44+T56+T48</f>
        <v>145</v>
      </c>
      <c r="U58" s="49">
        <f t="shared" si="81"/>
        <v>461</v>
      </c>
      <c r="V58" s="47">
        <f t="shared" ref="V58:W58" si="82">V44+V47+V48+V56</f>
        <v>606</v>
      </c>
      <c r="W58" s="47">
        <f t="shared" si="82"/>
        <v>150</v>
      </c>
      <c r="X58" s="30"/>
      <c r="Y58" s="12"/>
      <c r="Z58" s="13"/>
      <c r="AA58" s="12"/>
      <c r="AB58" s="13"/>
      <c r="AC58" s="12"/>
      <c r="AD58" s="13"/>
      <c r="AE58" s="12"/>
      <c r="AF58" s="13"/>
      <c r="AG58" s="12"/>
      <c r="AH58" s="13"/>
      <c r="AI58" s="12"/>
      <c r="AJ58" s="13"/>
      <c r="AK58" s="12"/>
      <c r="AL58" s="13"/>
      <c r="AM58" s="42"/>
      <c r="AN58" s="42"/>
      <c r="AO58" s="42"/>
      <c r="AP58" s="42"/>
      <c r="AQ58" s="42"/>
    </row>
    <row r="59" ht="12.75" customHeight="1">
      <c r="A59" s="50"/>
      <c r="B59" s="50"/>
      <c r="C59" s="51"/>
      <c r="D59" s="52"/>
      <c r="E59" s="53"/>
      <c r="F59" s="54"/>
      <c r="G59" s="54"/>
      <c r="H59" s="55"/>
      <c r="I59" s="54"/>
      <c r="J59" s="54"/>
      <c r="K59" s="55"/>
      <c r="L59" s="54"/>
      <c r="M59" s="54"/>
      <c r="N59" s="55"/>
      <c r="O59" s="54"/>
      <c r="P59" s="54"/>
      <c r="Q59" s="55"/>
      <c r="R59" s="54"/>
      <c r="S59" s="54">
        <f>G58+J58+M58+P58+S58</f>
        <v>150</v>
      </c>
      <c r="T59" s="55"/>
      <c r="U59" s="54"/>
      <c r="V59" s="54"/>
      <c r="W59" s="54">
        <v>150.0</v>
      </c>
      <c r="X59" s="56" t="s">
        <v>131</v>
      </c>
      <c r="Y59" s="12"/>
      <c r="Z59" s="13"/>
      <c r="AA59" s="12"/>
      <c r="AB59" s="13"/>
      <c r="AC59" s="12"/>
      <c r="AD59" s="13"/>
      <c r="AE59" s="12"/>
      <c r="AF59" s="13"/>
      <c r="AG59" s="12"/>
      <c r="AH59" s="13"/>
      <c r="AI59" s="12"/>
      <c r="AJ59" s="13"/>
      <c r="AK59" s="12"/>
      <c r="AL59" s="13"/>
      <c r="AM59" s="4"/>
      <c r="AN59" s="4"/>
      <c r="AO59" s="4"/>
      <c r="AP59" s="4"/>
      <c r="AQ59" s="4"/>
    </row>
    <row r="60" ht="12.75" customHeight="1">
      <c r="A60" s="50"/>
      <c r="B60" s="50"/>
      <c r="C60" s="51"/>
      <c r="D60" s="52"/>
      <c r="E60" s="5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>
        <v>90.0</v>
      </c>
      <c r="X60" s="56" t="s">
        <v>132</v>
      </c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ht="12.75" customHeight="1">
      <c r="A61" s="50"/>
      <c r="B61" s="50"/>
      <c r="C61" s="51"/>
      <c r="D61" s="52"/>
      <c r="E61" s="5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ht="12.75" customHeight="1">
      <c r="A62" s="50"/>
      <c r="B62" s="50"/>
      <c r="C62" s="51"/>
      <c r="D62" s="52"/>
      <c r="E62" s="5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ht="12.75" customHeight="1">
      <c r="A63" s="50"/>
      <c r="B63" s="50"/>
      <c r="C63" s="51"/>
      <c r="D63" s="52"/>
      <c r="E63" s="5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ht="12.75" customHeight="1">
      <c r="A64" s="50"/>
      <c r="B64" s="50"/>
      <c r="C64" s="51"/>
      <c r="D64" s="52"/>
      <c r="E64" s="5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ht="12.75" customHeight="1">
      <c r="A65" s="50"/>
      <c r="B65" s="50"/>
      <c r="C65" s="51"/>
      <c r="D65" s="52"/>
      <c r="E65" s="5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ht="12.75" customHeight="1">
      <c r="A66" s="50"/>
      <c r="B66" s="50"/>
      <c r="C66" s="51"/>
      <c r="D66" s="52"/>
      <c r="E66" s="5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ht="12.75" customHeight="1">
      <c r="A67" s="50"/>
      <c r="B67" s="50"/>
      <c r="C67" s="51"/>
      <c r="D67" s="52"/>
      <c r="E67" s="5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ht="12.75" customHeight="1">
      <c r="A68" s="50"/>
      <c r="B68" s="50"/>
      <c r="C68" s="51"/>
      <c r="D68" s="52"/>
      <c r="E68" s="5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ht="12.75" customHeight="1">
      <c r="A69" s="50"/>
      <c r="B69" s="50"/>
      <c r="C69" s="51"/>
      <c r="D69" s="52"/>
      <c r="E69" s="5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ht="12.75" customHeight="1">
      <c r="A70" s="50"/>
      <c r="B70" s="50"/>
      <c r="C70" s="51"/>
      <c r="D70" s="52"/>
      <c r="E70" s="5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ht="12.75" customHeight="1">
      <c r="A71" s="50"/>
      <c r="B71" s="50"/>
      <c r="C71" s="51"/>
      <c r="D71" s="52"/>
      <c r="E71" s="5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ht="12.75" customHeight="1">
      <c r="A72" s="50"/>
      <c r="B72" s="50"/>
      <c r="C72" s="51"/>
      <c r="D72" s="52"/>
      <c r="E72" s="5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ht="12.75" customHeight="1">
      <c r="A73" s="50"/>
      <c r="B73" s="50"/>
      <c r="C73" s="51"/>
      <c r="D73" s="52"/>
      <c r="E73" s="5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ht="12.75" customHeight="1">
      <c r="A74" s="50"/>
      <c r="B74" s="50"/>
      <c r="C74" s="51"/>
      <c r="D74" s="52"/>
      <c r="E74" s="5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ht="12.75" customHeight="1">
      <c r="A75" s="50"/>
      <c r="B75" s="50"/>
      <c r="C75" s="51"/>
      <c r="D75" s="52"/>
      <c r="E75" s="5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ht="12.75" customHeight="1">
      <c r="A76" s="50"/>
      <c r="B76" s="50"/>
      <c r="C76" s="51"/>
      <c r="D76" s="52"/>
      <c r="E76" s="5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ht="12.75" customHeight="1">
      <c r="A77" s="50"/>
      <c r="B77" s="50"/>
      <c r="C77" s="51"/>
      <c r="D77" s="52"/>
      <c r="E77" s="5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ht="12.75" customHeight="1">
      <c r="A78" s="50"/>
      <c r="B78" s="50"/>
      <c r="C78" s="51"/>
      <c r="D78" s="52"/>
      <c r="E78" s="5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ht="12.75" customHeight="1">
      <c r="A79" s="50"/>
      <c r="B79" s="50"/>
      <c r="C79" s="51"/>
      <c r="D79" s="52"/>
      <c r="E79" s="5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ht="12.75" customHeight="1">
      <c r="A80" s="50"/>
      <c r="B80" s="50"/>
      <c r="C80" s="51"/>
      <c r="D80" s="52"/>
      <c r="E80" s="5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ht="12.75" customHeight="1">
      <c r="A81" s="50"/>
      <c r="B81" s="50"/>
      <c r="C81" s="51"/>
      <c r="D81" s="52"/>
      <c r="E81" s="5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ht="12.75" customHeight="1">
      <c r="A82" s="50"/>
      <c r="B82" s="50"/>
      <c r="C82" s="51"/>
      <c r="D82" s="52"/>
      <c r="E82" s="5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ht="12.75" customHeight="1">
      <c r="A83" s="50"/>
      <c r="B83" s="50"/>
      <c r="C83" s="51"/>
      <c r="D83" s="52"/>
      <c r="E83" s="5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ht="12.75" customHeight="1">
      <c r="A84" s="50"/>
      <c r="B84" s="50"/>
      <c r="C84" s="51"/>
      <c r="D84" s="52"/>
      <c r="E84" s="5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ht="12.75" customHeight="1">
      <c r="A85" s="50"/>
      <c r="B85" s="50"/>
      <c r="C85" s="51"/>
      <c r="D85" s="52"/>
      <c r="E85" s="5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ht="12.75" customHeight="1">
      <c r="A86" s="50"/>
      <c r="B86" s="50"/>
      <c r="C86" s="51"/>
      <c r="D86" s="52"/>
      <c r="E86" s="5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ht="12.75" customHeight="1">
      <c r="A87" s="50"/>
      <c r="B87" s="50"/>
      <c r="C87" s="51"/>
      <c r="D87" s="52"/>
      <c r="E87" s="5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ht="12.75" customHeight="1">
      <c r="A88" s="50"/>
      <c r="B88" s="50"/>
      <c r="C88" s="51"/>
      <c r="D88" s="52"/>
      <c r="E88" s="5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ht="12.75" customHeight="1">
      <c r="A89" s="50"/>
      <c r="B89" s="50"/>
      <c r="C89" s="51"/>
      <c r="D89" s="52"/>
      <c r="E89" s="5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ht="12.75" customHeight="1">
      <c r="A90" s="50"/>
      <c r="B90" s="50"/>
      <c r="C90" s="51"/>
      <c r="D90" s="52"/>
      <c r="E90" s="5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ht="12.75" customHeight="1">
      <c r="A91" s="50"/>
      <c r="B91" s="50"/>
      <c r="C91" s="51"/>
      <c r="D91" s="52"/>
      <c r="E91" s="5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ht="12.75" customHeight="1">
      <c r="A92" s="50"/>
      <c r="B92" s="50"/>
      <c r="C92" s="51"/>
      <c r="D92" s="52"/>
      <c r="E92" s="5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ht="12.75" customHeight="1">
      <c r="A93" s="50"/>
      <c r="B93" s="50"/>
      <c r="C93" s="51"/>
      <c r="D93" s="52"/>
      <c r="E93" s="5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ht="12.75" customHeight="1">
      <c r="A94" s="50"/>
      <c r="B94" s="50"/>
      <c r="C94" s="51"/>
      <c r="D94" s="52"/>
      <c r="E94" s="5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ht="12.75" customHeight="1">
      <c r="A95" s="50"/>
      <c r="B95" s="50"/>
      <c r="C95" s="51"/>
      <c r="D95" s="52"/>
      <c r="E95" s="5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ht="12.75" customHeight="1">
      <c r="A96" s="50"/>
      <c r="B96" s="50"/>
      <c r="C96" s="51"/>
      <c r="D96" s="52"/>
      <c r="E96" s="5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ht="12.75" customHeight="1">
      <c r="A97" s="50"/>
      <c r="B97" s="50"/>
      <c r="C97" s="51"/>
      <c r="D97" s="52"/>
      <c r="E97" s="5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ht="12.75" customHeight="1">
      <c r="A98" s="50"/>
      <c r="B98" s="50"/>
      <c r="C98" s="51"/>
      <c r="D98" s="52"/>
      <c r="E98" s="5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ht="12.75" customHeight="1">
      <c r="A99" s="50"/>
      <c r="B99" s="50"/>
      <c r="C99" s="51"/>
      <c r="D99" s="52"/>
      <c r="E99" s="5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ht="12.75" customHeight="1">
      <c r="A100" s="50"/>
      <c r="B100" s="50"/>
      <c r="C100" s="51"/>
      <c r="D100" s="52"/>
      <c r="E100" s="5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ht="12.75" customHeight="1">
      <c r="A101" s="50"/>
      <c r="B101" s="50"/>
      <c r="C101" s="51"/>
      <c r="D101" s="52"/>
      <c r="E101" s="5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ht="12.75" customHeight="1">
      <c r="A102" s="50"/>
      <c r="B102" s="50"/>
      <c r="C102" s="51"/>
      <c r="D102" s="52"/>
      <c r="E102" s="5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ht="12.75" customHeight="1">
      <c r="A103" s="50"/>
      <c r="B103" s="50"/>
      <c r="C103" s="51"/>
      <c r="D103" s="52"/>
      <c r="E103" s="5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ht="12.75" customHeight="1">
      <c r="A104" s="50"/>
      <c r="B104" s="50"/>
      <c r="C104" s="51"/>
      <c r="D104" s="52"/>
      <c r="E104" s="5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ht="12.75" customHeight="1">
      <c r="A105" s="50"/>
      <c r="B105" s="50"/>
      <c r="C105" s="51"/>
      <c r="D105" s="52"/>
      <c r="E105" s="5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ht="12.75" customHeight="1">
      <c r="A106" s="50"/>
      <c r="B106" s="50"/>
      <c r="C106" s="51"/>
      <c r="D106" s="52"/>
      <c r="E106" s="5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ht="12.75" customHeight="1">
      <c r="A107" s="50"/>
      <c r="B107" s="50"/>
      <c r="C107" s="51"/>
      <c r="D107" s="52"/>
      <c r="E107" s="5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ht="12.75" customHeight="1">
      <c r="A108" s="50"/>
      <c r="B108" s="50"/>
      <c r="C108" s="51"/>
      <c r="D108" s="52"/>
      <c r="E108" s="5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ht="12.75" customHeight="1">
      <c r="A109" s="50"/>
      <c r="B109" s="50"/>
      <c r="C109" s="51"/>
      <c r="D109" s="52"/>
      <c r="E109" s="5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ht="12.75" customHeight="1">
      <c r="A110" s="50"/>
      <c r="B110" s="50"/>
      <c r="C110" s="51"/>
      <c r="D110" s="52"/>
      <c r="E110" s="5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ht="12.75" customHeight="1">
      <c r="A111" s="50"/>
      <c r="B111" s="50"/>
      <c r="C111" s="51"/>
      <c r="D111" s="52"/>
      <c r="E111" s="5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ht="12.75" customHeight="1">
      <c r="A112" s="50"/>
      <c r="B112" s="50"/>
      <c r="C112" s="51"/>
      <c r="D112" s="52"/>
      <c r="E112" s="5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ht="12.75" customHeight="1">
      <c r="A113" s="50"/>
      <c r="B113" s="50"/>
      <c r="C113" s="51"/>
      <c r="D113" s="52"/>
      <c r="E113" s="5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ht="12.75" customHeight="1">
      <c r="A114" s="50"/>
      <c r="B114" s="50"/>
      <c r="C114" s="51"/>
      <c r="D114" s="52"/>
      <c r="E114" s="5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ht="12.75" customHeight="1">
      <c r="A115" s="50"/>
      <c r="B115" s="50"/>
      <c r="C115" s="51"/>
      <c r="D115" s="52"/>
      <c r="E115" s="5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ht="12.75" customHeight="1">
      <c r="A116" s="50"/>
      <c r="B116" s="50"/>
      <c r="C116" s="51"/>
      <c r="D116" s="52"/>
      <c r="E116" s="5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ht="12.75" customHeight="1">
      <c r="A117" s="50"/>
      <c r="B117" s="50"/>
      <c r="C117" s="51"/>
      <c r="D117" s="52"/>
      <c r="E117" s="5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ht="12.75" customHeight="1">
      <c r="A118" s="50"/>
      <c r="B118" s="50"/>
      <c r="C118" s="51"/>
      <c r="D118" s="52"/>
      <c r="E118" s="5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ht="12.75" customHeight="1">
      <c r="A119" s="50"/>
      <c r="B119" s="50"/>
      <c r="C119" s="51"/>
      <c r="D119" s="52"/>
      <c r="E119" s="5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ht="12.75" customHeight="1">
      <c r="A120" s="50"/>
      <c r="B120" s="50"/>
      <c r="C120" s="51"/>
      <c r="D120" s="52"/>
      <c r="E120" s="5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ht="12.75" customHeight="1">
      <c r="A121" s="50"/>
      <c r="B121" s="50"/>
      <c r="C121" s="51"/>
      <c r="D121" s="52"/>
      <c r="E121" s="5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ht="12.75" customHeight="1">
      <c r="A122" s="50"/>
      <c r="B122" s="50"/>
      <c r="C122" s="51"/>
      <c r="D122" s="52"/>
      <c r="E122" s="5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ht="12.75" customHeight="1">
      <c r="A123" s="50"/>
      <c r="B123" s="50"/>
      <c r="C123" s="51"/>
      <c r="D123" s="52"/>
      <c r="E123" s="5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ht="12.75" customHeight="1">
      <c r="A124" s="50"/>
      <c r="B124" s="50"/>
      <c r="C124" s="51"/>
      <c r="D124" s="52"/>
      <c r="E124" s="5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ht="12.75" customHeight="1">
      <c r="A125" s="50"/>
      <c r="B125" s="50"/>
      <c r="C125" s="51"/>
      <c r="D125" s="52"/>
      <c r="E125" s="5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ht="12.75" customHeight="1">
      <c r="A126" s="50"/>
      <c r="B126" s="50"/>
      <c r="C126" s="51"/>
      <c r="D126" s="52"/>
      <c r="E126" s="5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ht="12.75" customHeight="1">
      <c r="A127" s="50"/>
      <c r="B127" s="50"/>
      <c r="C127" s="51"/>
      <c r="D127" s="52"/>
      <c r="E127" s="5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ht="12.75" customHeight="1">
      <c r="A128" s="50"/>
      <c r="B128" s="50"/>
      <c r="C128" s="51"/>
      <c r="D128" s="52"/>
      <c r="E128" s="5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ht="12.75" customHeight="1">
      <c r="A129" s="50"/>
      <c r="B129" s="50"/>
      <c r="C129" s="51"/>
      <c r="D129" s="52"/>
      <c r="E129" s="5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ht="12.75" customHeight="1">
      <c r="A130" s="50"/>
      <c r="B130" s="50"/>
      <c r="C130" s="51"/>
      <c r="D130" s="52"/>
      <c r="E130" s="5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ht="12.75" customHeight="1">
      <c r="A131" s="50"/>
      <c r="B131" s="50"/>
      <c r="C131" s="51"/>
      <c r="D131" s="52"/>
      <c r="E131" s="5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ht="12.75" customHeight="1">
      <c r="A132" s="50"/>
      <c r="B132" s="50"/>
      <c r="C132" s="51"/>
      <c r="D132" s="52"/>
      <c r="E132" s="5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ht="12.75" customHeight="1">
      <c r="A133" s="50"/>
      <c r="B133" s="50"/>
      <c r="C133" s="51"/>
      <c r="D133" s="52"/>
      <c r="E133" s="5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ht="12.75" customHeight="1">
      <c r="A134" s="50"/>
      <c r="B134" s="50"/>
      <c r="C134" s="51"/>
      <c r="D134" s="52"/>
      <c r="E134" s="5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ht="12.75" customHeight="1">
      <c r="A135" s="50"/>
      <c r="B135" s="50"/>
      <c r="C135" s="51"/>
      <c r="D135" s="52"/>
      <c r="E135" s="5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ht="12.75" customHeight="1">
      <c r="A136" s="50"/>
      <c r="B136" s="50"/>
      <c r="C136" s="51"/>
      <c r="D136" s="52"/>
      <c r="E136" s="5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ht="12.75" customHeight="1">
      <c r="A137" s="50"/>
      <c r="B137" s="50"/>
      <c r="C137" s="51"/>
      <c r="D137" s="52"/>
      <c r="E137" s="5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ht="12.75" customHeight="1">
      <c r="A138" s="50"/>
      <c r="B138" s="50"/>
      <c r="C138" s="51"/>
      <c r="D138" s="52"/>
      <c r="E138" s="5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ht="12.75" customHeight="1">
      <c r="A139" s="50"/>
      <c r="B139" s="50"/>
      <c r="C139" s="51"/>
      <c r="D139" s="52"/>
      <c r="E139" s="5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ht="12.75" customHeight="1">
      <c r="A140" s="50"/>
      <c r="B140" s="50"/>
      <c r="C140" s="51"/>
      <c r="D140" s="52"/>
      <c r="E140" s="5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ht="12.75" customHeight="1">
      <c r="A141" s="50"/>
      <c r="B141" s="50"/>
      <c r="C141" s="51"/>
      <c r="D141" s="52"/>
      <c r="E141" s="5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ht="12.75" customHeight="1">
      <c r="A142" s="50"/>
      <c r="B142" s="50"/>
      <c r="C142" s="51"/>
      <c r="D142" s="52"/>
      <c r="E142" s="5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ht="12.75" customHeight="1">
      <c r="A143" s="50"/>
      <c r="B143" s="50"/>
      <c r="C143" s="51"/>
      <c r="D143" s="52"/>
      <c r="E143" s="5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ht="12.75" customHeight="1">
      <c r="A144" s="50"/>
      <c r="B144" s="50"/>
      <c r="C144" s="51"/>
      <c r="D144" s="52"/>
      <c r="E144" s="5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ht="12.75" customHeight="1">
      <c r="A145" s="50"/>
      <c r="B145" s="50"/>
      <c r="C145" s="51"/>
      <c r="D145" s="52"/>
      <c r="E145" s="5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ht="12.75" customHeight="1">
      <c r="A146" s="50"/>
      <c r="B146" s="50"/>
      <c r="C146" s="51"/>
      <c r="D146" s="52"/>
      <c r="E146" s="5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ht="12.75" customHeight="1">
      <c r="A147" s="50"/>
      <c r="B147" s="50"/>
      <c r="C147" s="51"/>
      <c r="D147" s="52"/>
      <c r="E147" s="5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ht="12.75" customHeight="1">
      <c r="A148" s="50"/>
      <c r="B148" s="50"/>
      <c r="C148" s="51"/>
      <c r="D148" s="52"/>
      <c r="E148" s="5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ht="12.75" customHeight="1">
      <c r="A149" s="50"/>
      <c r="B149" s="50"/>
      <c r="C149" s="51"/>
      <c r="D149" s="52"/>
      <c r="E149" s="5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ht="12.75" customHeight="1">
      <c r="A150" s="50"/>
      <c r="B150" s="50"/>
      <c r="C150" s="51"/>
      <c r="D150" s="52"/>
      <c r="E150" s="5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ht="12.75" customHeight="1">
      <c r="A151" s="50"/>
      <c r="B151" s="50"/>
      <c r="C151" s="51"/>
      <c r="D151" s="52"/>
      <c r="E151" s="5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ht="12.75" customHeight="1">
      <c r="A152" s="50"/>
      <c r="B152" s="50"/>
      <c r="C152" s="51"/>
      <c r="D152" s="52"/>
      <c r="E152" s="5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ht="12.75" customHeight="1">
      <c r="A153" s="50"/>
      <c r="B153" s="50"/>
      <c r="C153" s="51"/>
      <c r="D153" s="52"/>
      <c r="E153" s="5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ht="12.75" customHeight="1">
      <c r="A154" s="50"/>
      <c r="B154" s="50"/>
      <c r="C154" s="51"/>
      <c r="D154" s="52"/>
      <c r="E154" s="5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ht="12.75" customHeight="1">
      <c r="A155" s="50"/>
      <c r="B155" s="50"/>
      <c r="C155" s="51"/>
      <c r="D155" s="52"/>
      <c r="E155" s="5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ht="12.75" customHeight="1">
      <c r="A156" s="50"/>
      <c r="B156" s="50"/>
      <c r="C156" s="51"/>
      <c r="D156" s="52"/>
      <c r="E156" s="56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ht="12.75" customHeight="1">
      <c r="A157" s="50"/>
      <c r="B157" s="50"/>
      <c r="C157" s="51"/>
      <c r="D157" s="52"/>
      <c r="E157" s="56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ht="12.75" customHeight="1">
      <c r="A158" s="50"/>
      <c r="B158" s="50"/>
      <c r="C158" s="51"/>
      <c r="D158" s="52"/>
      <c r="E158" s="56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ht="12.75" customHeight="1">
      <c r="A159" s="50"/>
      <c r="B159" s="50"/>
      <c r="C159" s="51"/>
      <c r="D159" s="52"/>
      <c r="E159" s="56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ht="12.75" customHeight="1">
      <c r="A160" s="50"/>
      <c r="B160" s="50"/>
      <c r="C160" s="51"/>
      <c r="D160" s="52"/>
      <c r="E160" s="56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ht="12.75" customHeight="1">
      <c r="A161" s="50"/>
      <c r="B161" s="50"/>
      <c r="C161" s="51"/>
      <c r="D161" s="52"/>
      <c r="E161" s="56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ht="12.75" customHeight="1">
      <c r="A162" s="50"/>
      <c r="B162" s="50"/>
      <c r="C162" s="51"/>
      <c r="D162" s="52"/>
      <c r="E162" s="56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ht="12.75" customHeight="1">
      <c r="A163" s="50"/>
      <c r="B163" s="50"/>
      <c r="C163" s="51"/>
      <c r="D163" s="52"/>
      <c r="E163" s="56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ht="12.75" customHeight="1">
      <c r="A164" s="50"/>
      <c r="B164" s="50"/>
      <c r="C164" s="51"/>
      <c r="D164" s="52"/>
      <c r="E164" s="56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ht="12.75" customHeight="1">
      <c r="A165" s="50"/>
      <c r="B165" s="50"/>
      <c r="C165" s="51"/>
      <c r="D165" s="52"/>
      <c r="E165" s="56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ht="12.75" customHeight="1">
      <c r="A166" s="50"/>
      <c r="B166" s="50"/>
      <c r="C166" s="51"/>
      <c r="D166" s="52"/>
      <c r="E166" s="56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ht="12.75" customHeight="1">
      <c r="A167" s="50"/>
      <c r="B167" s="50"/>
      <c r="C167" s="51"/>
      <c r="D167" s="52"/>
      <c r="E167" s="56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ht="12.75" customHeight="1">
      <c r="A168" s="50"/>
      <c r="B168" s="50"/>
      <c r="C168" s="51"/>
      <c r="D168" s="52"/>
      <c r="E168" s="56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ht="12.75" customHeight="1">
      <c r="A169" s="50"/>
      <c r="B169" s="50"/>
      <c r="C169" s="51"/>
      <c r="D169" s="52"/>
      <c r="E169" s="56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ht="12.75" customHeight="1">
      <c r="A170" s="50"/>
      <c r="B170" s="50"/>
      <c r="C170" s="51"/>
      <c r="D170" s="52"/>
      <c r="E170" s="56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ht="12.75" customHeight="1">
      <c r="A171" s="50"/>
      <c r="B171" s="50"/>
      <c r="C171" s="51"/>
      <c r="D171" s="52"/>
      <c r="E171" s="56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ht="12.75" customHeight="1">
      <c r="A172" s="50"/>
      <c r="B172" s="50"/>
      <c r="C172" s="51"/>
      <c r="D172" s="52"/>
      <c r="E172" s="56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ht="12.75" customHeight="1">
      <c r="A173" s="50"/>
      <c r="B173" s="50"/>
      <c r="C173" s="51"/>
      <c r="D173" s="52"/>
      <c r="E173" s="56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ht="12.75" customHeight="1">
      <c r="A174" s="50"/>
      <c r="B174" s="50"/>
      <c r="C174" s="51"/>
      <c r="D174" s="52"/>
      <c r="E174" s="56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ht="12.75" customHeight="1">
      <c r="A175" s="50"/>
      <c r="B175" s="50"/>
      <c r="C175" s="51"/>
      <c r="D175" s="52"/>
      <c r="E175" s="56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ht="12.75" customHeight="1">
      <c r="A176" s="50"/>
      <c r="B176" s="50"/>
      <c r="C176" s="51"/>
      <c r="D176" s="52"/>
      <c r="E176" s="56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ht="12.75" customHeight="1">
      <c r="A177" s="50"/>
      <c r="B177" s="50"/>
      <c r="C177" s="51"/>
      <c r="D177" s="52"/>
      <c r="E177" s="56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ht="12.75" customHeight="1">
      <c r="A178" s="50"/>
      <c r="B178" s="50"/>
      <c r="C178" s="51"/>
      <c r="D178" s="52"/>
      <c r="E178" s="56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ht="12.75" customHeight="1">
      <c r="A179" s="50"/>
      <c r="B179" s="50"/>
      <c r="C179" s="51"/>
      <c r="D179" s="52"/>
      <c r="E179" s="56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ht="12.75" customHeight="1">
      <c r="A180" s="50"/>
      <c r="B180" s="50"/>
      <c r="C180" s="51"/>
      <c r="D180" s="52"/>
      <c r="E180" s="56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ht="12.75" customHeight="1">
      <c r="A181" s="50"/>
      <c r="B181" s="50"/>
      <c r="C181" s="51"/>
      <c r="D181" s="52"/>
      <c r="E181" s="56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ht="12.75" customHeight="1">
      <c r="A182" s="50"/>
      <c r="B182" s="50"/>
      <c r="C182" s="51"/>
      <c r="D182" s="52"/>
      <c r="E182" s="56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ht="12.75" customHeight="1">
      <c r="A183" s="50"/>
      <c r="B183" s="50"/>
      <c r="C183" s="51"/>
      <c r="D183" s="52"/>
      <c r="E183" s="56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ht="12.75" customHeight="1">
      <c r="A184" s="50"/>
      <c r="B184" s="50"/>
      <c r="C184" s="51"/>
      <c r="D184" s="52"/>
      <c r="E184" s="56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ht="12.75" customHeight="1">
      <c r="A185" s="50"/>
      <c r="B185" s="50"/>
      <c r="C185" s="51"/>
      <c r="D185" s="52"/>
      <c r="E185" s="56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ht="12.75" customHeight="1">
      <c r="A186" s="50"/>
      <c r="B186" s="50"/>
      <c r="C186" s="51"/>
      <c r="D186" s="52"/>
      <c r="E186" s="56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ht="12.75" customHeight="1">
      <c r="A187" s="50"/>
      <c r="B187" s="50"/>
      <c r="C187" s="51"/>
      <c r="D187" s="52"/>
      <c r="E187" s="56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ht="12.75" customHeight="1">
      <c r="A188" s="50"/>
      <c r="B188" s="50"/>
      <c r="C188" s="51"/>
      <c r="D188" s="52"/>
      <c r="E188" s="56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ht="12.75" customHeight="1">
      <c r="A189" s="50"/>
      <c r="B189" s="50"/>
      <c r="C189" s="51"/>
      <c r="D189" s="52"/>
      <c r="E189" s="56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ht="12.75" customHeight="1">
      <c r="A190" s="50"/>
      <c r="B190" s="50"/>
      <c r="C190" s="51"/>
      <c r="D190" s="52"/>
      <c r="E190" s="56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ht="12.75" customHeight="1">
      <c r="A191" s="50"/>
      <c r="B191" s="50"/>
      <c r="C191" s="51"/>
      <c r="D191" s="52"/>
      <c r="E191" s="56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ht="12.75" customHeight="1">
      <c r="A192" s="50"/>
      <c r="B192" s="50"/>
      <c r="C192" s="51"/>
      <c r="D192" s="52"/>
      <c r="E192" s="56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ht="12.75" customHeight="1">
      <c r="A193" s="50"/>
      <c r="B193" s="50"/>
      <c r="C193" s="51"/>
      <c r="D193" s="52"/>
      <c r="E193" s="56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ht="12.75" customHeight="1">
      <c r="A194" s="50"/>
      <c r="B194" s="50"/>
      <c r="C194" s="51"/>
      <c r="D194" s="52"/>
      <c r="E194" s="56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ht="12.75" customHeight="1">
      <c r="A195" s="50"/>
      <c r="B195" s="50"/>
      <c r="C195" s="51"/>
      <c r="D195" s="52"/>
      <c r="E195" s="56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ht="12.75" customHeight="1">
      <c r="A196" s="50"/>
      <c r="B196" s="50"/>
      <c r="C196" s="51"/>
      <c r="D196" s="52"/>
      <c r="E196" s="56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ht="12.75" customHeight="1">
      <c r="A197" s="50"/>
      <c r="B197" s="50"/>
      <c r="C197" s="51"/>
      <c r="D197" s="52"/>
      <c r="E197" s="56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ht="12.75" customHeight="1">
      <c r="A198" s="50"/>
      <c r="B198" s="50"/>
      <c r="C198" s="51"/>
      <c r="D198" s="52"/>
      <c r="E198" s="56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ht="12.75" customHeight="1">
      <c r="A199" s="50"/>
      <c r="B199" s="50"/>
      <c r="C199" s="51"/>
      <c r="D199" s="52"/>
      <c r="E199" s="56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ht="12.75" customHeight="1">
      <c r="A200" s="50"/>
      <c r="B200" s="50"/>
      <c r="C200" s="51"/>
      <c r="D200" s="52"/>
      <c r="E200" s="56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ht="12.75" customHeight="1">
      <c r="A201" s="50"/>
      <c r="B201" s="50"/>
      <c r="C201" s="51"/>
      <c r="D201" s="52"/>
      <c r="E201" s="56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ht="12.75" customHeight="1">
      <c r="A202" s="50"/>
      <c r="B202" s="50"/>
      <c r="C202" s="51"/>
      <c r="D202" s="52"/>
      <c r="E202" s="56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ht="12.75" customHeight="1">
      <c r="A203" s="50"/>
      <c r="B203" s="50"/>
      <c r="C203" s="51"/>
      <c r="D203" s="52"/>
      <c r="E203" s="56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ht="12.75" customHeight="1">
      <c r="A204" s="50"/>
      <c r="B204" s="50"/>
      <c r="C204" s="51"/>
      <c r="D204" s="52"/>
      <c r="E204" s="56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ht="12.75" customHeight="1">
      <c r="A205" s="50"/>
      <c r="B205" s="50"/>
      <c r="C205" s="51"/>
      <c r="D205" s="52"/>
      <c r="E205" s="56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ht="12.75" customHeight="1">
      <c r="A206" s="50"/>
      <c r="B206" s="50"/>
      <c r="C206" s="51"/>
      <c r="D206" s="52"/>
      <c r="E206" s="56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ht="12.75" customHeight="1">
      <c r="A207" s="50"/>
      <c r="B207" s="50"/>
      <c r="C207" s="51"/>
      <c r="D207" s="52"/>
      <c r="E207" s="56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ht="12.75" customHeight="1">
      <c r="A208" s="50"/>
      <c r="B208" s="50"/>
      <c r="C208" s="51"/>
      <c r="D208" s="52"/>
      <c r="E208" s="56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ht="12.75" customHeight="1">
      <c r="A209" s="50"/>
      <c r="B209" s="50"/>
      <c r="C209" s="51"/>
      <c r="D209" s="52"/>
      <c r="E209" s="56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ht="12.75" customHeight="1">
      <c r="A210" s="50"/>
      <c r="B210" s="50"/>
      <c r="C210" s="51"/>
      <c r="D210" s="52"/>
      <c r="E210" s="56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ht="12.75" customHeight="1">
      <c r="A211" s="50"/>
      <c r="B211" s="50"/>
      <c r="C211" s="51"/>
      <c r="D211" s="52"/>
      <c r="E211" s="56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ht="12.75" customHeight="1">
      <c r="A212" s="50"/>
      <c r="B212" s="50"/>
      <c r="C212" s="51"/>
      <c r="D212" s="52"/>
      <c r="E212" s="56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ht="12.75" customHeight="1">
      <c r="A213" s="50"/>
      <c r="B213" s="50"/>
      <c r="C213" s="51"/>
      <c r="D213" s="52"/>
      <c r="E213" s="56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ht="12.75" customHeight="1">
      <c r="A214" s="50"/>
      <c r="B214" s="50"/>
      <c r="C214" s="51"/>
      <c r="D214" s="52"/>
      <c r="E214" s="56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ht="12.75" customHeight="1">
      <c r="A215" s="50"/>
      <c r="B215" s="50"/>
      <c r="C215" s="51"/>
      <c r="D215" s="52"/>
      <c r="E215" s="56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ht="12.75" customHeight="1">
      <c r="A216" s="50"/>
      <c r="B216" s="50"/>
      <c r="C216" s="51"/>
      <c r="D216" s="52"/>
      <c r="E216" s="56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ht="12.75" customHeight="1">
      <c r="A217" s="50"/>
      <c r="B217" s="50"/>
      <c r="C217" s="51"/>
      <c r="D217" s="52"/>
      <c r="E217" s="56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ht="12.75" customHeight="1">
      <c r="A218" s="50"/>
      <c r="B218" s="50"/>
      <c r="C218" s="51"/>
      <c r="D218" s="52"/>
      <c r="E218" s="56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ht="12.75" customHeight="1">
      <c r="A219" s="50"/>
      <c r="B219" s="50"/>
      <c r="C219" s="51"/>
      <c r="D219" s="52"/>
      <c r="E219" s="56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ht="12.75" customHeight="1">
      <c r="A220" s="50"/>
      <c r="B220" s="50"/>
      <c r="C220" s="51"/>
      <c r="D220" s="52"/>
      <c r="E220" s="56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ht="12.75" customHeight="1">
      <c r="A221" s="50"/>
      <c r="B221" s="50"/>
      <c r="C221" s="51"/>
      <c r="D221" s="52"/>
      <c r="E221" s="56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ht="12.75" customHeight="1">
      <c r="A222" s="50"/>
      <c r="B222" s="50"/>
      <c r="C222" s="51"/>
      <c r="D222" s="52"/>
      <c r="E222" s="56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ht="12.75" customHeight="1">
      <c r="A223" s="50"/>
      <c r="B223" s="50"/>
      <c r="C223" s="51"/>
      <c r="D223" s="52"/>
      <c r="E223" s="56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ht="12.75" customHeight="1">
      <c r="A224" s="50"/>
      <c r="B224" s="50"/>
      <c r="C224" s="51"/>
      <c r="D224" s="52"/>
      <c r="E224" s="56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ht="12.75" customHeight="1">
      <c r="A225" s="50"/>
      <c r="B225" s="50"/>
      <c r="C225" s="51"/>
      <c r="D225" s="52"/>
      <c r="E225" s="56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ht="12.75" customHeight="1">
      <c r="A226" s="50"/>
      <c r="B226" s="50"/>
      <c r="C226" s="51"/>
      <c r="D226" s="52"/>
      <c r="E226" s="56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ht="12.75" customHeight="1">
      <c r="A227" s="50"/>
      <c r="B227" s="50"/>
      <c r="C227" s="51"/>
      <c r="D227" s="52"/>
      <c r="E227" s="56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ht="12.75" customHeight="1">
      <c r="A228" s="50"/>
      <c r="B228" s="50"/>
      <c r="C228" s="51"/>
      <c r="D228" s="52"/>
      <c r="E228" s="56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ht="12.75" customHeight="1">
      <c r="A229" s="50"/>
      <c r="B229" s="50"/>
      <c r="C229" s="51"/>
      <c r="D229" s="52"/>
      <c r="E229" s="56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ht="12.75" customHeight="1">
      <c r="A230" s="50"/>
      <c r="B230" s="50"/>
      <c r="C230" s="51"/>
      <c r="D230" s="52"/>
      <c r="E230" s="56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ht="12.75" customHeight="1">
      <c r="A231" s="50"/>
      <c r="B231" s="50"/>
      <c r="C231" s="51"/>
      <c r="D231" s="52"/>
      <c r="E231" s="56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ht="12.75" customHeight="1">
      <c r="A232" s="50"/>
      <c r="B232" s="50"/>
      <c r="C232" s="51"/>
      <c r="D232" s="52"/>
      <c r="E232" s="56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ht="12.75" customHeight="1">
      <c r="A233" s="50"/>
      <c r="B233" s="50"/>
      <c r="C233" s="51"/>
      <c r="D233" s="52"/>
      <c r="E233" s="56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ht="12.75" customHeight="1">
      <c r="A234" s="50"/>
      <c r="B234" s="50"/>
      <c r="C234" s="51"/>
      <c r="D234" s="52"/>
      <c r="E234" s="56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ht="12.75" customHeight="1">
      <c r="A235" s="50"/>
      <c r="B235" s="50"/>
      <c r="C235" s="51"/>
      <c r="D235" s="52"/>
      <c r="E235" s="56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ht="12.75" customHeight="1">
      <c r="A236" s="50"/>
      <c r="B236" s="50"/>
      <c r="C236" s="51"/>
      <c r="D236" s="52"/>
      <c r="E236" s="56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ht="12.75" customHeight="1">
      <c r="A237" s="50"/>
      <c r="B237" s="50"/>
      <c r="C237" s="51"/>
      <c r="D237" s="52"/>
      <c r="E237" s="56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ht="12.75" customHeight="1">
      <c r="A238" s="50"/>
      <c r="B238" s="50"/>
      <c r="C238" s="51"/>
      <c r="D238" s="52"/>
      <c r="E238" s="56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ht="12.75" customHeight="1">
      <c r="A239" s="50"/>
      <c r="B239" s="50"/>
      <c r="C239" s="51"/>
      <c r="D239" s="52"/>
      <c r="E239" s="56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ht="12.75" customHeight="1">
      <c r="A240" s="50"/>
      <c r="B240" s="50"/>
      <c r="C240" s="51"/>
      <c r="D240" s="52"/>
      <c r="E240" s="56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ht="12.75" customHeight="1">
      <c r="A241" s="50"/>
      <c r="B241" s="50"/>
      <c r="C241" s="51"/>
      <c r="D241" s="52"/>
      <c r="E241" s="56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ht="12.75" customHeight="1">
      <c r="A242" s="50"/>
      <c r="B242" s="50"/>
      <c r="C242" s="51"/>
      <c r="D242" s="52"/>
      <c r="E242" s="56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ht="12.75" customHeight="1">
      <c r="A243" s="50"/>
      <c r="B243" s="50"/>
      <c r="C243" s="51"/>
      <c r="D243" s="52"/>
      <c r="E243" s="56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ht="12.75" customHeight="1">
      <c r="A244" s="50"/>
      <c r="B244" s="50"/>
      <c r="C244" s="51"/>
      <c r="D244" s="52"/>
      <c r="E244" s="56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ht="12.75" customHeight="1">
      <c r="A245" s="50"/>
      <c r="B245" s="50"/>
      <c r="C245" s="51"/>
      <c r="D245" s="52"/>
      <c r="E245" s="56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ht="12.75" customHeight="1">
      <c r="A246" s="50"/>
      <c r="B246" s="50"/>
      <c r="C246" s="51"/>
      <c r="D246" s="52"/>
      <c r="E246" s="56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ht="12.75" customHeight="1">
      <c r="A247" s="50"/>
      <c r="B247" s="50"/>
      <c r="C247" s="51"/>
      <c r="D247" s="52"/>
      <c r="E247" s="56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ht="12.75" customHeight="1">
      <c r="A248" s="50"/>
      <c r="B248" s="50"/>
      <c r="C248" s="51"/>
      <c r="D248" s="52"/>
      <c r="E248" s="56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ht="12.75" customHeight="1">
      <c r="A249" s="50"/>
      <c r="B249" s="50"/>
      <c r="C249" s="51"/>
      <c r="D249" s="52"/>
      <c r="E249" s="56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ht="12.75" customHeight="1">
      <c r="A250" s="50"/>
      <c r="B250" s="50"/>
      <c r="C250" s="51"/>
      <c r="D250" s="52"/>
      <c r="E250" s="56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ht="12.75" customHeight="1">
      <c r="A251" s="50"/>
      <c r="B251" s="50"/>
      <c r="C251" s="51"/>
      <c r="D251" s="52"/>
      <c r="E251" s="56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ht="12.75" customHeight="1">
      <c r="A252" s="50"/>
      <c r="B252" s="50"/>
      <c r="C252" s="51"/>
      <c r="D252" s="52"/>
      <c r="E252" s="56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ht="12.75" customHeight="1">
      <c r="A253" s="50"/>
      <c r="B253" s="50"/>
      <c r="C253" s="51"/>
      <c r="D253" s="52"/>
      <c r="E253" s="56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ht="12.75" customHeight="1">
      <c r="A254" s="50"/>
      <c r="B254" s="50"/>
      <c r="C254" s="51"/>
      <c r="D254" s="52"/>
      <c r="E254" s="56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ht="12.75" customHeight="1">
      <c r="A255" s="50"/>
      <c r="B255" s="50"/>
      <c r="C255" s="51"/>
      <c r="D255" s="52"/>
      <c r="E255" s="56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ht="12.75" customHeight="1">
      <c r="A256" s="50"/>
      <c r="B256" s="50"/>
      <c r="C256" s="51"/>
      <c r="D256" s="52"/>
      <c r="E256" s="56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ht="12.75" customHeight="1">
      <c r="A257" s="50"/>
      <c r="B257" s="50"/>
      <c r="C257" s="51"/>
      <c r="D257" s="52"/>
      <c r="E257" s="56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ht="12.75" customHeight="1">
      <c r="A258" s="50"/>
      <c r="B258" s="50"/>
      <c r="C258" s="51"/>
      <c r="D258" s="52"/>
      <c r="E258" s="56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</sheetData>
  <autoFilter ref="$A$2:$AQ$60"/>
  <mergeCells count="6">
    <mergeCell ref="A1:X1"/>
    <mergeCell ref="A12:D12"/>
    <mergeCell ref="A43:D43"/>
    <mergeCell ref="A56:D56"/>
    <mergeCell ref="A57:D57"/>
    <mergeCell ref="A58:D58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3" max="3" width="22.57"/>
    <col customWidth="1" min="4" max="4" width="5.29"/>
    <col customWidth="1" min="5" max="5" width="4.0"/>
    <col customWidth="1" min="6" max="6" width="4.57"/>
    <col customWidth="1" min="7" max="7" width="3.71"/>
    <col customWidth="1" min="8" max="8" width="4.14"/>
    <col customWidth="1" min="9" max="9" width="5.14"/>
    <col customWidth="1" min="10" max="10" width="76.57"/>
  </cols>
  <sheetData>
    <row r="1">
      <c r="A1" s="57" t="s">
        <v>133</v>
      </c>
      <c r="B1" s="58"/>
      <c r="C1" s="58"/>
      <c r="D1" s="58"/>
      <c r="E1" s="58"/>
      <c r="F1" s="58"/>
      <c r="G1" s="58"/>
      <c r="H1" s="58"/>
      <c r="I1" s="59"/>
      <c r="J1" s="59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ht="15.0" customHeight="1">
      <c r="A2" s="61" t="s">
        <v>3</v>
      </c>
      <c r="B2" s="62" t="s">
        <v>134</v>
      </c>
      <c r="C2" s="62" t="s">
        <v>135</v>
      </c>
      <c r="D2" s="62" t="s">
        <v>20</v>
      </c>
      <c r="E2" s="62" t="s">
        <v>21</v>
      </c>
      <c r="F2" s="62" t="s">
        <v>22</v>
      </c>
      <c r="G2" s="62" t="s">
        <v>23</v>
      </c>
      <c r="H2" s="62" t="s">
        <v>24</v>
      </c>
      <c r="I2" s="62" t="s">
        <v>136</v>
      </c>
      <c r="J2" s="63" t="s">
        <v>137</v>
      </c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>
      <c r="A3" s="64" t="s">
        <v>138</v>
      </c>
      <c r="B3" s="2"/>
      <c r="C3" s="2"/>
      <c r="D3" s="2"/>
      <c r="E3" s="2"/>
      <c r="F3" s="2"/>
      <c r="G3" s="2"/>
      <c r="H3" s="2"/>
      <c r="I3" s="3"/>
      <c r="J3" s="65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ht="15.0" customHeight="1">
      <c r="A4" s="66" t="s">
        <v>139</v>
      </c>
      <c r="B4" s="67" t="s">
        <v>140</v>
      </c>
      <c r="C4" s="68" t="s">
        <v>141</v>
      </c>
      <c r="D4" s="69">
        <v>0.0</v>
      </c>
      <c r="E4" s="69">
        <v>15.0</v>
      </c>
      <c r="F4" s="69">
        <v>15.0</v>
      </c>
      <c r="G4" s="69">
        <v>3.0</v>
      </c>
      <c r="H4" s="69" t="s">
        <v>29</v>
      </c>
      <c r="I4" s="69" t="s">
        <v>56</v>
      </c>
      <c r="J4" s="68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ht="15.0" customHeight="1">
      <c r="A5" s="66" t="s">
        <v>142</v>
      </c>
      <c r="B5" s="70"/>
      <c r="C5" s="68" t="s">
        <v>143</v>
      </c>
      <c r="D5" s="69">
        <v>0.0</v>
      </c>
      <c r="E5" s="69">
        <v>10.0</v>
      </c>
      <c r="F5" s="69">
        <v>10.0</v>
      </c>
      <c r="G5" s="69">
        <v>2.0</v>
      </c>
      <c r="H5" s="69" t="s">
        <v>37</v>
      </c>
      <c r="I5" s="69">
        <v>4.0</v>
      </c>
      <c r="J5" s="68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ht="15.0" customHeight="1">
      <c r="A6" s="66" t="s">
        <v>144</v>
      </c>
      <c r="B6" s="71"/>
      <c r="C6" s="68" t="s">
        <v>145</v>
      </c>
      <c r="D6" s="69">
        <v>10.0</v>
      </c>
      <c r="E6" s="69">
        <v>0.0</v>
      </c>
      <c r="F6" s="69">
        <v>10.0</v>
      </c>
      <c r="G6" s="69">
        <v>2.0</v>
      </c>
      <c r="H6" s="69" t="s">
        <v>29</v>
      </c>
      <c r="I6" s="69">
        <v>5.0</v>
      </c>
      <c r="J6" s="68" t="s">
        <v>146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ht="15.0" customHeight="1">
      <c r="A7" s="66" t="s">
        <v>147</v>
      </c>
      <c r="B7" s="67" t="s">
        <v>148</v>
      </c>
      <c r="C7" s="68" t="s">
        <v>149</v>
      </c>
      <c r="D7" s="69">
        <v>0.0</v>
      </c>
      <c r="E7" s="69">
        <v>10.0</v>
      </c>
      <c r="F7" s="69">
        <v>10.0</v>
      </c>
      <c r="G7" s="69">
        <v>2.0</v>
      </c>
      <c r="H7" s="69" t="s">
        <v>37</v>
      </c>
      <c r="I7" s="69">
        <v>4.0</v>
      </c>
      <c r="J7" s="68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ht="15.0" customHeight="1">
      <c r="A8" s="66" t="s">
        <v>150</v>
      </c>
      <c r="B8" s="70"/>
      <c r="C8" s="68" t="s">
        <v>151</v>
      </c>
      <c r="D8" s="69">
        <v>10.0</v>
      </c>
      <c r="E8" s="69">
        <v>0.0</v>
      </c>
      <c r="F8" s="69">
        <v>10.0</v>
      </c>
      <c r="G8" s="69">
        <v>2.0</v>
      </c>
      <c r="H8" s="69" t="s">
        <v>29</v>
      </c>
      <c r="I8" s="69">
        <v>5.0</v>
      </c>
      <c r="J8" s="68" t="s">
        <v>152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ht="15.0" customHeight="1">
      <c r="A9" s="66" t="s">
        <v>153</v>
      </c>
      <c r="B9" s="71"/>
      <c r="C9" s="68" t="s">
        <v>154</v>
      </c>
      <c r="D9" s="69">
        <v>10.0</v>
      </c>
      <c r="E9" s="69">
        <v>0.0</v>
      </c>
      <c r="F9" s="69">
        <v>10.0</v>
      </c>
      <c r="G9" s="69">
        <v>2.0</v>
      </c>
      <c r="H9" s="69" t="s">
        <v>29</v>
      </c>
      <c r="I9" s="69" t="s">
        <v>155</v>
      </c>
      <c r="J9" s="68" t="s">
        <v>156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ht="15.0" customHeight="1">
      <c r="A10" s="66" t="s">
        <v>157</v>
      </c>
      <c r="B10" s="67" t="s">
        <v>158</v>
      </c>
      <c r="C10" s="68" t="s">
        <v>159</v>
      </c>
      <c r="D10" s="69">
        <v>0.0</v>
      </c>
      <c r="E10" s="69">
        <v>10.0</v>
      </c>
      <c r="F10" s="69">
        <v>10.0</v>
      </c>
      <c r="G10" s="69">
        <v>2.0</v>
      </c>
      <c r="H10" s="69" t="s">
        <v>37</v>
      </c>
      <c r="I10" s="69">
        <v>4.0</v>
      </c>
      <c r="J10" s="68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ht="15.0" customHeight="1">
      <c r="A11" s="66" t="s">
        <v>160</v>
      </c>
      <c r="B11" s="70"/>
      <c r="C11" s="68" t="s">
        <v>161</v>
      </c>
      <c r="D11" s="69">
        <v>0.0</v>
      </c>
      <c r="E11" s="69">
        <v>10.0</v>
      </c>
      <c r="F11" s="69">
        <v>10.0</v>
      </c>
      <c r="G11" s="69">
        <v>2.0</v>
      </c>
      <c r="H11" s="69" t="s">
        <v>37</v>
      </c>
      <c r="I11" s="69">
        <v>5.0</v>
      </c>
      <c r="J11" s="68" t="s">
        <v>162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ht="15.0" customHeight="1">
      <c r="A12" s="66" t="s">
        <v>163</v>
      </c>
      <c r="B12" s="71"/>
      <c r="C12" s="68" t="s">
        <v>164</v>
      </c>
      <c r="D12" s="69">
        <v>10.0</v>
      </c>
      <c r="E12" s="69">
        <v>0.0</v>
      </c>
      <c r="F12" s="69">
        <v>10.0</v>
      </c>
      <c r="G12" s="69">
        <v>2.0</v>
      </c>
      <c r="H12" s="69" t="s">
        <v>29</v>
      </c>
      <c r="I12" s="69" t="s">
        <v>155</v>
      </c>
      <c r="J12" s="68" t="s">
        <v>165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ht="15.0" customHeight="1">
      <c r="A13" s="66" t="s">
        <v>166</v>
      </c>
      <c r="B13" s="67" t="s">
        <v>167</v>
      </c>
      <c r="C13" s="68" t="s">
        <v>168</v>
      </c>
      <c r="D13" s="69">
        <v>0.0</v>
      </c>
      <c r="E13" s="69">
        <v>10.0</v>
      </c>
      <c r="F13" s="69">
        <v>10.0</v>
      </c>
      <c r="G13" s="69">
        <v>2.0</v>
      </c>
      <c r="H13" s="69" t="s">
        <v>37</v>
      </c>
      <c r="I13" s="69" t="s">
        <v>34</v>
      </c>
      <c r="J13" s="68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ht="15.0" customHeight="1">
      <c r="A14" s="66" t="s">
        <v>169</v>
      </c>
      <c r="B14" s="70"/>
      <c r="C14" s="68" t="s">
        <v>170</v>
      </c>
      <c r="D14" s="69">
        <v>0.0</v>
      </c>
      <c r="E14" s="69">
        <v>10.0</v>
      </c>
      <c r="F14" s="69">
        <v>10.0</v>
      </c>
      <c r="G14" s="69">
        <v>2.0</v>
      </c>
      <c r="H14" s="69" t="s">
        <v>37</v>
      </c>
      <c r="I14" s="69" t="s">
        <v>155</v>
      </c>
      <c r="J14" s="68" t="s">
        <v>171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>
      <c r="A15" s="66" t="s">
        <v>172</v>
      </c>
      <c r="B15" s="71"/>
      <c r="C15" s="68" t="s">
        <v>173</v>
      </c>
      <c r="D15" s="69"/>
      <c r="E15" s="69"/>
      <c r="F15" s="69"/>
      <c r="G15" s="69">
        <v>1.0</v>
      </c>
      <c r="H15" s="69"/>
      <c r="I15" s="69" t="s">
        <v>155</v>
      </c>
      <c r="J15" s="68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>
      <c r="A16" s="72"/>
      <c r="B16" s="73"/>
      <c r="C16" s="74" t="s">
        <v>174</v>
      </c>
      <c r="D16" s="75">
        <v>40.0</v>
      </c>
      <c r="E16" s="75">
        <v>75.0</v>
      </c>
      <c r="F16" s="75">
        <v>115.0</v>
      </c>
      <c r="G16" s="75">
        <v>24.0</v>
      </c>
      <c r="H16" s="75"/>
      <c r="I16" s="69"/>
      <c r="J16" s="68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>
      <c r="A17" s="72"/>
      <c r="B17" s="73"/>
      <c r="C17" s="68"/>
      <c r="D17" s="69"/>
      <c r="E17" s="69"/>
      <c r="F17" s="69"/>
      <c r="G17" s="69"/>
      <c r="H17" s="69"/>
      <c r="I17" s="69"/>
      <c r="J17" s="68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>
      <c r="A18" s="64" t="s">
        <v>175</v>
      </c>
      <c r="B18" s="2"/>
      <c r="C18" s="2"/>
      <c r="D18" s="2"/>
      <c r="E18" s="2"/>
      <c r="F18" s="2"/>
      <c r="G18" s="2"/>
      <c r="H18" s="2"/>
      <c r="I18" s="3"/>
      <c r="J18" s="65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ht="15.0" customHeight="1">
      <c r="A19" s="66" t="s">
        <v>176</v>
      </c>
      <c r="B19" s="67" t="s">
        <v>177</v>
      </c>
      <c r="C19" s="68" t="s">
        <v>178</v>
      </c>
      <c r="D19" s="69">
        <v>5.0</v>
      </c>
      <c r="E19" s="69">
        <v>10.0</v>
      </c>
      <c r="F19" s="69">
        <v>15.0</v>
      </c>
      <c r="G19" s="69">
        <v>3.0</v>
      </c>
      <c r="H19" s="69" t="s">
        <v>37</v>
      </c>
      <c r="I19" s="69" t="s">
        <v>56</v>
      </c>
      <c r="J19" s="76" t="s">
        <v>179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ht="15.0" customHeight="1">
      <c r="A20" s="66" t="s">
        <v>180</v>
      </c>
      <c r="B20" s="70"/>
      <c r="C20" s="68" t="s">
        <v>181</v>
      </c>
      <c r="D20" s="69">
        <v>10.0</v>
      </c>
      <c r="E20" s="69">
        <v>5.0</v>
      </c>
      <c r="F20" s="69">
        <v>15.0</v>
      </c>
      <c r="G20" s="69">
        <v>3.0</v>
      </c>
      <c r="H20" s="69" t="s">
        <v>29</v>
      </c>
      <c r="I20" s="69" t="s">
        <v>155</v>
      </c>
      <c r="J20" s="76" t="s">
        <v>182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ht="15.0" customHeight="1">
      <c r="A21" s="66" t="s">
        <v>183</v>
      </c>
      <c r="B21" s="70"/>
      <c r="C21" s="68" t="s">
        <v>184</v>
      </c>
      <c r="D21" s="69">
        <v>10.0</v>
      </c>
      <c r="E21" s="69">
        <v>10.0</v>
      </c>
      <c r="F21" s="69">
        <v>20.0</v>
      </c>
      <c r="G21" s="69">
        <v>4.0</v>
      </c>
      <c r="H21" s="69" t="s">
        <v>29</v>
      </c>
      <c r="I21" s="69" t="s">
        <v>34</v>
      </c>
      <c r="J21" s="76" t="s">
        <v>182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ht="15.0" customHeight="1">
      <c r="A22" s="66" t="s">
        <v>185</v>
      </c>
      <c r="B22" s="70"/>
      <c r="C22" s="68" t="s">
        <v>186</v>
      </c>
      <c r="D22" s="69">
        <v>10.0</v>
      </c>
      <c r="E22" s="69">
        <v>10.0</v>
      </c>
      <c r="F22" s="69">
        <v>20.0</v>
      </c>
      <c r="G22" s="69">
        <v>4.0</v>
      </c>
      <c r="H22" s="69" t="s">
        <v>37</v>
      </c>
      <c r="I22" s="69" t="s">
        <v>155</v>
      </c>
      <c r="J22" s="76" t="s">
        <v>179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ht="15.0" customHeight="1">
      <c r="A23" s="66" t="s">
        <v>187</v>
      </c>
      <c r="B23" s="67" t="s">
        <v>188</v>
      </c>
      <c r="C23" s="68" t="s">
        <v>189</v>
      </c>
      <c r="D23" s="69">
        <v>10.0</v>
      </c>
      <c r="E23" s="69">
        <v>10.0</v>
      </c>
      <c r="F23" s="69">
        <v>20.0</v>
      </c>
      <c r="G23" s="69">
        <v>4.0</v>
      </c>
      <c r="H23" s="69" t="s">
        <v>29</v>
      </c>
      <c r="I23" s="69" t="s">
        <v>56</v>
      </c>
      <c r="J23" s="77" t="s">
        <v>179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ht="15.0" customHeight="1">
      <c r="A24" s="66" t="s">
        <v>190</v>
      </c>
      <c r="B24" s="70"/>
      <c r="C24" s="68" t="s">
        <v>191</v>
      </c>
      <c r="D24" s="69">
        <v>10.0</v>
      </c>
      <c r="E24" s="69">
        <v>10.0</v>
      </c>
      <c r="F24" s="69">
        <v>20.0</v>
      </c>
      <c r="G24" s="69">
        <v>4.0</v>
      </c>
      <c r="H24" s="69" t="s">
        <v>37</v>
      </c>
      <c r="I24" s="69" t="s">
        <v>34</v>
      </c>
      <c r="J24" s="77" t="s">
        <v>179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ht="15.75" customHeight="1">
      <c r="A25" s="66" t="s">
        <v>192</v>
      </c>
      <c r="B25" s="70"/>
      <c r="C25" s="68" t="s">
        <v>193</v>
      </c>
      <c r="D25" s="69">
        <v>0.0</v>
      </c>
      <c r="E25" s="69">
        <v>5.0</v>
      </c>
      <c r="F25" s="69">
        <v>5.0</v>
      </c>
      <c r="G25" s="69">
        <v>1.0</v>
      </c>
      <c r="H25" s="69" t="s">
        <v>37</v>
      </c>
      <c r="I25" s="69" t="s">
        <v>34</v>
      </c>
      <c r="J25" s="77" t="s">
        <v>179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ht="15.75" customHeight="1">
      <c r="A26" s="66" t="s">
        <v>194</v>
      </c>
      <c r="B26" s="69"/>
      <c r="C26" s="68" t="s">
        <v>195</v>
      </c>
      <c r="D26" s="69"/>
      <c r="E26" s="69"/>
      <c r="F26" s="69"/>
      <c r="G26" s="69">
        <v>1.0</v>
      </c>
      <c r="H26" s="69"/>
      <c r="I26" s="69" t="s">
        <v>155</v>
      </c>
      <c r="J26" s="69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ht="15.75" customHeight="1">
      <c r="A27" s="66"/>
      <c r="B27" s="75"/>
      <c r="C27" s="74" t="s">
        <v>174</v>
      </c>
      <c r="D27" s="75">
        <v>55.0</v>
      </c>
      <c r="E27" s="75">
        <v>60.0</v>
      </c>
      <c r="F27" s="75">
        <v>115.0</v>
      </c>
      <c r="G27" s="75">
        <v>24.0</v>
      </c>
      <c r="H27" s="75"/>
      <c r="I27" s="75"/>
      <c r="J27" s="75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ht="15.75" customHeight="1">
      <c r="A28" s="78"/>
      <c r="B28" s="79"/>
      <c r="C28" s="74"/>
      <c r="D28" s="75"/>
      <c r="E28" s="75"/>
      <c r="F28" s="75"/>
      <c r="G28" s="75"/>
      <c r="H28" s="75"/>
      <c r="I28" s="75"/>
      <c r="J28" s="69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ht="15.75" customHeight="1">
      <c r="A29" s="64" t="s">
        <v>196</v>
      </c>
      <c r="B29" s="2"/>
      <c r="C29" s="2"/>
      <c r="D29" s="2"/>
      <c r="E29" s="2"/>
      <c r="F29" s="2"/>
      <c r="G29" s="2"/>
      <c r="H29" s="2"/>
      <c r="I29" s="3"/>
      <c r="J29" s="65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ht="15.75" customHeight="1">
      <c r="A30" s="66" t="s">
        <v>197</v>
      </c>
      <c r="B30" s="67" t="s">
        <v>198</v>
      </c>
      <c r="C30" s="68" t="s">
        <v>199</v>
      </c>
      <c r="D30" s="69">
        <v>0.0</v>
      </c>
      <c r="E30" s="69">
        <v>5.0</v>
      </c>
      <c r="F30" s="69">
        <v>5.0</v>
      </c>
      <c r="G30" s="69">
        <v>1.0</v>
      </c>
      <c r="H30" s="69" t="s">
        <v>37</v>
      </c>
      <c r="I30" s="69" t="s">
        <v>56</v>
      </c>
      <c r="J30" s="76" t="s">
        <v>200</v>
      </c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ht="15.75" customHeight="1">
      <c r="A31" s="66" t="s">
        <v>201</v>
      </c>
      <c r="B31" s="70"/>
      <c r="C31" s="68" t="s">
        <v>202</v>
      </c>
      <c r="D31" s="69">
        <v>0.0</v>
      </c>
      <c r="E31" s="69">
        <v>5.0</v>
      </c>
      <c r="F31" s="69">
        <v>5.0</v>
      </c>
      <c r="G31" s="69">
        <v>1.0</v>
      </c>
      <c r="H31" s="69" t="s">
        <v>29</v>
      </c>
      <c r="I31" s="69" t="s">
        <v>34</v>
      </c>
      <c r="J31" s="76" t="s">
        <v>203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ht="15.75" customHeight="1">
      <c r="A32" s="66" t="s">
        <v>204</v>
      </c>
      <c r="B32" s="70"/>
      <c r="C32" s="68" t="s">
        <v>205</v>
      </c>
      <c r="D32" s="69">
        <v>0.0</v>
      </c>
      <c r="E32" s="69">
        <v>5.0</v>
      </c>
      <c r="F32" s="69">
        <v>5.0</v>
      </c>
      <c r="G32" s="69">
        <v>1.0</v>
      </c>
      <c r="H32" s="69" t="s">
        <v>29</v>
      </c>
      <c r="I32" s="69" t="s">
        <v>155</v>
      </c>
      <c r="J32" s="76" t="s">
        <v>206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ht="15.75" customHeight="1">
      <c r="A33" s="66" t="s">
        <v>207</v>
      </c>
      <c r="B33" s="70"/>
      <c r="C33" s="68" t="s">
        <v>208</v>
      </c>
      <c r="D33" s="69">
        <v>0.0</v>
      </c>
      <c r="E33" s="69">
        <v>5.0</v>
      </c>
      <c r="F33" s="69">
        <v>5.0</v>
      </c>
      <c r="G33" s="69">
        <v>1.0</v>
      </c>
      <c r="H33" s="69" t="s">
        <v>37</v>
      </c>
      <c r="I33" s="69" t="s">
        <v>56</v>
      </c>
      <c r="J33" s="76" t="s">
        <v>200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ht="15.75" customHeight="1">
      <c r="A34" s="66" t="s">
        <v>209</v>
      </c>
      <c r="B34" s="70"/>
      <c r="C34" s="68" t="s">
        <v>210</v>
      </c>
      <c r="D34" s="69">
        <v>0.0</v>
      </c>
      <c r="E34" s="69">
        <v>5.0</v>
      </c>
      <c r="F34" s="69">
        <v>5.0</v>
      </c>
      <c r="G34" s="69">
        <v>1.0</v>
      </c>
      <c r="H34" s="69" t="s">
        <v>37</v>
      </c>
      <c r="I34" s="69" t="s">
        <v>34</v>
      </c>
      <c r="J34" s="76" t="s">
        <v>211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ht="15.75" customHeight="1">
      <c r="A35" s="66" t="s">
        <v>212</v>
      </c>
      <c r="B35" s="70"/>
      <c r="C35" s="68" t="s">
        <v>213</v>
      </c>
      <c r="D35" s="69">
        <v>0.0</v>
      </c>
      <c r="E35" s="69">
        <v>5.0</v>
      </c>
      <c r="F35" s="69">
        <v>5.0</v>
      </c>
      <c r="G35" s="69">
        <v>1.0</v>
      </c>
      <c r="H35" s="69" t="s">
        <v>29</v>
      </c>
      <c r="I35" s="69" t="s">
        <v>155</v>
      </c>
      <c r="J35" s="76" t="s">
        <v>214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ht="15.75" customHeight="1">
      <c r="A36" s="66" t="s">
        <v>215</v>
      </c>
      <c r="B36" s="70"/>
      <c r="C36" s="68" t="s">
        <v>216</v>
      </c>
      <c r="D36" s="69">
        <v>0.0</v>
      </c>
      <c r="E36" s="69">
        <v>10.0</v>
      </c>
      <c r="F36" s="69">
        <v>10.0</v>
      </c>
      <c r="G36" s="69">
        <v>2.0</v>
      </c>
      <c r="H36" s="69" t="s">
        <v>37</v>
      </c>
      <c r="I36" s="69" t="s">
        <v>56</v>
      </c>
      <c r="J36" s="76" t="s">
        <v>217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ht="15.75" customHeight="1">
      <c r="A37" s="66" t="s">
        <v>218</v>
      </c>
      <c r="B37" s="70"/>
      <c r="C37" s="68" t="s">
        <v>219</v>
      </c>
      <c r="D37" s="69">
        <v>0.0</v>
      </c>
      <c r="E37" s="69">
        <v>10.0</v>
      </c>
      <c r="F37" s="69">
        <v>10.0</v>
      </c>
      <c r="G37" s="69">
        <v>2.0</v>
      </c>
      <c r="H37" s="69" t="s">
        <v>29</v>
      </c>
      <c r="I37" s="69" t="s">
        <v>34</v>
      </c>
      <c r="J37" s="76" t="s">
        <v>220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ht="15.75" customHeight="1">
      <c r="A38" s="66" t="s">
        <v>221</v>
      </c>
      <c r="B38" s="70"/>
      <c r="C38" s="68" t="s">
        <v>222</v>
      </c>
      <c r="D38" s="69">
        <v>0.0</v>
      </c>
      <c r="E38" s="69">
        <v>10.0</v>
      </c>
      <c r="F38" s="69">
        <v>10.0</v>
      </c>
      <c r="G38" s="69">
        <v>2.0</v>
      </c>
      <c r="H38" s="69" t="s">
        <v>29</v>
      </c>
      <c r="I38" s="69" t="s">
        <v>155</v>
      </c>
      <c r="J38" s="76" t="s">
        <v>223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ht="15.75" customHeight="1">
      <c r="A39" s="66" t="s">
        <v>224</v>
      </c>
      <c r="B39" s="67" t="s">
        <v>225</v>
      </c>
      <c r="C39" s="68" t="s">
        <v>226</v>
      </c>
      <c r="D39" s="69">
        <v>0.0</v>
      </c>
      <c r="E39" s="69">
        <v>10.0</v>
      </c>
      <c r="F39" s="69">
        <v>10.0</v>
      </c>
      <c r="G39" s="69">
        <v>2.0</v>
      </c>
      <c r="H39" s="69" t="s">
        <v>37</v>
      </c>
      <c r="I39" s="69" t="s">
        <v>56</v>
      </c>
      <c r="J39" s="76" t="s">
        <v>227</v>
      </c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ht="15.75" customHeight="1">
      <c r="A40" s="66" t="s">
        <v>228</v>
      </c>
      <c r="B40" s="70"/>
      <c r="C40" s="68" t="s">
        <v>229</v>
      </c>
      <c r="D40" s="69">
        <v>0.0</v>
      </c>
      <c r="E40" s="69">
        <v>10.0</v>
      </c>
      <c r="F40" s="69">
        <v>10.0</v>
      </c>
      <c r="G40" s="69">
        <v>2.0</v>
      </c>
      <c r="H40" s="69" t="s">
        <v>37</v>
      </c>
      <c r="I40" s="69" t="s">
        <v>34</v>
      </c>
      <c r="J40" s="76" t="s">
        <v>230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ht="15.75" customHeight="1">
      <c r="A41" s="66" t="s">
        <v>231</v>
      </c>
      <c r="B41" s="70"/>
      <c r="C41" s="68" t="s">
        <v>232</v>
      </c>
      <c r="D41" s="69">
        <v>0.0</v>
      </c>
      <c r="E41" s="69">
        <v>15.0</v>
      </c>
      <c r="F41" s="69">
        <v>15.0</v>
      </c>
      <c r="G41" s="69">
        <v>3.0</v>
      </c>
      <c r="H41" s="69" t="s">
        <v>29</v>
      </c>
      <c r="I41" s="69" t="s">
        <v>155</v>
      </c>
      <c r="J41" s="76" t="s">
        <v>233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ht="15.75" customHeight="1">
      <c r="A42" s="66" t="s">
        <v>234</v>
      </c>
      <c r="B42" s="70"/>
      <c r="C42" s="68" t="s">
        <v>235</v>
      </c>
      <c r="D42" s="69">
        <v>5.0</v>
      </c>
      <c r="E42" s="69">
        <v>5.0</v>
      </c>
      <c r="F42" s="69">
        <v>10.0</v>
      </c>
      <c r="G42" s="69">
        <v>2.0</v>
      </c>
      <c r="H42" s="69" t="s">
        <v>37</v>
      </c>
      <c r="I42" s="69" t="s">
        <v>34</v>
      </c>
      <c r="J42" s="76" t="s">
        <v>236</v>
      </c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ht="15.75" customHeight="1">
      <c r="A43" s="66" t="s">
        <v>237</v>
      </c>
      <c r="B43" s="70"/>
      <c r="C43" s="68" t="s">
        <v>238</v>
      </c>
      <c r="D43" s="69">
        <v>5.0</v>
      </c>
      <c r="E43" s="69">
        <v>5.0</v>
      </c>
      <c r="F43" s="69">
        <v>10.0</v>
      </c>
      <c r="G43" s="69">
        <v>2.0</v>
      </c>
      <c r="H43" s="69" t="s">
        <v>29</v>
      </c>
      <c r="I43" s="69" t="s">
        <v>155</v>
      </c>
      <c r="J43" s="76" t="s">
        <v>239</v>
      </c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ht="15.75" customHeight="1">
      <c r="A44" s="66" t="s">
        <v>240</v>
      </c>
      <c r="B44" s="71"/>
      <c r="C44" s="68" t="s">
        <v>241</v>
      </c>
      <c r="D44" s="69"/>
      <c r="E44" s="69"/>
      <c r="F44" s="69"/>
      <c r="G44" s="69">
        <v>1.0</v>
      </c>
      <c r="H44" s="69"/>
      <c r="I44" s="69" t="s">
        <v>155</v>
      </c>
      <c r="J44" s="69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ht="15.75" customHeight="1">
      <c r="A45" s="66"/>
      <c r="B45" s="69"/>
      <c r="C45" s="74" t="s">
        <v>174</v>
      </c>
      <c r="D45" s="75">
        <v>10.0</v>
      </c>
      <c r="E45" s="75">
        <v>105.0</v>
      </c>
      <c r="F45" s="75">
        <v>115.0</v>
      </c>
      <c r="G45" s="75">
        <v>24.0</v>
      </c>
      <c r="H45" s="75"/>
      <c r="I45" s="75"/>
      <c r="J45" s="75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ht="15.75" customHeight="1">
      <c r="A46" s="66"/>
      <c r="B46" s="69"/>
      <c r="C46" s="74"/>
      <c r="D46" s="75"/>
      <c r="E46" s="75"/>
      <c r="F46" s="75"/>
      <c r="G46" s="75"/>
      <c r="H46" s="75"/>
      <c r="I46" s="75"/>
      <c r="J46" s="75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ht="15.75" customHeight="1">
      <c r="A47" s="64" t="s">
        <v>242</v>
      </c>
      <c r="B47" s="2"/>
      <c r="C47" s="2"/>
      <c r="D47" s="2"/>
      <c r="E47" s="2"/>
      <c r="F47" s="2"/>
      <c r="G47" s="2"/>
      <c r="H47" s="2"/>
      <c r="I47" s="3"/>
      <c r="J47" s="65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ht="15.75" customHeight="1">
      <c r="A48" s="66" t="s">
        <v>243</v>
      </c>
      <c r="B48" s="67" t="s">
        <v>244</v>
      </c>
      <c r="C48" s="68" t="s">
        <v>245</v>
      </c>
      <c r="D48" s="69">
        <v>5.0</v>
      </c>
      <c r="E48" s="69">
        <v>10.0</v>
      </c>
      <c r="F48" s="69">
        <v>15.0</v>
      </c>
      <c r="G48" s="69">
        <v>2.0</v>
      </c>
      <c r="H48" s="69" t="s">
        <v>29</v>
      </c>
      <c r="I48" s="69" t="s">
        <v>56</v>
      </c>
      <c r="J48" s="69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ht="15.75" customHeight="1">
      <c r="A49" s="66"/>
      <c r="B49" s="70"/>
      <c r="C49" s="68"/>
      <c r="D49" s="69"/>
      <c r="E49" s="69"/>
      <c r="F49" s="69"/>
      <c r="G49" s="69"/>
      <c r="H49" s="69"/>
      <c r="I49" s="69"/>
      <c r="J49" s="69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ht="15.75" customHeight="1">
      <c r="A50" s="66" t="s">
        <v>246</v>
      </c>
      <c r="B50" s="70"/>
      <c r="C50" s="68" t="s">
        <v>247</v>
      </c>
      <c r="D50" s="69">
        <v>0.0</v>
      </c>
      <c r="E50" s="69">
        <v>10.0</v>
      </c>
      <c r="F50" s="69">
        <v>10.0</v>
      </c>
      <c r="G50" s="69">
        <v>2.0</v>
      </c>
      <c r="H50" s="69" t="s">
        <v>37</v>
      </c>
      <c r="I50" s="69" t="s">
        <v>56</v>
      </c>
      <c r="J50" s="69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ht="15.75" customHeight="1">
      <c r="A51" s="66" t="s">
        <v>248</v>
      </c>
      <c r="B51" s="70"/>
      <c r="C51" s="68" t="s">
        <v>249</v>
      </c>
      <c r="D51" s="69">
        <v>0.0</v>
      </c>
      <c r="E51" s="69">
        <v>10.0</v>
      </c>
      <c r="F51" s="69">
        <v>10.0</v>
      </c>
      <c r="G51" s="69">
        <v>2.0</v>
      </c>
      <c r="H51" s="69" t="s">
        <v>37</v>
      </c>
      <c r="I51" s="69" t="s">
        <v>56</v>
      </c>
      <c r="J51" s="69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ht="15.75" customHeight="1">
      <c r="A52" s="66" t="s">
        <v>250</v>
      </c>
      <c r="B52" s="70"/>
      <c r="C52" s="68" t="s">
        <v>251</v>
      </c>
      <c r="D52" s="69">
        <v>0.0</v>
      </c>
      <c r="E52" s="69">
        <v>10.0</v>
      </c>
      <c r="F52" s="69">
        <v>10.0</v>
      </c>
      <c r="G52" s="69">
        <v>2.0</v>
      </c>
      <c r="H52" s="69" t="s">
        <v>37</v>
      </c>
      <c r="I52" s="69" t="s">
        <v>34</v>
      </c>
      <c r="J52" s="76" t="s">
        <v>252</v>
      </c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ht="15.75" customHeight="1">
      <c r="A53" s="66" t="s">
        <v>253</v>
      </c>
      <c r="B53" s="70"/>
      <c r="C53" s="68" t="s">
        <v>254</v>
      </c>
      <c r="D53" s="69">
        <v>0.0</v>
      </c>
      <c r="E53" s="69">
        <v>10.0</v>
      </c>
      <c r="F53" s="69">
        <v>10.0</v>
      </c>
      <c r="G53" s="69">
        <v>2.0</v>
      </c>
      <c r="H53" s="69" t="s">
        <v>37</v>
      </c>
      <c r="I53" s="69" t="s">
        <v>34</v>
      </c>
      <c r="J53" s="8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ht="15.75" customHeight="1">
      <c r="A54" s="66" t="s">
        <v>255</v>
      </c>
      <c r="B54" s="70"/>
      <c r="C54" s="68" t="s">
        <v>256</v>
      </c>
      <c r="D54" s="69">
        <v>0.0</v>
      </c>
      <c r="E54" s="69">
        <v>10.0</v>
      </c>
      <c r="F54" s="69">
        <v>10.0</v>
      </c>
      <c r="G54" s="69">
        <v>2.0</v>
      </c>
      <c r="H54" s="69" t="s">
        <v>37</v>
      </c>
      <c r="I54" s="69" t="s">
        <v>155</v>
      </c>
      <c r="J54" s="76" t="s">
        <v>257</v>
      </c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ht="15.75" customHeight="1">
      <c r="A55" s="66" t="s">
        <v>258</v>
      </c>
      <c r="B55" s="67" t="s">
        <v>259</v>
      </c>
      <c r="C55" s="68" t="s">
        <v>260</v>
      </c>
      <c r="D55" s="69">
        <v>10.0</v>
      </c>
      <c r="E55" s="69">
        <v>10.0</v>
      </c>
      <c r="F55" s="69">
        <v>20.0</v>
      </c>
      <c r="G55" s="69">
        <v>4.0</v>
      </c>
      <c r="H55" s="69" t="s">
        <v>29</v>
      </c>
      <c r="I55" s="69" t="s">
        <v>34</v>
      </c>
      <c r="J55" s="76" t="s">
        <v>261</v>
      </c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ht="15.75" customHeight="1">
      <c r="A56" s="66" t="s">
        <v>262</v>
      </c>
      <c r="B56" s="70"/>
      <c r="C56" s="68" t="s">
        <v>263</v>
      </c>
      <c r="D56" s="69">
        <v>10.0</v>
      </c>
      <c r="E56" s="69">
        <v>10.0</v>
      </c>
      <c r="F56" s="69">
        <v>20.0</v>
      </c>
      <c r="G56" s="69">
        <v>4.0</v>
      </c>
      <c r="H56" s="69" t="s">
        <v>29</v>
      </c>
      <c r="I56" s="69" t="s">
        <v>155</v>
      </c>
      <c r="J56" s="76" t="s">
        <v>264</v>
      </c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ht="15.75" customHeight="1">
      <c r="A57" s="66" t="s">
        <v>265</v>
      </c>
      <c r="B57" s="70"/>
      <c r="C57" s="68" t="s">
        <v>266</v>
      </c>
      <c r="D57" s="69">
        <v>0.0</v>
      </c>
      <c r="E57" s="69">
        <v>10.0</v>
      </c>
      <c r="F57" s="69">
        <v>10.0</v>
      </c>
      <c r="G57" s="69">
        <v>3.0</v>
      </c>
      <c r="H57" s="69" t="s">
        <v>37</v>
      </c>
      <c r="I57" s="69" t="s">
        <v>155</v>
      </c>
      <c r="J57" s="69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ht="15.75" customHeight="1">
      <c r="A58" s="66" t="s">
        <v>267</v>
      </c>
      <c r="B58" s="69"/>
      <c r="C58" s="68" t="s">
        <v>268</v>
      </c>
      <c r="D58" s="69"/>
      <c r="E58" s="69"/>
      <c r="F58" s="69"/>
      <c r="G58" s="69">
        <v>1.0</v>
      </c>
      <c r="H58" s="69"/>
      <c r="I58" s="69" t="s">
        <v>155</v>
      </c>
      <c r="J58" s="69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ht="15.75" customHeight="1">
      <c r="A59" s="81"/>
      <c r="B59" s="69"/>
      <c r="C59" s="74" t="s">
        <v>174</v>
      </c>
      <c r="D59" s="75">
        <v>25.0</v>
      </c>
      <c r="E59" s="75">
        <v>90.0</v>
      </c>
      <c r="F59" s="75">
        <v>115.0</v>
      </c>
      <c r="G59" s="75">
        <v>24.0</v>
      </c>
      <c r="H59" s="75"/>
      <c r="I59" s="75"/>
      <c r="J59" s="69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ht="15.75" customHeight="1">
      <c r="A60" s="66"/>
      <c r="B60" s="75"/>
      <c r="C60" s="74"/>
      <c r="D60" s="75"/>
      <c r="E60" s="75"/>
      <c r="F60" s="75"/>
      <c r="G60" s="75"/>
      <c r="H60" s="75"/>
      <c r="I60" s="75"/>
      <c r="J60" s="69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ht="15.75" customHeight="1">
      <c r="A61" s="64" t="s">
        <v>269</v>
      </c>
      <c r="B61" s="2"/>
      <c r="C61" s="2"/>
      <c r="D61" s="2"/>
      <c r="E61" s="2"/>
      <c r="F61" s="2"/>
      <c r="G61" s="2"/>
      <c r="H61" s="2"/>
      <c r="I61" s="3"/>
      <c r="J61" s="65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ht="15.75" customHeight="1">
      <c r="A62" s="66" t="s">
        <v>270</v>
      </c>
      <c r="B62" s="67" t="s">
        <v>271</v>
      </c>
      <c r="C62" s="68" t="s">
        <v>272</v>
      </c>
      <c r="D62" s="69">
        <v>15.0</v>
      </c>
      <c r="E62" s="69">
        <v>0.0</v>
      </c>
      <c r="F62" s="69">
        <v>15.0</v>
      </c>
      <c r="G62" s="69">
        <v>3.0</v>
      </c>
      <c r="H62" s="69" t="s">
        <v>29</v>
      </c>
      <c r="I62" s="69" t="s">
        <v>56</v>
      </c>
      <c r="J62" s="69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ht="15.75" customHeight="1">
      <c r="A63" s="66" t="s">
        <v>273</v>
      </c>
      <c r="B63" s="70"/>
      <c r="C63" s="68" t="s">
        <v>274</v>
      </c>
      <c r="D63" s="69">
        <v>10.0</v>
      </c>
      <c r="E63" s="69">
        <v>10.0</v>
      </c>
      <c r="F63" s="69">
        <v>20.0</v>
      </c>
      <c r="G63" s="69">
        <v>4.0</v>
      </c>
      <c r="H63" s="69" t="s">
        <v>37</v>
      </c>
      <c r="I63" s="69" t="s">
        <v>56</v>
      </c>
      <c r="J63" s="68" t="s">
        <v>275</v>
      </c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ht="15.75" customHeight="1">
      <c r="A64" s="66" t="s">
        <v>276</v>
      </c>
      <c r="B64" s="70"/>
      <c r="C64" s="68" t="s">
        <v>277</v>
      </c>
      <c r="D64" s="69">
        <v>10.0</v>
      </c>
      <c r="E64" s="69">
        <v>10.0</v>
      </c>
      <c r="F64" s="69">
        <v>20.0</v>
      </c>
      <c r="G64" s="69">
        <v>4.0</v>
      </c>
      <c r="H64" s="69" t="s">
        <v>29</v>
      </c>
      <c r="I64" s="69" t="s">
        <v>34</v>
      </c>
      <c r="J64" s="69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ht="12.75" customHeight="1">
      <c r="A65" s="66" t="s">
        <v>278</v>
      </c>
      <c r="B65" s="67" t="s">
        <v>279</v>
      </c>
      <c r="C65" s="68" t="s">
        <v>280</v>
      </c>
      <c r="D65" s="69">
        <v>10.0</v>
      </c>
      <c r="E65" s="69">
        <v>10.0</v>
      </c>
      <c r="F65" s="69">
        <v>20.0</v>
      </c>
      <c r="G65" s="69">
        <v>4.0</v>
      </c>
      <c r="H65" s="69" t="s">
        <v>37</v>
      </c>
      <c r="I65" s="69" t="s">
        <v>34</v>
      </c>
      <c r="J65" s="69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ht="15.75" customHeight="1">
      <c r="A66" s="66" t="s">
        <v>281</v>
      </c>
      <c r="B66" s="70"/>
      <c r="C66" s="68" t="s">
        <v>282</v>
      </c>
      <c r="D66" s="69">
        <v>10.0</v>
      </c>
      <c r="E66" s="69">
        <v>10.0</v>
      </c>
      <c r="F66" s="69">
        <v>20.0</v>
      </c>
      <c r="G66" s="69">
        <v>4.0</v>
      </c>
      <c r="H66" s="69" t="s">
        <v>283</v>
      </c>
      <c r="I66" s="69" t="s">
        <v>155</v>
      </c>
      <c r="J66" s="69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ht="15.75" customHeight="1">
      <c r="A67" s="82" t="s">
        <v>284</v>
      </c>
      <c r="B67" s="67" t="s">
        <v>285</v>
      </c>
      <c r="C67" s="68" t="s">
        <v>286</v>
      </c>
      <c r="D67" s="69">
        <v>10.0</v>
      </c>
      <c r="E67" s="69">
        <v>10.0</v>
      </c>
      <c r="F67" s="69">
        <v>20.0</v>
      </c>
      <c r="G67" s="69">
        <v>4.0</v>
      </c>
      <c r="H67" s="69" t="s">
        <v>29</v>
      </c>
      <c r="I67" s="69" t="s">
        <v>155</v>
      </c>
      <c r="J67" s="69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ht="15.75" customHeight="1">
      <c r="A68" s="82" t="s">
        <v>287</v>
      </c>
      <c r="B68" s="71"/>
      <c r="C68" s="68" t="s">
        <v>288</v>
      </c>
      <c r="D68" s="69"/>
      <c r="E68" s="69"/>
      <c r="F68" s="69"/>
      <c r="G68" s="69">
        <v>1.0</v>
      </c>
      <c r="H68" s="69"/>
      <c r="I68" s="69" t="s">
        <v>155</v>
      </c>
      <c r="J68" s="69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ht="15.75" customHeight="1">
      <c r="A69" s="78"/>
      <c r="B69" s="79"/>
      <c r="C69" s="74" t="s">
        <v>174</v>
      </c>
      <c r="D69" s="75">
        <v>65.0</v>
      </c>
      <c r="E69" s="75">
        <v>50.0</v>
      </c>
      <c r="F69" s="75">
        <v>115.0</v>
      </c>
      <c r="G69" s="75">
        <v>24.0</v>
      </c>
      <c r="H69" s="75"/>
      <c r="I69" s="75"/>
      <c r="J69" s="75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ht="15.75" customHeight="1">
      <c r="A70" s="72"/>
      <c r="B70" s="73"/>
      <c r="C70" s="73"/>
      <c r="D70" s="69"/>
      <c r="E70" s="69"/>
      <c r="F70" s="69"/>
      <c r="G70" s="69"/>
      <c r="H70" s="69"/>
      <c r="I70" s="69"/>
      <c r="J70" s="75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ht="15.75" customHeight="1">
      <c r="A71" s="64" t="s">
        <v>289</v>
      </c>
      <c r="B71" s="2"/>
      <c r="C71" s="2"/>
      <c r="D71" s="2"/>
      <c r="E71" s="2"/>
      <c r="F71" s="2"/>
      <c r="G71" s="2"/>
      <c r="H71" s="2"/>
      <c r="I71" s="3"/>
      <c r="J71" s="65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ht="15.75" customHeight="1">
      <c r="A72" s="66" t="s">
        <v>290</v>
      </c>
      <c r="B72" s="67" t="s">
        <v>291</v>
      </c>
      <c r="C72" s="68" t="s">
        <v>292</v>
      </c>
      <c r="D72" s="69">
        <v>0.0</v>
      </c>
      <c r="E72" s="69">
        <v>15.0</v>
      </c>
      <c r="F72" s="69">
        <v>15.0</v>
      </c>
      <c r="G72" s="69">
        <v>3.0</v>
      </c>
      <c r="H72" s="69" t="s">
        <v>37</v>
      </c>
      <c r="I72" s="69" t="s">
        <v>56</v>
      </c>
      <c r="J72" s="69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ht="15.75" customHeight="1">
      <c r="A73" s="66" t="s">
        <v>293</v>
      </c>
      <c r="B73" s="70"/>
      <c r="C73" s="68" t="s">
        <v>294</v>
      </c>
      <c r="D73" s="69">
        <v>10.0</v>
      </c>
      <c r="E73" s="69">
        <v>10.0</v>
      </c>
      <c r="F73" s="69">
        <v>20.0</v>
      </c>
      <c r="G73" s="69">
        <v>4.0</v>
      </c>
      <c r="H73" s="69" t="s">
        <v>37</v>
      </c>
      <c r="I73" s="69" t="s">
        <v>56</v>
      </c>
      <c r="J73" s="69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ht="15.75" customHeight="1">
      <c r="A74" s="66" t="s">
        <v>295</v>
      </c>
      <c r="B74" s="70"/>
      <c r="C74" s="68" t="s">
        <v>296</v>
      </c>
      <c r="D74" s="69">
        <v>10.0</v>
      </c>
      <c r="E74" s="69">
        <v>10.0</v>
      </c>
      <c r="F74" s="69">
        <v>20.0</v>
      </c>
      <c r="G74" s="69">
        <v>4.0</v>
      </c>
      <c r="H74" s="69" t="s">
        <v>29</v>
      </c>
      <c r="I74" s="69" t="s">
        <v>34</v>
      </c>
      <c r="J74" s="69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ht="15.75" customHeight="1">
      <c r="A75" s="82" t="s">
        <v>297</v>
      </c>
      <c r="B75" s="67" t="s">
        <v>298</v>
      </c>
      <c r="C75" s="68" t="s">
        <v>299</v>
      </c>
      <c r="D75" s="69">
        <v>10.0</v>
      </c>
      <c r="E75" s="69">
        <v>10.0</v>
      </c>
      <c r="F75" s="69">
        <v>20.0</v>
      </c>
      <c r="G75" s="69">
        <v>4.0</v>
      </c>
      <c r="H75" s="69" t="s">
        <v>37</v>
      </c>
      <c r="I75" s="69" t="s">
        <v>34</v>
      </c>
      <c r="J75" s="76" t="s">
        <v>300</v>
      </c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ht="15.75" customHeight="1">
      <c r="A76" s="82" t="s">
        <v>301</v>
      </c>
      <c r="B76" s="70"/>
      <c r="C76" s="68" t="s">
        <v>302</v>
      </c>
      <c r="D76" s="69">
        <v>10.0</v>
      </c>
      <c r="E76" s="69">
        <v>10.0</v>
      </c>
      <c r="F76" s="69">
        <v>20.0</v>
      </c>
      <c r="G76" s="69">
        <v>4.0</v>
      </c>
      <c r="H76" s="69" t="s">
        <v>29</v>
      </c>
      <c r="I76" s="69" t="s">
        <v>155</v>
      </c>
      <c r="J76" s="76" t="s">
        <v>303</v>
      </c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ht="15.75" customHeight="1">
      <c r="A77" s="82" t="s">
        <v>304</v>
      </c>
      <c r="B77" s="71"/>
      <c r="C77" s="68" t="s">
        <v>305</v>
      </c>
      <c r="D77" s="69">
        <v>10.0</v>
      </c>
      <c r="E77" s="69">
        <v>10.0</v>
      </c>
      <c r="F77" s="69">
        <v>20.0</v>
      </c>
      <c r="G77" s="69">
        <v>4.0</v>
      </c>
      <c r="H77" s="69" t="s">
        <v>37</v>
      </c>
      <c r="I77" s="69" t="s">
        <v>155</v>
      </c>
      <c r="J77" s="76" t="s">
        <v>303</v>
      </c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ht="15.75" customHeight="1">
      <c r="A78" s="66" t="s">
        <v>306</v>
      </c>
      <c r="B78" s="73"/>
      <c r="C78" s="68" t="s">
        <v>307</v>
      </c>
      <c r="D78" s="69"/>
      <c r="E78" s="69"/>
      <c r="F78" s="69"/>
      <c r="G78" s="69">
        <v>1.0</v>
      </c>
      <c r="H78" s="69"/>
      <c r="I78" s="69">
        <v>6.0</v>
      </c>
      <c r="J78" s="69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ht="15.75" customHeight="1">
      <c r="A79" s="81"/>
      <c r="B79" s="69"/>
      <c r="C79" s="74" t="s">
        <v>174</v>
      </c>
      <c r="D79" s="75">
        <v>50.0</v>
      </c>
      <c r="E79" s="75">
        <v>65.0</v>
      </c>
      <c r="F79" s="75">
        <v>115.0</v>
      </c>
      <c r="G79" s="75">
        <v>24.0</v>
      </c>
      <c r="H79" s="75"/>
      <c r="I79" s="75"/>
      <c r="J79" s="75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ht="15.75" customHeight="1">
      <c r="A80" s="72"/>
      <c r="B80" s="73"/>
      <c r="C80" s="73"/>
      <c r="D80" s="69"/>
      <c r="E80" s="69"/>
      <c r="F80" s="69"/>
      <c r="G80" s="69"/>
      <c r="H80" s="69"/>
      <c r="I80" s="69"/>
      <c r="J80" s="69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ht="15.75" customHeight="1">
      <c r="A81" s="64" t="s">
        <v>308</v>
      </c>
      <c r="B81" s="2"/>
      <c r="C81" s="2"/>
      <c r="D81" s="2"/>
      <c r="E81" s="2"/>
      <c r="F81" s="2"/>
      <c r="G81" s="2"/>
      <c r="H81" s="2"/>
      <c r="I81" s="3"/>
      <c r="J81" s="65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ht="15.75" customHeight="1">
      <c r="A82" s="66" t="s">
        <v>309</v>
      </c>
      <c r="B82" s="67" t="s">
        <v>310</v>
      </c>
      <c r="C82" s="73" t="s">
        <v>311</v>
      </c>
      <c r="D82" s="69">
        <v>5.0</v>
      </c>
      <c r="E82" s="69">
        <v>5.0</v>
      </c>
      <c r="F82" s="69">
        <v>10.0</v>
      </c>
      <c r="G82" s="69">
        <v>2.0</v>
      </c>
      <c r="H82" s="69" t="s">
        <v>29</v>
      </c>
      <c r="I82" s="69" t="s">
        <v>56</v>
      </c>
      <c r="J82" s="69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ht="15.75" customHeight="1">
      <c r="A83" s="66" t="s">
        <v>312</v>
      </c>
      <c r="B83" s="70"/>
      <c r="C83" s="73" t="s">
        <v>313</v>
      </c>
      <c r="D83" s="69">
        <v>5.0</v>
      </c>
      <c r="E83" s="69">
        <v>5.0</v>
      </c>
      <c r="F83" s="69">
        <v>10.0</v>
      </c>
      <c r="G83" s="69">
        <v>2.0</v>
      </c>
      <c r="H83" s="69" t="s">
        <v>29</v>
      </c>
      <c r="I83" s="69" t="s">
        <v>34</v>
      </c>
      <c r="J83" s="69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ht="15.75" customHeight="1">
      <c r="A84" s="66" t="s">
        <v>314</v>
      </c>
      <c r="B84" s="70"/>
      <c r="C84" s="73" t="s">
        <v>315</v>
      </c>
      <c r="D84" s="69">
        <v>0.0</v>
      </c>
      <c r="E84" s="69">
        <v>10.0</v>
      </c>
      <c r="F84" s="69">
        <v>10.0</v>
      </c>
      <c r="G84" s="69">
        <v>2.0</v>
      </c>
      <c r="H84" s="69" t="s">
        <v>37</v>
      </c>
      <c r="I84" s="69" t="s">
        <v>56</v>
      </c>
      <c r="J84" s="69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ht="15.75" customHeight="1">
      <c r="A85" s="66" t="s">
        <v>316</v>
      </c>
      <c r="B85" s="70"/>
      <c r="C85" s="73" t="s">
        <v>317</v>
      </c>
      <c r="D85" s="69">
        <v>0.0</v>
      </c>
      <c r="E85" s="69">
        <v>10.0</v>
      </c>
      <c r="F85" s="69">
        <v>10.0</v>
      </c>
      <c r="G85" s="69">
        <v>2.0</v>
      </c>
      <c r="H85" s="69" t="s">
        <v>37</v>
      </c>
      <c r="I85" s="69" t="s">
        <v>34</v>
      </c>
      <c r="J85" s="69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ht="15.75" customHeight="1">
      <c r="A86" s="66" t="s">
        <v>318</v>
      </c>
      <c r="B86" s="70"/>
      <c r="C86" s="73" t="s">
        <v>319</v>
      </c>
      <c r="D86" s="69">
        <v>5.0</v>
      </c>
      <c r="E86" s="69">
        <v>5.0</v>
      </c>
      <c r="F86" s="69">
        <v>10.0</v>
      </c>
      <c r="G86" s="69">
        <v>2.0</v>
      </c>
      <c r="H86" s="69" t="s">
        <v>37</v>
      </c>
      <c r="I86" s="69" t="s">
        <v>34</v>
      </c>
      <c r="J86" s="69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ht="15.75" customHeight="1">
      <c r="A87" s="66" t="s">
        <v>320</v>
      </c>
      <c r="B87" s="71"/>
      <c r="C87" s="73" t="s">
        <v>321</v>
      </c>
      <c r="D87" s="69">
        <v>5.0</v>
      </c>
      <c r="E87" s="69">
        <v>5.0</v>
      </c>
      <c r="F87" s="69">
        <v>10.0</v>
      </c>
      <c r="G87" s="69">
        <v>2.0</v>
      </c>
      <c r="H87" s="69" t="s">
        <v>29</v>
      </c>
      <c r="I87" s="69" t="s">
        <v>34</v>
      </c>
      <c r="J87" s="69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ht="15.75" customHeight="1">
      <c r="A88" s="82" t="s">
        <v>322</v>
      </c>
      <c r="B88" s="67" t="s">
        <v>323</v>
      </c>
      <c r="C88" s="73" t="s">
        <v>324</v>
      </c>
      <c r="D88" s="69">
        <v>5.0</v>
      </c>
      <c r="E88" s="69">
        <v>10.0</v>
      </c>
      <c r="F88" s="69">
        <v>15.0</v>
      </c>
      <c r="G88" s="69">
        <v>2.0</v>
      </c>
      <c r="H88" s="69" t="s">
        <v>37</v>
      </c>
      <c r="I88" s="69" t="s">
        <v>56</v>
      </c>
      <c r="J88" s="76" t="s">
        <v>325</v>
      </c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ht="15.75" customHeight="1">
      <c r="A89" s="82" t="s">
        <v>326</v>
      </c>
      <c r="B89" s="70"/>
      <c r="C89" s="73" t="s">
        <v>327</v>
      </c>
      <c r="D89" s="69">
        <v>0.0</v>
      </c>
      <c r="E89" s="69">
        <v>20.0</v>
      </c>
      <c r="F89" s="69">
        <v>20.0</v>
      </c>
      <c r="G89" s="69">
        <v>4.0</v>
      </c>
      <c r="H89" s="69" t="s">
        <v>37</v>
      </c>
      <c r="I89" s="69" t="s">
        <v>155</v>
      </c>
      <c r="J89" s="69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ht="15.75" customHeight="1">
      <c r="A90" s="82" t="s">
        <v>328</v>
      </c>
      <c r="B90" s="70"/>
      <c r="C90" s="73" t="s">
        <v>329</v>
      </c>
      <c r="D90" s="69">
        <v>5.0</v>
      </c>
      <c r="E90" s="69">
        <v>10.0</v>
      </c>
      <c r="F90" s="69">
        <v>15.0</v>
      </c>
      <c r="G90" s="69">
        <v>4.0</v>
      </c>
      <c r="H90" s="69" t="s">
        <v>37</v>
      </c>
      <c r="I90" s="69" t="s">
        <v>155</v>
      </c>
      <c r="J90" s="68" t="s">
        <v>330</v>
      </c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ht="15.75" customHeight="1">
      <c r="A91" s="82" t="s">
        <v>331</v>
      </c>
      <c r="B91" s="71"/>
      <c r="C91" s="73" t="s">
        <v>193</v>
      </c>
      <c r="D91" s="69">
        <v>0.0</v>
      </c>
      <c r="E91" s="69">
        <v>5.0</v>
      </c>
      <c r="F91" s="69">
        <v>5.0</v>
      </c>
      <c r="G91" s="69">
        <v>1.0</v>
      </c>
      <c r="H91" s="69" t="s">
        <v>332</v>
      </c>
      <c r="I91" s="69" t="s">
        <v>155</v>
      </c>
      <c r="J91" s="69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ht="15.75" customHeight="1">
      <c r="A92" s="66" t="s">
        <v>333</v>
      </c>
      <c r="B92" s="79"/>
      <c r="C92" s="73" t="s">
        <v>334</v>
      </c>
      <c r="D92" s="69"/>
      <c r="E92" s="69"/>
      <c r="F92" s="69"/>
      <c r="G92" s="69">
        <v>1.0</v>
      </c>
      <c r="H92" s="69"/>
      <c r="I92" s="69">
        <v>6.0</v>
      </c>
      <c r="J92" s="69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ht="15.75" customHeight="1">
      <c r="A93" s="78"/>
      <c r="B93" s="79"/>
      <c r="C93" s="79" t="s">
        <v>174</v>
      </c>
      <c r="D93" s="75">
        <v>30.0</v>
      </c>
      <c r="E93" s="75">
        <v>85.0</v>
      </c>
      <c r="F93" s="75">
        <v>115.0</v>
      </c>
      <c r="G93" s="75">
        <v>24.0</v>
      </c>
      <c r="H93" s="69"/>
      <c r="I93" s="69"/>
      <c r="J93" s="73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ht="15.75" customHeight="1">
      <c r="A94" s="72"/>
      <c r="B94" s="73"/>
      <c r="C94" s="73"/>
      <c r="D94" s="69"/>
      <c r="E94" s="69"/>
      <c r="F94" s="69"/>
      <c r="G94" s="69"/>
      <c r="H94" s="69"/>
      <c r="I94" s="69"/>
      <c r="J94" s="69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ht="15.75" customHeight="1">
      <c r="A95" s="64" t="s">
        <v>335</v>
      </c>
      <c r="B95" s="2"/>
      <c r="C95" s="2"/>
      <c r="D95" s="2"/>
      <c r="E95" s="2"/>
      <c r="F95" s="2"/>
      <c r="G95" s="2"/>
      <c r="H95" s="2"/>
      <c r="I95" s="3"/>
      <c r="J95" s="65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ht="15.75" customHeight="1">
      <c r="A96" s="82" t="s">
        <v>336</v>
      </c>
      <c r="B96" s="67" t="s">
        <v>337</v>
      </c>
      <c r="C96" s="68" t="s">
        <v>338</v>
      </c>
      <c r="D96" s="69">
        <v>10.0</v>
      </c>
      <c r="E96" s="69">
        <v>0.0</v>
      </c>
      <c r="F96" s="69">
        <v>10.0</v>
      </c>
      <c r="G96" s="69">
        <v>2.0</v>
      </c>
      <c r="H96" s="69" t="s">
        <v>29</v>
      </c>
      <c r="I96" s="69" t="s">
        <v>56</v>
      </c>
      <c r="J96" s="69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ht="15.75" customHeight="1">
      <c r="A97" s="82" t="s">
        <v>339</v>
      </c>
      <c r="B97" s="70"/>
      <c r="C97" s="68" t="s">
        <v>340</v>
      </c>
      <c r="D97" s="69">
        <v>0.0</v>
      </c>
      <c r="E97" s="69">
        <v>15.0</v>
      </c>
      <c r="F97" s="69">
        <v>15.0</v>
      </c>
      <c r="G97" s="69">
        <v>3.0</v>
      </c>
      <c r="H97" s="69" t="s">
        <v>37</v>
      </c>
      <c r="I97" s="69" t="s">
        <v>56</v>
      </c>
      <c r="J97" s="69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ht="15.75" customHeight="1">
      <c r="A98" s="82" t="s">
        <v>341</v>
      </c>
      <c r="B98" s="70"/>
      <c r="C98" s="68" t="s">
        <v>342</v>
      </c>
      <c r="D98" s="69">
        <v>0.0</v>
      </c>
      <c r="E98" s="69">
        <v>10.0</v>
      </c>
      <c r="F98" s="69">
        <v>10.0</v>
      </c>
      <c r="G98" s="69">
        <v>2.0</v>
      </c>
      <c r="H98" s="69" t="s">
        <v>37</v>
      </c>
      <c r="I98" s="69" t="s">
        <v>56</v>
      </c>
      <c r="J98" s="69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ht="15.75" customHeight="1">
      <c r="A99" s="82" t="s">
        <v>343</v>
      </c>
      <c r="B99" s="70"/>
      <c r="C99" s="68" t="s">
        <v>344</v>
      </c>
      <c r="D99" s="69">
        <v>5.0</v>
      </c>
      <c r="E99" s="69">
        <v>0.0</v>
      </c>
      <c r="F99" s="69">
        <v>5.0</v>
      </c>
      <c r="G99" s="69">
        <v>1.0</v>
      </c>
      <c r="H99" s="69" t="s">
        <v>29</v>
      </c>
      <c r="I99" s="69" t="s">
        <v>34</v>
      </c>
      <c r="J99" s="69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ht="15.75" customHeight="1">
      <c r="A100" s="82" t="s">
        <v>345</v>
      </c>
      <c r="B100" s="71"/>
      <c r="C100" s="68" t="s">
        <v>346</v>
      </c>
      <c r="D100" s="69">
        <v>0.0</v>
      </c>
      <c r="E100" s="69">
        <v>15.0</v>
      </c>
      <c r="F100" s="69">
        <v>15.0</v>
      </c>
      <c r="G100" s="69">
        <v>3.0</v>
      </c>
      <c r="H100" s="69" t="s">
        <v>37</v>
      </c>
      <c r="I100" s="69" t="s">
        <v>34</v>
      </c>
      <c r="J100" s="69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ht="15.75" customHeight="1">
      <c r="A101" s="66" t="s">
        <v>347</v>
      </c>
      <c r="B101" s="67" t="s">
        <v>348</v>
      </c>
      <c r="C101" s="68" t="s">
        <v>349</v>
      </c>
      <c r="D101" s="69">
        <v>0.0</v>
      </c>
      <c r="E101" s="69">
        <v>20.0</v>
      </c>
      <c r="F101" s="69">
        <v>20.0</v>
      </c>
      <c r="G101" s="69">
        <v>4.0</v>
      </c>
      <c r="H101" s="69" t="s">
        <v>37</v>
      </c>
      <c r="I101" s="69" t="s">
        <v>34</v>
      </c>
      <c r="J101" s="69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ht="15.75" customHeight="1">
      <c r="A102" s="66" t="s">
        <v>350</v>
      </c>
      <c r="B102" s="71"/>
      <c r="C102" s="68" t="s">
        <v>351</v>
      </c>
      <c r="D102" s="69">
        <v>0.0</v>
      </c>
      <c r="E102" s="69">
        <v>20.0</v>
      </c>
      <c r="F102" s="69">
        <v>20.0</v>
      </c>
      <c r="G102" s="69">
        <v>4.0</v>
      </c>
      <c r="H102" s="69" t="s">
        <v>37</v>
      </c>
      <c r="I102" s="69" t="s">
        <v>155</v>
      </c>
      <c r="J102" s="69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ht="12.75" customHeight="1">
      <c r="A103" s="82" t="s">
        <v>352</v>
      </c>
      <c r="B103" s="9" t="s">
        <v>353</v>
      </c>
      <c r="C103" s="68" t="s">
        <v>354</v>
      </c>
      <c r="D103" s="69">
        <v>0.0</v>
      </c>
      <c r="E103" s="69">
        <v>20.0</v>
      </c>
      <c r="F103" s="69">
        <v>20.0</v>
      </c>
      <c r="G103" s="69">
        <v>4.0</v>
      </c>
      <c r="H103" s="69" t="s">
        <v>37</v>
      </c>
      <c r="I103" s="69" t="s">
        <v>155</v>
      </c>
      <c r="J103" s="69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ht="15.75" customHeight="1">
      <c r="A104" s="66" t="s">
        <v>355</v>
      </c>
      <c r="B104" s="38"/>
      <c r="C104" s="68" t="s">
        <v>356</v>
      </c>
      <c r="D104" s="69"/>
      <c r="E104" s="69"/>
      <c r="F104" s="69"/>
      <c r="G104" s="69">
        <v>1.0</v>
      </c>
      <c r="H104" s="69"/>
      <c r="I104" s="69" t="s">
        <v>155</v>
      </c>
      <c r="J104" s="69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ht="15.75" customHeight="1">
      <c r="A105" s="66"/>
      <c r="B105" s="75"/>
      <c r="C105" s="74" t="s">
        <v>174</v>
      </c>
      <c r="D105" s="75">
        <v>15.0</v>
      </c>
      <c r="E105" s="75">
        <v>100.0</v>
      </c>
      <c r="F105" s="75">
        <v>115.0</v>
      </c>
      <c r="G105" s="75">
        <v>24.0</v>
      </c>
      <c r="H105" s="75"/>
      <c r="I105" s="75"/>
      <c r="J105" s="75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ht="15.75" customHeight="1">
      <c r="A106" s="72"/>
      <c r="B106" s="73"/>
      <c r="C106" s="73"/>
      <c r="D106" s="69"/>
      <c r="E106" s="69"/>
      <c r="F106" s="69"/>
      <c r="G106" s="69"/>
      <c r="H106" s="69"/>
      <c r="I106" s="69"/>
      <c r="J106" s="69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ht="15.75" customHeight="1">
      <c r="A107" s="64" t="s">
        <v>357</v>
      </c>
      <c r="B107" s="2"/>
      <c r="C107" s="2"/>
      <c r="D107" s="2"/>
      <c r="E107" s="2"/>
      <c r="F107" s="2"/>
      <c r="G107" s="2"/>
      <c r="H107" s="2"/>
      <c r="I107" s="3"/>
      <c r="J107" s="65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ht="15.75" customHeight="1">
      <c r="A108" s="66" t="s">
        <v>358</v>
      </c>
      <c r="B108" s="67" t="s">
        <v>359</v>
      </c>
      <c r="C108" s="73" t="s">
        <v>360</v>
      </c>
      <c r="D108" s="69">
        <v>0.0</v>
      </c>
      <c r="E108" s="69">
        <v>10.0</v>
      </c>
      <c r="F108" s="69">
        <v>10.0</v>
      </c>
      <c r="G108" s="69">
        <v>2.0</v>
      </c>
      <c r="H108" s="69" t="s">
        <v>29</v>
      </c>
      <c r="I108" s="69" t="s">
        <v>56</v>
      </c>
      <c r="J108" s="68" t="s">
        <v>361</v>
      </c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ht="15.75" customHeight="1">
      <c r="A109" s="66" t="s">
        <v>362</v>
      </c>
      <c r="B109" s="70"/>
      <c r="C109" s="73" t="s">
        <v>363</v>
      </c>
      <c r="D109" s="69">
        <v>5.0</v>
      </c>
      <c r="E109" s="69">
        <v>5.0</v>
      </c>
      <c r="F109" s="69">
        <v>10.0</v>
      </c>
      <c r="G109" s="69">
        <v>2.0</v>
      </c>
      <c r="H109" s="69" t="s">
        <v>37</v>
      </c>
      <c r="I109" s="69" t="s">
        <v>56</v>
      </c>
      <c r="J109" s="68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ht="15.75" customHeight="1">
      <c r="A110" s="66" t="s">
        <v>364</v>
      </c>
      <c r="B110" s="70"/>
      <c r="C110" s="73" t="s">
        <v>365</v>
      </c>
      <c r="D110" s="69">
        <v>5.0</v>
      </c>
      <c r="E110" s="69">
        <v>10.0</v>
      </c>
      <c r="F110" s="69">
        <v>15.0</v>
      </c>
      <c r="G110" s="69">
        <v>3.0</v>
      </c>
      <c r="H110" s="69" t="s">
        <v>37</v>
      </c>
      <c r="I110" s="69" t="s">
        <v>56</v>
      </c>
      <c r="J110" s="68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ht="15.75" customHeight="1">
      <c r="A111" s="66" t="s">
        <v>366</v>
      </c>
      <c r="B111" s="70"/>
      <c r="C111" s="73" t="s">
        <v>367</v>
      </c>
      <c r="D111" s="69">
        <v>0.0</v>
      </c>
      <c r="E111" s="69">
        <v>15.0</v>
      </c>
      <c r="F111" s="69">
        <v>15.0</v>
      </c>
      <c r="G111" s="69">
        <v>3.0</v>
      </c>
      <c r="H111" s="69" t="s">
        <v>37</v>
      </c>
      <c r="I111" s="69" t="s">
        <v>56</v>
      </c>
      <c r="J111" s="68" t="s">
        <v>368</v>
      </c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ht="15.75" customHeight="1">
      <c r="A112" s="66" t="s">
        <v>369</v>
      </c>
      <c r="B112" s="71"/>
      <c r="C112" s="73" t="s">
        <v>370</v>
      </c>
      <c r="D112" s="69">
        <v>0.0</v>
      </c>
      <c r="E112" s="69">
        <v>10.0</v>
      </c>
      <c r="F112" s="69">
        <v>10.0</v>
      </c>
      <c r="G112" s="69">
        <v>2.0</v>
      </c>
      <c r="H112" s="69" t="s">
        <v>37</v>
      </c>
      <c r="I112" s="69" t="s">
        <v>34</v>
      </c>
      <c r="J112" s="69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ht="15.75" customHeight="1">
      <c r="A113" s="66" t="s">
        <v>371</v>
      </c>
      <c r="B113" s="67" t="s">
        <v>372</v>
      </c>
      <c r="C113" s="73" t="s">
        <v>373</v>
      </c>
      <c r="D113" s="69">
        <v>0.0</v>
      </c>
      <c r="E113" s="69">
        <v>15.0</v>
      </c>
      <c r="F113" s="69">
        <v>15.0</v>
      </c>
      <c r="G113" s="69">
        <v>3.0</v>
      </c>
      <c r="H113" s="69" t="s">
        <v>29</v>
      </c>
      <c r="I113" s="69" t="s">
        <v>34</v>
      </c>
      <c r="J113" s="69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ht="15.75" customHeight="1">
      <c r="A114" s="66" t="s">
        <v>374</v>
      </c>
      <c r="B114" s="70"/>
      <c r="C114" s="73" t="s">
        <v>375</v>
      </c>
      <c r="D114" s="69">
        <v>10.0</v>
      </c>
      <c r="E114" s="69">
        <v>10.0</v>
      </c>
      <c r="F114" s="69">
        <v>20.0</v>
      </c>
      <c r="G114" s="69">
        <v>4.0</v>
      </c>
      <c r="H114" s="69" t="s">
        <v>29</v>
      </c>
      <c r="I114" s="69" t="s">
        <v>34</v>
      </c>
      <c r="J114" s="69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ht="15.75" customHeight="1">
      <c r="A115" s="66" t="s">
        <v>376</v>
      </c>
      <c r="B115" s="70"/>
      <c r="C115" s="73" t="s">
        <v>377</v>
      </c>
      <c r="D115" s="69">
        <v>0.0</v>
      </c>
      <c r="E115" s="69">
        <v>10.0</v>
      </c>
      <c r="F115" s="69">
        <v>10.0</v>
      </c>
      <c r="G115" s="69">
        <v>2.0</v>
      </c>
      <c r="H115" s="69" t="s">
        <v>37</v>
      </c>
      <c r="I115" s="69" t="s">
        <v>155</v>
      </c>
      <c r="J115" s="69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ht="15.75" customHeight="1">
      <c r="A116" s="66" t="s">
        <v>378</v>
      </c>
      <c r="B116" s="70"/>
      <c r="C116" s="73" t="s">
        <v>379</v>
      </c>
      <c r="D116" s="69">
        <v>0.0</v>
      </c>
      <c r="E116" s="69">
        <v>10.0</v>
      </c>
      <c r="F116" s="69">
        <v>10.0</v>
      </c>
      <c r="G116" s="69">
        <v>2.0</v>
      </c>
      <c r="H116" s="69" t="s">
        <v>37</v>
      </c>
      <c r="I116" s="69" t="s">
        <v>155</v>
      </c>
      <c r="J116" s="69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ht="15.75" customHeight="1">
      <c r="A117" s="66" t="s">
        <v>380</v>
      </c>
      <c r="B117" s="69"/>
      <c r="C117" s="68" t="s">
        <v>381</v>
      </c>
      <c r="D117" s="69"/>
      <c r="E117" s="69"/>
      <c r="F117" s="69"/>
      <c r="G117" s="69">
        <v>1.0</v>
      </c>
      <c r="H117" s="69"/>
      <c r="I117" s="69" t="s">
        <v>155</v>
      </c>
      <c r="J117" s="69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ht="15.75" customHeight="1">
      <c r="A118" s="66"/>
      <c r="B118" s="75"/>
      <c r="C118" s="74" t="s">
        <v>174</v>
      </c>
      <c r="D118" s="75">
        <v>20.0</v>
      </c>
      <c r="E118" s="75">
        <v>95.0</v>
      </c>
      <c r="F118" s="75">
        <v>115.0</v>
      </c>
      <c r="G118" s="75">
        <v>24.0</v>
      </c>
      <c r="H118" s="75"/>
      <c r="I118" s="75"/>
      <c r="J118" s="75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ht="15.75" customHeight="1">
      <c r="A119" s="64" t="s">
        <v>382</v>
      </c>
      <c r="B119" s="2"/>
      <c r="C119" s="2"/>
      <c r="D119" s="2"/>
      <c r="E119" s="2"/>
      <c r="F119" s="2"/>
      <c r="G119" s="2"/>
      <c r="H119" s="2"/>
      <c r="I119" s="2"/>
      <c r="J119" s="3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ht="25.5" customHeight="1">
      <c r="A120" s="83" t="s">
        <v>383</v>
      </c>
      <c r="B120" s="24" t="s">
        <v>384</v>
      </c>
      <c r="C120" s="84" t="s">
        <v>385</v>
      </c>
      <c r="D120" s="26">
        <v>10.0</v>
      </c>
      <c r="E120" s="26">
        <v>0.0</v>
      </c>
      <c r="F120" s="26">
        <v>10.0</v>
      </c>
      <c r="G120" s="26">
        <v>2.0</v>
      </c>
      <c r="H120" s="26" t="s">
        <v>29</v>
      </c>
      <c r="I120" s="26">
        <v>4.0</v>
      </c>
      <c r="J120" s="85"/>
      <c r="K120" s="77"/>
      <c r="L120" s="77"/>
      <c r="M120" s="77"/>
      <c r="N120" s="77"/>
      <c r="O120" s="77"/>
      <c r="P120" s="77"/>
      <c r="Q120" s="77"/>
      <c r="R120" s="77"/>
      <c r="S120" s="60"/>
      <c r="T120" s="60"/>
      <c r="U120" s="60"/>
      <c r="V120" s="60"/>
      <c r="W120" s="60"/>
      <c r="X120" s="60"/>
      <c r="Y120" s="60"/>
      <c r="Z120" s="60"/>
    </row>
    <row r="121" ht="12.75" customHeight="1">
      <c r="A121" s="86" t="s">
        <v>386</v>
      </c>
      <c r="B121" s="87" t="s">
        <v>387</v>
      </c>
      <c r="C121" s="84" t="s">
        <v>388</v>
      </c>
      <c r="D121" s="26">
        <v>0.0</v>
      </c>
      <c r="E121" s="26">
        <v>20.0</v>
      </c>
      <c r="F121" s="26">
        <v>20.0</v>
      </c>
      <c r="G121" s="26">
        <v>4.0</v>
      </c>
      <c r="H121" s="26" t="s">
        <v>389</v>
      </c>
      <c r="I121" s="26">
        <v>4.0</v>
      </c>
      <c r="J121" s="85"/>
      <c r="K121" s="77"/>
      <c r="L121" s="77"/>
      <c r="M121" s="77"/>
      <c r="N121" s="77"/>
      <c r="O121" s="77"/>
      <c r="P121" s="77"/>
      <c r="Q121" s="77"/>
      <c r="R121" s="77"/>
      <c r="S121" s="60"/>
      <c r="T121" s="60"/>
      <c r="U121" s="60"/>
      <c r="V121" s="60"/>
      <c r="W121" s="60"/>
      <c r="X121" s="60"/>
      <c r="Y121" s="60"/>
      <c r="Z121" s="60"/>
    </row>
    <row r="122" ht="15.75" customHeight="1">
      <c r="A122" s="86" t="s">
        <v>390</v>
      </c>
      <c r="B122" s="70"/>
      <c r="C122" s="84" t="s">
        <v>391</v>
      </c>
      <c r="D122" s="26">
        <v>10.0</v>
      </c>
      <c r="E122" s="26">
        <v>10.0</v>
      </c>
      <c r="F122" s="26">
        <v>20.0</v>
      </c>
      <c r="G122" s="26">
        <v>4.0</v>
      </c>
      <c r="H122" s="26" t="s">
        <v>29</v>
      </c>
      <c r="I122" s="26">
        <v>5.0</v>
      </c>
      <c r="J122" s="84" t="s">
        <v>392</v>
      </c>
      <c r="K122" s="77"/>
      <c r="L122" s="77"/>
      <c r="M122" s="77"/>
      <c r="N122" s="77"/>
      <c r="O122" s="77"/>
      <c r="P122" s="77"/>
      <c r="Q122" s="77"/>
      <c r="R122" s="77"/>
      <c r="S122" s="60"/>
      <c r="T122" s="60"/>
      <c r="U122" s="60"/>
      <c r="V122" s="60"/>
      <c r="W122" s="60"/>
      <c r="X122" s="60"/>
      <c r="Y122" s="60"/>
      <c r="Z122" s="60"/>
    </row>
    <row r="123" ht="15.75" customHeight="1">
      <c r="A123" s="86" t="s">
        <v>393</v>
      </c>
      <c r="B123" s="71"/>
      <c r="C123" s="84" t="s">
        <v>394</v>
      </c>
      <c r="D123" s="26">
        <v>0.0</v>
      </c>
      <c r="E123" s="26">
        <v>20.0</v>
      </c>
      <c r="F123" s="26">
        <v>20.0</v>
      </c>
      <c r="G123" s="26">
        <v>4.0</v>
      </c>
      <c r="H123" s="26" t="s">
        <v>389</v>
      </c>
      <c r="I123" s="26">
        <v>6.0</v>
      </c>
      <c r="J123" s="84" t="s">
        <v>395</v>
      </c>
      <c r="K123" s="77"/>
      <c r="L123" s="77"/>
      <c r="M123" s="77"/>
      <c r="N123" s="77"/>
      <c r="O123" s="77"/>
      <c r="P123" s="77"/>
      <c r="Q123" s="77"/>
      <c r="R123" s="77"/>
      <c r="S123" s="60"/>
      <c r="T123" s="60"/>
      <c r="U123" s="60"/>
      <c r="V123" s="60"/>
      <c r="W123" s="60"/>
      <c r="X123" s="60"/>
      <c r="Y123" s="60"/>
      <c r="Z123" s="60"/>
    </row>
    <row r="124" ht="15.75" customHeight="1">
      <c r="A124" s="86" t="s">
        <v>396</v>
      </c>
      <c r="B124" s="67" t="s">
        <v>397</v>
      </c>
      <c r="C124" s="84" t="s">
        <v>398</v>
      </c>
      <c r="D124" s="26">
        <v>10.0</v>
      </c>
      <c r="E124" s="26">
        <v>0.0</v>
      </c>
      <c r="F124" s="26">
        <v>10.0</v>
      </c>
      <c r="G124" s="26">
        <v>2.0</v>
      </c>
      <c r="H124" s="26" t="s">
        <v>29</v>
      </c>
      <c r="I124" s="26">
        <v>4.0</v>
      </c>
      <c r="J124" s="85"/>
      <c r="K124" s="77"/>
      <c r="L124" s="77"/>
      <c r="M124" s="77"/>
      <c r="N124" s="77"/>
      <c r="O124" s="77"/>
      <c r="P124" s="77"/>
      <c r="Q124" s="77"/>
      <c r="R124" s="77"/>
      <c r="S124" s="60"/>
      <c r="T124" s="60"/>
      <c r="U124" s="60"/>
      <c r="V124" s="60"/>
      <c r="W124" s="60"/>
      <c r="X124" s="60"/>
      <c r="Y124" s="60"/>
      <c r="Z124" s="60"/>
    </row>
    <row r="125" ht="15.75" customHeight="1">
      <c r="A125" s="86" t="s">
        <v>399</v>
      </c>
      <c r="B125" s="70"/>
      <c r="C125" s="84" t="s">
        <v>400</v>
      </c>
      <c r="D125" s="26">
        <v>0.0</v>
      </c>
      <c r="E125" s="26">
        <v>5.0</v>
      </c>
      <c r="F125" s="26">
        <v>5.0</v>
      </c>
      <c r="G125" s="26">
        <v>1.0</v>
      </c>
      <c r="H125" s="26" t="s">
        <v>389</v>
      </c>
      <c r="I125" s="26">
        <v>5.0</v>
      </c>
      <c r="J125" s="84" t="s">
        <v>401</v>
      </c>
      <c r="K125" s="77"/>
      <c r="L125" s="77"/>
      <c r="M125" s="77"/>
      <c r="N125" s="77"/>
      <c r="O125" s="77"/>
      <c r="P125" s="77"/>
      <c r="Q125" s="77"/>
      <c r="R125" s="77"/>
      <c r="S125" s="60"/>
      <c r="T125" s="60"/>
      <c r="U125" s="60"/>
      <c r="V125" s="60"/>
      <c r="W125" s="60"/>
      <c r="X125" s="60"/>
      <c r="Y125" s="60"/>
      <c r="Z125" s="60"/>
    </row>
    <row r="126" ht="15.75" customHeight="1">
      <c r="A126" s="86" t="s">
        <v>402</v>
      </c>
      <c r="B126" s="71"/>
      <c r="C126" s="84" t="s">
        <v>403</v>
      </c>
      <c r="D126" s="26">
        <v>5.0</v>
      </c>
      <c r="E126" s="26">
        <v>5.0</v>
      </c>
      <c r="F126" s="26">
        <v>10.0</v>
      </c>
      <c r="G126" s="26">
        <v>2.0</v>
      </c>
      <c r="H126" s="26" t="s">
        <v>389</v>
      </c>
      <c r="I126" s="26">
        <v>6.0</v>
      </c>
      <c r="J126" s="84" t="s">
        <v>404</v>
      </c>
      <c r="K126" s="77"/>
      <c r="L126" s="77"/>
      <c r="M126" s="77"/>
      <c r="N126" s="77"/>
      <c r="O126" s="77"/>
      <c r="P126" s="77"/>
      <c r="Q126" s="77"/>
      <c r="R126" s="77"/>
      <c r="S126" s="60"/>
      <c r="T126" s="60"/>
      <c r="U126" s="60"/>
      <c r="V126" s="60"/>
      <c r="W126" s="60"/>
      <c r="X126" s="60"/>
      <c r="Y126" s="60"/>
      <c r="Z126" s="60"/>
    </row>
    <row r="127" ht="15.75" customHeight="1">
      <c r="A127" s="86" t="s">
        <v>405</v>
      </c>
      <c r="B127" s="87" t="s">
        <v>406</v>
      </c>
      <c r="C127" s="84" t="s">
        <v>407</v>
      </c>
      <c r="D127" s="26">
        <v>0.0</v>
      </c>
      <c r="E127" s="26">
        <v>10.0</v>
      </c>
      <c r="F127" s="26">
        <v>10.0</v>
      </c>
      <c r="G127" s="26">
        <v>2.0</v>
      </c>
      <c r="H127" s="26" t="s">
        <v>389</v>
      </c>
      <c r="I127" s="26">
        <v>5.0</v>
      </c>
      <c r="J127" s="85"/>
      <c r="K127" s="77"/>
      <c r="L127" s="77"/>
      <c r="M127" s="77"/>
      <c r="N127" s="77"/>
      <c r="O127" s="77"/>
      <c r="P127" s="77"/>
      <c r="Q127" s="77"/>
      <c r="R127" s="77"/>
      <c r="S127" s="60"/>
      <c r="T127" s="60"/>
      <c r="U127" s="60"/>
      <c r="V127" s="60"/>
      <c r="W127" s="60"/>
      <c r="X127" s="60"/>
      <c r="Y127" s="60"/>
      <c r="Z127" s="60"/>
    </row>
    <row r="128" ht="15.75" customHeight="1">
      <c r="A128" s="86" t="s">
        <v>408</v>
      </c>
      <c r="B128" s="71"/>
      <c r="C128" s="84" t="s">
        <v>409</v>
      </c>
      <c r="D128" s="26">
        <v>0.0</v>
      </c>
      <c r="E128" s="26">
        <v>10.0</v>
      </c>
      <c r="F128" s="26">
        <v>10.0</v>
      </c>
      <c r="G128" s="26">
        <v>2.0</v>
      </c>
      <c r="H128" s="26" t="s">
        <v>389</v>
      </c>
      <c r="I128" s="26">
        <v>6.0</v>
      </c>
      <c r="J128" s="84" t="s">
        <v>410</v>
      </c>
      <c r="K128" s="77"/>
      <c r="L128" s="77"/>
      <c r="M128" s="77"/>
      <c r="N128" s="77"/>
      <c r="O128" s="77"/>
      <c r="P128" s="77"/>
      <c r="Q128" s="77"/>
      <c r="R128" s="77"/>
      <c r="S128" s="60"/>
      <c r="T128" s="60"/>
      <c r="U128" s="60"/>
      <c r="V128" s="60"/>
      <c r="W128" s="60"/>
      <c r="X128" s="60"/>
      <c r="Y128" s="60"/>
      <c r="Z128" s="60"/>
    </row>
    <row r="129" ht="15.75" customHeight="1">
      <c r="A129" s="86" t="s">
        <v>411</v>
      </c>
      <c r="B129" s="85"/>
      <c r="C129" s="84" t="s">
        <v>412</v>
      </c>
      <c r="D129" s="26">
        <v>0.0</v>
      </c>
      <c r="E129" s="26">
        <v>0.0</v>
      </c>
      <c r="F129" s="26">
        <v>0.0</v>
      </c>
      <c r="G129" s="26">
        <v>1.0</v>
      </c>
      <c r="H129" s="26"/>
      <c r="I129" s="26" t="s">
        <v>155</v>
      </c>
      <c r="J129" s="84"/>
      <c r="K129" s="77"/>
      <c r="L129" s="77"/>
      <c r="M129" s="77"/>
      <c r="N129" s="77"/>
      <c r="O129" s="77"/>
      <c r="P129" s="77"/>
      <c r="Q129" s="77"/>
      <c r="R129" s="77"/>
      <c r="S129" s="60"/>
      <c r="T129" s="60"/>
      <c r="U129" s="60"/>
      <c r="V129" s="60"/>
      <c r="W129" s="60"/>
      <c r="X129" s="60"/>
      <c r="Y129" s="60"/>
      <c r="Z129" s="60"/>
    </row>
    <row r="130" ht="15.75" customHeight="1">
      <c r="A130" s="85"/>
      <c r="B130" s="85"/>
      <c r="C130" s="48" t="s">
        <v>174</v>
      </c>
      <c r="D130" s="88">
        <f t="shared" ref="D130:G130" si="1">SUM(D120:D129)</f>
        <v>35</v>
      </c>
      <c r="E130" s="88">
        <f t="shared" si="1"/>
        <v>80</v>
      </c>
      <c r="F130" s="88">
        <f t="shared" si="1"/>
        <v>115</v>
      </c>
      <c r="G130" s="88">
        <f t="shared" si="1"/>
        <v>24</v>
      </c>
      <c r="H130" s="85"/>
      <c r="I130" s="85"/>
      <c r="J130" s="85"/>
      <c r="K130" s="77"/>
      <c r="L130" s="77"/>
      <c r="M130" s="77"/>
      <c r="N130" s="77"/>
      <c r="O130" s="77"/>
      <c r="P130" s="77"/>
      <c r="Q130" s="77"/>
      <c r="R130" s="77"/>
      <c r="S130" s="60"/>
      <c r="T130" s="60"/>
      <c r="U130" s="60"/>
      <c r="V130" s="60"/>
      <c r="W130" s="60"/>
      <c r="X130" s="60"/>
      <c r="Y130" s="60"/>
      <c r="Z130" s="60"/>
    </row>
    <row r="131" ht="15.75" customHeight="1">
      <c r="A131" s="85"/>
      <c r="B131" s="85"/>
      <c r="C131" s="48"/>
      <c r="D131" s="85"/>
      <c r="E131" s="85"/>
      <c r="F131" s="88"/>
      <c r="G131" s="88"/>
      <c r="H131" s="85"/>
      <c r="I131" s="85"/>
      <c r="J131" s="85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ht="15.75" customHeight="1">
      <c r="A132" s="64" t="s">
        <v>413</v>
      </c>
      <c r="B132" s="2"/>
      <c r="C132" s="2"/>
      <c r="D132" s="2"/>
      <c r="E132" s="2"/>
      <c r="F132" s="2"/>
      <c r="G132" s="2"/>
      <c r="H132" s="2"/>
      <c r="I132" s="2"/>
      <c r="J132" s="3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ht="15.75" customHeight="1">
      <c r="A133" s="89" t="s">
        <v>414</v>
      </c>
      <c r="B133" s="67" t="s">
        <v>413</v>
      </c>
      <c r="C133" s="84" t="s">
        <v>415</v>
      </c>
      <c r="D133" s="90">
        <v>10.0</v>
      </c>
      <c r="E133" s="26">
        <v>5.0</v>
      </c>
      <c r="F133" s="26">
        <v>15.0</v>
      </c>
      <c r="G133" s="26">
        <v>4.0</v>
      </c>
      <c r="H133" s="26" t="s">
        <v>29</v>
      </c>
      <c r="I133" s="26" t="s">
        <v>34</v>
      </c>
      <c r="J133" s="85"/>
      <c r="K133" s="77"/>
      <c r="L133" s="77"/>
      <c r="M133" s="77"/>
      <c r="N133" s="77"/>
      <c r="O133" s="77"/>
      <c r="P133" s="77"/>
      <c r="Q133" s="77"/>
      <c r="R133" s="77"/>
      <c r="S133" s="60"/>
      <c r="T133" s="60"/>
      <c r="U133" s="60"/>
      <c r="V133" s="60"/>
      <c r="W133" s="60"/>
      <c r="X133" s="60"/>
      <c r="Y133" s="60"/>
      <c r="Z133" s="60"/>
    </row>
    <row r="134" ht="15.75" customHeight="1">
      <c r="A134" s="91" t="s">
        <v>416</v>
      </c>
      <c r="B134" s="70"/>
      <c r="C134" s="84" t="s">
        <v>417</v>
      </c>
      <c r="D134" s="26">
        <v>0.0</v>
      </c>
      <c r="E134" s="26">
        <v>10.0</v>
      </c>
      <c r="F134" s="26">
        <v>10.0</v>
      </c>
      <c r="G134" s="26">
        <v>3.0</v>
      </c>
      <c r="H134" s="26" t="s">
        <v>37</v>
      </c>
      <c r="I134" s="26" t="s">
        <v>34</v>
      </c>
      <c r="J134" s="84" t="s">
        <v>418</v>
      </c>
      <c r="K134" s="77"/>
      <c r="L134" s="77"/>
      <c r="M134" s="77"/>
      <c r="N134" s="77"/>
      <c r="O134" s="77"/>
      <c r="P134" s="77"/>
      <c r="Q134" s="77"/>
      <c r="R134" s="77"/>
      <c r="S134" s="60"/>
      <c r="T134" s="60"/>
      <c r="U134" s="60"/>
      <c r="V134" s="60"/>
      <c r="W134" s="60"/>
      <c r="X134" s="60"/>
      <c r="Y134" s="60"/>
      <c r="Z134" s="60"/>
    </row>
    <row r="135" ht="15.75" customHeight="1">
      <c r="A135" s="91" t="s">
        <v>419</v>
      </c>
      <c r="B135" s="70"/>
      <c r="C135" s="84" t="s">
        <v>420</v>
      </c>
      <c r="D135" s="26">
        <v>0.0</v>
      </c>
      <c r="E135" s="26">
        <v>10.0</v>
      </c>
      <c r="F135" s="26">
        <v>10.0</v>
      </c>
      <c r="G135" s="26">
        <v>3.0</v>
      </c>
      <c r="H135" s="26" t="s">
        <v>37</v>
      </c>
      <c r="I135" s="26" t="s">
        <v>155</v>
      </c>
      <c r="J135" s="85"/>
      <c r="K135" s="77"/>
      <c r="L135" s="77"/>
      <c r="M135" s="77"/>
      <c r="N135" s="77"/>
      <c r="O135" s="77"/>
      <c r="P135" s="77"/>
      <c r="Q135" s="77"/>
      <c r="R135" s="77"/>
      <c r="S135" s="60"/>
      <c r="T135" s="60"/>
      <c r="U135" s="60"/>
      <c r="V135" s="60"/>
      <c r="W135" s="60"/>
      <c r="X135" s="60"/>
      <c r="Y135" s="60"/>
      <c r="Z135" s="60"/>
    </row>
    <row r="136" ht="15.75" customHeight="1">
      <c r="A136" s="91" t="s">
        <v>421</v>
      </c>
      <c r="B136" s="70"/>
      <c r="C136" s="84" t="s">
        <v>422</v>
      </c>
      <c r="D136" s="26">
        <v>10.0</v>
      </c>
      <c r="E136" s="26">
        <v>5.0</v>
      </c>
      <c r="F136" s="26">
        <v>15.0</v>
      </c>
      <c r="G136" s="26">
        <v>4.0</v>
      </c>
      <c r="H136" s="26" t="s">
        <v>29</v>
      </c>
      <c r="I136" s="26" t="s">
        <v>56</v>
      </c>
      <c r="J136" s="85"/>
      <c r="K136" s="77"/>
      <c r="L136" s="77"/>
      <c r="M136" s="77"/>
      <c r="N136" s="77"/>
      <c r="O136" s="77"/>
      <c r="P136" s="77"/>
      <c r="Q136" s="77"/>
      <c r="R136" s="77"/>
      <c r="S136" s="60"/>
      <c r="T136" s="60"/>
      <c r="U136" s="60"/>
      <c r="V136" s="60"/>
      <c r="W136" s="60"/>
      <c r="X136" s="60"/>
      <c r="Y136" s="60"/>
      <c r="Z136" s="60"/>
    </row>
    <row r="137" ht="15.75" customHeight="1">
      <c r="A137" s="91" t="s">
        <v>423</v>
      </c>
      <c r="B137" s="67" t="s">
        <v>424</v>
      </c>
      <c r="C137" s="84" t="s">
        <v>425</v>
      </c>
      <c r="D137" s="26">
        <v>0.0</v>
      </c>
      <c r="E137" s="26">
        <v>10.0</v>
      </c>
      <c r="F137" s="26">
        <v>10.0</v>
      </c>
      <c r="G137" s="26">
        <v>3.0</v>
      </c>
      <c r="H137" s="26" t="s">
        <v>37</v>
      </c>
      <c r="I137" s="26" t="s">
        <v>56</v>
      </c>
      <c r="J137" s="85"/>
      <c r="K137" s="77"/>
      <c r="L137" s="77"/>
      <c r="M137" s="77"/>
      <c r="N137" s="77"/>
      <c r="O137" s="77"/>
      <c r="P137" s="77"/>
      <c r="Q137" s="77"/>
      <c r="R137" s="77"/>
      <c r="S137" s="60"/>
      <c r="T137" s="60"/>
      <c r="U137" s="60"/>
      <c r="V137" s="60"/>
      <c r="W137" s="60"/>
      <c r="X137" s="60"/>
      <c r="Y137" s="60"/>
      <c r="Z137" s="60"/>
    </row>
    <row r="138" ht="15.75" customHeight="1">
      <c r="A138" s="91" t="s">
        <v>426</v>
      </c>
      <c r="B138" s="70"/>
      <c r="C138" s="84" t="s">
        <v>260</v>
      </c>
      <c r="D138" s="26">
        <v>0.0</v>
      </c>
      <c r="E138" s="26">
        <v>10.0</v>
      </c>
      <c r="F138" s="26">
        <v>10.0</v>
      </c>
      <c r="G138" s="26">
        <v>3.0</v>
      </c>
      <c r="H138" s="26" t="s">
        <v>37</v>
      </c>
      <c r="I138" s="26" t="s">
        <v>34</v>
      </c>
      <c r="J138" s="85"/>
      <c r="K138" s="77"/>
      <c r="L138" s="77"/>
      <c r="M138" s="77"/>
      <c r="N138" s="77"/>
      <c r="O138" s="77"/>
      <c r="P138" s="77"/>
      <c r="Q138" s="77"/>
      <c r="R138" s="77"/>
      <c r="S138" s="60"/>
      <c r="T138" s="60"/>
      <c r="U138" s="60"/>
      <c r="V138" s="60"/>
      <c r="W138" s="60"/>
      <c r="X138" s="60"/>
      <c r="Y138" s="60"/>
      <c r="Z138" s="60"/>
    </row>
    <row r="139" ht="15.75" customHeight="1">
      <c r="A139" s="91" t="s">
        <v>427</v>
      </c>
      <c r="B139" s="70"/>
      <c r="C139" s="84" t="s">
        <v>263</v>
      </c>
      <c r="D139" s="26">
        <v>0.0</v>
      </c>
      <c r="E139" s="26">
        <v>10.0</v>
      </c>
      <c r="F139" s="26">
        <v>10.0</v>
      </c>
      <c r="G139" s="26">
        <v>3.0</v>
      </c>
      <c r="H139" s="26" t="s">
        <v>37</v>
      </c>
      <c r="I139" s="26" t="s">
        <v>155</v>
      </c>
      <c r="J139" s="84" t="s">
        <v>428</v>
      </c>
      <c r="K139" s="77"/>
      <c r="L139" s="77"/>
      <c r="M139" s="77"/>
      <c r="N139" s="77"/>
      <c r="O139" s="77"/>
      <c r="P139" s="77"/>
      <c r="Q139" s="77"/>
      <c r="R139" s="77"/>
      <c r="S139" s="60"/>
      <c r="T139" s="60"/>
      <c r="U139" s="60"/>
      <c r="V139" s="60"/>
      <c r="W139" s="60"/>
      <c r="X139" s="60"/>
      <c r="Y139" s="60"/>
      <c r="Z139" s="60"/>
    </row>
    <row r="140" ht="15.75" customHeight="1">
      <c r="A140" s="91" t="s">
        <v>429</v>
      </c>
      <c r="B140" s="24"/>
      <c r="C140" s="84" t="s">
        <v>430</v>
      </c>
      <c r="D140" s="26">
        <v>0.0</v>
      </c>
      <c r="E140" s="26">
        <v>0.0</v>
      </c>
      <c r="F140" s="26">
        <v>0.0</v>
      </c>
      <c r="G140" s="26">
        <v>1.0</v>
      </c>
      <c r="H140" s="26" t="s">
        <v>431</v>
      </c>
      <c r="I140" s="26" t="s">
        <v>155</v>
      </c>
      <c r="J140" s="85"/>
      <c r="K140" s="77"/>
      <c r="L140" s="77"/>
      <c r="M140" s="77"/>
      <c r="N140" s="77"/>
      <c r="O140" s="77"/>
      <c r="P140" s="77"/>
      <c r="Q140" s="77"/>
      <c r="R140" s="77"/>
      <c r="S140" s="60"/>
      <c r="T140" s="60"/>
      <c r="U140" s="60"/>
      <c r="V140" s="60"/>
      <c r="W140" s="60"/>
      <c r="X140" s="60"/>
      <c r="Y140" s="60"/>
      <c r="Z140" s="60"/>
    </row>
    <row r="141" ht="15.75" customHeight="1">
      <c r="A141" s="85"/>
      <c r="B141" s="24"/>
      <c r="C141" s="48" t="s">
        <v>174</v>
      </c>
      <c r="D141" s="88">
        <f t="shared" ref="D141:G141" si="2">SUM(D133:D140)</f>
        <v>20</v>
      </c>
      <c r="E141" s="88">
        <f t="shared" si="2"/>
        <v>60</v>
      </c>
      <c r="F141" s="88">
        <f t="shared" si="2"/>
        <v>80</v>
      </c>
      <c r="G141" s="88">
        <f t="shared" si="2"/>
        <v>24</v>
      </c>
      <c r="H141" s="26"/>
      <c r="I141" s="26"/>
      <c r="J141" s="85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ht="15.75" customHeight="1">
      <c r="A142" s="60"/>
      <c r="B142" s="60"/>
      <c r="C142" s="60"/>
      <c r="D142" s="60"/>
      <c r="E142" s="60"/>
      <c r="F142" s="60"/>
      <c r="G142" s="60"/>
      <c r="H142" s="60"/>
      <c r="I142" s="26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ht="15.75" customHeigh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ht="15.75" customHeight="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ht="15.75" customHeight="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ht="15.75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ht="15.75" customHeigh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ht="15.75" customHeigh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ht="15.75" customHeigh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ht="15.75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ht="15.75" customHeight="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ht="15.75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ht="15.75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ht="15.75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ht="15.75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ht="15.75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ht="15.75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ht="15.75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ht="15.75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ht="15.75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ht="15.75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ht="15.75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ht="15.75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ht="15.75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ht="15.75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ht="15.75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ht="15.75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ht="15.75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ht="15.75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ht="15.75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ht="15.75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ht="15.75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ht="15.75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ht="15.75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ht="15.75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ht="15.75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ht="15.75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ht="15.75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ht="15.75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ht="15.75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ht="15.75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ht="15.75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ht="15.75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ht="15.75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ht="15.75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ht="15.75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ht="15.75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ht="15.75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ht="15.75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ht="15.75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ht="15.75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ht="15.75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ht="15.75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ht="15.75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ht="15.75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ht="15.75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ht="15.75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ht="15.75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ht="15.75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ht="15.75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ht="15.75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ht="15.75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ht="15.75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ht="15.75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ht="15.75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ht="15.7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ht="15.75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ht="15.7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ht="15.75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ht="15.75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ht="15.7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ht="15.75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ht="15.7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ht="15.7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ht="15.75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ht="15.75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ht="15.75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ht="15.75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ht="15.7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ht="15.75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ht="15.7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ht="15.75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ht="15.75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ht="15.7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ht="15.75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ht="15.75" customHeight="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ht="15.75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ht="15.75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ht="15.7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ht="15.7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ht="15.75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ht="15.7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ht="15.7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ht="15.7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ht="15.7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ht="15.75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ht="15.7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ht="15.75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ht="15.7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ht="15.75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ht="15.75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ht="15.75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ht="15.75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ht="15.7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ht="15.75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ht="15.75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ht="15.75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ht="15.75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ht="15.75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ht="15.75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ht="15.75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ht="15.75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ht="15.75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ht="15.75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ht="15.7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ht="15.75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ht="15.75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ht="15.75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ht="15.75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ht="15.7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ht="15.7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ht="15.75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ht="15.75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ht="15.75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ht="15.75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ht="15.75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ht="15.75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ht="15.75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ht="15.75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ht="15.75" customHeight="1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ht="15.75" customHeight="1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ht="15.75" customHeight="1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ht="15.75" customHeight="1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ht="15.7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ht="15.7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ht="15.7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ht="15.7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ht="15.7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ht="15.7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ht="15.7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ht="15.7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ht="15.7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ht="15.7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ht="15.7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ht="15.7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ht="15.7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ht="15.7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ht="15.7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ht="15.7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ht="15.7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ht="15.7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ht="15.7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ht="15.7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ht="15.7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ht="15.7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ht="15.7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ht="15.7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ht="15.7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ht="15.7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ht="15.7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ht="15.7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ht="15.7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ht="15.7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ht="15.7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ht="15.7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ht="15.7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ht="15.7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ht="15.7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ht="15.7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ht="15.7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ht="15.7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ht="15.7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ht="15.7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ht="15.7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ht="15.7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ht="15.7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ht="15.7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ht="15.7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ht="15.7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ht="15.7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ht="15.7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ht="15.7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ht="15.7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ht="15.7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ht="15.7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ht="15.7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ht="15.7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ht="15.7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ht="15.7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ht="15.7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ht="15.7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ht="15.7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ht="15.7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ht="15.7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ht="15.7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ht="15.7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ht="15.7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ht="15.7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ht="15.7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ht="15.7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ht="15.7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ht="15.7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ht="15.7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ht="15.7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ht="15.7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ht="15.7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ht="15.7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ht="15.7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ht="15.7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ht="15.7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ht="15.7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ht="15.7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ht="15.7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ht="15.7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ht="15.7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ht="15.7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ht="15.7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ht="15.7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ht="15.7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ht="15.7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ht="15.7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ht="15.7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ht="15.7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ht="15.7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ht="15.7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ht="15.7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ht="15.7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ht="15.7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ht="15.7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ht="15.7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ht="15.7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ht="15.7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ht="15.7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ht="15.7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ht="15.7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ht="15.7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ht="15.7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ht="15.7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ht="15.7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ht="15.7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ht="15.7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ht="15.7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ht="15.7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ht="15.7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ht="15.7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ht="15.7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ht="15.7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ht="15.7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ht="15.7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ht="15.7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ht="15.7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ht="15.7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ht="15.7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ht="15.7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ht="15.7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ht="15.7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ht="15.7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ht="15.7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ht="15.7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ht="15.7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ht="15.7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ht="15.7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ht="15.7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ht="15.7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ht="15.7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ht="15.7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ht="15.7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ht="15.7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ht="15.7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ht="15.7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ht="15.7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ht="15.7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ht="15.7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ht="15.7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ht="15.7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ht="15.7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ht="15.7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ht="15.7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ht="15.7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ht="15.7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ht="15.7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ht="15.7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ht="15.7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ht="15.7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ht="15.7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ht="15.7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ht="15.7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ht="15.7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ht="15.7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ht="15.7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ht="15.7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ht="15.7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ht="15.7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ht="15.7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ht="15.7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ht="15.7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ht="15.7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ht="15.7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ht="15.7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ht="15.7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ht="15.7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ht="15.7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ht="15.7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ht="15.7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ht="15.7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ht="15.7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ht="15.7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ht="15.7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ht="15.7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ht="15.7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ht="15.7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ht="15.7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ht="15.7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ht="15.7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ht="15.7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ht="15.7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ht="15.7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ht="15.7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ht="15.7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ht="15.7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ht="15.7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ht="15.7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ht="15.7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ht="15.7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ht="15.7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ht="15.7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ht="15.7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ht="15.7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ht="15.7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ht="15.7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ht="15.7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ht="15.7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ht="15.7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ht="15.7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ht="15.7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ht="15.7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ht="15.7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ht="15.7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ht="15.7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ht="15.7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ht="15.7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ht="15.7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ht="15.7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ht="15.7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ht="15.7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ht="15.7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ht="15.7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ht="15.7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ht="15.7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ht="15.7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ht="15.7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ht="15.7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ht="15.7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ht="15.7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ht="15.7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ht="15.7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ht="15.7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ht="15.7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ht="15.7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ht="15.7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ht="15.7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ht="15.7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ht="15.7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ht="15.7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ht="15.7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ht="15.7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ht="15.7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ht="15.7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ht="15.7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ht="15.7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ht="15.7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ht="15.7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ht="15.7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ht="15.7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ht="15.7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ht="15.7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ht="15.7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ht="15.7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ht="15.7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ht="15.7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ht="15.7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ht="15.7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ht="15.7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ht="15.7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ht="15.7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ht="15.7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ht="15.7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ht="15.7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ht="15.7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ht="15.7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ht="15.7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ht="15.7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ht="15.7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ht="15.7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ht="15.7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ht="15.7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ht="15.7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ht="15.7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ht="15.7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ht="15.7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ht="15.7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ht="15.7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ht="15.7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ht="15.7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ht="15.7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ht="15.7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ht="15.7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ht="15.7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ht="15.7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ht="15.7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ht="15.7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ht="15.7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ht="15.7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ht="15.7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ht="15.7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ht="15.7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ht="15.7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ht="15.7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ht="15.7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ht="15.7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ht="15.7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ht="15.7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ht="15.7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ht="15.7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ht="15.7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ht="15.7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ht="15.7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ht="15.7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ht="15.7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ht="15.7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ht="15.7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ht="15.7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ht="15.7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ht="15.7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ht="15.7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ht="15.7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ht="15.7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ht="15.7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ht="15.7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ht="15.7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ht="15.7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ht="15.7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ht="15.7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ht="15.7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ht="15.7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ht="15.7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ht="15.7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ht="15.7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ht="15.7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ht="15.7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ht="15.7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ht="15.7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ht="15.7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ht="15.7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ht="15.7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ht="15.7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ht="15.7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ht="15.7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ht="15.7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ht="15.7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ht="15.7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ht="15.7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ht="15.7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ht="15.7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ht="15.7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ht="15.7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ht="15.7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ht="15.7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ht="15.7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ht="15.7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ht="15.7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ht="15.7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ht="15.7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ht="15.7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ht="15.7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ht="15.7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ht="15.7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ht="15.7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ht="15.7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ht="15.7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ht="15.7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ht="15.7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ht="15.7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ht="15.7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ht="15.7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ht="15.7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ht="15.7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ht="15.7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ht="15.7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ht="15.7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ht="15.7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ht="15.7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ht="15.7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ht="15.7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ht="15.7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ht="15.7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ht="15.7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ht="15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ht="15.7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ht="15.7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ht="15.7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ht="15.7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ht="15.7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ht="15.7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ht="15.7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ht="15.7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ht="15.7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ht="15.7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ht="15.7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ht="15.7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ht="15.7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ht="15.7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ht="15.7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ht="15.7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ht="15.7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ht="15.7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ht="15.7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ht="15.7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ht="15.7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ht="15.7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ht="15.7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ht="15.7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ht="15.7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ht="15.7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ht="15.7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ht="15.7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ht="15.7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ht="15.7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ht="15.7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ht="15.7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ht="15.7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ht="15.7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ht="15.7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ht="15.7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ht="15.7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ht="15.7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ht="15.7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ht="15.7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ht="15.7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ht="15.7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ht="15.7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ht="15.7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ht="15.7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ht="15.7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ht="15.7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ht="15.7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ht="15.7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ht="15.7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ht="15.7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ht="15.7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ht="15.7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ht="15.7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ht="15.7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ht="15.7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ht="15.7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ht="15.7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ht="15.7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ht="15.7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ht="15.7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ht="15.7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ht="15.7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ht="15.7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ht="15.7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ht="15.7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ht="15.7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ht="15.7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ht="15.7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ht="15.7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ht="15.7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ht="15.7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ht="15.7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ht="15.7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ht="15.7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ht="15.7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ht="15.7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ht="15.7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ht="15.7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ht="15.7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ht="15.7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ht="15.7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ht="15.7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ht="15.7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ht="15.7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ht="15.7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ht="15.7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ht="15.7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ht="15.7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ht="15.7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ht="15.7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ht="15.7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ht="15.7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ht="15.7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ht="15.7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ht="15.7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ht="15.7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ht="15.7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ht="15.7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ht="15.7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ht="15.7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ht="15.7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ht="15.7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ht="15.7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ht="15.7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ht="15.7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ht="15.7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ht="15.7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ht="15.7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ht="15.7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ht="15.7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ht="15.7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ht="15.7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ht="15.7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ht="15.7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ht="15.7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ht="15.7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ht="15.7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ht="15.7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ht="15.7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ht="15.7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ht="15.7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ht="15.7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ht="15.7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ht="15.7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ht="15.7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ht="15.7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ht="15.7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ht="15.7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ht="15.7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ht="15.7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ht="15.7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ht="15.7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ht="15.7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ht="15.7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ht="15.7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ht="15.7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ht="15.7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ht="15.7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ht="15.7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ht="15.7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ht="15.7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ht="15.7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ht="15.7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ht="15.7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ht="15.7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ht="15.7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ht="15.7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ht="15.7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ht="15.7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ht="15.7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ht="15.7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ht="15.7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ht="15.7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ht="15.7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ht="15.7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ht="15.7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ht="15.7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ht="15.7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ht="15.7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ht="15.7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ht="15.7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ht="15.7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ht="15.7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ht="15.7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ht="15.7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ht="15.7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ht="15.7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ht="15.7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ht="15.7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ht="15.7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ht="15.7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ht="15.7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ht="15.7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ht="15.7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ht="15.7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ht="15.7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ht="15.7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ht="15.7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ht="15.7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ht="15.7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ht="15.7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ht="15.7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ht="15.7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ht="15.7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ht="15.7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ht="15.7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ht="15.7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ht="15.7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ht="15.7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ht="15.7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ht="15.7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ht="15.7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ht="15.7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ht="15.7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ht="15.7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ht="15.7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ht="15.7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ht="15.7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ht="15.7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ht="15.7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ht="15.7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ht="15.7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ht="15.7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ht="15.7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ht="15.7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ht="15.7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ht="15.7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ht="15.7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ht="15.7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ht="15.7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ht="15.7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ht="15.7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ht="15.7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ht="15.7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ht="15.7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ht="15.7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ht="15.7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ht="15.7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ht="15.7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ht="15.7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ht="15.7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ht="15.7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ht="15.7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ht="15.7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ht="15.7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ht="15.7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ht="15.7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ht="15.7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ht="15.7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ht="15.7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ht="15.7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ht="15.7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ht="15.7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ht="15.7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ht="15.7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ht="15.7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ht="15.7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ht="15.7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ht="15.7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ht="15.7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ht="15.7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ht="15.7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ht="15.7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ht="15.7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ht="15.7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ht="15.7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ht="15.7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ht="15.7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ht="15.7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ht="15.7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ht="15.7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ht="15.7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ht="15.7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ht="15.7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ht="15.7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ht="15.7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ht="15.7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ht="15.7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ht="15.7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ht="15.7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ht="15.7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ht="15.7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ht="15.7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ht="15.7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ht="15.7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ht="15.7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ht="15.7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ht="15.7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ht="15.7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ht="15.7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ht="15.7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ht="15.7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ht="15.7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ht="15.7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ht="15.7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ht="15.7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ht="15.7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ht="15.7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ht="15.7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ht="15.7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ht="15.7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ht="15.7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ht="15.7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ht="15.7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ht="15.7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ht="15.7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ht="15.7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ht="15.7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ht="15.7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ht="15.7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ht="15.7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ht="15.7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ht="15.7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ht="15.7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ht="15.7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ht="15.7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ht="15.7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ht="15.7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ht="15.7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ht="15.7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ht="15.7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ht="15.7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ht="15.7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ht="15.7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ht="15.7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ht="15.7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ht="15.7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ht="15.7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ht="15.7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ht="15.7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ht="15.7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ht="15.7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ht="15.7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ht="15.7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ht="15.7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ht="15.7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ht="15.7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ht="15.7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ht="15.7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ht="15.7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ht="15.7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ht="15.7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ht="15.7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ht="15.7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ht="15.7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ht="15.7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ht="15.7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ht="15.7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ht="15.7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ht="15.7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ht="15.7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ht="15.7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ht="15.7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ht="15.7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ht="15.7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ht="15.7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ht="15.7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ht="15.7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ht="15.7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ht="15.7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ht="15.7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ht="15.7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ht="15.7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ht="15.7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ht="15.7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ht="15.7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ht="15.75" customHeight="1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ht="15.75" customHeight="1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ht="15.75" customHeight="1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ht="15.75" customHeight="1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ht="15.75" customHeight="1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ht="15.75" customHeight="1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ht="15.75" customHeight="1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ht="15.75" customHeight="1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ht="15.75" customHeight="1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ht="15.75" customHeight="1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  <row r="996" ht="15.75" customHeight="1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</row>
    <row r="997" ht="15.75" customHeight="1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</row>
    <row r="998" ht="15.75" customHeight="1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</row>
    <row r="999" ht="15.75" customHeight="1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</row>
    <row r="1000" ht="15.75" customHeight="1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</row>
  </sheetData>
  <mergeCells count="37">
    <mergeCell ref="A3:I3"/>
    <mergeCell ref="B4:B6"/>
    <mergeCell ref="B7:B9"/>
    <mergeCell ref="B10:B12"/>
    <mergeCell ref="B13:B15"/>
    <mergeCell ref="A18:I18"/>
    <mergeCell ref="B19:B22"/>
    <mergeCell ref="A71:I71"/>
    <mergeCell ref="A81:I81"/>
    <mergeCell ref="A95:I95"/>
    <mergeCell ref="A107:I107"/>
    <mergeCell ref="A119:J119"/>
    <mergeCell ref="A132:J132"/>
    <mergeCell ref="B23:B25"/>
    <mergeCell ref="A29:I29"/>
    <mergeCell ref="B30:B38"/>
    <mergeCell ref="B39:B44"/>
    <mergeCell ref="A47:I47"/>
    <mergeCell ref="B48:B54"/>
    <mergeCell ref="A61:I61"/>
    <mergeCell ref="B55:B57"/>
    <mergeCell ref="B62:B64"/>
    <mergeCell ref="B65:B66"/>
    <mergeCell ref="B67:B68"/>
    <mergeCell ref="B72:B74"/>
    <mergeCell ref="B75:B77"/>
    <mergeCell ref="B82:B87"/>
    <mergeCell ref="B127:B128"/>
    <mergeCell ref="B133:B136"/>
    <mergeCell ref="B137:B139"/>
    <mergeCell ref="B88:B91"/>
    <mergeCell ref="B96:B100"/>
    <mergeCell ref="B101:B102"/>
    <mergeCell ref="B108:B112"/>
    <mergeCell ref="B113:B116"/>
    <mergeCell ref="B121:B123"/>
    <mergeCell ref="B124:B12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