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'TAN_alap_levelező'!$A$2:$AW$86</definedName>
  </definedNames>
  <calcPr/>
  <extLst>
    <ext uri="GoogleSheetsCustomDataVersion2">
      <go:sheetsCustomData xmlns:go="http://customooxmlschemas.google.com/" r:id="rId6" roundtripDataChecksum="RKeeXAm/fqPptQTdbXOFoY784jOs9zId5WSUSuQKo0I="/>
    </ext>
  </extLst>
</workbook>
</file>

<file path=xl/sharedStrings.xml><?xml version="1.0" encoding="utf-8"?>
<sst xmlns="http://schemas.openxmlformats.org/spreadsheetml/2006/main" count="875" uniqueCount="490">
  <si>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 xml:space="preserve">levelező tagozat           </t>
    </r>
    <r>
      <rPr>
        <rFont val="Times New Roman"/>
        <b/>
        <color theme="1"/>
        <sz val="10.0"/>
      </rPr>
      <t xml:space="preserve">                                                                                                                                                7 félév(Óvodai nevelő okleveles technikus és/vagy Oktatási szakasszisztens okleveles technikus beszámítással) érvényes: 2025. szeptember 1-től</t>
    </r>
  </si>
  <si>
    <t xml:space="preserve"> 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</si>
  <si>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</si>
  <si>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</si>
  <si>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</si>
  <si>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</si>
  <si>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</si>
  <si>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</si>
  <si>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</si>
  <si>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</si>
  <si>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</si>
  <si>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</si>
  <si>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</si>
  <si>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</si>
  <si>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</si>
  <si>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</si>
  <si>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</si>
  <si>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</si>
  <si>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</si>
  <si>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</si>
  <si>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</si>
  <si>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</si>
  <si>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</si>
  <si>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7. ea.</t>
  </si>
  <si>
    <t>7. gy.</t>
  </si>
  <si>
    <t>7. kr.</t>
  </si>
  <si>
    <t>Óra ea./félév</t>
  </si>
  <si>
    <t>Óra gy/félév</t>
  </si>
  <si>
    <t>Óra össz.</t>
  </si>
  <si>
    <t>Kredit</t>
  </si>
  <si>
    <t>F. zárás</t>
  </si>
  <si>
    <t>IV.</t>
  </si>
  <si>
    <t>7.</t>
  </si>
  <si>
    <t>LKOZOS1001</t>
  </si>
  <si>
    <t>Társadalmi alapismeretek</t>
  </si>
  <si>
    <t>gyj</t>
  </si>
  <si>
    <t>I.</t>
  </si>
  <si>
    <t>1.</t>
  </si>
  <si>
    <t>HFALTALB092</t>
  </si>
  <si>
    <t>Bevezetés a kereszténységbe</t>
  </si>
  <si>
    <t>v</t>
  </si>
  <si>
    <t>BLALTS1002</t>
  </si>
  <si>
    <t>Bevezetés az etikába</t>
  </si>
  <si>
    <t>LKOZOS1026</t>
  </si>
  <si>
    <t>Teremtésvédelem</t>
  </si>
  <si>
    <t>BLTANI1002</t>
  </si>
  <si>
    <t>Hon- és népismeret</t>
  </si>
  <si>
    <t>III.</t>
  </si>
  <si>
    <t>6.</t>
  </si>
  <si>
    <t>TANALB2001</t>
  </si>
  <si>
    <t xml:space="preserve">Keresztény ünnepek és szimbólumok </t>
  </si>
  <si>
    <t>5.</t>
  </si>
  <si>
    <t>BLTANI1003</t>
  </si>
  <si>
    <t>Nevelés- és művelődéstörténet 1.</t>
  </si>
  <si>
    <t>BLTANI2001</t>
  </si>
  <si>
    <t>Nevelés- és művelődéstörténet 2.</t>
  </si>
  <si>
    <t>2.</t>
  </si>
  <si>
    <t>LKOZOS2002</t>
  </si>
  <si>
    <t>Kisebbségtudományi alapismeretek és romológia</t>
  </si>
  <si>
    <t xml:space="preserve">Társadalomtudomány– összesen </t>
  </si>
  <si>
    <t>RTALTALB007</t>
  </si>
  <si>
    <t>Általános és fejlődéslélektan 2.</t>
  </si>
  <si>
    <t>II.</t>
  </si>
  <si>
    <t>3.</t>
  </si>
  <si>
    <t>RTALTALB014</t>
  </si>
  <si>
    <t>Pedagógiai szociálpszichológia</t>
  </si>
  <si>
    <t>4.</t>
  </si>
  <si>
    <t>RTALTALB015</t>
  </si>
  <si>
    <t>A személyiségfejlődés zavarai</t>
  </si>
  <si>
    <t>TANALB1035</t>
  </si>
  <si>
    <t>Pszichológiai önismeret és szakmai készségfejlesztés</t>
  </si>
  <si>
    <t>Pszichológia – összesen</t>
  </si>
  <si>
    <t>TANALB1002</t>
  </si>
  <si>
    <t>Az iskoláskor pedagógiája</t>
  </si>
  <si>
    <t>TANALB2029</t>
  </si>
  <si>
    <t>Az iskola világa</t>
  </si>
  <si>
    <t>TANALB2035</t>
  </si>
  <si>
    <t>Pedagógusmesterség II.</t>
  </si>
  <si>
    <t>TANALB2032</t>
  </si>
  <si>
    <t>A nevelés-oktatás tudományos alapjai</t>
  </si>
  <si>
    <t>LKOZOS2006</t>
  </si>
  <si>
    <t>A pedagógiai kutatás módszertana</t>
  </si>
  <si>
    <t>TANALB1037</t>
  </si>
  <si>
    <t>Komplex pedagógiai-pszichológiai szigorlat</t>
  </si>
  <si>
    <t>sz</t>
  </si>
  <si>
    <t>Pedagógia – összesen</t>
  </si>
  <si>
    <t>BTA2O0003L</t>
  </si>
  <si>
    <t>Informatika 2.</t>
  </si>
  <si>
    <t>Informatika – összesen</t>
  </si>
  <si>
    <t>Szakképzettséghez vezető alapozó ismeretkörök</t>
  </si>
  <si>
    <t>TANALB1030</t>
  </si>
  <si>
    <t>Bemeneti kompetenciák fejlesztése (nyelvi-kommunikációs)</t>
  </si>
  <si>
    <t>TANALB2030</t>
  </si>
  <si>
    <t xml:space="preserve">Magyar nyelv 1. </t>
  </si>
  <si>
    <t>BLTANI2005</t>
  </si>
  <si>
    <t>Nyelv- és beszédművelés 2.</t>
  </si>
  <si>
    <t>TANALB1004</t>
  </si>
  <si>
    <t xml:space="preserve">Magyar nyelv 2. </t>
  </si>
  <si>
    <t>BLTANI1008</t>
  </si>
  <si>
    <t>Anyanyelvi tantárgy-pedagógia 1.</t>
  </si>
  <si>
    <t>TANALB2024</t>
  </si>
  <si>
    <t>Anyanyelvi tantárgy-pedagógia 2.</t>
  </si>
  <si>
    <t>BLTANI2007</t>
  </si>
  <si>
    <t xml:space="preserve">Gyermek- és ifjúságirodalom </t>
  </si>
  <si>
    <t>TANALB1005</t>
  </si>
  <si>
    <t>Irodalmi elemzések</t>
  </si>
  <si>
    <t>Magyar nyelv és irodalom és tantárgy-pedagógiája – összesen</t>
  </si>
  <si>
    <t>BTA1O0004L</t>
  </si>
  <si>
    <t>Matematika 1.</t>
  </si>
  <si>
    <t>BTA2O0004L</t>
  </si>
  <si>
    <t>Matematika 2.</t>
  </si>
  <si>
    <t>TANALB1006</t>
  </si>
  <si>
    <t>Elemi matematika</t>
  </si>
  <si>
    <t>BTA1O0005L</t>
  </si>
  <si>
    <t>Matematikai tantárgy-pedagógia 1.</t>
  </si>
  <si>
    <t>TANALB2033</t>
  </si>
  <si>
    <t>Matematikai tantárgy-pedagógia 2.</t>
  </si>
  <si>
    <t>Matematika és tantárgy-pedagógiája – összesen</t>
  </si>
  <si>
    <t>TANALB2031</t>
  </si>
  <si>
    <t>Bemeneti kompetenciák fejlesztése (matematikai és természettudományos gondolkodás)</t>
  </si>
  <si>
    <t>TANALB1031</t>
  </si>
  <si>
    <t>Természetismeret és környezetvédelem 1.</t>
  </si>
  <si>
    <t>BTA2O0006L</t>
  </si>
  <si>
    <t>Természetismeret és környezetvédelem 2.</t>
  </si>
  <si>
    <t>BTA1O0009L</t>
  </si>
  <si>
    <t>Egészségnevelés</t>
  </si>
  <si>
    <t>TANALB2026</t>
  </si>
  <si>
    <t>Természetismeret tantárgy-pedagógiája 1.</t>
  </si>
  <si>
    <t>Természetismeret és tantárgy-pedagógiája – összesen</t>
  </si>
  <si>
    <t>BTA1O0008L</t>
  </si>
  <si>
    <t>Ének-zene 1.</t>
  </si>
  <si>
    <t>BTA2O0008L</t>
  </si>
  <si>
    <t>Ének-zene 2.</t>
  </si>
  <si>
    <t>TANALB1034</t>
  </si>
  <si>
    <t>Ének-zene 3.</t>
  </si>
  <si>
    <t>TANALB2034</t>
  </si>
  <si>
    <t xml:space="preserve">Ének-zene 4. </t>
  </si>
  <si>
    <t>TANALB1036</t>
  </si>
  <si>
    <t>Ének-zene tantárgy-pedagógia 1.</t>
  </si>
  <si>
    <t>TANALB2028</t>
  </si>
  <si>
    <t>Ének-zene tantárgy-pedagógia 2.</t>
  </si>
  <si>
    <t>Ének-zene és tantárgy-pedagógiája – összesen</t>
  </si>
  <si>
    <t>BTA2O0012L</t>
  </si>
  <si>
    <t>Vizuális kultúra és kommunikáció 2.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</si>
  <si>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</si>
  <si>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</si>
  <si>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</si>
  <si>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</si>
  <si>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</si>
  <si>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TANALB2009</t>
  </si>
  <si>
    <t>Technika, életvitel és gyakorlat</t>
  </si>
  <si>
    <t>TANALB1010</t>
  </si>
  <si>
    <t>Technika, életvitel, gyakorlat és tantárgy-pedagógiája</t>
  </si>
  <si>
    <t>Technika, életvitel és gyakorlat és tantárgy-pedagógiája – összesen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</si>
  <si>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</si>
  <si>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</si>
  <si>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</si>
  <si>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</si>
  <si>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</si>
  <si>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</si>
  <si>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>Tantárgy-pedagógiák az általános iskola 1-4. évfolyamának nevelési-oktatási feladataira való felkészülés keretében</t>
  </si>
  <si>
    <t>TANALB1060</t>
  </si>
  <si>
    <t>Idegen nyelvi kritériumtárgy 1.</t>
  </si>
  <si>
    <t>TANALB2060</t>
  </si>
  <si>
    <t>Idegen nyelvi kritériumtárgy 2.</t>
  </si>
  <si>
    <t>BLTANI2081</t>
  </si>
  <si>
    <t>Szakdolgozat</t>
  </si>
  <si>
    <t>aí</t>
  </si>
  <si>
    <t>Szabadon választhatók (12 kredit)</t>
  </si>
  <si>
    <t>Választható műveltségi területek (VMT)</t>
  </si>
  <si>
    <t>TANALB2011</t>
  </si>
  <si>
    <t xml:space="preserve">Egyéni iskolai gyakorlat 1. </t>
  </si>
  <si>
    <t>TANALB1012</t>
  </si>
  <si>
    <t>Csoport előtti tanítási gyakorlat 1. Magyar nyelv és irodalom, matematika </t>
  </si>
  <si>
    <t>TANALB2013</t>
  </si>
  <si>
    <t xml:space="preserve">Egyéni iskolai gyakorlat 2. 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</si>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</sst>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b/>
      <sz val="10.0"/>
      <color theme="1"/>
      <name val="Calibri"/>
    </font>
    <font>
      <sz val="10.0"/>
      <color theme="1"/>
      <name val="Calibri"/>
    </font>
    <font>
      <strike/>
      <sz val="10.0"/>
      <color theme="1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4" fontId="5" numFmtId="0" xfId="0" applyAlignment="1" applyBorder="1" applyFill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wrapText="0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left"/>
    </xf>
    <xf borderId="0" fillId="0" fontId="7" numFmtId="0" xfId="0" applyAlignment="1" applyFont="1">
      <alignment readingOrder="0"/>
    </xf>
    <xf borderId="4" fillId="0" fontId="4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8" numFmtId="0" xfId="0" applyAlignment="1" applyFont="1">
      <alignment readingOrder="0"/>
    </xf>
    <xf borderId="1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vertical="center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1" wrapText="0"/>
    </xf>
    <xf borderId="4" fillId="0" fontId="5" numFmtId="0" xfId="0" applyAlignment="1" applyBorder="1" applyFont="1">
      <alignment horizontal="left" shrinkToFit="0" vertical="center" wrapText="0"/>
    </xf>
    <xf borderId="1" fillId="0" fontId="4" numFmtId="0" xfId="0" applyAlignment="1" applyBorder="1" applyFont="1">
      <alignment horizontal="left" readingOrder="0" shrinkToFit="0" vertical="center" wrapText="1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1" wrapText="0"/>
    </xf>
    <xf borderId="6" fillId="0" fontId="5" numFmtId="0" xfId="0" applyAlignment="1" applyBorder="1" applyFont="1">
      <alignment horizontal="center" shrinkToFit="1" vertical="center" wrapText="0"/>
    </xf>
    <xf borderId="0" fillId="0" fontId="5" numFmtId="0" xfId="0" applyFont="1"/>
    <xf borderId="7" fillId="0" fontId="7" numFmtId="0" xfId="0" applyBorder="1" applyFont="1"/>
    <xf borderId="5" fillId="2" fontId="5" numFmtId="0" xfId="0" applyBorder="1" applyFont="1"/>
    <xf borderId="5" fillId="2" fontId="10" numFmtId="0" xfId="0" applyBorder="1" applyFont="1"/>
    <xf borderId="5" fillId="2" fontId="4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8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8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2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3" numFmtId="0" xfId="0" applyFont="1"/>
    <xf borderId="9" fillId="3" fontId="5" numFmtId="0" xfId="0" applyAlignment="1" applyBorder="1" applyFont="1">
      <alignment horizontal="center"/>
    </xf>
    <xf borderId="10" fillId="3" fontId="5" numFmtId="0" xfId="0" applyAlignment="1" applyBorder="1" applyFont="1">
      <alignment horizontal="center"/>
    </xf>
    <xf borderId="10" fillId="3" fontId="4" numFmtId="0" xfId="0" applyAlignment="1" applyBorder="1" applyFont="1">
      <alignment horizontal="center"/>
    </xf>
    <xf borderId="1" fillId="5" fontId="4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1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left"/>
    </xf>
    <xf borderId="12" fillId="0" fontId="5" numFmtId="0" xfId="0" applyAlignment="1" applyBorder="1" applyFont="1">
      <alignment horizontal="center"/>
    </xf>
    <xf borderId="13" fillId="0" fontId="2" numFmtId="0" xfId="0" applyBorder="1" applyFont="1"/>
    <xf borderId="6" fillId="0" fontId="2" numFmtId="0" xfId="0" applyBorder="1" applyFont="1"/>
    <xf borderId="6" fillId="0" fontId="5" numFmtId="0" xfId="0" applyBorder="1" applyFont="1"/>
    <xf borderId="12" fillId="0" fontId="5" numFmtId="0" xfId="0" applyBorder="1" applyFont="1"/>
    <xf borderId="12" fillId="0" fontId="4" numFmtId="0" xfId="0" applyAlignment="1" applyBorder="1" applyFont="1">
      <alignment horizontal="left"/>
    </xf>
    <xf borderId="12" fillId="0" fontId="4" numFmtId="0" xfId="0" applyAlignment="1" applyBorder="1" applyFont="1">
      <alignment horizontal="center"/>
    </xf>
    <xf borderId="12" fillId="0" fontId="5" numFmtId="0" xfId="0" applyAlignment="1" applyBorder="1" applyFont="1">
      <alignment horizontal="left" vertical="center"/>
    </xf>
    <xf borderId="6" fillId="0" fontId="4" numFmtId="0" xfId="0" applyBorder="1" applyFont="1"/>
    <xf borderId="12" fillId="0" fontId="4" numFmtId="0" xfId="0" applyBorder="1" applyFont="1"/>
    <xf borderId="12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4" fillId="4" fontId="14" numFmtId="0" xfId="0" applyAlignment="1" applyBorder="1" applyFont="1">
      <alignment horizontal="center" vertical="center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9" fillId="4" fontId="14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14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6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25" width="3.29" outlineLevel="1"/>
    <col customWidth="1" min="26" max="26" width="4.43" outlineLevel="1"/>
    <col customWidth="1" min="27" max="28" width="6.0" outlineLevel="1"/>
    <col customWidth="1" min="29" max="30" width="6.0"/>
    <col customWidth="1" min="31" max="31" width="21.29"/>
    <col customWidth="1" min="32" max="49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>
      <c r="A3" s="9" t="s">
        <v>31</v>
      </c>
      <c r="B3" s="9" t="s">
        <v>32</v>
      </c>
      <c r="C3" s="10" t="s">
        <v>33</v>
      </c>
      <c r="D3" s="11" t="s">
        <v>34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>
        <v>10.0</v>
      </c>
      <c r="X3" s="12">
        <v>5.0</v>
      </c>
      <c r="Y3" s="12">
        <v>3.0</v>
      </c>
      <c r="Z3" s="13">
        <f t="shared" ref="Z3:AA3" si="1">E3+H3+K3+N3+Q3+T3+W3</f>
        <v>10</v>
      </c>
      <c r="AA3" s="13">
        <f t="shared" si="1"/>
        <v>5</v>
      </c>
      <c r="AB3" s="13">
        <f t="shared" ref="AB3:AB11" si="3">SUM(Z3:AA3)</f>
        <v>15</v>
      </c>
      <c r="AC3" s="13">
        <f t="shared" ref="AC3:AC11" si="4">Y3+V3+S3+P3+M3+J3+G3</f>
        <v>3</v>
      </c>
      <c r="AD3" s="13" t="s">
        <v>35</v>
      </c>
      <c r="AE3" s="14"/>
      <c r="AF3" s="15"/>
      <c r="AG3" s="14"/>
      <c r="AH3" s="15"/>
      <c r="AI3" s="14"/>
      <c r="AJ3" s="15"/>
      <c r="AK3" s="14"/>
      <c r="AL3" s="15"/>
      <c r="AM3" s="14"/>
      <c r="AN3" s="15"/>
      <c r="AO3" s="14"/>
      <c r="AP3" s="15"/>
      <c r="AQ3" s="14"/>
      <c r="AR3" s="15"/>
      <c r="AS3" s="16"/>
      <c r="AT3" s="16"/>
      <c r="AU3" s="16"/>
      <c r="AV3" s="16"/>
      <c r="AW3" s="16"/>
    </row>
    <row r="4">
      <c r="A4" s="9" t="s">
        <v>36</v>
      </c>
      <c r="B4" s="9" t="s">
        <v>37</v>
      </c>
      <c r="C4" s="10" t="s">
        <v>38</v>
      </c>
      <c r="D4" s="11" t="s">
        <v>39</v>
      </c>
      <c r="E4" s="13">
        <v>10.0</v>
      </c>
      <c r="F4" s="13">
        <v>0.0</v>
      </c>
      <c r="G4" s="13">
        <v>2.0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f t="shared" ref="Z4:AA4" si="2">E4+H4+K4+N4+Q4+T4+W4</f>
        <v>10</v>
      </c>
      <c r="AA4" s="13">
        <f t="shared" si="2"/>
        <v>0</v>
      </c>
      <c r="AB4" s="13">
        <f t="shared" si="3"/>
        <v>10</v>
      </c>
      <c r="AC4" s="13">
        <f t="shared" si="4"/>
        <v>2</v>
      </c>
      <c r="AD4" s="13" t="s">
        <v>40</v>
      </c>
      <c r="AE4" s="14"/>
      <c r="AF4" s="15"/>
      <c r="AG4" s="14"/>
      <c r="AH4" s="15"/>
      <c r="AI4" s="14"/>
      <c r="AJ4" s="15"/>
      <c r="AK4" s="14"/>
      <c r="AL4" s="15"/>
      <c r="AM4" s="14"/>
      <c r="AN4" s="15"/>
      <c r="AO4" s="14"/>
      <c r="AP4" s="15"/>
      <c r="AQ4" s="14"/>
      <c r="AR4" s="15"/>
      <c r="AS4" s="16"/>
      <c r="AT4" s="16"/>
      <c r="AU4" s="16"/>
      <c r="AV4" s="16"/>
      <c r="AW4" s="16"/>
    </row>
    <row r="5">
      <c r="A5" s="17" t="s">
        <v>31</v>
      </c>
      <c r="B5" s="17" t="s">
        <v>32</v>
      </c>
      <c r="C5" s="10" t="s">
        <v>41</v>
      </c>
      <c r="D5" s="11" t="s">
        <v>42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>
        <v>10.0</v>
      </c>
      <c r="X5" s="13">
        <v>0.0</v>
      </c>
      <c r="Y5" s="13">
        <v>2.0</v>
      </c>
      <c r="Z5" s="13">
        <f t="shared" ref="Z5:AA5" si="5">E5+H5+K5+N5+Q5+T5+W5</f>
        <v>10</v>
      </c>
      <c r="AA5" s="13">
        <f t="shared" si="5"/>
        <v>0</v>
      </c>
      <c r="AB5" s="13">
        <f t="shared" si="3"/>
        <v>10</v>
      </c>
      <c r="AC5" s="13">
        <f t="shared" si="4"/>
        <v>2</v>
      </c>
      <c r="AD5" s="13" t="s">
        <v>40</v>
      </c>
      <c r="AE5" s="14"/>
      <c r="AF5" s="15"/>
      <c r="AG5" s="14"/>
      <c r="AH5" s="15"/>
      <c r="AI5" s="14"/>
      <c r="AJ5" s="15"/>
      <c r="AK5" s="14"/>
      <c r="AL5" s="15"/>
      <c r="AM5" s="14"/>
      <c r="AN5" s="15"/>
      <c r="AO5" s="14"/>
      <c r="AP5" s="15"/>
      <c r="AQ5" s="14"/>
      <c r="AR5" s="15"/>
      <c r="AS5" s="16"/>
      <c r="AT5" s="16"/>
      <c r="AU5" s="16"/>
      <c r="AV5" s="16"/>
      <c r="AW5" s="16"/>
    </row>
    <row r="6">
      <c r="A6" s="17" t="s">
        <v>36</v>
      </c>
      <c r="B6" s="17" t="s">
        <v>37</v>
      </c>
      <c r="C6" s="10" t="s">
        <v>43</v>
      </c>
      <c r="D6" s="18" t="s">
        <v>44</v>
      </c>
      <c r="E6" s="13">
        <v>5.0</v>
      </c>
      <c r="F6" s="13">
        <v>0.0</v>
      </c>
      <c r="G6" s="13">
        <v>1.0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f t="shared" ref="Z6:AA6" si="6">E6+H6+K6+N6+Q6+T6+W6</f>
        <v>5</v>
      </c>
      <c r="AA6" s="13">
        <f t="shared" si="6"/>
        <v>0</v>
      </c>
      <c r="AB6" s="13">
        <f t="shared" si="3"/>
        <v>5</v>
      </c>
      <c r="AC6" s="13">
        <f t="shared" si="4"/>
        <v>1</v>
      </c>
      <c r="AD6" s="13" t="s">
        <v>40</v>
      </c>
      <c r="AE6" s="14"/>
      <c r="AF6" s="15"/>
      <c r="AG6" s="14"/>
      <c r="AH6" s="15"/>
      <c r="AI6" s="14"/>
      <c r="AJ6" s="15"/>
      <c r="AK6" s="14"/>
      <c r="AL6" s="15"/>
      <c r="AM6" s="14"/>
      <c r="AN6" s="15"/>
      <c r="AO6" s="14"/>
      <c r="AP6" s="15"/>
      <c r="AQ6" s="14"/>
      <c r="AR6" s="15"/>
      <c r="AS6" s="16"/>
      <c r="AT6" s="16"/>
      <c r="AU6" s="16"/>
      <c r="AV6" s="16"/>
      <c r="AW6" s="16"/>
    </row>
    <row r="7">
      <c r="A7" s="17" t="s">
        <v>36</v>
      </c>
      <c r="B7" s="17" t="s">
        <v>37</v>
      </c>
      <c r="C7" s="10" t="s">
        <v>45</v>
      </c>
      <c r="D7" s="11" t="s">
        <v>46</v>
      </c>
      <c r="E7" s="13">
        <v>0.0</v>
      </c>
      <c r="F7" s="13">
        <v>10.0</v>
      </c>
      <c r="G7" s="13">
        <v>2.0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>
        <f t="shared" ref="Z7:AA7" si="7">E7+H7+K7+N7+Q7+T7+W7</f>
        <v>0</v>
      </c>
      <c r="AA7" s="13">
        <f t="shared" si="7"/>
        <v>10</v>
      </c>
      <c r="AB7" s="13">
        <f t="shared" si="3"/>
        <v>10</v>
      </c>
      <c r="AC7" s="13">
        <f t="shared" si="4"/>
        <v>2</v>
      </c>
      <c r="AD7" s="13" t="s">
        <v>35</v>
      </c>
      <c r="AE7" s="14"/>
      <c r="AF7" s="15"/>
      <c r="AG7" s="14"/>
      <c r="AH7" s="15"/>
      <c r="AI7" s="14"/>
      <c r="AJ7" s="15"/>
      <c r="AK7" s="14"/>
      <c r="AL7" s="15"/>
      <c r="AM7" s="14"/>
      <c r="AN7" s="15"/>
      <c r="AO7" s="14"/>
      <c r="AP7" s="15"/>
      <c r="AQ7" s="14"/>
      <c r="AR7" s="15"/>
      <c r="AS7" s="16"/>
      <c r="AT7" s="16"/>
      <c r="AU7" s="16"/>
      <c r="AV7" s="16"/>
      <c r="AW7" s="16"/>
    </row>
    <row r="8">
      <c r="A8" s="17" t="s">
        <v>47</v>
      </c>
      <c r="B8" s="17" t="s">
        <v>48</v>
      </c>
      <c r="C8" s="10" t="s">
        <v>49</v>
      </c>
      <c r="D8" s="11" t="s">
        <v>50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10.0</v>
      </c>
      <c r="U8" s="13">
        <v>0.0</v>
      </c>
      <c r="V8" s="13">
        <v>2.0</v>
      </c>
      <c r="W8" s="13"/>
      <c r="X8" s="13"/>
      <c r="Y8" s="13"/>
      <c r="Z8" s="13">
        <f t="shared" ref="Z8:AA8" si="8">E8+H8+K8+N8+Q8+T8+W8</f>
        <v>10</v>
      </c>
      <c r="AA8" s="13">
        <f t="shared" si="8"/>
        <v>0</v>
      </c>
      <c r="AB8" s="13">
        <f t="shared" si="3"/>
        <v>10</v>
      </c>
      <c r="AC8" s="13">
        <f t="shared" si="4"/>
        <v>2</v>
      </c>
      <c r="AD8" s="13" t="s">
        <v>40</v>
      </c>
      <c r="AE8" s="14"/>
      <c r="AF8" s="15"/>
      <c r="AG8" s="14"/>
      <c r="AH8" s="15"/>
      <c r="AI8" s="14"/>
      <c r="AJ8" s="15"/>
      <c r="AK8" s="14"/>
      <c r="AL8" s="15"/>
      <c r="AM8" s="14"/>
      <c r="AN8" s="15"/>
      <c r="AO8" s="14"/>
      <c r="AP8" s="15"/>
      <c r="AQ8" s="14"/>
      <c r="AR8" s="15"/>
      <c r="AS8" s="16"/>
      <c r="AT8" s="16"/>
      <c r="AU8" s="16"/>
      <c r="AV8" s="16"/>
      <c r="AW8" s="16"/>
    </row>
    <row r="9">
      <c r="A9" s="17" t="s">
        <v>47</v>
      </c>
      <c r="B9" s="17" t="s">
        <v>51</v>
      </c>
      <c r="C9" s="10" t="s">
        <v>52</v>
      </c>
      <c r="D9" s="18" t="s">
        <v>53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10.0</v>
      </c>
      <c r="R9" s="13">
        <v>0.0</v>
      </c>
      <c r="S9" s="13">
        <v>2.0</v>
      </c>
      <c r="T9" s="13"/>
      <c r="U9" s="13"/>
      <c r="V9" s="13"/>
      <c r="W9" s="13"/>
      <c r="X9" s="13"/>
      <c r="Y9" s="13"/>
      <c r="Z9" s="13">
        <f t="shared" ref="Z9:AA9" si="9">E9+H9+K9+N9+Q9+T9+W9</f>
        <v>10</v>
      </c>
      <c r="AA9" s="13">
        <f t="shared" si="9"/>
        <v>0</v>
      </c>
      <c r="AB9" s="13">
        <f t="shared" si="3"/>
        <v>10</v>
      </c>
      <c r="AC9" s="13">
        <f t="shared" si="4"/>
        <v>2</v>
      </c>
      <c r="AD9" s="13" t="s">
        <v>40</v>
      </c>
      <c r="AE9" s="14"/>
      <c r="AF9" s="15"/>
      <c r="AG9" s="14"/>
      <c r="AH9" s="15"/>
      <c r="AI9" s="14"/>
      <c r="AJ9" s="15"/>
      <c r="AK9" s="14"/>
      <c r="AL9" s="15"/>
      <c r="AM9" s="14"/>
      <c r="AN9" s="15"/>
      <c r="AO9" s="14"/>
      <c r="AP9" s="15"/>
      <c r="AQ9" s="14"/>
      <c r="AR9" s="15"/>
      <c r="AS9" s="16"/>
      <c r="AT9" s="16"/>
      <c r="AU9" s="16"/>
      <c r="AV9" s="16"/>
      <c r="AW9" s="16"/>
    </row>
    <row r="10">
      <c r="A10" s="17" t="s">
        <v>47</v>
      </c>
      <c r="B10" s="17" t="s">
        <v>48</v>
      </c>
      <c r="C10" s="10" t="s">
        <v>54</v>
      </c>
      <c r="D10" s="18" t="s">
        <v>55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>
        <v>10.0</v>
      </c>
      <c r="U10" s="13">
        <v>0.0</v>
      </c>
      <c r="V10" s="13">
        <v>2.0</v>
      </c>
      <c r="W10" s="13"/>
      <c r="X10" s="13"/>
      <c r="Y10" s="13"/>
      <c r="Z10" s="13">
        <f t="shared" ref="Z10:AA10" si="10">E10+H10+K10+N10+Q10+T10+W10</f>
        <v>10</v>
      </c>
      <c r="AA10" s="13">
        <f t="shared" si="10"/>
        <v>0</v>
      </c>
      <c r="AB10" s="13">
        <f t="shared" si="3"/>
        <v>10</v>
      </c>
      <c r="AC10" s="13">
        <f t="shared" si="4"/>
        <v>2</v>
      </c>
      <c r="AD10" s="12" t="s">
        <v>40</v>
      </c>
      <c r="AE10" s="14"/>
      <c r="AF10" s="15"/>
      <c r="AG10" s="14"/>
      <c r="AH10" s="15"/>
      <c r="AI10" s="14"/>
      <c r="AJ10" s="15"/>
      <c r="AK10" s="14"/>
      <c r="AL10" s="15"/>
      <c r="AM10" s="14"/>
      <c r="AN10" s="15"/>
      <c r="AO10" s="14"/>
      <c r="AP10" s="15"/>
      <c r="AQ10" s="14"/>
      <c r="AR10" s="15"/>
      <c r="AS10" s="16"/>
      <c r="AT10" s="16"/>
      <c r="AU10" s="16"/>
      <c r="AV10" s="16"/>
      <c r="AW10" s="16"/>
    </row>
    <row r="11">
      <c r="A11" s="17" t="s">
        <v>36</v>
      </c>
      <c r="B11" s="17" t="s">
        <v>56</v>
      </c>
      <c r="C11" s="10" t="s">
        <v>57</v>
      </c>
      <c r="D11" s="19" t="s">
        <v>58</v>
      </c>
      <c r="E11" s="13"/>
      <c r="F11" s="13"/>
      <c r="G11" s="13"/>
      <c r="H11" s="13">
        <v>10.0</v>
      </c>
      <c r="I11" s="13">
        <v>0.0</v>
      </c>
      <c r="J11" s="13">
        <v>2.0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>
        <f t="shared" ref="Z11:AA11" si="11">E11+H11+K11+N11+Q11+T11+W11</f>
        <v>10</v>
      </c>
      <c r="AA11" s="13">
        <f t="shared" si="11"/>
        <v>0</v>
      </c>
      <c r="AB11" s="13">
        <f t="shared" si="3"/>
        <v>10</v>
      </c>
      <c r="AC11" s="13">
        <f t="shared" si="4"/>
        <v>2</v>
      </c>
      <c r="AD11" s="13" t="s">
        <v>40</v>
      </c>
      <c r="AE11" s="14"/>
      <c r="AF11" s="15"/>
      <c r="AG11" s="14"/>
      <c r="AH11" s="15"/>
      <c r="AI11" s="14"/>
      <c r="AJ11" s="15"/>
      <c r="AK11" s="14"/>
      <c r="AL11" s="15"/>
      <c r="AM11" s="14"/>
      <c r="AN11" s="15"/>
      <c r="AO11" s="14"/>
      <c r="AP11" s="15"/>
      <c r="AQ11" s="14"/>
      <c r="AR11" s="15"/>
      <c r="AS11" s="16"/>
      <c r="AT11" s="16"/>
      <c r="AU11" s="16"/>
      <c r="AV11" s="16"/>
      <c r="AW11" s="16"/>
    </row>
    <row r="12">
      <c r="A12" s="10"/>
      <c r="B12" s="10"/>
      <c r="C12" s="10"/>
      <c r="D12" s="20" t="s">
        <v>59</v>
      </c>
      <c r="E12" s="21">
        <f t="shared" ref="E12:AC12" si="12">SUM(E3:E11)</f>
        <v>15</v>
      </c>
      <c r="F12" s="21">
        <f t="shared" si="12"/>
        <v>10</v>
      </c>
      <c r="G12" s="21">
        <f t="shared" si="12"/>
        <v>5</v>
      </c>
      <c r="H12" s="21">
        <f t="shared" si="12"/>
        <v>10</v>
      </c>
      <c r="I12" s="21">
        <f t="shared" si="12"/>
        <v>0</v>
      </c>
      <c r="J12" s="21">
        <f t="shared" si="12"/>
        <v>2</v>
      </c>
      <c r="K12" s="21">
        <f t="shared" si="12"/>
        <v>0</v>
      </c>
      <c r="L12" s="21">
        <f t="shared" si="12"/>
        <v>0</v>
      </c>
      <c r="M12" s="21">
        <f t="shared" si="12"/>
        <v>0</v>
      </c>
      <c r="N12" s="21">
        <f t="shared" si="12"/>
        <v>0</v>
      </c>
      <c r="O12" s="21">
        <f t="shared" si="12"/>
        <v>0</v>
      </c>
      <c r="P12" s="21">
        <f t="shared" si="12"/>
        <v>0</v>
      </c>
      <c r="Q12" s="21">
        <f t="shared" si="12"/>
        <v>10</v>
      </c>
      <c r="R12" s="21">
        <f t="shared" si="12"/>
        <v>0</v>
      </c>
      <c r="S12" s="21">
        <f t="shared" si="12"/>
        <v>2</v>
      </c>
      <c r="T12" s="21">
        <f t="shared" si="12"/>
        <v>20</v>
      </c>
      <c r="U12" s="21">
        <f t="shared" si="12"/>
        <v>0</v>
      </c>
      <c r="V12" s="21">
        <f t="shared" si="12"/>
        <v>4</v>
      </c>
      <c r="W12" s="21">
        <f t="shared" si="12"/>
        <v>20</v>
      </c>
      <c r="X12" s="21">
        <f t="shared" si="12"/>
        <v>5</v>
      </c>
      <c r="Y12" s="21">
        <f t="shared" si="12"/>
        <v>5</v>
      </c>
      <c r="Z12" s="21">
        <f t="shared" si="12"/>
        <v>75</v>
      </c>
      <c r="AA12" s="21">
        <f t="shared" si="12"/>
        <v>15</v>
      </c>
      <c r="AB12" s="21">
        <f t="shared" si="12"/>
        <v>90</v>
      </c>
      <c r="AC12" s="21">
        <f t="shared" si="12"/>
        <v>18</v>
      </c>
      <c r="AD12" s="21"/>
      <c r="AE12" s="14"/>
      <c r="AF12" s="15"/>
      <c r="AG12" s="14"/>
      <c r="AH12" s="15"/>
      <c r="AI12" s="14"/>
      <c r="AJ12" s="15"/>
      <c r="AK12" s="14"/>
      <c r="AL12" s="15"/>
      <c r="AM12" s="14"/>
      <c r="AN12" s="15"/>
      <c r="AO12" s="14"/>
      <c r="AP12" s="15"/>
      <c r="AQ12" s="14"/>
      <c r="AR12" s="15"/>
      <c r="AS12" s="16"/>
      <c r="AT12" s="16"/>
      <c r="AU12" s="16"/>
      <c r="AV12" s="16"/>
      <c r="AW12" s="16"/>
    </row>
    <row r="13">
      <c r="A13" s="10" t="s">
        <v>36</v>
      </c>
      <c r="B13" s="10" t="s">
        <v>56</v>
      </c>
      <c r="C13" s="10" t="s">
        <v>60</v>
      </c>
      <c r="D13" s="11" t="s">
        <v>61</v>
      </c>
      <c r="E13" s="13"/>
      <c r="F13" s="13"/>
      <c r="G13" s="13"/>
      <c r="H13" s="13">
        <v>10.0</v>
      </c>
      <c r="I13" s="13">
        <v>5.0</v>
      </c>
      <c r="J13" s="13">
        <v>3.0</v>
      </c>
      <c r="K13" s="22"/>
      <c r="L13" s="2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>
        <f t="shared" ref="Z13:AA13" si="13">E13+H13+K13+N13+Q13+T13+W13</f>
        <v>10</v>
      </c>
      <c r="AA13" s="13">
        <f t="shared" si="13"/>
        <v>5</v>
      </c>
      <c r="AB13" s="13">
        <f t="shared" ref="AB13:AB16" si="15">SUM(Z13:AA13)</f>
        <v>15</v>
      </c>
      <c r="AC13" s="13">
        <f t="shared" ref="AC13:AC16" si="16">Y13+V13+S13+P13+M13+J13+G13</f>
        <v>3</v>
      </c>
      <c r="AD13" s="13" t="s">
        <v>40</v>
      </c>
      <c r="AE13" s="14"/>
      <c r="AF13" s="15"/>
      <c r="AG13" s="14"/>
      <c r="AH13" s="15"/>
      <c r="AI13" s="14"/>
      <c r="AJ13" s="15"/>
      <c r="AK13" s="14"/>
      <c r="AL13" s="15"/>
      <c r="AM13" s="14"/>
      <c r="AN13" s="15"/>
      <c r="AO13" s="14"/>
      <c r="AP13" s="15"/>
      <c r="AQ13" s="14"/>
      <c r="AR13" s="15"/>
      <c r="AS13" s="16"/>
      <c r="AT13" s="16"/>
      <c r="AU13" s="16"/>
      <c r="AV13" s="16"/>
      <c r="AW13" s="16"/>
    </row>
    <row r="14">
      <c r="A14" s="10" t="s">
        <v>62</v>
      </c>
      <c r="B14" s="10" t="s">
        <v>63</v>
      </c>
      <c r="C14" s="10" t="s">
        <v>64</v>
      </c>
      <c r="D14" s="11" t="s">
        <v>65</v>
      </c>
      <c r="E14" s="13"/>
      <c r="F14" s="13"/>
      <c r="G14" s="13"/>
      <c r="H14" s="13"/>
      <c r="I14" s="13"/>
      <c r="J14" s="13"/>
      <c r="K14" s="22">
        <v>10.0</v>
      </c>
      <c r="L14" s="23">
        <v>5.0</v>
      </c>
      <c r="M14" s="13">
        <v>3.0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>
        <f t="shared" ref="Z14:AA14" si="14">E14+H14+K14+N14+Q14+T14+W14</f>
        <v>10</v>
      </c>
      <c r="AA14" s="13">
        <f t="shared" si="14"/>
        <v>5</v>
      </c>
      <c r="AB14" s="13">
        <f t="shared" si="15"/>
        <v>15</v>
      </c>
      <c r="AC14" s="13">
        <f t="shared" si="16"/>
        <v>3</v>
      </c>
      <c r="AD14" s="13" t="s">
        <v>40</v>
      </c>
      <c r="AE14" s="14"/>
      <c r="AF14" s="15"/>
      <c r="AG14" s="14"/>
      <c r="AH14" s="15"/>
      <c r="AI14" s="14"/>
      <c r="AJ14" s="15"/>
      <c r="AK14" s="14"/>
      <c r="AL14" s="15"/>
      <c r="AM14" s="14"/>
      <c r="AN14" s="15"/>
      <c r="AO14" s="14"/>
      <c r="AP14" s="15"/>
      <c r="AQ14" s="14"/>
      <c r="AR14" s="15"/>
      <c r="AS14" s="16"/>
      <c r="AT14" s="16"/>
      <c r="AU14" s="16"/>
      <c r="AV14" s="16"/>
      <c r="AW14" s="16"/>
    </row>
    <row r="15">
      <c r="A15" s="10" t="s">
        <v>62</v>
      </c>
      <c r="B15" s="10" t="s">
        <v>66</v>
      </c>
      <c r="C15" s="10" t="s">
        <v>67</v>
      </c>
      <c r="D15" s="11" t="s">
        <v>68</v>
      </c>
      <c r="E15" s="13"/>
      <c r="F15" s="13"/>
      <c r="G15" s="13"/>
      <c r="H15" s="13"/>
      <c r="I15" s="13"/>
      <c r="J15" s="13"/>
      <c r="K15" s="22"/>
      <c r="L15" s="23"/>
      <c r="M15" s="13"/>
      <c r="N15" s="13">
        <v>0.0</v>
      </c>
      <c r="O15" s="13">
        <v>10.0</v>
      </c>
      <c r="P15" s="13">
        <v>2.0</v>
      </c>
      <c r="Q15" s="13"/>
      <c r="R15" s="13"/>
      <c r="S15" s="13"/>
      <c r="T15" s="13"/>
      <c r="U15" s="13"/>
      <c r="V15" s="13"/>
      <c r="W15" s="13"/>
      <c r="X15" s="13"/>
      <c r="Y15" s="13"/>
      <c r="Z15" s="13">
        <f t="shared" ref="Z15:AA15" si="17">E15+H15+K15+N15+Q15+T15+W15</f>
        <v>0</v>
      </c>
      <c r="AA15" s="13">
        <f t="shared" si="17"/>
        <v>10</v>
      </c>
      <c r="AB15" s="13">
        <f t="shared" si="15"/>
        <v>10</v>
      </c>
      <c r="AC15" s="13">
        <f t="shared" si="16"/>
        <v>2</v>
      </c>
      <c r="AD15" s="13" t="s">
        <v>35</v>
      </c>
      <c r="AE15" s="14"/>
      <c r="AF15" s="15"/>
      <c r="AG15" s="14"/>
      <c r="AH15" s="15"/>
      <c r="AI15" s="14"/>
      <c r="AJ15" s="15"/>
      <c r="AK15" s="14"/>
      <c r="AL15" s="15"/>
      <c r="AM15" s="14"/>
      <c r="AN15" s="15"/>
      <c r="AO15" s="14"/>
      <c r="AP15" s="15"/>
      <c r="AQ15" s="14"/>
      <c r="AR15" s="15"/>
      <c r="AS15" s="16"/>
      <c r="AT15" s="16"/>
      <c r="AU15" s="16"/>
      <c r="AV15" s="16"/>
      <c r="AW15" s="16"/>
    </row>
    <row r="16">
      <c r="A16" s="10" t="s">
        <v>47</v>
      </c>
      <c r="B16" s="10" t="s">
        <v>51</v>
      </c>
      <c r="C16" s="10" t="s">
        <v>69</v>
      </c>
      <c r="D16" s="11" t="s">
        <v>70</v>
      </c>
      <c r="E16" s="13"/>
      <c r="F16" s="13"/>
      <c r="G16" s="13"/>
      <c r="H16" s="13"/>
      <c r="I16" s="13"/>
      <c r="J16" s="13"/>
      <c r="K16" s="22"/>
      <c r="L16" s="23"/>
      <c r="M16" s="13"/>
      <c r="N16" s="13"/>
      <c r="O16" s="13"/>
      <c r="P16" s="13"/>
      <c r="Q16" s="13">
        <v>0.0</v>
      </c>
      <c r="R16" s="13">
        <v>10.0</v>
      </c>
      <c r="S16" s="13">
        <v>2.0</v>
      </c>
      <c r="T16" s="13"/>
      <c r="U16" s="13"/>
      <c r="V16" s="13"/>
      <c r="W16" s="13"/>
      <c r="X16" s="13"/>
      <c r="Y16" s="13"/>
      <c r="Z16" s="13">
        <f t="shared" ref="Z16:AA16" si="18">E16+H16+K16+N16+Q16+T16+W16</f>
        <v>0</v>
      </c>
      <c r="AA16" s="13">
        <f t="shared" si="18"/>
        <v>10</v>
      </c>
      <c r="AB16" s="13">
        <f t="shared" si="15"/>
        <v>10</v>
      </c>
      <c r="AC16" s="13">
        <f t="shared" si="16"/>
        <v>2</v>
      </c>
      <c r="AD16" s="13" t="s">
        <v>35</v>
      </c>
      <c r="AE16" s="14"/>
      <c r="AF16" s="15"/>
      <c r="AG16" s="14"/>
      <c r="AH16" s="15"/>
      <c r="AI16" s="14"/>
      <c r="AJ16" s="15"/>
      <c r="AK16" s="14"/>
      <c r="AL16" s="15"/>
      <c r="AM16" s="14"/>
      <c r="AN16" s="15"/>
      <c r="AO16" s="14"/>
      <c r="AP16" s="15"/>
      <c r="AQ16" s="14"/>
      <c r="AR16" s="15"/>
      <c r="AS16" s="16"/>
      <c r="AT16" s="16"/>
      <c r="AU16" s="16"/>
      <c r="AV16" s="16"/>
      <c r="AW16" s="16"/>
    </row>
    <row r="17">
      <c r="A17" s="10"/>
      <c r="B17" s="10"/>
      <c r="C17" s="10"/>
      <c r="D17" s="24" t="s">
        <v>71</v>
      </c>
      <c r="E17" s="21">
        <f t="shared" ref="E17:Y17" si="19">SUM(E13:E16)</f>
        <v>0</v>
      </c>
      <c r="F17" s="21">
        <f t="shared" si="19"/>
        <v>0</v>
      </c>
      <c r="G17" s="21">
        <f t="shared" si="19"/>
        <v>0</v>
      </c>
      <c r="H17" s="21">
        <f t="shared" si="19"/>
        <v>10</v>
      </c>
      <c r="I17" s="21">
        <f t="shared" si="19"/>
        <v>5</v>
      </c>
      <c r="J17" s="21">
        <f t="shared" si="19"/>
        <v>3</v>
      </c>
      <c r="K17" s="21">
        <f t="shared" si="19"/>
        <v>10</v>
      </c>
      <c r="L17" s="21">
        <f t="shared" si="19"/>
        <v>5</v>
      </c>
      <c r="M17" s="21">
        <f t="shared" si="19"/>
        <v>3</v>
      </c>
      <c r="N17" s="21">
        <f t="shared" si="19"/>
        <v>0</v>
      </c>
      <c r="O17" s="21">
        <f t="shared" si="19"/>
        <v>10</v>
      </c>
      <c r="P17" s="21">
        <f t="shared" si="19"/>
        <v>2</v>
      </c>
      <c r="Q17" s="21">
        <f t="shared" si="19"/>
        <v>0</v>
      </c>
      <c r="R17" s="21">
        <f t="shared" si="19"/>
        <v>10</v>
      </c>
      <c r="S17" s="21">
        <f t="shared" si="19"/>
        <v>2</v>
      </c>
      <c r="T17" s="21">
        <f t="shared" si="19"/>
        <v>0</v>
      </c>
      <c r="U17" s="21">
        <f t="shared" si="19"/>
        <v>0</v>
      </c>
      <c r="V17" s="21">
        <f t="shared" si="19"/>
        <v>0</v>
      </c>
      <c r="W17" s="21">
        <f t="shared" si="19"/>
        <v>0</v>
      </c>
      <c r="X17" s="21">
        <f t="shared" si="19"/>
        <v>0</v>
      </c>
      <c r="Y17" s="21">
        <f t="shared" si="19"/>
        <v>0</v>
      </c>
      <c r="Z17" s="13">
        <f t="shared" ref="Z17:AA17" si="20">E17+H17+K17+N17+Q17+T17+W17</f>
        <v>20</v>
      </c>
      <c r="AA17" s="13">
        <f t="shared" si="20"/>
        <v>30</v>
      </c>
      <c r="AB17" s="21">
        <f t="shared" ref="AB17:AC17" si="21">SUM(AB13:AB16)</f>
        <v>50</v>
      </c>
      <c r="AC17" s="21">
        <f t="shared" si="21"/>
        <v>10</v>
      </c>
      <c r="AD17" s="13"/>
      <c r="AE17" s="14"/>
      <c r="AF17" s="15"/>
      <c r="AG17" s="14"/>
      <c r="AH17" s="15"/>
      <c r="AI17" s="14"/>
      <c r="AJ17" s="15"/>
      <c r="AK17" s="14"/>
      <c r="AL17" s="15"/>
      <c r="AM17" s="14"/>
      <c r="AN17" s="15"/>
      <c r="AO17" s="14"/>
      <c r="AP17" s="15"/>
      <c r="AQ17" s="14"/>
      <c r="AR17" s="15"/>
      <c r="AS17" s="16"/>
      <c r="AT17" s="16"/>
      <c r="AU17" s="16"/>
      <c r="AV17" s="16"/>
      <c r="AW17" s="16"/>
    </row>
    <row r="18">
      <c r="A18" s="10" t="s">
        <v>36</v>
      </c>
      <c r="B18" s="10" t="s">
        <v>37</v>
      </c>
      <c r="C18" s="25" t="s">
        <v>72</v>
      </c>
      <c r="D18" s="26" t="s">
        <v>73</v>
      </c>
      <c r="E18" s="13">
        <v>5.0</v>
      </c>
      <c r="F18" s="13">
        <v>5.0</v>
      </c>
      <c r="G18" s="13">
        <v>2.0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>
        <f t="shared" ref="Z18:AA18" si="22">E18+H18+K18+N18+Q18+T18+W18</f>
        <v>5</v>
      </c>
      <c r="AA18" s="13">
        <f t="shared" si="22"/>
        <v>5</v>
      </c>
      <c r="AB18" s="13">
        <f t="shared" ref="AB18:AB23" si="24">SUM(Z18:AA18)</f>
        <v>10</v>
      </c>
      <c r="AC18" s="13">
        <f t="shared" ref="AC18:AC23" si="25">G18+J18+M18+P18+S18+V18+Y18</f>
        <v>2</v>
      </c>
      <c r="AD18" s="13" t="s">
        <v>40</v>
      </c>
      <c r="AE18" s="14"/>
      <c r="AF18" s="15"/>
      <c r="AG18" s="14"/>
      <c r="AH18" s="15"/>
      <c r="AI18" s="14"/>
      <c r="AJ18" s="15"/>
      <c r="AK18" s="14"/>
      <c r="AL18" s="15"/>
      <c r="AM18" s="14"/>
      <c r="AN18" s="15"/>
      <c r="AO18" s="14"/>
      <c r="AP18" s="15"/>
      <c r="AQ18" s="14"/>
      <c r="AR18" s="15"/>
      <c r="AS18" s="16"/>
      <c r="AT18" s="16"/>
      <c r="AU18" s="16"/>
      <c r="AV18" s="16"/>
      <c r="AW18" s="16"/>
    </row>
    <row r="19">
      <c r="A19" s="10" t="s">
        <v>36</v>
      </c>
      <c r="B19" s="10" t="s">
        <v>56</v>
      </c>
      <c r="C19" s="10" t="s">
        <v>74</v>
      </c>
      <c r="D19" s="11" t="s">
        <v>75</v>
      </c>
      <c r="E19" s="13"/>
      <c r="F19" s="13"/>
      <c r="G19" s="13"/>
      <c r="H19" s="13">
        <v>10.0</v>
      </c>
      <c r="I19" s="13">
        <v>0.0</v>
      </c>
      <c r="J19" s="13">
        <v>2.0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>
        <f t="shared" ref="Z19:AA19" si="23">E19+H19+K19+N19+Q19+T19+W19</f>
        <v>10</v>
      </c>
      <c r="AA19" s="13">
        <f t="shared" si="23"/>
        <v>0</v>
      </c>
      <c r="AB19" s="13">
        <f t="shared" si="24"/>
        <v>10</v>
      </c>
      <c r="AC19" s="13">
        <f t="shared" si="25"/>
        <v>2</v>
      </c>
      <c r="AD19" s="10" t="s">
        <v>35</v>
      </c>
      <c r="AE19" s="14"/>
      <c r="AF19" s="15"/>
      <c r="AG19" s="14"/>
      <c r="AH19" s="15"/>
      <c r="AI19" s="14"/>
      <c r="AJ19" s="15"/>
      <c r="AK19" s="14"/>
      <c r="AL19" s="15"/>
      <c r="AM19" s="14"/>
      <c r="AN19" s="15"/>
      <c r="AO19" s="14"/>
      <c r="AP19" s="15"/>
      <c r="AQ19" s="14"/>
      <c r="AR19" s="15"/>
      <c r="AS19" s="16"/>
      <c r="AT19" s="16"/>
      <c r="AU19" s="16"/>
      <c r="AV19" s="16"/>
      <c r="AW19" s="16"/>
    </row>
    <row r="20" ht="15.75" customHeight="1">
      <c r="A20" s="10" t="s">
        <v>62</v>
      </c>
      <c r="B20" s="10" t="s">
        <v>66</v>
      </c>
      <c r="C20" s="10" t="s">
        <v>76</v>
      </c>
      <c r="D20" s="11" t="s">
        <v>77</v>
      </c>
      <c r="E20" s="13"/>
      <c r="F20" s="13"/>
      <c r="G20" s="13"/>
      <c r="H20" s="27"/>
      <c r="I20" s="27"/>
      <c r="J20" s="27"/>
      <c r="K20" s="13"/>
      <c r="L20" s="13"/>
      <c r="M20" s="13"/>
      <c r="N20" s="13">
        <v>0.0</v>
      </c>
      <c r="O20" s="13">
        <v>10.0</v>
      </c>
      <c r="P20" s="13">
        <v>2.0</v>
      </c>
      <c r="Q20" s="13"/>
      <c r="R20" s="13"/>
      <c r="S20" s="13"/>
      <c r="T20" s="27"/>
      <c r="U20" s="27"/>
      <c r="V20" s="27"/>
      <c r="W20" s="13"/>
      <c r="X20" s="13"/>
      <c r="Y20" s="13"/>
      <c r="Z20" s="13">
        <f t="shared" ref="Z20:AA20" si="26">E20+H20+K20+N20+Q20+T20+W20</f>
        <v>0</v>
      </c>
      <c r="AA20" s="13">
        <f t="shared" si="26"/>
        <v>10</v>
      </c>
      <c r="AB20" s="13">
        <f t="shared" si="24"/>
        <v>10</v>
      </c>
      <c r="AC20" s="13">
        <f t="shared" si="25"/>
        <v>2</v>
      </c>
      <c r="AD20" s="13" t="s">
        <v>35</v>
      </c>
      <c r="AE20" s="14"/>
      <c r="AF20" s="15"/>
      <c r="AG20" s="14"/>
      <c r="AH20" s="15"/>
      <c r="AI20" s="14"/>
      <c r="AJ20" s="15"/>
      <c r="AK20" s="14"/>
      <c r="AL20" s="15"/>
      <c r="AM20" s="14"/>
      <c r="AN20" s="15"/>
      <c r="AO20" s="14"/>
      <c r="AP20" s="15"/>
      <c r="AQ20" s="14"/>
      <c r="AR20" s="15"/>
      <c r="AS20" s="16"/>
      <c r="AT20" s="16"/>
      <c r="AU20" s="16"/>
      <c r="AV20" s="16"/>
      <c r="AW20" s="16"/>
    </row>
    <row r="21" ht="15.75" customHeight="1">
      <c r="A21" s="10" t="s">
        <v>62</v>
      </c>
      <c r="B21" s="10" t="s">
        <v>66</v>
      </c>
      <c r="C21" s="10" t="s">
        <v>78</v>
      </c>
      <c r="D21" s="11" t="s">
        <v>79</v>
      </c>
      <c r="E21" s="13"/>
      <c r="F21" s="13"/>
      <c r="G21" s="13"/>
      <c r="H21" s="13"/>
      <c r="I21" s="13"/>
      <c r="J21" s="13"/>
      <c r="K21" s="13"/>
      <c r="L21" s="13"/>
      <c r="M21" s="13"/>
      <c r="N21" s="13">
        <v>10.0</v>
      </c>
      <c r="O21" s="13">
        <v>0.0</v>
      </c>
      <c r="P21" s="13">
        <v>2.0</v>
      </c>
      <c r="Q21" s="13"/>
      <c r="R21" s="13"/>
      <c r="S21" s="13"/>
      <c r="T21" s="13"/>
      <c r="U21" s="13"/>
      <c r="V21" s="13"/>
      <c r="W21" s="13"/>
      <c r="X21" s="13"/>
      <c r="Y21" s="13"/>
      <c r="Z21" s="13">
        <f t="shared" ref="Z21:AA21" si="27">E21+H21+K21+N21+Q21+T21+W21</f>
        <v>10</v>
      </c>
      <c r="AA21" s="13">
        <f t="shared" si="27"/>
        <v>0</v>
      </c>
      <c r="AB21" s="13">
        <f t="shared" si="24"/>
        <v>10</v>
      </c>
      <c r="AC21" s="13">
        <f t="shared" si="25"/>
        <v>2</v>
      </c>
      <c r="AD21" s="13" t="s">
        <v>40</v>
      </c>
      <c r="AE21" s="14"/>
      <c r="AF21" s="15"/>
      <c r="AG21" s="14"/>
      <c r="AH21" s="15"/>
      <c r="AI21" s="14"/>
      <c r="AJ21" s="15"/>
      <c r="AK21" s="14"/>
      <c r="AL21" s="15"/>
      <c r="AM21" s="14"/>
      <c r="AN21" s="15"/>
      <c r="AO21" s="14"/>
      <c r="AP21" s="15"/>
      <c r="AQ21" s="14"/>
      <c r="AR21" s="15"/>
      <c r="AS21" s="16"/>
      <c r="AT21" s="16"/>
      <c r="AU21" s="16"/>
      <c r="AV21" s="16"/>
      <c r="AW21" s="16"/>
    </row>
    <row r="22" ht="15.75" customHeight="1">
      <c r="A22" s="17" t="s">
        <v>47</v>
      </c>
      <c r="B22" s="10" t="s">
        <v>51</v>
      </c>
      <c r="C22" s="10" t="s">
        <v>80</v>
      </c>
      <c r="D22" s="11" t="s">
        <v>81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0.0</v>
      </c>
      <c r="R22" s="12">
        <v>5.0</v>
      </c>
      <c r="S22" s="12">
        <v>2.0</v>
      </c>
      <c r="T22" s="12"/>
      <c r="U22" s="12"/>
      <c r="V22" s="12"/>
      <c r="W22" s="12"/>
      <c r="X22" s="12"/>
      <c r="Y22" s="12"/>
      <c r="Z22" s="13">
        <f t="shared" ref="Z22:AA22" si="28">E22+H22+K22+N22+Q22+T22+W22</f>
        <v>0</v>
      </c>
      <c r="AA22" s="13">
        <f t="shared" si="28"/>
        <v>5</v>
      </c>
      <c r="AB22" s="13">
        <f t="shared" si="24"/>
        <v>5</v>
      </c>
      <c r="AC22" s="13">
        <f t="shared" si="25"/>
        <v>2</v>
      </c>
      <c r="AD22" s="13" t="s">
        <v>35</v>
      </c>
      <c r="AE22" s="14"/>
      <c r="AF22" s="15"/>
      <c r="AG22" s="14"/>
      <c r="AH22" s="15"/>
      <c r="AI22" s="14"/>
      <c r="AJ22" s="15"/>
      <c r="AK22" s="14"/>
      <c r="AL22" s="15"/>
      <c r="AM22" s="14"/>
      <c r="AN22" s="15"/>
      <c r="AO22" s="14"/>
      <c r="AP22" s="15"/>
      <c r="AQ22" s="14"/>
      <c r="AR22" s="15"/>
      <c r="AS22" s="16"/>
      <c r="AT22" s="16"/>
      <c r="AU22" s="16"/>
      <c r="AV22" s="16"/>
      <c r="AW22" s="16"/>
    </row>
    <row r="23" ht="15.75" customHeight="1">
      <c r="A23" s="10" t="s">
        <v>47</v>
      </c>
      <c r="B23" s="10" t="s">
        <v>51</v>
      </c>
      <c r="C23" s="11" t="s">
        <v>82</v>
      </c>
      <c r="D23" s="11" t="s">
        <v>83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0.0</v>
      </c>
      <c r="R23" s="13">
        <v>0.0</v>
      </c>
      <c r="S23" s="13">
        <v>0.0</v>
      </c>
      <c r="T23" s="13"/>
      <c r="U23" s="13"/>
      <c r="V23" s="13"/>
      <c r="W23" s="13"/>
      <c r="X23" s="13"/>
      <c r="Y23" s="13"/>
      <c r="Z23" s="13">
        <f t="shared" ref="Z23:AA23" si="29">E23+H23+K23+N23+Q23+T23+W23</f>
        <v>0</v>
      </c>
      <c r="AA23" s="13">
        <f t="shared" si="29"/>
        <v>0</v>
      </c>
      <c r="AB23" s="13">
        <f t="shared" si="24"/>
        <v>0</v>
      </c>
      <c r="AC23" s="13">
        <f t="shared" si="25"/>
        <v>0</v>
      </c>
      <c r="AD23" s="13" t="s">
        <v>84</v>
      </c>
      <c r="AE23" s="14"/>
      <c r="AF23" s="15"/>
      <c r="AG23" s="14"/>
      <c r="AH23" s="15"/>
      <c r="AI23" s="14"/>
      <c r="AJ23" s="15"/>
      <c r="AK23" s="14"/>
      <c r="AL23" s="15"/>
      <c r="AM23" s="14"/>
      <c r="AN23" s="15"/>
      <c r="AO23" s="14"/>
      <c r="AP23" s="15"/>
      <c r="AQ23" s="14"/>
      <c r="AR23" s="15"/>
      <c r="AS23" s="16"/>
      <c r="AT23" s="16"/>
      <c r="AU23" s="16"/>
      <c r="AV23" s="16"/>
      <c r="AW23" s="16"/>
    </row>
    <row r="24" ht="15.75" customHeight="1">
      <c r="A24" s="10"/>
      <c r="B24" s="10"/>
      <c r="C24" s="10"/>
      <c r="D24" s="20" t="s">
        <v>85</v>
      </c>
      <c r="E24" s="21">
        <f t="shared" ref="E24:AC24" si="30">SUM(E18:E23)</f>
        <v>5</v>
      </c>
      <c r="F24" s="21">
        <f t="shared" si="30"/>
        <v>5</v>
      </c>
      <c r="G24" s="21">
        <f t="shared" si="30"/>
        <v>2</v>
      </c>
      <c r="H24" s="21">
        <f t="shared" si="30"/>
        <v>10</v>
      </c>
      <c r="I24" s="21">
        <f t="shared" si="30"/>
        <v>0</v>
      </c>
      <c r="J24" s="21">
        <f t="shared" si="30"/>
        <v>2</v>
      </c>
      <c r="K24" s="21">
        <f t="shared" si="30"/>
        <v>0</v>
      </c>
      <c r="L24" s="21">
        <f t="shared" si="30"/>
        <v>0</v>
      </c>
      <c r="M24" s="21">
        <f t="shared" si="30"/>
        <v>0</v>
      </c>
      <c r="N24" s="21">
        <f t="shared" si="30"/>
        <v>10</v>
      </c>
      <c r="O24" s="21">
        <f t="shared" si="30"/>
        <v>10</v>
      </c>
      <c r="P24" s="21">
        <f t="shared" si="30"/>
        <v>4</v>
      </c>
      <c r="Q24" s="21">
        <f t="shared" si="30"/>
        <v>0</v>
      </c>
      <c r="R24" s="21">
        <f t="shared" si="30"/>
        <v>5</v>
      </c>
      <c r="S24" s="21">
        <f t="shared" si="30"/>
        <v>2</v>
      </c>
      <c r="T24" s="21">
        <f t="shared" si="30"/>
        <v>0</v>
      </c>
      <c r="U24" s="21">
        <f t="shared" si="30"/>
        <v>0</v>
      </c>
      <c r="V24" s="21">
        <f t="shared" si="30"/>
        <v>0</v>
      </c>
      <c r="W24" s="21">
        <f t="shared" si="30"/>
        <v>0</v>
      </c>
      <c r="X24" s="21">
        <f t="shared" si="30"/>
        <v>0</v>
      </c>
      <c r="Y24" s="21">
        <f t="shared" si="30"/>
        <v>0</v>
      </c>
      <c r="Z24" s="21">
        <f t="shared" si="30"/>
        <v>25</v>
      </c>
      <c r="AA24" s="21">
        <f t="shared" si="30"/>
        <v>20</v>
      </c>
      <c r="AB24" s="21">
        <f t="shared" si="30"/>
        <v>45</v>
      </c>
      <c r="AC24" s="21">
        <f t="shared" si="30"/>
        <v>10</v>
      </c>
      <c r="AD24" s="13"/>
      <c r="AE24" s="14"/>
      <c r="AF24" s="15"/>
      <c r="AG24" s="14"/>
      <c r="AH24" s="15"/>
      <c r="AI24" s="14"/>
      <c r="AJ24" s="15"/>
      <c r="AK24" s="14"/>
      <c r="AL24" s="15"/>
      <c r="AM24" s="14"/>
      <c r="AN24" s="15"/>
      <c r="AO24" s="14"/>
      <c r="AP24" s="15"/>
      <c r="AQ24" s="14"/>
      <c r="AR24" s="15"/>
      <c r="AS24" s="16"/>
      <c r="AT24" s="16"/>
      <c r="AU24" s="16"/>
      <c r="AV24" s="16"/>
      <c r="AW24" s="16"/>
    </row>
    <row r="25" ht="15.75" customHeight="1">
      <c r="A25" s="10" t="s">
        <v>36</v>
      </c>
      <c r="B25" s="10" t="s">
        <v>56</v>
      </c>
      <c r="C25" s="10" t="s">
        <v>86</v>
      </c>
      <c r="D25" s="18" t="s">
        <v>87</v>
      </c>
      <c r="E25" s="12"/>
      <c r="F25" s="12"/>
      <c r="G25" s="12"/>
      <c r="H25" s="12">
        <v>0.0</v>
      </c>
      <c r="I25" s="12">
        <v>10.0</v>
      </c>
      <c r="J25" s="12">
        <v>2.0</v>
      </c>
      <c r="K25" s="12"/>
      <c r="L25" s="12"/>
      <c r="M25" s="12"/>
      <c r="N25" s="12"/>
      <c r="O25" s="12"/>
      <c r="P25" s="12"/>
      <c r="Q25" s="12"/>
      <c r="R25" s="12"/>
      <c r="S25" s="12"/>
      <c r="T25" s="28"/>
      <c r="U25" s="28"/>
      <c r="V25" s="28"/>
      <c r="W25" s="12"/>
      <c r="X25" s="12"/>
      <c r="Y25" s="12"/>
      <c r="Z25" s="13">
        <f t="shared" ref="Z25:AA25" si="31">E25+H25+K25+N25+Q25+T25+W25</f>
        <v>0</v>
      </c>
      <c r="AA25" s="13">
        <f t="shared" si="31"/>
        <v>10</v>
      </c>
      <c r="AB25" s="12">
        <f t="shared" ref="AB25:AB26" si="33">SUM(Z25:AA25)</f>
        <v>10</v>
      </c>
      <c r="AC25" s="13">
        <f>Y25+V25+S25+P25+M25+J25+G25</f>
        <v>2</v>
      </c>
      <c r="AD25" s="12" t="s">
        <v>35</v>
      </c>
      <c r="AE25" s="14"/>
      <c r="AF25" s="15"/>
      <c r="AG25" s="14"/>
      <c r="AH25" s="15"/>
      <c r="AI25" s="14"/>
      <c r="AJ25" s="15"/>
      <c r="AK25" s="14"/>
      <c r="AL25" s="15"/>
      <c r="AM25" s="14"/>
      <c r="AN25" s="15"/>
      <c r="AO25" s="14"/>
      <c r="AP25" s="15"/>
      <c r="AQ25" s="14"/>
      <c r="AR25" s="15"/>
      <c r="AS25" s="16"/>
      <c r="AT25" s="16"/>
      <c r="AU25" s="16"/>
      <c r="AV25" s="16"/>
      <c r="AW25" s="16"/>
    </row>
    <row r="26" ht="15.75" customHeight="1">
      <c r="A26" s="10"/>
      <c r="B26" s="10"/>
      <c r="C26" s="10"/>
      <c r="D26" s="20" t="s">
        <v>88</v>
      </c>
      <c r="E26" s="13">
        <f t="shared" ref="E26:AA26" si="32">SUM(E25)</f>
        <v>0</v>
      </c>
      <c r="F26" s="13">
        <f t="shared" si="32"/>
        <v>0</v>
      </c>
      <c r="G26" s="13">
        <f t="shared" si="32"/>
        <v>0</v>
      </c>
      <c r="H26" s="13">
        <f t="shared" si="32"/>
        <v>0</v>
      </c>
      <c r="I26" s="13">
        <f t="shared" si="32"/>
        <v>10</v>
      </c>
      <c r="J26" s="13">
        <f t="shared" si="32"/>
        <v>2</v>
      </c>
      <c r="K26" s="13">
        <f t="shared" si="32"/>
        <v>0</v>
      </c>
      <c r="L26" s="13">
        <f t="shared" si="32"/>
        <v>0</v>
      </c>
      <c r="M26" s="13">
        <f t="shared" si="32"/>
        <v>0</v>
      </c>
      <c r="N26" s="13">
        <f t="shared" si="32"/>
        <v>0</v>
      </c>
      <c r="O26" s="13">
        <f t="shared" si="32"/>
        <v>0</v>
      </c>
      <c r="P26" s="13">
        <f t="shared" si="32"/>
        <v>0</v>
      </c>
      <c r="Q26" s="13">
        <f t="shared" si="32"/>
        <v>0</v>
      </c>
      <c r="R26" s="13">
        <f t="shared" si="32"/>
        <v>0</v>
      </c>
      <c r="S26" s="13">
        <f t="shared" si="32"/>
        <v>0</v>
      </c>
      <c r="T26" s="13">
        <f t="shared" si="32"/>
        <v>0</v>
      </c>
      <c r="U26" s="13">
        <f t="shared" si="32"/>
        <v>0</v>
      </c>
      <c r="V26" s="13">
        <f t="shared" si="32"/>
        <v>0</v>
      </c>
      <c r="W26" s="13">
        <f t="shared" si="32"/>
        <v>0</v>
      </c>
      <c r="X26" s="13">
        <f t="shared" si="32"/>
        <v>0</v>
      </c>
      <c r="Y26" s="13">
        <f t="shared" si="32"/>
        <v>0</v>
      </c>
      <c r="Z26" s="13">
        <f t="shared" si="32"/>
        <v>0</v>
      </c>
      <c r="AA26" s="13">
        <f t="shared" si="32"/>
        <v>10</v>
      </c>
      <c r="AB26" s="12">
        <f t="shared" si="33"/>
        <v>10</v>
      </c>
      <c r="AC26" s="21">
        <f>SUM(AC25)</f>
        <v>2</v>
      </c>
      <c r="AD26" s="13"/>
      <c r="AE26" s="14"/>
      <c r="AF26" s="15"/>
      <c r="AG26" s="14"/>
      <c r="AH26" s="15"/>
      <c r="AI26" s="14"/>
      <c r="AJ26" s="15"/>
      <c r="AK26" s="14"/>
      <c r="AL26" s="15"/>
      <c r="AM26" s="14"/>
      <c r="AN26" s="15"/>
      <c r="AO26" s="14"/>
      <c r="AP26" s="15"/>
      <c r="AQ26" s="14"/>
      <c r="AR26" s="15"/>
      <c r="AS26" s="16"/>
      <c r="AT26" s="16"/>
      <c r="AU26" s="16"/>
      <c r="AV26" s="16"/>
      <c r="AW26" s="16"/>
    </row>
    <row r="27" ht="15.75" customHeight="1">
      <c r="A27" s="29" t="s">
        <v>89</v>
      </c>
      <c r="B27" s="2"/>
      <c r="C27" s="2"/>
      <c r="D27" s="3"/>
      <c r="E27" s="13">
        <f t="shared" ref="E27:AC27" si="34">SUM(E26,E24,E17,E12)</f>
        <v>20</v>
      </c>
      <c r="F27" s="13">
        <f t="shared" si="34"/>
        <v>15</v>
      </c>
      <c r="G27" s="13">
        <f t="shared" si="34"/>
        <v>7</v>
      </c>
      <c r="H27" s="13">
        <f t="shared" si="34"/>
        <v>30</v>
      </c>
      <c r="I27" s="13">
        <f t="shared" si="34"/>
        <v>15</v>
      </c>
      <c r="J27" s="13">
        <f t="shared" si="34"/>
        <v>9</v>
      </c>
      <c r="K27" s="13">
        <f t="shared" si="34"/>
        <v>10</v>
      </c>
      <c r="L27" s="13">
        <f t="shared" si="34"/>
        <v>5</v>
      </c>
      <c r="M27" s="13">
        <f t="shared" si="34"/>
        <v>3</v>
      </c>
      <c r="N27" s="13">
        <f t="shared" si="34"/>
        <v>10</v>
      </c>
      <c r="O27" s="13">
        <f t="shared" si="34"/>
        <v>20</v>
      </c>
      <c r="P27" s="13">
        <f t="shared" si="34"/>
        <v>6</v>
      </c>
      <c r="Q27" s="13">
        <f t="shared" si="34"/>
        <v>10</v>
      </c>
      <c r="R27" s="13">
        <f t="shared" si="34"/>
        <v>15</v>
      </c>
      <c r="S27" s="13">
        <f t="shared" si="34"/>
        <v>6</v>
      </c>
      <c r="T27" s="13">
        <f t="shared" si="34"/>
        <v>20</v>
      </c>
      <c r="U27" s="13">
        <f t="shared" si="34"/>
        <v>0</v>
      </c>
      <c r="V27" s="13">
        <f t="shared" si="34"/>
        <v>4</v>
      </c>
      <c r="W27" s="13">
        <f t="shared" si="34"/>
        <v>20</v>
      </c>
      <c r="X27" s="13">
        <f t="shared" si="34"/>
        <v>5</v>
      </c>
      <c r="Y27" s="13">
        <f t="shared" si="34"/>
        <v>5</v>
      </c>
      <c r="Z27" s="21">
        <f t="shared" si="34"/>
        <v>120</v>
      </c>
      <c r="AA27" s="21">
        <f t="shared" si="34"/>
        <v>75</v>
      </c>
      <c r="AB27" s="21">
        <f t="shared" si="34"/>
        <v>195</v>
      </c>
      <c r="AC27" s="21">
        <f t="shared" si="34"/>
        <v>40</v>
      </c>
      <c r="AD27" s="21"/>
      <c r="AE27" s="14"/>
      <c r="AF27" s="15"/>
      <c r="AG27" s="14"/>
      <c r="AH27" s="15"/>
      <c r="AI27" s="14"/>
      <c r="AJ27" s="15"/>
      <c r="AK27" s="14"/>
      <c r="AL27" s="15"/>
      <c r="AM27" s="14"/>
      <c r="AN27" s="15"/>
      <c r="AO27" s="14"/>
      <c r="AP27" s="15"/>
      <c r="AQ27" s="14"/>
      <c r="AR27" s="15"/>
      <c r="AS27" s="30"/>
      <c r="AT27" s="30"/>
      <c r="AU27" s="30"/>
      <c r="AV27" s="30"/>
      <c r="AW27" s="30"/>
    </row>
    <row r="28" ht="15.75" customHeight="1">
      <c r="A28" s="10" t="s">
        <v>36</v>
      </c>
      <c r="B28" s="17" t="s">
        <v>37</v>
      </c>
      <c r="C28" s="10" t="s">
        <v>90</v>
      </c>
      <c r="D28" s="11" t="s">
        <v>91</v>
      </c>
      <c r="E28" s="13">
        <v>0.0</v>
      </c>
      <c r="F28" s="13">
        <v>10.0</v>
      </c>
      <c r="G28" s="13">
        <v>1.0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>
        <f t="shared" ref="Z28:AA28" si="35">E28+H28+K28+N28+Q28+T28+W28</f>
        <v>0</v>
      </c>
      <c r="AA28" s="13">
        <f t="shared" si="35"/>
        <v>10</v>
      </c>
      <c r="AB28" s="13">
        <f t="shared" ref="AB28:AB35" si="37">SUM(Z28:AA28)</f>
        <v>10</v>
      </c>
      <c r="AC28" s="13">
        <f t="shared" ref="AC28:AC35" si="38">Y28+V28+S28+P28+M28+J28+G28</f>
        <v>1</v>
      </c>
      <c r="AD28" s="13" t="s">
        <v>35</v>
      </c>
      <c r="AE28" s="14"/>
      <c r="AF28" s="15"/>
      <c r="AG28" s="14"/>
      <c r="AH28" s="15"/>
      <c r="AI28" s="14"/>
      <c r="AJ28" s="15"/>
      <c r="AK28" s="14"/>
      <c r="AL28" s="15"/>
      <c r="AM28" s="14"/>
      <c r="AN28" s="15"/>
      <c r="AO28" s="14"/>
      <c r="AP28" s="15"/>
      <c r="AQ28" s="14"/>
      <c r="AR28" s="15"/>
      <c r="AS28" s="16"/>
      <c r="AT28" s="16"/>
      <c r="AU28" s="16"/>
      <c r="AV28" s="16"/>
      <c r="AW28" s="16"/>
    </row>
    <row r="29" ht="15.75" customHeight="1">
      <c r="A29" s="10" t="s">
        <v>36</v>
      </c>
      <c r="B29" s="10" t="s">
        <v>56</v>
      </c>
      <c r="C29" s="10" t="s">
        <v>92</v>
      </c>
      <c r="D29" s="11" t="s">
        <v>93</v>
      </c>
      <c r="E29" s="13"/>
      <c r="F29" s="13"/>
      <c r="G29" s="13"/>
      <c r="H29" s="13">
        <v>10.0</v>
      </c>
      <c r="I29" s="13">
        <v>10.0</v>
      </c>
      <c r="J29" s="13">
        <v>3.0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>
        <f t="shared" ref="Z29:AA29" si="36">E29+H29+K29+N29+Q29+T29+W29</f>
        <v>10</v>
      </c>
      <c r="AA29" s="13">
        <f t="shared" si="36"/>
        <v>10</v>
      </c>
      <c r="AB29" s="13">
        <f t="shared" si="37"/>
        <v>20</v>
      </c>
      <c r="AC29" s="13">
        <f t="shared" si="38"/>
        <v>3</v>
      </c>
      <c r="AD29" s="13" t="s">
        <v>40</v>
      </c>
      <c r="AE29" s="14"/>
      <c r="AF29" s="15"/>
      <c r="AG29" s="14"/>
      <c r="AH29" s="15"/>
      <c r="AI29" s="14"/>
      <c r="AJ29" s="15"/>
      <c r="AK29" s="14"/>
      <c r="AL29" s="15"/>
      <c r="AM29" s="14"/>
      <c r="AN29" s="15"/>
      <c r="AO29" s="14"/>
      <c r="AP29" s="15"/>
      <c r="AQ29" s="14"/>
      <c r="AR29" s="15"/>
      <c r="AS29" s="16"/>
      <c r="AT29" s="16"/>
      <c r="AU29" s="16"/>
      <c r="AV29" s="16"/>
      <c r="AW29" s="16"/>
    </row>
    <row r="30" ht="15.75" customHeight="1">
      <c r="A30" s="10" t="s">
        <v>36</v>
      </c>
      <c r="B30" s="10" t="s">
        <v>56</v>
      </c>
      <c r="C30" s="10" t="s">
        <v>94</v>
      </c>
      <c r="D30" s="11" t="s">
        <v>95</v>
      </c>
      <c r="E30" s="13"/>
      <c r="F30" s="13"/>
      <c r="G30" s="13"/>
      <c r="H30" s="13">
        <v>0.0</v>
      </c>
      <c r="I30" s="13">
        <v>10.0</v>
      </c>
      <c r="J30" s="13">
        <v>2.0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>
        <f t="shared" ref="Z30:AA30" si="39">E30+H30+K30+N30+Q30+T30+W30</f>
        <v>0</v>
      </c>
      <c r="AA30" s="13">
        <f t="shared" si="39"/>
        <v>10</v>
      </c>
      <c r="AB30" s="13">
        <f t="shared" si="37"/>
        <v>10</v>
      </c>
      <c r="AC30" s="13">
        <f t="shared" si="38"/>
        <v>2</v>
      </c>
      <c r="AD30" s="13" t="s">
        <v>35</v>
      </c>
      <c r="AE30" s="14"/>
      <c r="AF30" s="15"/>
      <c r="AG30" s="14"/>
      <c r="AH30" s="15"/>
      <c r="AI30" s="14"/>
      <c r="AJ30" s="15"/>
      <c r="AK30" s="14"/>
      <c r="AL30" s="15"/>
      <c r="AM30" s="14"/>
      <c r="AN30" s="15"/>
      <c r="AO30" s="14"/>
      <c r="AP30" s="15"/>
      <c r="AQ30" s="14"/>
      <c r="AR30" s="15"/>
      <c r="AS30" s="16"/>
      <c r="AT30" s="16"/>
      <c r="AU30" s="16"/>
      <c r="AV30" s="16"/>
      <c r="AW30" s="16"/>
    </row>
    <row r="31" ht="15.75" customHeight="1">
      <c r="A31" s="10" t="s">
        <v>62</v>
      </c>
      <c r="B31" s="10" t="s">
        <v>63</v>
      </c>
      <c r="C31" s="10" t="s">
        <v>96</v>
      </c>
      <c r="D31" s="11" t="s">
        <v>97</v>
      </c>
      <c r="E31" s="13"/>
      <c r="F31" s="13"/>
      <c r="G31" s="13"/>
      <c r="H31" s="13"/>
      <c r="I31" s="13"/>
      <c r="J31" s="13"/>
      <c r="K31" s="13">
        <v>10.0</v>
      </c>
      <c r="L31" s="13">
        <v>10.0</v>
      </c>
      <c r="M31" s="13">
        <v>4.0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>
        <f t="shared" ref="Z31:AA31" si="40">E31+H31+K31+N31+Q31+T31+W31</f>
        <v>10</v>
      </c>
      <c r="AA31" s="13">
        <f t="shared" si="40"/>
        <v>10</v>
      </c>
      <c r="AB31" s="13">
        <f t="shared" si="37"/>
        <v>20</v>
      </c>
      <c r="AC31" s="13">
        <f t="shared" si="38"/>
        <v>4</v>
      </c>
      <c r="AD31" s="13" t="s">
        <v>40</v>
      </c>
      <c r="AE31" s="14"/>
      <c r="AF31" s="15"/>
      <c r="AG31" s="14"/>
      <c r="AH31" s="15"/>
      <c r="AI31" s="14"/>
      <c r="AJ31" s="15"/>
      <c r="AK31" s="14"/>
      <c r="AL31" s="15"/>
      <c r="AM31" s="14"/>
      <c r="AN31" s="15"/>
      <c r="AO31" s="14"/>
      <c r="AP31" s="15"/>
      <c r="AQ31" s="14"/>
      <c r="AR31" s="15"/>
      <c r="AS31" s="16"/>
      <c r="AT31" s="16"/>
      <c r="AU31" s="16"/>
      <c r="AV31" s="16"/>
      <c r="AW31" s="16"/>
    </row>
    <row r="32" ht="15.75" customHeight="1">
      <c r="A32" s="10" t="s">
        <v>62</v>
      </c>
      <c r="B32" s="10" t="s">
        <v>63</v>
      </c>
      <c r="C32" s="10" t="s">
        <v>98</v>
      </c>
      <c r="D32" s="11" t="s">
        <v>99</v>
      </c>
      <c r="E32" s="13"/>
      <c r="F32" s="13"/>
      <c r="G32" s="13"/>
      <c r="H32" s="13"/>
      <c r="I32" s="13"/>
      <c r="J32" s="13"/>
      <c r="K32" s="13">
        <v>5.0</v>
      </c>
      <c r="L32" s="13">
        <v>10.0</v>
      </c>
      <c r="M32" s="13">
        <v>3.0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>
        <f t="shared" ref="Z32:AA32" si="41">E32+H32+K32+N32+Q32+T32+W32</f>
        <v>5</v>
      </c>
      <c r="AA32" s="13">
        <f t="shared" si="41"/>
        <v>10</v>
      </c>
      <c r="AB32" s="13">
        <f t="shared" si="37"/>
        <v>15</v>
      </c>
      <c r="AC32" s="13">
        <f t="shared" si="38"/>
        <v>3</v>
      </c>
      <c r="AD32" s="13" t="s">
        <v>35</v>
      </c>
      <c r="AE32" s="14"/>
      <c r="AF32" s="15"/>
      <c r="AG32" s="14"/>
      <c r="AH32" s="15"/>
      <c r="AI32" s="14"/>
      <c r="AJ32" s="15"/>
      <c r="AK32" s="14"/>
      <c r="AL32" s="15"/>
      <c r="AM32" s="14"/>
      <c r="AN32" s="15"/>
      <c r="AO32" s="14"/>
      <c r="AP32" s="15"/>
      <c r="AQ32" s="14"/>
      <c r="AR32" s="15"/>
      <c r="AS32" s="16"/>
      <c r="AT32" s="16"/>
      <c r="AU32" s="16"/>
      <c r="AV32" s="16"/>
      <c r="AW32" s="16"/>
    </row>
    <row r="33" ht="15.75" customHeight="1">
      <c r="A33" s="10" t="s">
        <v>62</v>
      </c>
      <c r="B33" s="10" t="s">
        <v>66</v>
      </c>
      <c r="C33" s="10" t="s">
        <v>100</v>
      </c>
      <c r="D33" s="11" t="s">
        <v>101</v>
      </c>
      <c r="E33" s="13"/>
      <c r="F33" s="13"/>
      <c r="G33" s="13"/>
      <c r="H33" s="13"/>
      <c r="I33" s="13"/>
      <c r="J33" s="13"/>
      <c r="K33" s="13"/>
      <c r="L33" s="13"/>
      <c r="M33" s="13"/>
      <c r="N33" s="13">
        <v>5.0</v>
      </c>
      <c r="O33" s="13">
        <v>10.0</v>
      </c>
      <c r="P33" s="13">
        <v>3.0</v>
      </c>
      <c r="Q33" s="13"/>
      <c r="R33" s="13"/>
      <c r="S33" s="13"/>
      <c r="T33" s="13"/>
      <c r="U33" s="13"/>
      <c r="V33" s="13"/>
      <c r="W33" s="13"/>
      <c r="X33" s="13"/>
      <c r="Y33" s="13"/>
      <c r="Z33" s="13">
        <f t="shared" ref="Z33:AA33" si="42">E33+H33+K33+N33+Q33+T33+W33</f>
        <v>5</v>
      </c>
      <c r="AA33" s="13">
        <f t="shared" si="42"/>
        <v>10</v>
      </c>
      <c r="AB33" s="13">
        <f t="shared" si="37"/>
        <v>15</v>
      </c>
      <c r="AC33" s="13">
        <f t="shared" si="38"/>
        <v>3</v>
      </c>
      <c r="AD33" s="13" t="s">
        <v>35</v>
      </c>
      <c r="AE33" s="14"/>
      <c r="AF33" s="15"/>
      <c r="AG33" s="14"/>
      <c r="AH33" s="15"/>
      <c r="AI33" s="14"/>
      <c r="AJ33" s="15"/>
      <c r="AK33" s="14"/>
      <c r="AL33" s="15"/>
      <c r="AM33" s="14"/>
      <c r="AN33" s="15"/>
      <c r="AO33" s="14"/>
      <c r="AP33" s="15"/>
      <c r="AQ33" s="14"/>
      <c r="AR33" s="15"/>
      <c r="AS33" s="16"/>
      <c r="AT33" s="16"/>
      <c r="AU33" s="16"/>
      <c r="AV33" s="16"/>
      <c r="AW33" s="16"/>
    </row>
    <row r="34" ht="15.75" customHeight="1">
      <c r="A34" s="10" t="s">
        <v>62</v>
      </c>
      <c r="B34" s="10" t="s">
        <v>66</v>
      </c>
      <c r="C34" s="10" t="s">
        <v>102</v>
      </c>
      <c r="D34" s="11" t="s">
        <v>103</v>
      </c>
      <c r="E34" s="13"/>
      <c r="F34" s="13"/>
      <c r="G34" s="13"/>
      <c r="H34" s="13"/>
      <c r="I34" s="13"/>
      <c r="J34" s="13"/>
      <c r="K34" s="13"/>
      <c r="L34" s="13"/>
      <c r="M34" s="13"/>
      <c r="N34" s="13">
        <v>5.0</v>
      </c>
      <c r="O34" s="13">
        <v>10.0</v>
      </c>
      <c r="P34" s="13">
        <v>3.0</v>
      </c>
      <c r="Q34" s="13"/>
      <c r="R34" s="13"/>
      <c r="S34" s="13"/>
      <c r="T34" s="13"/>
      <c r="U34" s="13"/>
      <c r="V34" s="13"/>
      <c r="W34" s="13"/>
      <c r="X34" s="13"/>
      <c r="Y34" s="13"/>
      <c r="Z34" s="13">
        <f t="shared" ref="Z34:AA34" si="43">E34+H34+K34+N34+Q34+T34+W34</f>
        <v>5</v>
      </c>
      <c r="AA34" s="13">
        <f t="shared" si="43"/>
        <v>10</v>
      </c>
      <c r="AB34" s="13">
        <f t="shared" si="37"/>
        <v>15</v>
      </c>
      <c r="AC34" s="13">
        <f t="shared" si="38"/>
        <v>3</v>
      </c>
      <c r="AD34" s="13" t="s">
        <v>35</v>
      </c>
      <c r="AE34" s="14"/>
      <c r="AF34" s="15"/>
      <c r="AG34" s="14"/>
      <c r="AH34" s="15"/>
      <c r="AI34" s="14"/>
      <c r="AJ34" s="15"/>
      <c r="AK34" s="14"/>
      <c r="AL34" s="15"/>
      <c r="AM34" s="14"/>
      <c r="AN34" s="15"/>
      <c r="AO34" s="14"/>
      <c r="AP34" s="15"/>
      <c r="AQ34" s="14"/>
      <c r="AR34" s="15"/>
      <c r="AS34" s="16"/>
      <c r="AT34" s="16"/>
      <c r="AU34" s="16"/>
      <c r="AV34" s="16"/>
      <c r="AW34" s="16"/>
    </row>
    <row r="35" ht="15.75" customHeight="1">
      <c r="A35" s="31" t="s">
        <v>47</v>
      </c>
      <c r="B35" s="32" t="s">
        <v>51</v>
      </c>
      <c r="C35" s="10" t="s">
        <v>104</v>
      </c>
      <c r="D35" s="11" t="s">
        <v>105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>
        <v>0.0</v>
      </c>
      <c r="R35" s="13">
        <v>10.0</v>
      </c>
      <c r="S35" s="13">
        <v>2.0</v>
      </c>
      <c r="T35" s="33"/>
      <c r="U35" s="33"/>
      <c r="V35" s="33"/>
      <c r="W35" s="13"/>
      <c r="X35" s="13"/>
      <c r="Y35" s="13"/>
      <c r="Z35" s="13">
        <f t="shared" ref="Z35:AA35" si="44">E35+H35+K35+N35+Q35+T35+W35</f>
        <v>0</v>
      </c>
      <c r="AA35" s="13">
        <f t="shared" si="44"/>
        <v>10</v>
      </c>
      <c r="AB35" s="13">
        <f t="shared" si="37"/>
        <v>10</v>
      </c>
      <c r="AC35" s="13">
        <f t="shared" si="38"/>
        <v>2</v>
      </c>
      <c r="AD35" s="13" t="s">
        <v>35</v>
      </c>
      <c r="AE35" s="14"/>
      <c r="AF35" s="15"/>
      <c r="AG35" s="14"/>
      <c r="AH35" s="15"/>
      <c r="AI35" s="14"/>
      <c r="AJ35" s="15"/>
      <c r="AK35" s="14"/>
      <c r="AL35" s="15"/>
      <c r="AM35" s="14"/>
      <c r="AN35" s="15"/>
      <c r="AO35" s="14"/>
      <c r="AP35" s="15"/>
      <c r="AQ35" s="14"/>
      <c r="AR35" s="15"/>
      <c r="AS35" s="16"/>
      <c r="AT35" s="16"/>
      <c r="AU35" s="16"/>
      <c r="AV35" s="16"/>
      <c r="AW35" s="16"/>
    </row>
    <row r="36" ht="15.75" customHeight="1">
      <c r="A36" s="10"/>
      <c r="B36" s="10"/>
      <c r="C36" s="10"/>
      <c r="D36" s="20" t="s">
        <v>106</v>
      </c>
      <c r="E36" s="13">
        <f t="shared" ref="E36:G36" si="45">SUM(E28:E35)</f>
        <v>0</v>
      </c>
      <c r="F36" s="13">
        <f t="shared" si="45"/>
        <v>10</v>
      </c>
      <c r="G36" s="13">
        <f t="shared" si="45"/>
        <v>1</v>
      </c>
      <c r="H36" s="13">
        <f t="shared" ref="H36:Y36" si="46">SUM(H29:H35)</f>
        <v>10</v>
      </c>
      <c r="I36" s="13">
        <f t="shared" si="46"/>
        <v>20</v>
      </c>
      <c r="J36" s="13">
        <f t="shared" si="46"/>
        <v>5</v>
      </c>
      <c r="K36" s="13">
        <f t="shared" si="46"/>
        <v>15</v>
      </c>
      <c r="L36" s="13">
        <f t="shared" si="46"/>
        <v>20</v>
      </c>
      <c r="M36" s="13">
        <f t="shared" si="46"/>
        <v>7</v>
      </c>
      <c r="N36" s="13">
        <f t="shared" si="46"/>
        <v>10</v>
      </c>
      <c r="O36" s="13">
        <f t="shared" si="46"/>
        <v>20</v>
      </c>
      <c r="P36" s="13">
        <f t="shared" si="46"/>
        <v>6</v>
      </c>
      <c r="Q36" s="13">
        <f t="shared" si="46"/>
        <v>0</v>
      </c>
      <c r="R36" s="13">
        <f t="shared" si="46"/>
        <v>10</v>
      </c>
      <c r="S36" s="13">
        <f t="shared" si="46"/>
        <v>2</v>
      </c>
      <c r="T36" s="13">
        <f t="shared" si="46"/>
        <v>0</v>
      </c>
      <c r="U36" s="13">
        <f t="shared" si="46"/>
        <v>0</v>
      </c>
      <c r="V36" s="13">
        <f t="shared" si="46"/>
        <v>0</v>
      </c>
      <c r="W36" s="13">
        <f t="shared" si="46"/>
        <v>0</v>
      </c>
      <c r="X36" s="13">
        <f t="shared" si="46"/>
        <v>0</v>
      </c>
      <c r="Y36" s="13">
        <f t="shared" si="46"/>
        <v>0</v>
      </c>
      <c r="Z36" s="13">
        <f t="shared" ref="Z36:AA36" si="47">E36+H36+K36+N36+Q36+T36+W36</f>
        <v>35</v>
      </c>
      <c r="AA36" s="13">
        <f t="shared" si="47"/>
        <v>80</v>
      </c>
      <c r="AB36" s="13">
        <f t="shared" ref="AB36:AC36" si="48">SUM(AB28:AB35)</f>
        <v>115</v>
      </c>
      <c r="AC36" s="21">
        <f t="shared" si="48"/>
        <v>21</v>
      </c>
      <c r="AD36" s="13"/>
      <c r="AE36" s="14"/>
      <c r="AF36" s="15"/>
      <c r="AG36" s="14"/>
      <c r="AH36" s="15"/>
      <c r="AI36" s="14"/>
      <c r="AJ36" s="15"/>
      <c r="AK36" s="14"/>
      <c r="AL36" s="15"/>
      <c r="AM36" s="14"/>
      <c r="AN36" s="15"/>
      <c r="AO36" s="14"/>
      <c r="AP36" s="15"/>
      <c r="AQ36" s="14"/>
      <c r="AR36" s="15"/>
      <c r="AS36" s="16"/>
      <c r="AT36" s="16"/>
      <c r="AU36" s="16"/>
      <c r="AV36" s="16"/>
      <c r="AW36" s="16"/>
    </row>
    <row r="37" ht="15.75" customHeight="1">
      <c r="A37" s="10" t="s">
        <v>36</v>
      </c>
      <c r="B37" s="17" t="s">
        <v>37</v>
      </c>
      <c r="C37" s="10" t="s">
        <v>107</v>
      </c>
      <c r="D37" s="11" t="s">
        <v>108</v>
      </c>
      <c r="E37" s="13">
        <v>10.0</v>
      </c>
      <c r="F37" s="13">
        <v>10.0</v>
      </c>
      <c r="G37" s="13">
        <v>4.0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>
        <f t="shared" ref="Z37:AA37" si="49">E37+H37+K37+N37+Q37+T37+W37</f>
        <v>10</v>
      </c>
      <c r="AA37" s="13">
        <f t="shared" si="49"/>
        <v>10</v>
      </c>
      <c r="AB37" s="13">
        <f t="shared" ref="AB37:AB41" si="51">SUM(Z37:AA37)</f>
        <v>20</v>
      </c>
      <c r="AC37" s="13">
        <f t="shared" ref="AC37:AC41" si="52">Y37+V37+S37+P37+M37+J37+G37</f>
        <v>4</v>
      </c>
      <c r="AD37" s="13" t="s">
        <v>40</v>
      </c>
      <c r="AE37" s="14"/>
      <c r="AF37" s="15"/>
      <c r="AG37" s="14"/>
      <c r="AH37" s="15"/>
      <c r="AI37" s="14"/>
      <c r="AJ37" s="15"/>
      <c r="AK37" s="14"/>
      <c r="AL37" s="15"/>
      <c r="AM37" s="14"/>
      <c r="AN37" s="15"/>
      <c r="AO37" s="14"/>
      <c r="AP37" s="15"/>
      <c r="AQ37" s="14"/>
      <c r="AR37" s="15"/>
      <c r="AS37" s="16"/>
      <c r="AT37" s="16"/>
      <c r="AU37" s="16"/>
      <c r="AV37" s="16"/>
      <c r="AW37" s="16"/>
    </row>
    <row r="38" ht="15.75" customHeight="1">
      <c r="A38" s="10" t="s">
        <v>36</v>
      </c>
      <c r="B38" s="10" t="s">
        <v>56</v>
      </c>
      <c r="C38" s="10" t="s">
        <v>109</v>
      </c>
      <c r="D38" s="11" t="s">
        <v>110</v>
      </c>
      <c r="E38" s="13"/>
      <c r="F38" s="13"/>
      <c r="G38" s="13"/>
      <c r="H38" s="13">
        <v>5.0</v>
      </c>
      <c r="I38" s="13">
        <v>10.0</v>
      </c>
      <c r="J38" s="13">
        <v>3.0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>
        <f t="shared" ref="Z38:AA38" si="50">E38+H38+K38+N38+Q38+T38+W38</f>
        <v>5</v>
      </c>
      <c r="AA38" s="13">
        <f t="shared" si="50"/>
        <v>10</v>
      </c>
      <c r="AB38" s="13">
        <f t="shared" si="51"/>
        <v>15</v>
      </c>
      <c r="AC38" s="13">
        <f t="shared" si="52"/>
        <v>3</v>
      </c>
      <c r="AD38" s="13" t="s">
        <v>40</v>
      </c>
      <c r="AE38" s="14"/>
      <c r="AF38" s="15"/>
      <c r="AG38" s="14"/>
      <c r="AH38" s="15"/>
      <c r="AI38" s="14"/>
      <c r="AJ38" s="15"/>
      <c r="AK38" s="14"/>
      <c r="AL38" s="15"/>
      <c r="AM38" s="14"/>
      <c r="AN38" s="15"/>
      <c r="AO38" s="14"/>
      <c r="AP38" s="15"/>
      <c r="AQ38" s="14"/>
      <c r="AR38" s="15"/>
      <c r="AS38" s="16"/>
      <c r="AT38" s="16"/>
      <c r="AU38" s="16"/>
      <c r="AV38" s="16"/>
      <c r="AW38" s="16"/>
    </row>
    <row r="39" ht="15.75" customHeight="1">
      <c r="A39" s="10" t="s">
        <v>47</v>
      </c>
      <c r="B39" s="10" t="s">
        <v>51</v>
      </c>
      <c r="C39" s="10" t="s">
        <v>111</v>
      </c>
      <c r="D39" s="11" t="s">
        <v>112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v>5.0</v>
      </c>
      <c r="R39" s="13">
        <v>5.0</v>
      </c>
      <c r="S39" s="13">
        <v>2.0</v>
      </c>
      <c r="T39" s="13"/>
      <c r="U39" s="13"/>
      <c r="V39" s="13"/>
      <c r="W39" s="13"/>
      <c r="X39" s="13"/>
      <c r="Y39" s="13"/>
      <c r="Z39" s="13">
        <f t="shared" ref="Z39:AA39" si="53">E39+H39+K39+N39+Q39+T39+W39</f>
        <v>5</v>
      </c>
      <c r="AA39" s="13">
        <f t="shared" si="53"/>
        <v>5</v>
      </c>
      <c r="AB39" s="13">
        <f t="shared" si="51"/>
        <v>10</v>
      </c>
      <c r="AC39" s="13">
        <f t="shared" si="52"/>
        <v>2</v>
      </c>
      <c r="AD39" s="13" t="s">
        <v>35</v>
      </c>
      <c r="AE39" s="14"/>
      <c r="AF39" s="15"/>
      <c r="AG39" s="14"/>
      <c r="AH39" s="15"/>
      <c r="AI39" s="14"/>
      <c r="AJ39" s="15"/>
      <c r="AK39" s="14"/>
      <c r="AL39" s="15"/>
      <c r="AM39" s="14"/>
      <c r="AN39" s="15"/>
      <c r="AO39" s="14"/>
      <c r="AP39" s="15"/>
      <c r="AQ39" s="14"/>
      <c r="AR39" s="15"/>
      <c r="AS39" s="16"/>
      <c r="AT39" s="16"/>
      <c r="AU39" s="16"/>
      <c r="AV39" s="16"/>
      <c r="AW39" s="16"/>
    </row>
    <row r="40" ht="15.75" customHeight="1">
      <c r="A40" s="10" t="s">
        <v>62</v>
      </c>
      <c r="B40" s="10" t="s">
        <v>63</v>
      </c>
      <c r="C40" s="10" t="s">
        <v>113</v>
      </c>
      <c r="D40" s="11" t="s">
        <v>114</v>
      </c>
      <c r="E40" s="13"/>
      <c r="F40" s="13"/>
      <c r="G40" s="13"/>
      <c r="H40" s="13"/>
      <c r="I40" s="13"/>
      <c r="J40" s="13"/>
      <c r="K40" s="13">
        <v>0.0</v>
      </c>
      <c r="L40" s="13">
        <v>15.0</v>
      </c>
      <c r="M40" s="13">
        <v>3.0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f t="shared" ref="Z40:AA40" si="54">E40+H40+K40+N40+Q40+T40+W40</f>
        <v>0</v>
      </c>
      <c r="AA40" s="13">
        <f t="shared" si="54"/>
        <v>15</v>
      </c>
      <c r="AB40" s="13">
        <f t="shared" si="51"/>
        <v>15</v>
      </c>
      <c r="AC40" s="13">
        <f t="shared" si="52"/>
        <v>3</v>
      </c>
      <c r="AD40" s="13" t="s">
        <v>35</v>
      </c>
      <c r="AE40" s="14"/>
      <c r="AF40" s="15"/>
      <c r="AG40" s="14"/>
      <c r="AH40" s="15"/>
      <c r="AI40" s="14"/>
      <c r="AJ40" s="15"/>
      <c r="AK40" s="14"/>
      <c r="AL40" s="15"/>
      <c r="AM40" s="14"/>
      <c r="AN40" s="15"/>
      <c r="AO40" s="14"/>
      <c r="AP40" s="15"/>
      <c r="AQ40" s="14"/>
      <c r="AR40" s="15"/>
      <c r="AS40" s="16"/>
      <c r="AT40" s="16"/>
      <c r="AU40" s="16"/>
      <c r="AV40" s="16"/>
      <c r="AW40" s="16"/>
    </row>
    <row r="41" ht="15.75" customHeight="1">
      <c r="A41" s="10" t="s">
        <v>62</v>
      </c>
      <c r="B41" s="10" t="s">
        <v>66</v>
      </c>
      <c r="C41" s="10" t="s">
        <v>115</v>
      </c>
      <c r="D41" s="11" t="s">
        <v>116</v>
      </c>
      <c r="E41" s="13"/>
      <c r="F41" s="13"/>
      <c r="G41" s="13"/>
      <c r="H41" s="13"/>
      <c r="I41" s="13"/>
      <c r="J41" s="13"/>
      <c r="K41" s="13"/>
      <c r="L41" s="13"/>
      <c r="M41" s="13"/>
      <c r="N41" s="13">
        <v>0.0</v>
      </c>
      <c r="O41" s="13">
        <v>15.0</v>
      </c>
      <c r="P41" s="13">
        <v>3.0</v>
      </c>
      <c r="Q41" s="13"/>
      <c r="R41" s="13"/>
      <c r="S41" s="13"/>
      <c r="T41" s="13"/>
      <c r="U41" s="13"/>
      <c r="V41" s="13"/>
      <c r="W41" s="13"/>
      <c r="X41" s="13"/>
      <c r="Y41" s="13"/>
      <c r="Z41" s="13">
        <f t="shared" ref="Z41:AA41" si="55">E41+H41+K41+N41+Q41+T41+W41</f>
        <v>0</v>
      </c>
      <c r="AA41" s="13">
        <f t="shared" si="55"/>
        <v>15</v>
      </c>
      <c r="AB41" s="13">
        <f t="shared" si="51"/>
        <v>15</v>
      </c>
      <c r="AC41" s="13">
        <f t="shared" si="52"/>
        <v>3</v>
      </c>
      <c r="AD41" s="13" t="s">
        <v>35</v>
      </c>
      <c r="AE41" s="14"/>
      <c r="AF41" s="15"/>
      <c r="AG41" s="14"/>
      <c r="AH41" s="15"/>
      <c r="AI41" s="14"/>
      <c r="AJ41" s="15"/>
      <c r="AK41" s="14"/>
      <c r="AL41" s="15"/>
      <c r="AM41" s="14"/>
      <c r="AN41" s="15"/>
      <c r="AO41" s="14"/>
      <c r="AP41" s="15"/>
      <c r="AQ41" s="14"/>
      <c r="AR41" s="15"/>
      <c r="AS41" s="16"/>
      <c r="AT41" s="16"/>
      <c r="AU41" s="16"/>
      <c r="AV41" s="16"/>
      <c r="AW41" s="16"/>
    </row>
    <row r="42" ht="15.75" customHeight="1">
      <c r="A42" s="10"/>
      <c r="B42" s="10"/>
      <c r="C42" s="10"/>
      <c r="D42" s="20" t="s">
        <v>117</v>
      </c>
      <c r="E42" s="13">
        <f t="shared" ref="E42:Y42" si="56">SUM(E37:E41)</f>
        <v>10</v>
      </c>
      <c r="F42" s="13">
        <f t="shared" si="56"/>
        <v>10</v>
      </c>
      <c r="G42" s="13">
        <f t="shared" si="56"/>
        <v>4</v>
      </c>
      <c r="H42" s="13">
        <f t="shared" si="56"/>
        <v>5</v>
      </c>
      <c r="I42" s="13">
        <f t="shared" si="56"/>
        <v>10</v>
      </c>
      <c r="J42" s="13">
        <f t="shared" si="56"/>
        <v>3</v>
      </c>
      <c r="K42" s="13">
        <f t="shared" si="56"/>
        <v>0</v>
      </c>
      <c r="L42" s="13">
        <f t="shared" si="56"/>
        <v>15</v>
      </c>
      <c r="M42" s="13">
        <f t="shared" si="56"/>
        <v>3</v>
      </c>
      <c r="N42" s="13">
        <f t="shared" si="56"/>
        <v>0</v>
      </c>
      <c r="O42" s="13">
        <f t="shared" si="56"/>
        <v>15</v>
      </c>
      <c r="P42" s="13">
        <f t="shared" si="56"/>
        <v>3</v>
      </c>
      <c r="Q42" s="13">
        <f t="shared" si="56"/>
        <v>5</v>
      </c>
      <c r="R42" s="13">
        <f t="shared" si="56"/>
        <v>5</v>
      </c>
      <c r="S42" s="13">
        <f t="shared" si="56"/>
        <v>2</v>
      </c>
      <c r="T42" s="13">
        <f t="shared" si="56"/>
        <v>0</v>
      </c>
      <c r="U42" s="13">
        <f t="shared" si="56"/>
        <v>0</v>
      </c>
      <c r="V42" s="13">
        <f t="shared" si="56"/>
        <v>0</v>
      </c>
      <c r="W42" s="13">
        <f t="shared" si="56"/>
        <v>0</v>
      </c>
      <c r="X42" s="13">
        <f t="shared" si="56"/>
        <v>0</v>
      </c>
      <c r="Y42" s="13">
        <f t="shared" si="56"/>
        <v>0</v>
      </c>
      <c r="Z42" s="13">
        <f t="shared" ref="Z42:AA42" si="57">E42+H42+K42+N42+Q42+T42+W42</f>
        <v>20</v>
      </c>
      <c r="AA42" s="13">
        <f t="shared" si="57"/>
        <v>55</v>
      </c>
      <c r="AB42" s="13">
        <f t="shared" ref="AB42:AC42" si="58">SUM(AB37:AB41)</f>
        <v>75</v>
      </c>
      <c r="AC42" s="21">
        <f t="shared" si="58"/>
        <v>15</v>
      </c>
      <c r="AD42" s="13"/>
      <c r="AE42" s="14"/>
      <c r="AF42" s="15"/>
      <c r="AG42" s="14"/>
      <c r="AH42" s="15"/>
      <c r="AI42" s="14"/>
      <c r="AJ42" s="15"/>
      <c r="AK42" s="14"/>
      <c r="AL42" s="15"/>
      <c r="AM42" s="14"/>
      <c r="AN42" s="15"/>
      <c r="AO42" s="14"/>
      <c r="AP42" s="15"/>
      <c r="AQ42" s="14"/>
      <c r="AR42" s="15"/>
      <c r="AS42" s="16"/>
      <c r="AT42" s="16"/>
      <c r="AU42" s="16"/>
      <c r="AV42" s="16"/>
      <c r="AW42" s="16"/>
    </row>
    <row r="43" ht="15.75" customHeight="1">
      <c r="A43" s="10" t="s">
        <v>36</v>
      </c>
      <c r="B43" s="10" t="s">
        <v>56</v>
      </c>
      <c r="C43" s="10" t="s">
        <v>118</v>
      </c>
      <c r="D43" s="11" t="s">
        <v>119</v>
      </c>
      <c r="E43" s="13"/>
      <c r="F43" s="13"/>
      <c r="G43" s="13"/>
      <c r="H43" s="13">
        <v>0.0</v>
      </c>
      <c r="I43" s="13">
        <v>10.0</v>
      </c>
      <c r="J43" s="13">
        <v>1.0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>
        <f t="shared" ref="Z43:AA43" si="59">E43+H43+K43+N43+Q43+T43+W43</f>
        <v>0</v>
      </c>
      <c r="AA43" s="13">
        <f t="shared" si="59"/>
        <v>10</v>
      </c>
      <c r="AB43" s="13">
        <f t="shared" ref="AB43:AB54" si="61">SUM(Z43:AA43)</f>
        <v>10</v>
      </c>
      <c r="AC43" s="13">
        <f t="shared" ref="AC43:AC47" si="62">Y43+V43+S43+P43+M43+J43+G43</f>
        <v>1</v>
      </c>
      <c r="AD43" s="13" t="s">
        <v>35</v>
      </c>
      <c r="AE43" s="14"/>
      <c r="AF43" s="15"/>
      <c r="AG43" s="14"/>
      <c r="AH43" s="15"/>
      <c r="AI43" s="14"/>
      <c r="AJ43" s="15"/>
      <c r="AK43" s="14"/>
      <c r="AL43" s="15"/>
      <c r="AM43" s="14"/>
      <c r="AN43" s="15"/>
      <c r="AO43" s="14"/>
      <c r="AP43" s="15"/>
      <c r="AQ43" s="14"/>
      <c r="AR43" s="15"/>
      <c r="AS43" s="16"/>
      <c r="AT43" s="16"/>
      <c r="AU43" s="16"/>
      <c r="AV43" s="16"/>
      <c r="AW43" s="16"/>
    </row>
    <row r="44" ht="15.75" customHeight="1">
      <c r="A44" s="10" t="s">
        <v>36</v>
      </c>
      <c r="B44" s="17" t="s">
        <v>37</v>
      </c>
      <c r="C44" s="10" t="s">
        <v>120</v>
      </c>
      <c r="D44" s="11" t="s">
        <v>121</v>
      </c>
      <c r="E44" s="13">
        <v>10.0</v>
      </c>
      <c r="F44" s="13">
        <v>10.0</v>
      </c>
      <c r="G44" s="13">
        <v>3.0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>
        <f t="shared" ref="Z44:AA44" si="60">E44+H44+K44+N44+Q44+T44+W44</f>
        <v>10</v>
      </c>
      <c r="AA44" s="13">
        <f t="shared" si="60"/>
        <v>10</v>
      </c>
      <c r="AB44" s="13">
        <f t="shared" si="61"/>
        <v>20</v>
      </c>
      <c r="AC44" s="13">
        <f t="shared" si="62"/>
        <v>3</v>
      </c>
      <c r="AD44" s="13" t="s">
        <v>40</v>
      </c>
      <c r="AE44" s="14"/>
      <c r="AF44" s="15"/>
      <c r="AG44" s="14"/>
      <c r="AH44" s="15"/>
      <c r="AI44" s="14"/>
      <c r="AJ44" s="15"/>
      <c r="AK44" s="14"/>
      <c r="AL44" s="15"/>
      <c r="AM44" s="14"/>
      <c r="AN44" s="15"/>
      <c r="AO44" s="14"/>
      <c r="AP44" s="15"/>
      <c r="AQ44" s="14"/>
      <c r="AR44" s="15"/>
      <c r="AS44" s="16"/>
      <c r="AT44" s="16"/>
      <c r="AU44" s="16"/>
      <c r="AV44" s="16"/>
      <c r="AW44" s="16"/>
    </row>
    <row r="45" ht="15.75" customHeight="1">
      <c r="A45" s="10" t="s">
        <v>36</v>
      </c>
      <c r="B45" s="10" t="s">
        <v>56</v>
      </c>
      <c r="C45" s="10" t="s">
        <v>122</v>
      </c>
      <c r="D45" s="11" t="s">
        <v>123</v>
      </c>
      <c r="E45" s="13"/>
      <c r="F45" s="13"/>
      <c r="G45" s="13"/>
      <c r="H45" s="13">
        <v>0.0</v>
      </c>
      <c r="I45" s="13">
        <v>10.0</v>
      </c>
      <c r="J45" s="13">
        <v>2.0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>
        <f t="shared" ref="Z45:AA45" si="63">E45+H45+K45+N45+Q45+T45+W45</f>
        <v>0</v>
      </c>
      <c r="AA45" s="13">
        <f t="shared" si="63"/>
        <v>10</v>
      </c>
      <c r="AB45" s="13">
        <f t="shared" si="61"/>
        <v>10</v>
      </c>
      <c r="AC45" s="13">
        <f t="shared" si="62"/>
        <v>2</v>
      </c>
      <c r="AD45" s="13" t="s">
        <v>35</v>
      </c>
      <c r="AE45" s="14"/>
      <c r="AF45" s="15"/>
      <c r="AG45" s="14"/>
      <c r="AH45" s="15"/>
      <c r="AI45" s="14"/>
      <c r="AJ45" s="15"/>
      <c r="AK45" s="14"/>
      <c r="AL45" s="15"/>
      <c r="AM45" s="14"/>
      <c r="AN45" s="15"/>
      <c r="AO45" s="14"/>
      <c r="AP45" s="15"/>
      <c r="AQ45" s="14"/>
      <c r="AR45" s="15"/>
      <c r="AS45" s="16"/>
      <c r="AT45" s="16"/>
      <c r="AU45" s="16"/>
      <c r="AV45" s="16"/>
      <c r="AW45" s="16"/>
    </row>
    <row r="46" ht="15.75" customHeight="1">
      <c r="A46" s="10" t="s">
        <v>62</v>
      </c>
      <c r="B46" s="10" t="s">
        <v>63</v>
      </c>
      <c r="C46" s="10" t="s">
        <v>124</v>
      </c>
      <c r="D46" s="11" t="s">
        <v>125</v>
      </c>
      <c r="E46" s="13"/>
      <c r="F46" s="13"/>
      <c r="G46" s="13"/>
      <c r="H46" s="13"/>
      <c r="I46" s="13"/>
      <c r="J46" s="13"/>
      <c r="K46" s="13">
        <v>5.0</v>
      </c>
      <c r="L46" s="13">
        <v>5.0</v>
      </c>
      <c r="M46" s="13">
        <v>2.0</v>
      </c>
      <c r="N46" s="13"/>
      <c r="O46" s="13"/>
      <c r="P46" s="13"/>
      <c r="Q46" s="13"/>
      <c r="R46" s="13"/>
      <c r="S46" s="13"/>
      <c r="T46" s="13"/>
      <c r="U46" s="13"/>
      <c r="V46" s="13"/>
      <c r="W46" s="28"/>
      <c r="X46" s="28"/>
      <c r="Y46" s="28"/>
      <c r="Z46" s="13">
        <f t="shared" ref="Z46:AA46" si="64">E46+H46+K46+N46+Q46+T46+W46</f>
        <v>5</v>
      </c>
      <c r="AA46" s="13">
        <f t="shared" si="64"/>
        <v>5</v>
      </c>
      <c r="AB46" s="13">
        <f t="shared" si="61"/>
        <v>10</v>
      </c>
      <c r="AC46" s="13">
        <f t="shared" si="62"/>
        <v>2</v>
      </c>
      <c r="AD46" s="13" t="s">
        <v>40</v>
      </c>
      <c r="AE46" s="14"/>
      <c r="AF46" s="15"/>
      <c r="AG46" s="14"/>
      <c r="AH46" s="15"/>
      <c r="AI46" s="14"/>
      <c r="AJ46" s="15"/>
      <c r="AK46" s="14"/>
      <c r="AL46" s="15"/>
      <c r="AM46" s="14"/>
      <c r="AN46" s="15"/>
      <c r="AO46" s="14"/>
      <c r="AP46" s="15"/>
      <c r="AQ46" s="14"/>
      <c r="AR46" s="15"/>
      <c r="AS46" s="16"/>
      <c r="AT46" s="16"/>
      <c r="AU46" s="16"/>
      <c r="AV46" s="16"/>
      <c r="AW46" s="16"/>
    </row>
    <row r="47" ht="15.75" customHeight="1">
      <c r="A47" s="10" t="s">
        <v>62</v>
      </c>
      <c r="B47" s="10" t="s">
        <v>66</v>
      </c>
      <c r="C47" s="10" t="s">
        <v>126</v>
      </c>
      <c r="D47" s="11" t="s">
        <v>127</v>
      </c>
      <c r="E47" s="21"/>
      <c r="F47" s="21"/>
      <c r="G47" s="21"/>
      <c r="H47" s="21"/>
      <c r="I47" s="21"/>
      <c r="J47" s="21"/>
      <c r="K47" s="34"/>
      <c r="L47" s="34"/>
      <c r="M47" s="34"/>
      <c r="N47" s="13">
        <v>10.0</v>
      </c>
      <c r="O47" s="13">
        <v>10.0</v>
      </c>
      <c r="P47" s="13">
        <v>4.0</v>
      </c>
      <c r="Q47" s="13"/>
      <c r="R47" s="13"/>
      <c r="S47" s="13"/>
      <c r="T47" s="13"/>
      <c r="U47" s="13"/>
      <c r="V47" s="13"/>
      <c r="W47" s="13"/>
      <c r="X47" s="13"/>
      <c r="Y47" s="13"/>
      <c r="Z47" s="13">
        <f t="shared" ref="Z47:AA47" si="65">E47+H47+K47+N47+Q47+T47+W47</f>
        <v>10</v>
      </c>
      <c r="AA47" s="13">
        <f t="shared" si="65"/>
        <v>10</v>
      </c>
      <c r="AB47" s="13">
        <f t="shared" si="61"/>
        <v>20</v>
      </c>
      <c r="AC47" s="13">
        <f t="shared" si="62"/>
        <v>4</v>
      </c>
      <c r="AD47" s="13" t="s">
        <v>35</v>
      </c>
      <c r="AE47" s="14"/>
      <c r="AF47" s="15"/>
      <c r="AG47" s="14"/>
      <c r="AH47" s="15"/>
      <c r="AI47" s="14"/>
      <c r="AJ47" s="15"/>
      <c r="AK47" s="14"/>
      <c r="AL47" s="15"/>
      <c r="AM47" s="14"/>
      <c r="AN47" s="15"/>
      <c r="AO47" s="14"/>
      <c r="AP47" s="15"/>
      <c r="AQ47" s="14"/>
      <c r="AR47" s="15"/>
      <c r="AS47" s="16"/>
      <c r="AT47" s="16"/>
      <c r="AU47" s="16"/>
      <c r="AV47" s="16"/>
      <c r="AW47" s="16"/>
    </row>
    <row r="48" ht="15.75" customHeight="1">
      <c r="A48" s="10"/>
      <c r="B48" s="10"/>
      <c r="C48" s="10"/>
      <c r="D48" s="20" t="s">
        <v>128</v>
      </c>
      <c r="E48" s="13">
        <f t="shared" ref="E48:Y48" si="66">SUM(E43:E47)</f>
        <v>10</v>
      </c>
      <c r="F48" s="13">
        <f t="shared" si="66"/>
        <v>10</v>
      </c>
      <c r="G48" s="13">
        <f t="shared" si="66"/>
        <v>3</v>
      </c>
      <c r="H48" s="13">
        <f t="shared" si="66"/>
        <v>0</v>
      </c>
      <c r="I48" s="13">
        <f t="shared" si="66"/>
        <v>20</v>
      </c>
      <c r="J48" s="13">
        <f t="shared" si="66"/>
        <v>3</v>
      </c>
      <c r="K48" s="13">
        <f t="shared" si="66"/>
        <v>5</v>
      </c>
      <c r="L48" s="13">
        <f t="shared" si="66"/>
        <v>5</v>
      </c>
      <c r="M48" s="13">
        <f t="shared" si="66"/>
        <v>2</v>
      </c>
      <c r="N48" s="13">
        <f t="shared" si="66"/>
        <v>10</v>
      </c>
      <c r="O48" s="13">
        <f t="shared" si="66"/>
        <v>10</v>
      </c>
      <c r="P48" s="13">
        <f t="shared" si="66"/>
        <v>4</v>
      </c>
      <c r="Q48" s="13">
        <f t="shared" si="66"/>
        <v>0</v>
      </c>
      <c r="R48" s="13">
        <f t="shared" si="66"/>
        <v>0</v>
      </c>
      <c r="S48" s="13">
        <f t="shared" si="66"/>
        <v>0</v>
      </c>
      <c r="T48" s="13">
        <f t="shared" si="66"/>
        <v>0</v>
      </c>
      <c r="U48" s="13">
        <f t="shared" si="66"/>
        <v>0</v>
      </c>
      <c r="V48" s="13">
        <f t="shared" si="66"/>
        <v>0</v>
      </c>
      <c r="W48" s="13">
        <f t="shared" si="66"/>
        <v>0</v>
      </c>
      <c r="X48" s="13">
        <f t="shared" si="66"/>
        <v>0</v>
      </c>
      <c r="Y48" s="13">
        <f t="shared" si="66"/>
        <v>0</v>
      </c>
      <c r="Z48" s="13">
        <f t="shared" ref="Z48:AA48" si="67">E48+H48+K48+N48+Q48+T48+W48</f>
        <v>25</v>
      </c>
      <c r="AA48" s="13">
        <f t="shared" si="67"/>
        <v>45</v>
      </c>
      <c r="AB48" s="13">
        <f t="shared" si="61"/>
        <v>70</v>
      </c>
      <c r="AC48" s="21">
        <f>SUM(AC43:AC47)</f>
        <v>12</v>
      </c>
      <c r="AD48" s="13"/>
      <c r="AE48" s="14"/>
      <c r="AF48" s="15"/>
      <c r="AG48" s="14"/>
      <c r="AH48" s="15"/>
      <c r="AI48" s="14"/>
      <c r="AJ48" s="15"/>
      <c r="AK48" s="14"/>
      <c r="AL48" s="15"/>
      <c r="AM48" s="14"/>
      <c r="AN48" s="15"/>
      <c r="AO48" s="14"/>
      <c r="AP48" s="15"/>
      <c r="AQ48" s="14"/>
      <c r="AR48" s="15"/>
      <c r="AS48" s="16"/>
      <c r="AT48" s="16"/>
      <c r="AU48" s="16"/>
      <c r="AV48" s="16"/>
      <c r="AW48" s="16"/>
    </row>
    <row r="49" ht="15.75" customHeight="1">
      <c r="A49" s="10" t="s">
        <v>36</v>
      </c>
      <c r="B49" s="17" t="s">
        <v>37</v>
      </c>
      <c r="C49" s="10" t="s">
        <v>129</v>
      </c>
      <c r="D49" s="11" t="s">
        <v>130</v>
      </c>
      <c r="E49" s="13">
        <v>0.0</v>
      </c>
      <c r="F49" s="13">
        <v>10.0</v>
      </c>
      <c r="G49" s="13">
        <v>2.0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>
        <f t="shared" ref="Z49:AA49" si="68">E49+H49+K49+N49+Q49+T49+W49</f>
        <v>0</v>
      </c>
      <c r="AA49" s="13">
        <f t="shared" si="68"/>
        <v>10</v>
      </c>
      <c r="AB49" s="35">
        <f t="shared" si="61"/>
        <v>10</v>
      </c>
      <c r="AC49" s="13">
        <f t="shared" ref="AC49:AC65" si="70">Y49+V49+S49+P49+M49+J49+G49</f>
        <v>2</v>
      </c>
      <c r="AD49" s="13" t="s">
        <v>40</v>
      </c>
      <c r="AE49" s="14"/>
      <c r="AF49" s="15"/>
      <c r="AG49" s="14"/>
      <c r="AH49" s="15"/>
      <c r="AI49" s="14"/>
      <c r="AJ49" s="15"/>
      <c r="AK49" s="14"/>
      <c r="AL49" s="15"/>
      <c r="AM49" s="14"/>
      <c r="AN49" s="15"/>
      <c r="AO49" s="14"/>
      <c r="AP49" s="15"/>
      <c r="AQ49" s="14"/>
      <c r="AR49" s="15"/>
      <c r="AS49" s="16"/>
      <c r="AT49" s="16"/>
      <c r="AU49" s="16"/>
      <c r="AV49" s="16"/>
      <c r="AW49" s="16"/>
    </row>
    <row r="50" ht="15.75" customHeight="1">
      <c r="A50" s="10" t="s">
        <v>36</v>
      </c>
      <c r="B50" s="10" t="s">
        <v>56</v>
      </c>
      <c r="C50" s="10" t="s">
        <v>131</v>
      </c>
      <c r="D50" s="11" t="s">
        <v>132</v>
      </c>
      <c r="E50" s="13"/>
      <c r="F50" s="13"/>
      <c r="G50" s="13"/>
      <c r="H50" s="13">
        <v>0.0</v>
      </c>
      <c r="I50" s="13">
        <v>5.0</v>
      </c>
      <c r="J50" s="13">
        <v>1.0</v>
      </c>
      <c r="K50" s="33"/>
      <c r="L50" s="33"/>
      <c r="M50" s="3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>
        <f t="shared" ref="Z50:AA50" si="69">E50+H50+K50+N50+Q50+T50+W50</f>
        <v>0</v>
      </c>
      <c r="AA50" s="13">
        <f t="shared" si="69"/>
        <v>5</v>
      </c>
      <c r="AB50" s="35">
        <f t="shared" si="61"/>
        <v>5</v>
      </c>
      <c r="AC50" s="13">
        <f t="shared" si="70"/>
        <v>1</v>
      </c>
      <c r="AD50" s="13" t="s">
        <v>35</v>
      </c>
      <c r="AE50" s="14"/>
      <c r="AF50" s="15"/>
      <c r="AG50" s="14"/>
      <c r="AH50" s="15"/>
      <c r="AI50" s="14"/>
      <c r="AJ50" s="15"/>
      <c r="AK50" s="14"/>
      <c r="AL50" s="15"/>
      <c r="AM50" s="14"/>
      <c r="AN50" s="15"/>
      <c r="AO50" s="14"/>
      <c r="AP50" s="15"/>
      <c r="AQ50" s="14"/>
      <c r="AR50" s="15"/>
      <c r="AS50" s="16"/>
      <c r="AT50" s="16"/>
      <c r="AU50" s="16"/>
      <c r="AV50" s="16"/>
      <c r="AW50" s="16"/>
    </row>
    <row r="51" ht="15.75" customHeight="1">
      <c r="A51" s="10" t="s">
        <v>62</v>
      </c>
      <c r="B51" s="10" t="s">
        <v>63</v>
      </c>
      <c r="C51" s="10" t="s">
        <v>133</v>
      </c>
      <c r="D51" s="11" t="s">
        <v>134</v>
      </c>
      <c r="E51" s="13"/>
      <c r="F51" s="13"/>
      <c r="G51" s="13"/>
      <c r="H51" s="13"/>
      <c r="I51" s="13"/>
      <c r="J51" s="13"/>
      <c r="K51" s="13">
        <v>0.0</v>
      </c>
      <c r="L51" s="13">
        <v>5.0</v>
      </c>
      <c r="M51" s="13">
        <v>1.0</v>
      </c>
      <c r="N51" s="13"/>
      <c r="O51" s="13"/>
      <c r="P51" s="13"/>
      <c r="Q51" s="33"/>
      <c r="R51" s="33"/>
      <c r="S51" s="33"/>
      <c r="T51" s="13"/>
      <c r="U51" s="13"/>
      <c r="V51" s="13"/>
      <c r="W51" s="13"/>
      <c r="X51" s="13"/>
      <c r="Y51" s="13"/>
      <c r="Z51" s="13">
        <f t="shared" ref="Z51:AA51" si="71">E51+H51+K51+N51+Q51+T51+W51</f>
        <v>0</v>
      </c>
      <c r="AA51" s="13">
        <f t="shared" si="71"/>
        <v>5</v>
      </c>
      <c r="AB51" s="35">
        <f t="shared" si="61"/>
        <v>5</v>
      </c>
      <c r="AC51" s="13">
        <f t="shared" si="70"/>
        <v>1</v>
      </c>
      <c r="AD51" s="13" t="s">
        <v>35</v>
      </c>
      <c r="AE51" s="14"/>
      <c r="AF51" s="15"/>
      <c r="AG51" s="14"/>
      <c r="AH51" s="15"/>
      <c r="AI51" s="14"/>
      <c r="AJ51" s="15"/>
      <c r="AK51" s="14"/>
      <c r="AL51" s="15"/>
      <c r="AM51" s="14"/>
      <c r="AN51" s="15"/>
      <c r="AO51" s="14"/>
      <c r="AP51" s="15"/>
      <c r="AQ51" s="14"/>
      <c r="AR51" s="15"/>
      <c r="AS51" s="16"/>
      <c r="AT51" s="16"/>
      <c r="AU51" s="16"/>
      <c r="AV51" s="16"/>
      <c r="AW51" s="16"/>
    </row>
    <row r="52" ht="15.75" customHeight="1">
      <c r="A52" s="10" t="s">
        <v>62</v>
      </c>
      <c r="B52" s="10" t="s">
        <v>66</v>
      </c>
      <c r="C52" s="10" t="s">
        <v>135</v>
      </c>
      <c r="D52" s="11" t="s">
        <v>136</v>
      </c>
      <c r="E52" s="13"/>
      <c r="F52" s="13"/>
      <c r="G52" s="13"/>
      <c r="H52" s="13"/>
      <c r="I52" s="13"/>
      <c r="J52" s="13"/>
      <c r="K52" s="28"/>
      <c r="L52" s="28"/>
      <c r="M52" s="28"/>
      <c r="N52" s="13">
        <v>5.0</v>
      </c>
      <c r="O52" s="13">
        <v>5.0</v>
      </c>
      <c r="P52" s="13">
        <v>2.0</v>
      </c>
      <c r="Q52" s="33"/>
      <c r="R52" s="33"/>
      <c r="S52" s="33"/>
      <c r="T52" s="13"/>
      <c r="U52" s="13"/>
      <c r="V52" s="13"/>
      <c r="W52" s="13"/>
      <c r="X52" s="13"/>
      <c r="Y52" s="13"/>
      <c r="Z52" s="13">
        <f t="shared" ref="Z52:AA52" si="72">E52+H52+K52+N52+Q52+T52+W52</f>
        <v>5</v>
      </c>
      <c r="AA52" s="13">
        <f t="shared" si="72"/>
        <v>5</v>
      </c>
      <c r="AB52" s="35">
        <f t="shared" si="61"/>
        <v>10</v>
      </c>
      <c r="AC52" s="13">
        <f t="shared" si="70"/>
        <v>2</v>
      </c>
      <c r="AD52" s="13" t="s">
        <v>40</v>
      </c>
      <c r="AE52" s="14"/>
      <c r="AF52" s="15"/>
      <c r="AG52" s="14"/>
      <c r="AH52" s="15"/>
      <c r="AI52" s="14"/>
      <c r="AJ52" s="15"/>
      <c r="AK52" s="14"/>
      <c r="AL52" s="15"/>
      <c r="AM52" s="14"/>
      <c r="AN52" s="15"/>
      <c r="AO52" s="14"/>
      <c r="AP52" s="15"/>
      <c r="AQ52" s="14"/>
      <c r="AR52" s="15"/>
      <c r="AS52" s="16"/>
      <c r="AT52" s="16"/>
      <c r="AU52" s="16"/>
      <c r="AV52" s="16"/>
      <c r="AW52" s="16"/>
    </row>
    <row r="53" ht="15.75" customHeight="1">
      <c r="A53" s="10" t="s">
        <v>47</v>
      </c>
      <c r="B53" s="10" t="s">
        <v>51</v>
      </c>
      <c r="C53" s="13" t="s">
        <v>137</v>
      </c>
      <c r="D53" s="11" t="s">
        <v>138</v>
      </c>
      <c r="E53" s="21"/>
      <c r="F53" s="21"/>
      <c r="G53" s="21"/>
      <c r="H53" s="21"/>
      <c r="I53" s="21"/>
      <c r="J53" s="21"/>
      <c r="K53" s="34"/>
      <c r="L53" s="34"/>
      <c r="M53" s="34"/>
      <c r="N53" s="21"/>
      <c r="O53" s="21"/>
      <c r="P53" s="21"/>
      <c r="Q53" s="13">
        <v>0.0</v>
      </c>
      <c r="R53" s="13">
        <v>10.0</v>
      </c>
      <c r="S53" s="13">
        <v>1.0</v>
      </c>
      <c r="T53" s="13"/>
      <c r="U53" s="13"/>
      <c r="V53" s="13"/>
      <c r="W53" s="13"/>
      <c r="X53" s="13"/>
      <c r="Y53" s="13"/>
      <c r="Z53" s="13">
        <f t="shared" ref="Z53:AA53" si="73">E53+H53+K53+N53+Q53+T53+W53</f>
        <v>0</v>
      </c>
      <c r="AA53" s="13">
        <f t="shared" si="73"/>
        <v>10</v>
      </c>
      <c r="AB53" s="35">
        <f t="shared" si="61"/>
        <v>10</v>
      </c>
      <c r="AC53" s="13">
        <f t="shared" si="70"/>
        <v>1</v>
      </c>
      <c r="AD53" s="13" t="s">
        <v>35</v>
      </c>
      <c r="AE53" s="14"/>
      <c r="AF53" s="15"/>
      <c r="AG53" s="14"/>
      <c r="AH53" s="15"/>
      <c r="AI53" s="14"/>
      <c r="AJ53" s="15"/>
      <c r="AK53" s="14"/>
      <c r="AL53" s="15"/>
      <c r="AM53" s="14"/>
      <c r="AN53" s="15"/>
      <c r="AO53" s="14"/>
      <c r="AP53" s="15"/>
      <c r="AQ53" s="14"/>
      <c r="AR53" s="15"/>
      <c r="AS53" s="16"/>
      <c r="AT53" s="16"/>
      <c r="AU53" s="16"/>
      <c r="AV53" s="16"/>
      <c r="AW53" s="16"/>
    </row>
    <row r="54" ht="15.75" customHeight="1">
      <c r="A54" s="10" t="s">
        <v>47</v>
      </c>
      <c r="B54" s="10" t="s">
        <v>48</v>
      </c>
      <c r="C54" s="10" t="s">
        <v>139</v>
      </c>
      <c r="D54" s="11" t="s">
        <v>140</v>
      </c>
      <c r="E54" s="21"/>
      <c r="F54" s="21"/>
      <c r="G54" s="21"/>
      <c r="H54" s="21"/>
      <c r="I54" s="21"/>
      <c r="J54" s="21"/>
      <c r="K54" s="34"/>
      <c r="L54" s="34"/>
      <c r="M54" s="34"/>
      <c r="N54" s="21"/>
      <c r="O54" s="21"/>
      <c r="P54" s="21"/>
      <c r="Q54" s="33"/>
      <c r="R54" s="33"/>
      <c r="S54" s="33"/>
      <c r="T54" s="13">
        <v>0.0</v>
      </c>
      <c r="U54" s="13">
        <v>10.0</v>
      </c>
      <c r="V54" s="13">
        <v>2.0</v>
      </c>
      <c r="W54" s="13"/>
      <c r="X54" s="13"/>
      <c r="Y54" s="13"/>
      <c r="Z54" s="13">
        <f t="shared" ref="Z54:AA54" si="74">E54+H54+K54+N54+Q54+T54+W54</f>
        <v>0</v>
      </c>
      <c r="AA54" s="13">
        <f t="shared" si="74"/>
        <v>10</v>
      </c>
      <c r="AB54" s="35">
        <f t="shared" si="61"/>
        <v>10</v>
      </c>
      <c r="AC54" s="13">
        <f t="shared" si="70"/>
        <v>2</v>
      </c>
      <c r="AD54" s="13" t="s">
        <v>35</v>
      </c>
      <c r="AE54" s="14"/>
      <c r="AF54" s="15"/>
      <c r="AG54" s="14"/>
      <c r="AH54" s="15"/>
      <c r="AI54" s="14"/>
      <c r="AJ54" s="15"/>
      <c r="AK54" s="14"/>
      <c r="AL54" s="15"/>
      <c r="AM54" s="14"/>
      <c r="AN54" s="15"/>
      <c r="AO54" s="14"/>
      <c r="AP54" s="15"/>
      <c r="AQ54" s="14"/>
      <c r="AR54" s="15"/>
      <c r="AS54" s="16"/>
      <c r="AT54" s="16"/>
      <c r="AU54" s="16"/>
      <c r="AV54" s="16"/>
      <c r="AW54" s="16"/>
    </row>
    <row r="55" ht="15.75" customHeight="1">
      <c r="A55" s="10"/>
      <c r="B55" s="10"/>
      <c r="C55" s="10"/>
      <c r="D55" s="20" t="s">
        <v>141</v>
      </c>
      <c r="E55" s="13">
        <f t="shared" ref="E55:Y55" si="75">SUM(E49:E54)</f>
        <v>0</v>
      </c>
      <c r="F55" s="13">
        <f t="shared" si="75"/>
        <v>10</v>
      </c>
      <c r="G55" s="13">
        <f t="shared" si="75"/>
        <v>2</v>
      </c>
      <c r="H55" s="13">
        <f t="shared" si="75"/>
        <v>0</v>
      </c>
      <c r="I55" s="13">
        <f t="shared" si="75"/>
        <v>5</v>
      </c>
      <c r="J55" s="13">
        <f t="shared" si="75"/>
        <v>1</v>
      </c>
      <c r="K55" s="13">
        <f t="shared" si="75"/>
        <v>0</v>
      </c>
      <c r="L55" s="13">
        <f t="shared" si="75"/>
        <v>5</v>
      </c>
      <c r="M55" s="13">
        <f t="shared" si="75"/>
        <v>1</v>
      </c>
      <c r="N55" s="13">
        <f t="shared" si="75"/>
        <v>5</v>
      </c>
      <c r="O55" s="13">
        <f t="shared" si="75"/>
        <v>5</v>
      </c>
      <c r="P55" s="13">
        <f t="shared" si="75"/>
        <v>2</v>
      </c>
      <c r="Q55" s="13">
        <f t="shared" si="75"/>
        <v>0</v>
      </c>
      <c r="R55" s="13">
        <f t="shared" si="75"/>
        <v>10</v>
      </c>
      <c r="S55" s="13">
        <f t="shared" si="75"/>
        <v>1</v>
      </c>
      <c r="T55" s="13">
        <f t="shared" si="75"/>
        <v>0</v>
      </c>
      <c r="U55" s="13">
        <f t="shared" si="75"/>
        <v>10</v>
      </c>
      <c r="V55" s="13">
        <f t="shared" si="75"/>
        <v>2</v>
      </c>
      <c r="W55" s="13">
        <f t="shared" si="75"/>
        <v>0</v>
      </c>
      <c r="X55" s="13">
        <f t="shared" si="75"/>
        <v>0</v>
      </c>
      <c r="Y55" s="13">
        <f t="shared" si="75"/>
        <v>0</v>
      </c>
      <c r="Z55" s="13">
        <f t="shared" ref="Z55:AA55" si="76">E55+H55+K55+N55+Q55+T55+W55</f>
        <v>5</v>
      </c>
      <c r="AA55" s="13">
        <f t="shared" si="76"/>
        <v>45</v>
      </c>
      <c r="AB55" s="13">
        <f>SUM(AB49:AB54)</f>
        <v>50</v>
      </c>
      <c r="AC55" s="13">
        <f t="shared" si="70"/>
        <v>9</v>
      </c>
      <c r="AD55" s="13"/>
      <c r="AE55" s="14"/>
      <c r="AF55" s="15"/>
      <c r="AG55" s="14"/>
      <c r="AH55" s="15"/>
      <c r="AI55" s="14"/>
      <c r="AJ55" s="15"/>
      <c r="AK55" s="14"/>
      <c r="AL55" s="15"/>
      <c r="AM55" s="14"/>
      <c r="AN55" s="15"/>
      <c r="AO55" s="14"/>
      <c r="AP55" s="15"/>
      <c r="AQ55" s="14"/>
      <c r="AR55" s="15"/>
      <c r="AS55" s="16"/>
      <c r="AT55" s="16"/>
      <c r="AU55" s="16"/>
      <c r="AV55" s="16"/>
      <c r="AW55" s="16"/>
    </row>
    <row r="56" ht="15.75" customHeight="1">
      <c r="A56" s="10" t="s">
        <v>36</v>
      </c>
      <c r="B56" s="10" t="s">
        <v>56</v>
      </c>
      <c r="C56" s="10" t="s">
        <v>142</v>
      </c>
      <c r="D56" s="11" t="s">
        <v>143</v>
      </c>
      <c r="E56" s="13"/>
      <c r="F56" s="13"/>
      <c r="G56" s="13"/>
      <c r="H56" s="13">
        <v>0.0</v>
      </c>
      <c r="I56" s="13">
        <v>10.0</v>
      </c>
      <c r="J56" s="13">
        <v>2.0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>
        <f t="shared" ref="Z56:AA56" si="77">E56+H56+K56+N56+Q56+T56+W56</f>
        <v>0</v>
      </c>
      <c r="AA56" s="13">
        <f t="shared" si="77"/>
        <v>10</v>
      </c>
      <c r="AB56" s="13">
        <f t="shared" ref="AB56:AB58" si="79">SUM(Z56:AA56)</f>
        <v>10</v>
      </c>
      <c r="AC56" s="13">
        <f t="shared" si="70"/>
        <v>2</v>
      </c>
      <c r="AD56" s="13" t="s">
        <v>35</v>
      </c>
      <c r="AE56" s="14"/>
      <c r="AF56" s="15"/>
      <c r="AG56" s="14"/>
      <c r="AH56" s="15"/>
      <c r="AI56" s="14"/>
      <c r="AJ56" s="15"/>
      <c r="AK56" s="14"/>
      <c r="AL56" s="15"/>
      <c r="AM56" s="14"/>
      <c r="AN56" s="15"/>
      <c r="AO56" s="14"/>
      <c r="AP56" s="15"/>
      <c r="AQ56" s="14"/>
      <c r="AR56" s="15"/>
      <c r="AS56" s="16"/>
      <c r="AT56" s="16"/>
      <c r="AU56" s="16"/>
      <c r="AV56" s="16"/>
      <c r="AW56" s="16"/>
    </row>
    <row r="57" ht="15.75" customHeight="1">
      <c r="A57" s="10" t="s">
        <v>47</v>
      </c>
      <c r="B57" s="10" t="s">
        <v>51</v>
      </c>
      <c r="C57" s="10" t="s">
        <v>144</v>
      </c>
      <c r="D57" s="11" t="s">
        <v>145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3">
        <v>5.0</v>
      </c>
      <c r="R57" s="13">
        <v>5.0</v>
      </c>
      <c r="S57" s="13">
        <v>2.0</v>
      </c>
      <c r="T57" s="21"/>
      <c r="U57" s="21"/>
      <c r="V57" s="21"/>
      <c r="W57" s="21"/>
      <c r="X57" s="21"/>
      <c r="Y57" s="21"/>
      <c r="Z57" s="13">
        <f t="shared" ref="Z57:AA57" si="78">E57+H57+K57+N57+Q57+T57+W57</f>
        <v>5</v>
      </c>
      <c r="AA57" s="13">
        <f t="shared" si="78"/>
        <v>5</v>
      </c>
      <c r="AB57" s="13">
        <f t="shared" si="79"/>
        <v>10</v>
      </c>
      <c r="AC57" s="13">
        <f t="shared" si="70"/>
        <v>2</v>
      </c>
      <c r="AD57" s="13" t="s">
        <v>35</v>
      </c>
      <c r="AE57" s="14"/>
      <c r="AF57" s="15"/>
      <c r="AG57" s="14"/>
      <c r="AH57" s="15"/>
      <c r="AI57" s="14"/>
      <c r="AJ57" s="15"/>
      <c r="AK57" s="14"/>
      <c r="AL57" s="15"/>
      <c r="AM57" s="14"/>
      <c r="AN57" s="15"/>
      <c r="AO57" s="14"/>
      <c r="AP57" s="15"/>
      <c r="AQ57" s="14"/>
      <c r="AR57" s="15"/>
      <c r="AS57" s="16"/>
      <c r="AT57" s="16"/>
      <c r="AU57" s="16"/>
      <c r="AV57" s="16"/>
      <c r="AW57" s="16"/>
    </row>
    <row r="58" ht="15.75" customHeight="1">
      <c r="A58" s="10" t="s">
        <v>47</v>
      </c>
      <c r="B58" s="10" t="s">
        <v>48</v>
      </c>
      <c r="C58" s="10" t="s">
        <v>146</v>
      </c>
      <c r="D58" s="11" t="s">
        <v>147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36"/>
      <c r="R58" s="36"/>
      <c r="S58" s="36"/>
      <c r="T58" s="13">
        <v>10.0</v>
      </c>
      <c r="U58" s="13">
        <v>0.0</v>
      </c>
      <c r="V58" s="13">
        <v>2.0</v>
      </c>
      <c r="W58" s="13"/>
      <c r="X58" s="13"/>
      <c r="Y58" s="13"/>
      <c r="Z58" s="13">
        <f t="shared" ref="Z58:AA58" si="80">E58+H58+K58+N58+Q58+T58+W58</f>
        <v>10</v>
      </c>
      <c r="AA58" s="13">
        <f t="shared" si="80"/>
        <v>0</v>
      </c>
      <c r="AB58" s="13">
        <f t="shared" si="79"/>
        <v>10</v>
      </c>
      <c r="AC58" s="13">
        <f t="shared" si="70"/>
        <v>2</v>
      </c>
      <c r="AD58" s="13" t="s">
        <v>35</v>
      </c>
      <c r="AE58" s="14"/>
      <c r="AF58" s="15"/>
      <c r="AG58" s="14"/>
      <c r="AH58" s="15"/>
      <c r="AI58" s="14"/>
      <c r="AJ58" s="15"/>
      <c r="AK58" s="14"/>
      <c r="AL58" s="15"/>
      <c r="AM58" s="14"/>
      <c r="AN58" s="15"/>
      <c r="AO58" s="14"/>
      <c r="AP58" s="15"/>
      <c r="AQ58" s="14"/>
      <c r="AR58" s="15"/>
      <c r="AS58" s="16"/>
      <c r="AT58" s="16"/>
      <c r="AU58" s="16"/>
      <c r="AV58" s="16"/>
      <c r="AW58" s="16"/>
    </row>
    <row r="59" ht="15.75" customHeight="1">
      <c r="A59" s="10"/>
      <c r="B59" s="10"/>
      <c r="C59" s="10"/>
      <c r="D59" s="20" t="s">
        <v>148</v>
      </c>
      <c r="E59" s="13">
        <f t="shared" ref="E59:Y59" si="81">SUM(E56:E58)</f>
        <v>0</v>
      </c>
      <c r="F59" s="13">
        <f t="shared" si="81"/>
        <v>0</v>
      </c>
      <c r="G59" s="13">
        <f t="shared" si="81"/>
        <v>0</v>
      </c>
      <c r="H59" s="13">
        <f t="shared" si="81"/>
        <v>0</v>
      </c>
      <c r="I59" s="13">
        <f t="shared" si="81"/>
        <v>10</v>
      </c>
      <c r="J59" s="13">
        <f t="shared" si="81"/>
        <v>2</v>
      </c>
      <c r="K59" s="13">
        <f t="shared" si="81"/>
        <v>0</v>
      </c>
      <c r="L59" s="13">
        <f t="shared" si="81"/>
        <v>0</v>
      </c>
      <c r="M59" s="13">
        <f t="shared" si="81"/>
        <v>0</v>
      </c>
      <c r="N59" s="13">
        <f t="shared" si="81"/>
        <v>0</v>
      </c>
      <c r="O59" s="13">
        <f t="shared" si="81"/>
        <v>0</v>
      </c>
      <c r="P59" s="13">
        <f t="shared" si="81"/>
        <v>0</v>
      </c>
      <c r="Q59" s="13">
        <f t="shared" si="81"/>
        <v>5</v>
      </c>
      <c r="R59" s="13">
        <f t="shared" si="81"/>
        <v>5</v>
      </c>
      <c r="S59" s="13">
        <f t="shared" si="81"/>
        <v>2</v>
      </c>
      <c r="T59" s="13">
        <f t="shared" si="81"/>
        <v>10</v>
      </c>
      <c r="U59" s="13">
        <f t="shared" si="81"/>
        <v>0</v>
      </c>
      <c r="V59" s="13">
        <f t="shared" si="81"/>
        <v>2</v>
      </c>
      <c r="W59" s="13">
        <f t="shared" si="81"/>
        <v>0</v>
      </c>
      <c r="X59" s="13">
        <f t="shared" si="81"/>
        <v>0</v>
      </c>
      <c r="Y59" s="13">
        <f t="shared" si="81"/>
        <v>0</v>
      </c>
      <c r="Z59" s="13">
        <f t="shared" ref="Z59:AA59" si="82">E59+H59+K59+N59+Q59+T59+W59</f>
        <v>15</v>
      </c>
      <c r="AA59" s="13">
        <f t="shared" si="82"/>
        <v>15</v>
      </c>
      <c r="AB59" s="13">
        <f>SUM(AB56:AB58)</f>
        <v>30</v>
      </c>
      <c r="AC59" s="13">
        <f t="shared" si="70"/>
        <v>6</v>
      </c>
      <c r="AD59" s="13"/>
      <c r="AE59" s="14"/>
      <c r="AF59" s="15"/>
      <c r="AG59" s="14"/>
      <c r="AH59" s="15"/>
      <c r="AI59" s="14"/>
      <c r="AJ59" s="15"/>
      <c r="AK59" s="14"/>
      <c r="AL59" s="15"/>
      <c r="AM59" s="14"/>
      <c r="AN59" s="15"/>
      <c r="AO59" s="14"/>
      <c r="AP59" s="15"/>
      <c r="AQ59" s="14"/>
      <c r="AR59" s="15"/>
      <c r="AS59" s="16"/>
      <c r="AT59" s="16"/>
      <c r="AU59" s="16"/>
      <c r="AV59" s="16"/>
      <c r="AW59" s="16"/>
    </row>
    <row r="60" ht="15.75" customHeight="1">
      <c r="A60" s="10" t="s">
        <v>36</v>
      </c>
      <c r="B60" s="10" t="s">
        <v>56</v>
      </c>
      <c r="C60" s="10" t="s">
        <v>149</v>
      </c>
      <c r="D60" s="11" t="s">
        <v>150</v>
      </c>
      <c r="E60" s="13"/>
      <c r="F60" s="13"/>
      <c r="G60" s="13"/>
      <c r="H60" s="13">
        <v>5.0</v>
      </c>
      <c r="I60" s="13">
        <v>10.0</v>
      </c>
      <c r="J60" s="13">
        <v>3.0</v>
      </c>
      <c r="K60" s="13"/>
      <c r="L60" s="13"/>
      <c r="M60" s="13"/>
      <c r="N60" s="13"/>
      <c r="O60" s="13"/>
      <c r="P60" s="13"/>
      <c r="Q60" s="28"/>
      <c r="R60" s="28"/>
      <c r="S60" s="28"/>
      <c r="T60" s="13"/>
      <c r="U60" s="13"/>
      <c r="V60" s="13"/>
      <c r="W60" s="13"/>
      <c r="X60" s="13"/>
      <c r="Y60" s="13"/>
      <c r="Z60" s="13">
        <f t="shared" ref="Z60:AA60" si="83">E60+H60+K60+N60+Q60+T60+W60</f>
        <v>5</v>
      </c>
      <c r="AA60" s="13">
        <f t="shared" si="83"/>
        <v>10</v>
      </c>
      <c r="AB60" s="13">
        <f t="shared" ref="AB60:AB61" si="85">SUM(Z60:AA60)</f>
        <v>15</v>
      </c>
      <c r="AC60" s="13">
        <f t="shared" si="70"/>
        <v>3</v>
      </c>
      <c r="AD60" s="13" t="s">
        <v>35</v>
      </c>
      <c r="AE60" s="14"/>
      <c r="AF60" s="15"/>
      <c r="AG60" s="14"/>
      <c r="AH60" s="15"/>
      <c r="AI60" s="14"/>
      <c r="AJ60" s="15"/>
      <c r="AK60" s="14"/>
      <c r="AL60" s="15"/>
      <c r="AM60" s="14"/>
      <c r="AN60" s="15"/>
      <c r="AO60" s="14"/>
      <c r="AP60" s="15"/>
      <c r="AQ60" s="14"/>
      <c r="AR60" s="15"/>
      <c r="AS60" s="16"/>
      <c r="AT60" s="16"/>
      <c r="AU60" s="16"/>
      <c r="AV60" s="16"/>
      <c r="AW60" s="16"/>
    </row>
    <row r="61" ht="15.75" customHeight="1">
      <c r="A61" s="10" t="s">
        <v>62</v>
      </c>
      <c r="B61" s="10" t="s">
        <v>63</v>
      </c>
      <c r="C61" s="10" t="s">
        <v>151</v>
      </c>
      <c r="D61" s="11" t="s">
        <v>152</v>
      </c>
      <c r="E61" s="13"/>
      <c r="F61" s="13"/>
      <c r="G61" s="13"/>
      <c r="H61" s="13"/>
      <c r="I61" s="13"/>
      <c r="J61" s="13"/>
      <c r="K61" s="13">
        <v>5.0</v>
      </c>
      <c r="L61" s="13">
        <v>15.0</v>
      </c>
      <c r="M61" s="13">
        <v>4.0</v>
      </c>
      <c r="N61" s="13"/>
      <c r="O61" s="13"/>
      <c r="P61" s="13"/>
      <c r="Q61" s="13"/>
      <c r="R61" s="13"/>
      <c r="S61" s="13"/>
      <c r="T61" s="28"/>
      <c r="U61" s="28"/>
      <c r="V61" s="28"/>
      <c r="W61" s="13"/>
      <c r="X61" s="13"/>
      <c r="Y61" s="13"/>
      <c r="Z61" s="13">
        <f t="shared" ref="Z61:AA61" si="84">E61+H61+K61+N61+Q61+T61+W61</f>
        <v>5</v>
      </c>
      <c r="AA61" s="13">
        <f t="shared" si="84"/>
        <v>15</v>
      </c>
      <c r="AB61" s="13">
        <f t="shared" si="85"/>
        <v>20</v>
      </c>
      <c r="AC61" s="13">
        <f t="shared" si="70"/>
        <v>4</v>
      </c>
      <c r="AD61" s="13" t="s">
        <v>35</v>
      </c>
      <c r="AE61" s="14"/>
      <c r="AF61" s="15"/>
      <c r="AG61" s="14"/>
      <c r="AH61" s="15"/>
      <c r="AI61" s="14"/>
      <c r="AJ61" s="15"/>
      <c r="AK61" s="14"/>
      <c r="AL61" s="15"/>
      <c r="AM61" s="14"/>
      <c r="AN61" s="15"/>
      <c r="AO61" s="14"/>
      <c r="AP61" s="15"/>
      <c r="AQ61" s="14"/>
      <c r="AR61" s="15"/>
      <c r="AS61" s="16"/>
      <c r="AT61" s="16"/>
      <c r="AU61" s="16"/>
      <c r="AV61" s="16"/>
      <c r="AW61" s="16"/>
    </row>
    <row r="62" ht="15.75" customHeight="1">
      <c r="A62" s="10"/>
      <c r="B62" s="10"/>
      <c r="C62" s="10"/>
      <c r="D62" s="24" t="s">
        <v>153</v>
      </c>
      <c r="E62" s="13">
        <f t="shared" ref="E62:Y62" si="86">SUM(E60:E61)</f>
        <v>0</v>
      </c>
      <c r="F62" s="13">
        <f t="shared" si="86"/>
        <v>0</v>
      </c>
      <c r="G62" s="13">
        <f t="shared" si="86"/>
        <v>0</v>
      </c>
      <c r="H62" s="13">
        <f t="shared" si="86"/>
        <v>5</v>
      </c>
      <c r="I62" s="13">
        <f t="shared" si="86"/>
        <v>10</v>
      </c>
      <c r="J62" s="13">
        <f t="shared" si="86"/>
        <v>3</v>
      </c>
      <c r="K62" s="13">
        <f t="shared" si="86"/>
        <v>5</v>
      </c>
      <c r="L62" s="13">
        <f t="shared" si="86"/>
        <v>15</v>
      </c>
      <c r="M62" s="13">
        <f t="shared" si="86"/>
        <v>4</v>
      </c>
      <c r="N62" s="13">
        <f t="shared" si="86"/>
        <v>0</v>
      </c>
      <c r="O62" s="13">
        <f t="shared" si="86"/>
        <v>0</v>
      </c>
      <c r="P62" s="13">
        <f t="shared" si="86"/>
        <v>0</v>
      </c>
      <c r="Q62" s="13">
        <f t="shared" si="86"/>
        <v>0</v>
      </c>
      <c r="R62" s="13">
        <f t="shared" si="86"/>
        <v>0</v>
      </c>
      <c r="S62" s="13">
        <f t="shared" si="86"/>
        <v>0</v>
      </c>
      <c r="T62" s="13">
        <f t="shared" si="86"/>
        <v>0</v>
      </c>
      <c r="U62" s="13">
        <f t="shared" si="86"/>
        <v>0</v>
      </c>
      <c r="V62" s="13">
        <f t="shared" si="86"/>
        <v>0</v>
      </c>
      <c r="W62" s="13">
        <f t="shared" si="86"/>
        <v>0</v>
      </c>
      <c r="X62" s="13">
        <f t="shared" si="86"/>
        <v>0</v>
      </c>
      <c r="Y62" s="13">
        <f t="shared" si="86"/>
        <v>0</v>
      </c>
      <c r="Z62" s="13">
        <f t="shared" ref="Z62:AA62" si="87">E62+H62+K62+N62+Q62+T62+W62</f>
        <v>10</v>
      </c>
      <c r="AA62" s="13">
        <f t="shared" si="87"/>
        <v>25</v>
      </c>
      <c r="AB62" s="13">
        <f>SUM(AB60:AB61)</f>
        <v>35</v>
      </c>
      <c r="AC62" s="13">
        <f t="shared" si="70"/>
        <v>7</v>
      </c>
      <c r="AD62" s="13"/>
      <c r="AE62" s="14"/>
      <c r="AF62" s="15"/>
      <c r="AG62" s="14"/>
      <c r="AH62" s="15"/>
      <c r="AI62" s="14"/>
      <c r="AJ62" s="15"/>
      <c r="AK62" s="14"/>
      <c r="AL62" s="15"/>
      <c r="AM62" s="14"/>
      <c r="AN62" s="15"/>
      <c r="AO62" s="14"/>
      <c r="AP62" s="15"/>
      <c r="AQ62" s="14"/>
      <c r="AR62" s="15"/>
      <c r="AS62" s="16"/>
      <c r="AT62" s="16"/>
      <c r="AU62" s="16"/>
      <c r="AV62" s="16"/>
      <c r="AW62" s="16"/>
    </row>
    <row r="63" ht="15.75" customHeight="1">
      <c r="A63" s="10" t="s">
        <v>36</v>
      </c>
      <c r="B63" s="10" t="s">
        <v>56</v>
      </c>
      <c r="C63" s="10" t="s">
        <v>154</v>
      </c>
      <c r="D63" s="11" t="s">
        <v>155</v>
      </c>
      <c r="E63" s="13"/>
      <c r="F63" s="13"/>
      <c r="G63" s="13"/>
      <c r="H63" s="13">
        <v>0.0</v>
      </c>
      <c r="I63" s="13">
        <v>20.0</v>
      </c>
      <c r="J63" s="13">
        <v>4.0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>
        <f t="shared" ref="Z63:AA63" si="88">E63+H63+K63+N63+Q63+T63+W63</f>
        <v>0</v>
      </c>
      <c r="AA63" s="13">
        <f t="shared" si="88"/>
        <v>20</v>
      </c>
      <c r="AB63" s="13">
        <f t="shared" ref="AB63:AB64" si="90">SUM(Z63:AA63)</f>
        <v>20</v>
      </c>
      <c r="AC63" s="13">
        <f t="shared" si="70"/>
        <v>4</v>
      </c>
      <c r="AD63" s="13" t="s">
        <v>35</v>
      </c>
      <c r="AE63" s="14"/>
      <c r="AF63" s="15"/>
      <c r="AG63" s="14"/>
      <c r="AH63" s="15"/>
      <c r="AI63" s="14"/>
      <c r="AJ63" s="15"/>
      <c r="AK63" s="14"/>
      <c r="AL63" s="15"/>
      <c r="AM63" s="14"/>
      <c r="AN63" s="15"/>
      <c r="AO63" s="14"/>
      <c r="AP63" s="15"/>
      <c r="AQ63" s="14"/>
      <c r="AR63" s="15"/>
      <c r="AS63" s="16"/>
      <c r="AT63" s="16"/>
      <c r="AU63" s="16"/>
      <c r="AV63" s="16"/>
      <c r="AW63" s="16"/>
    </row>
    <row r="64" ht="15.75" customHeight="1">
      <c r="A64" s="10" t="s">
        <v>62</v>
      </c>
      <c r="B64" s="10" t="s">
        <v>63</v>
      </c>
      <c r="C64" s="10" t="s">
        <v>156</v>
      </c>
      <c r="D64" s="37" t="s">
        <v>157</v>
      </c>
      <c r="E64" s="13"/>
      <c r="F64" s="13"/>
      <c r="G64" s="13"/>
      <c r="H64" s="13"/>
      <c r="I64" s="13"/>
      <c r="J64" s="13"/>
      <c r="K64" s="13">
        <v>0.0</v>
      </c>
      <c r="L64" s="13">
        <v>20.0</v>
      </c>
      <c r="M64" s="13">
        <v>4.0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>
        <f t="shared" ref="Z64:AA64" si="89">E64+H64+K64+N64+Q64+T64+W64</f>
        <v>0</v>
      </c>
      <c r="AA64" s="13">
        <f t="shared" si="89"/>
        <v>20</v>
      </c>
      <c r="AB64" s="13">
        <f t="shared" si="90"/>
        <v>20</v>
      </c>
      <c r="AC64" s="13">
        <f t="shared" si="70"/>
        <v>4</v>
      </c>
      <c r="AD64" s="13" t="s">
        <v>35</v>
      </c>
      <c r="AE64" s="14"/>
      <c r="AF64" s="15"/>
      <c r="AG64" s="14"/>
      <c r="AH64" s="15"/>
      <c r="AI64" s="14"/>
      <c r="AJ64" s="15"/>
      <c r="AK64" s="14"/>
      <c r="AL64" s="15"/>
      <c r="AM64" s="14"/>
      <c r="AN64" s="15"/>
      <c r="AO64" s="14"/>
      <c r="AP64" s="15"/>
      <c r="AQ64" s="14"/>
      <c r="AR64" s="15"/>
      <c r="AS64" s="16"/>
      <c r="AT64" s="16"/>
      <c r="AU64" s="16"/>
      <c r="AV64" s="16"/>
      <c r="AW64" s="16"/>
    </row>
    <row r="65" ht="15.75" customHeight="1">
      <c r="A65" s="10"/>
      <c r="B65" s="10"/>
      <c r="C65" s="10"/>
      <c r="D65" s="20" t="s">
        <v>158</v>
      </c>
      <c r="E65" s="13">
        <f t="shared" ref="E65:Y65" si="91">SUM(E63:E64)</f>
        <v>0</v>
      </c>
      <c r="F65" s="13">
        <f t="shared" si="91"/>
        <v>0</v>
      </c>
      <c r="G65" s="13">
        <f t="shared" si="91"/>
        <v>0</v>
      </c>
      <c r="H65" s="13">
        <f t="shared" si="91"/>
        <v>0</v>
      </c>
      <c r="I65" s="13">
        <f t="shared" si="91"/>
        <v>20</v>
      </c>
      <c r="J65" s="13">
        <f t="shared" si="91"/>
        <v>4</v>
      </c>
      <c r="K65" s="13">
        <f t="shared" si="91"/>
        <v>0</v>
      </c>
      <c r="L65" s="13">
        <f t="shared" si="91"/>
        <v>20</v>
      </c>
      <c r="M65" s="13">
        <f t="shared" si="91"/>
        <v>4</v>
      </c>
      <c r="N65" s="13">
        <f t="shared" si="91"/>
        <v>0</v>
      </c>
      <c r="O65" s="13">
        <f t="shared" si="91"/>
        <v>0</v>
      </c>
      <c r="P65" s="13">
        <f t="shared" si="91"/>
        <v>0</v>
      </c>
      <c r="Q65" s="13">
        <f t="shared" si="91"/>
        <v>0</v>
      </c>
      <c r="R65" s="13">
        <f t="shared" si="91"/>
        <v>0</v>
      </c>
      <c r="S65" s="13">
        <f t="shared" si="91"/>
        <v>0</v>
      </c>
      <c r="T65" s="13">
        <f t="shared" si="91"/>
        <v>0</v>
      </c>
      <c r="U65" s="13">
        <f t="shared" si="91"/>
        <v>0</v>
      </c>
      <c r="V65" s="13">
        <f t="shared" si="91"/>
        <v>0</v>
      </c>
      <c r="W65" s="13">
        <f t="shared" si="91"/>
        <v>0</v>
      </c>
      <c r="X65" s="13">
        <f t="shared" si="91"/>
        <v>0</v>
      </c>
      <c r="Y65" s="13">
        <f t="shared" si="91"/>
        <v>0</v>
      </c>
      <c r="Z65" s="13">
        <f t="shared" ref="Z65:AA65" si="92">E65+H65+K65+N65+Q65+T65+W65</f>
        <v>0</v>
      </c>
      <c r="AA65" s="13">
        <f t="shared" si="92"/>
        <v>40</v>
      </c>
      <c r="AB65" s="13">
        <f>SUM(AB63:AB64)</f>
        <v>40</v>
      </c>
      <c r="AC65" s="13">
        <f t="shared" si="70"/>
        <v>8</v>
      </c>
      <c r="AD65" s="13"/>
      <c r="AE65" s="14"/>
      <c r="AF65" s="15"/>
      <c r="AG65" s="14"/>
      <c r="AH65" s="15"/>
      <c r="AI65" s="14"/>
      <c r="AJ65" s="15"/>
      <c r="AK65" s="14"/>
      <c r="AL65" s="15"/>
      <c r="AM65" s="14"/>
      <c r="AN65" s="15"/>
      <c r="AO65" s="14"/>
      <c r="AP65" s="15"/>
      <c r="AQ65" s="14"/>
      <c r="AR65" s="15"/>
      <c r="AS65" s="16"/>
      <c r="AT65" s="16"/>
      <c r="AU65" s="16"/>
      <c r="AV65" s="16"/>
      <c r="AW65" s="16"/>
    </row>
    <row r="66" ht="15.75" customHeight="1">
      <c r="A66" s="38" t="s">
        <v>159</v>
      </c>
      <c r="B66" s="2"/>
      <c r="C66" s="2"/>
      <c r="D66" s="3"/>
      <c r="E66" s="21">
        <f t="shared" ref="E66:Y66" si="93">E36+E42+E48+E55+E59+E62+E65</f>
        <v>20</v>
      </c>
      <c r="F66" s="21">
        <f t="shared" si="93"/>
        <v>40</v>
      </c>
      <c r="G66" s="21">
        <f t="shared" si="93"/>
        <v>10</v>
      </c>
      <c r="H66" s="21">
        <f t="shared" si="93"/>
        <v>20</v>
      </c>
      <c r="I66" s="21">
        <f t="shared" si="93"/>
        <v>95</v>
      </c>
      <c r="J66" s="21">
        <f t="shared" si="93"/>
        <v>21</v>
      </c>
      <c r="K66" s="21">
        <f t="shared" si="93"/>
        <v>25</v>
      </c>
      <c r="L66" s="21">
        <f t="shared" si="93"/>
        <v>80</v>
      </c>
      <c r="M66" s="21">
        <f t="shared" si="93"/>
        <v>21</v>
      </c>
      <c r="N66" s="21">
        <f t="shared" si="93"/>
        <v>25</v>
      </c>
      <c r="O66" s="21">
        <f t="shared" si="93"/>
        <v>50</v>
      </c>
      <c r="P66" s="21">
        <f t="shared" si="93"/>
        <v>15</v>
      </c>
      <c r="Q66" s="21">
        <f t="shared" si="93"/>
        <v>10</v>
      </c>
      <c r="R66" s="21">
        <f t="shared" si="93"/>
        <v>30</v>
      </c>
      <c r="S66" s="21">
        <f t="shared" si="93"/>
        <v>7</v>
      </c>
      <c r="T66" s="21">
        <f t="shared" si="93"/>
        <v>10</v>
      </c>
      <c r="U66" s="21">
        <f t="shared" si="93"/>
        <v>10</v>
      </c>
      <c r="V66" s="21">
        <f t="shared" si="93"/>
        <v>4</v>
      </c>
      <c r="W66" s="21">
        <f t="shared" si="93"/>
        <v>0</v>
      </c>
      <c r="X66" s="21">
        <f t="shared" si="93"/>
        <v>0</v>
      </c>
      <c r="Y66" s="21">
        <f t="shared" si="93"/>
        <v>0</v>
      </c>
      <c r="Z66" s="13">
        <f t="shared" ref="Z66:AA66" si="94">Z65+Z62+Z59+Z55+Z48+Z42+Z36</f>
        <v>110</v>
      </c>
      <c r="AA66" s="13">
        <f t="shared" si="94"/>
        <v>305</v>
      </c>
      <c r="AB66" s="13">
        <f>SUM(Z66:AA66)</f>
        <v>415</v>
      </c>
      <c r="AC66" s="39">
        <f>AC65+AC62+AC59+AC55+AC48+AC42+AC36</f>
        <v>78</v>
      </c>
      <c r="AD66" s="12"/>
      <c r="AE66" s="14"/>
      <c r="AF66" s="15"/>
      <c r="AG66" s="14"/>
      <c r="AH66" s="15"/>
      <c r="AI66" s="14"/>
      <c r="AJ66" s="15"/>
      <c r="AK66" s="14"/>
      <c r="AL66" s="15"/>
      <c r="AM66" s="14"/>
      <c r="AN66" s="15"/>
      <c r="AO66" s="14"/>
      <c r="AP66" s="15"/>
      <c r="AQ66" s="14"/>
      <c r="AR66" s="15"/>
      <c r="AS66" s="16"/>
      <c r="AT66" s="16"/>
      <c r="AU66" s="16"/>
      <c r="AV66" s="16"/>
      <c r="AW66" s="16"/>
    </row>
    <row r="67" ht="15.75" customHeight="1">
      <c r="A67" s="40"/>
      <c r="B67" s="40"/>
      <c r="C67" s="10"/>
      <c r="D67" s="41" t="s">
        <v>160</v>
      </c>
      <c r="E67" s="21">
        <f t="shared" ref="E67:Y67" si="95">E66+E27</f>
        <v>40</v>
      </c>
      <c r="F67" s="21">
        <f t="shared" si="95"/>
        <v>55</v>
      </c>
      <c r="G67" s="21">
        <f t="shared" si="95"/>
        <v>17</v>
      </c>
      <c r="H67" s="21">
        <f t="shared" si="95"/>
        <v>50</v>
      </c>
      <c r="I67" s="21">
        <f t="shared" si="95"/>
        <v>110</v>
      </c>
      <c r="J67" s="21">
        <f t="shared" si="95"/>
        <v>30</v>
      </c>
      <c r="K67" s="21">
        <f t="shared" si="95"/>
        <v>35</v>
      </c>
      <c r="L67" s="21">
        <f t="shared" si="95"/>
        <v>85</v>
      </c>
      <c r="M67" s="21">
        <f t="shared" si="95"/>
        <v>24</v>
      </c>
      <c r="N67" s="21">
        <f t="shared" si="95"/>
        <v>35</v>
      </c>
      <c r="O67" s="21">
        <f t="shared" si="95"/>
        <v>70</v>
      </c>
      <c r="P67" s="21">
        <f t="shared" si="95"/>
        <v>21</v>
      </c>
      <c r="Q67" s="21">
        <f t="shared" si="95"/>
        <v>20</v>
      </c>
      <c r="R67" s="21">
        <f t="shared" si="95"/>
        <v>45</v>
      </c>
      <c r="S67" s="21">
        <f t="shared" si="95"/>
        <v>13</v>
      </c>
      <c r="T67" s="21">
        <f t="shared" si="95"/>
        <v>30</v>
      </c>
      <c r="U67" s="21">
        <f t="shared" si="95"/>
        <v>10</v>
      </c>
      <c r="V67" s="21">
        <f t="shared" si="95"/>
        <v>8</v>
      </c>
      <c r="W67" s="21">
        <f t="shared" si="95"/>
        <v>20</v>
      </c>
      <c r="X67" s="21">
        <f t="shared" si="95"/>
        <v>5</v>
      </c>
      <c r="Y67" s="21">
        <f t="shared" si="95"/>
        <v>5</v>
      </c>
      <c r="Z67" s="21">
        <f t="shared" ref="Z67:AC67" si="96">Z65+Z62+Z59+Z55+Z48+Z42+Z36+Z26+Z24+Z17+Z12</f>
        <v>230</v>
      </c>
      <c r="AA67" s="21">
        <f t="shared" si="96"/>
        <v>380</v>
      </c>
      <c r="AB67" s="21">
        <f t="shared" si="96"/>
        <v>610</v>
      </c>
      <c r="AC67" s="39">
        <f t="shared" si="96"/>
        <v>118</v>
      </c>
      <c r="AD67" s="21"/>
      <c r="AE67" s="14"/>
      <c r="AF67" s="15"/>
      <c r="AG67" s="14"/>
      <c r="AH67" s="15"/>
      <c r="AI67" s="14"/>
      <c r="AJ67" s="15"/>
      <c r="AK67" s="14"/>
      <c r="AL67" s="15"/>
      <c r="AM67" s="14"/>
      <c r="AN67" s="15"/>
      <c r="AO67" s="14"/>
      <c r="AP67" s="15"/>
      <c r="AQ67" s="14"/>
      <c r="AR67" s="15"/>
      <c r="AS67" s="16"/>
      <c r="AT67" s="16"/>
      <c r="AU67" s="16"/>
      <c r="AV67" s="16"/>
      <c r="AW67" s="16"/>
    </row>
    <row r="68" ht="15.75" customHeight="1">
      <c r="A68" s="31" t="s">
        <v>47</v>
      </c>
      <c r="B68" s="32" t="s">
        <v>51</v>
      </c>
      <c r="C68" s="42" t="s">
        <v>161</v>
      </c>
      <c r="D68" s="43" t="s">
        <v>162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0.0</v>
      </c>
      <c r="R68" s="12">
        <v>10.0</v>
      </c>
      <c r="S68" s="12">
        <v>0.0</v>
      </c>
      <c r="T68" s="12"/>
      <c r="U68" s="12"/>
      <c r="V68" s="12"/>
      <c r="W68" s="12"/>
      <c r="X68" s="12"/>
      <c r="Y68" s="12"/>
      <c r="Z68" s="13">
        <v>0.0</v>
      </c>
      <c r="AA68" s="13">
        <v>10.0</v>
      </c>
      <c r="AB68" s="13">
        <v>10.0</v>
      </c>
      <c r="AC68" s="13">
        <v>0.0</v>
      </c>
      <c r="AD68" s="12" t="s">
        <v>35</v>
      </c>
      <c r="AE68" s="14"/>
      <c r="AF68" s="15"/>
      <c r="AG68" s="14"/>
      <c r="AH68" s="15"/>
      <c r="AI68" s="14"/>
      <c r="AJ68" s="15"/>
      <c r="AK68" s="14"/>
      <c r="AL68" s="15"/>
      <c r="AM68" s="14"/>
      <c r="AN68" s="15"/>
      <c r="AO68" s="14"/>
      <c r="AP68" s="15"/>
      <c r="AQ68" s="14"/>
      <c r="AR68" s="15"/>
      <c r="AS68" s="44"/>
      <c r="AT68" s="44"/>
      <c r="AU68" s="44"/>
      <c r="AV68" s="44"/>
      <c r="AW68" s="44"/>
    </row>
    <row r="69" ht="15.75" customHeight="1">
      <c r="A69" s="10" t="s">
        <v>47</v>
      </c>
      <c r="B69" s="45" t="s">
        <v>48</v>
      </c>
      <c r="C69" s="45" t="s">
        <v>163</v>
      </c>
      <c r="D69" s="46" t="s">
        <v>164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>
        <v>0.0</v>
      </c>
      <c r="U69" s="13">
        <v>10.0</v>
      </c>
      <c r="V69" s="13">
        <v>0.0</v>
      </c>
      <c r="W69" s="13"/>
      <c r="X69" s="13"/>
      <c r="Y69" s="13"/>
      <c r="Z69" s="13">
        <v>0.0</v>
      </c>
      <c r="AA69" s="13">
        <v>10.0</v>
      </c>
      <c r="AB69" s="13">
        <v>10.0</v>
      </c>
      <c r="AC69" s="13">
        <v>0.0</v>
      </c>
      <c r="AD69" s="13" t="s">
        <v>35</v>
      </c>
      <c r="AE69" s="14"/>
      <c r="AF69" s="47"/>
      <c r="AG69" s="14"/>
      <c r="AH69" s="47"/>
      <c r="AI69" s="14"/>
      <c r="AJ69" s="47"/>
      <c r="AK69" s="14"/>
      <c r="AL69" s="47"/>
      <c r="AM69" s="14"/>
      <c r="AN69" s="47"/>
      <c r="AO69" s="14"/>
      <c r="AP69" s="47"/>
      <c r="AQ69" s="14"/>
      <c r="AR69" s="47"/>
      <c r="AS69" s="44"/>
      <c r="AT69" s="44"/>
      <c r="AU69" s="44"/>
      <c r="AV69" s="44"/>
      <c r="AW69" s="44"/>
    </row>
    <row r="70" ht="15.75" customHeight="1">
      <c r="A70" s="48" t="s">
        <v>31</v>
      </c>
      <c r="B70" s="48" t="s">
        <v>32</v>
      </c>
      <c r="C70" s="48" t="s">
        <v>165</v>
      </c>
      <c r="D70" s="49" t="s">
        <v>166</v>
      </c>
      <c r="E70" s="50"/>
      <c r="F70" s="50"/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2">
        <v>0.0</v>
      </c>
      <c r="X70" s="51">
        <v>0.0</v>
      </c>
      <c r="Y70" s="51">
        <v>15.0</v>
      </c>
      <c r="Z70" s="51">
        <f t="shared" ref="Z70:AA70" si="97">E70+H70+K70+N70+Q70+T70+W70</f>
        <v>0</v>
      </c>
      <c r="AA70" s="51">
        <f t="shared" si="97"/>
        <v>0</v>
      </c>
      <c r="AB70" s="51">
        <f t="shared" ref="AB70:AB81" si="99">SUM(Z70:AA70)</f>
        <v>0</v>
      </c>
      <c r="AC70" s="51">
        <f t="shared" ref="AC70:AC81" si="100">G70+J70+M70+P70+S70+V70+Y70</f>
        <v>15</v>
      </c>
      <c r="AD70" s="51" t="s">
        <v>167</v>
      </c>
      <c r="AE70" s="14"/>
      <c r="AF70" s="15"/>
      <c r="AG70" s="14"/>
      <c r="AH70" s="15"/>
      <c r="AI70" s="14"/>
      <c r="AJ70" s="15"/>
      <c r="AK70" s="14"/>
      <c r="AL70" s="15"/>
      <c r="AM70" s="14"/>
      <c r="AN70" s="15"/>
      <c r="AO70" s="14"/>
      <c r="AP70" s="15"/>
      <c r="AQ70" s="14"/>
      <c r="AR70" s="15"/>
      <c r="AS70" s="16"/>
      <c r="AT70" s="16"/>
      <c r="AU70" s="16"/>
      <c r="AV70" s="16"/>
      <c r="AW70" s="16"/>
    </row>
    <row r="71" ht="15.75" customHeight="1">
      <c r="A71" s="10"/>
      <c r="B71" s="10"/>
      <c r="C71" s="10"/>
      <c r="D71" s="53" t="s">
        <v>168</v>
      </c>
      <c r="E71" s="12"/>
      <c r="F71" s="12"/>
      <c r="G71" s="12">
        <v>6.0</v>
      </c>
      <c r="H71" s="13"/>
      <c r="I71" s="13"/>
      <c r="J71" s="13">
        <v>0.0</v>
      </c>
      <c r="K71" s="13"/>
      <c r="L71" s="13"/>
      <c r="M71" s="13">
        <v>0.0</v>
      </c>
      <c r="N71" s="13"/>
      <c r="O71" s="13"/>
      <c r="P71" s="13">
        <v>0.0</v>
      </c>
      <c r="Q71" s="13"/>
      <c r="R71" s="13"/>
      <c r="S71" s="13">
        <v>6.0</v>
      </c>
      <c r="T71" s="13"/>
      <c r="U71" s="13"/>
      <c r="V71" s="13">
        <v>0.0</v>
      </c>
      <c r="W71" s="13"/>
      <c r="X71" s="13"/>
      <c r="Y71" s="13">
        <v>0.0</v>
      </c>
      <c r="Z71" s="51">
        <f t="shared" ref="Z71:AA71" si="98">E71+H71+K71+N71+Q71+T71+W71</f>
        <v>0</v>
      </c>
      <c r="AA71" s="51">
        <f t="shared" si="98"/>
        <v>0</v>
      </c>
      <c r="AB71" s="13">
        <f t="shared" si="99"/>
        <v>0</v>
      </c>
      <c r="AC71" s="51">
        <f t="shared" si="100"/>
        <v>12</v>
      </c>
      <c r="AD71" s="13"/>
      <c r="AE71" s="14"/>
      <c r="AF71" s="15"/>
      <c r="AG71" s="14"/>
      <c r="AH71" s="15"/>
      <c r="AI71" s="14"/>
      <c r="AJ71" s="15"/>
      <c r="AK71" s="14"/>
      <c r="AL71" s="15"/>
      <c r="AM71" s="14"/>
      <c r="AN71" s="15"/>
      <c r="AO71" s="14"/>
      <c r="AP71" s="15"/>
      <c r="AQ71" s="14"/>
      <c r="AR71" s="15"/>
      <c r="AS71" s="16"/>
      <c r="AT71" s="16"/>
      <c r="AU71" s="16"/>
      <c r="AV71" s="16"/>
      <c r="AW71" s="16"/>
    </row>
    <row r="72" ht="15.75" customHeight="1">
      <c r="A72" s="10"/>
      <c r="B72" s="10"/>
      <c r="C72" s="10"/>
      <c r="D72" s="41" t="s">
        <v>169</v>
      </c>
      <c r="E72" s="12"/>
      <c r="F72" s="12"/>
      <c r="G72" s="12"/>
      <c r="H72" s="13"/>
      <c r="I72" s="13"/>
      <c r="J72" s="13"/>
      <c r="K72" s="13"/>
      <c r="L72" s="13"/>
      <c r="M72" s="13"/>
      <c r="N72" s="13"/>
      <c r="O72" s="13"/>
      <c r="P72" s="13">
        <v>8.0</v>
      </c>
      <c r="Q72" s="13"/>
      <c r="R72" s="13"/>
      <c r="S72" s="13">
        <v>8.0</v>
      </c>
      <c r="T72" s="13"/>
      <c r="U72" s="13"/>
      <c r="V72" s="13">
        <v>8.0</v>
      </c>
      <c r="W72" s="13"/>
      <c r="X72" s="13"/>
      <c r="Y72" s="13"/>
      <c r="Z72" s="51">
        <f t="shared" ref="Z72:AA72" si="101">E72+H72+K72+N72+Q72+T72+W72</f>
        <v>0</v>
      </c>
      <c r="AA72" s="51">
        <f t="shared" si="101"/>
        <v>0</v>
      </c>
      <c r="AB72" s="13">
        <f t="shared" si="99"/>
        <v>0</v>
      </c>
      <c r="AC72" s="51">
        <f t="shared" si="100"/>
        <v>24</v>
      </c>
      <c r="AD72" s="13"/>
      <c r="AE72" s="14"/>
      <c r="AF72" s="15"/>
      <c r="AG72" s="14"/>
      <c r="AH72" s="15"/>
      <c r="AI72" s="14"/>
      <c r="AJ72" s="15"/>
      <c r="AK72" s="14"/>
      <c r="AL72" s="15"/>
      <c r="AM72" s="14"/>
      <c r="AN72" s="15"/>
      <c r="AO72" s="14"/>
      <c r="AP72" s="15"/>
      <c r="AQ72" s="14"/>
      <c r="AR72" s="15"/>
      <c r="AS72" s="16"/>
      <c r="AT72" s="16"/>
      <c r="AU72" s="16"/>
      <c r="AV72" s="16"/>
      <c r="AW72" s="16"/>
    </row>
    <row r="73" ht="15.75" customHeight="1">
      <c r="A73" s="10" t="s">
        <v>36</v>
      </c>
      <c r="B73" s="10" t="s">
        <v>56</v>
      </c>
      <c r="C73" s="10" t="s">
        <v>170</v>
      </c>
      <c r="D73" s="11" t="s">
        <v>171</v>
      </c>
      <c r="E73" s="13"/>
      <c r="F73" s="13"/>
      <c r="G73" s="13"/>
      <c r="H73" s="13">
        <v>0.0</v>
      </c>
      <c r="I73" s="13">
        <v>20.0</v>
      </c>
      <c r="J73" s="13">
        <v>2.0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51">
        <f t="shared" ref="Z73:AA73" si="102">E73+H73+K73+N73+Q73+T73+W73</f>
        <v>0</v>
      </c>
      <c r="AA73" s="51">
        <f t="shared" si="102"/>
        <v>20</v>
      </c>
      <c r="AB73" s="13">
        <f t="shared" si="99"/>
        <v>20</v>
      </c>
      <c r="AC73" s="51">
        <f t="shared" si="100"/>
        <v>2</v>
      </c>
      <c r="AD73" s="13" t="s">
        <v>35</v>
      </c>
      <c r="AE73" s="14"/>
      <c r="AF73" s="15"/>
      <c r="AG73" s="14"/>
      <c r="AH73" s="15"/>
      <c r="AI73" s="14"/>
      <c r="AJ73" s="15"/>
      <c r="AK73" s="14"/>
      <c r="AL73" s="15"/>
      <c r="AM73" s="14"/>
      <c r="AN73" s="15"/>
      <c r="AO73" s="14"/>
      <c r="AP73" s="15"/>
      <c r="AQ73" s="14"/>
      <c r="AR73" s="15"/>
      <c r="AS73" s="16"/>
      <c r="AT73" s="16"/>
      <c r="AU73" s="16"/>
      <c r="AV73" s="16"/>
      <c r="AW73" s="16"/>
    </row>
    <row r="74" ht="15.75" customHeight="1">
      <c r="A74" s="10" t="s">
        <v>62</v>
      </c>
      <c r="B74" s="10" t="s">
        <v>63</v>
      </c>
      <c r="C74" s="10" t="s">
        <v>172</v>
      </c>
      <c r="D74" s="11" t="s">
        <v>173</v>
      </c>
      <c r="E74" s="13"/>
      <c r="F74" s="13"/>
      <c r="G74" s="13"/>
      <c r="H74" s="13"/>
      <c r="I74" s="13"/>
      <c r="J74" s="13"/>
      <c r="K74" s="13">
        <v>0.0</v>
      </c>
      <c r="L74" s="13">
        <v>25.0</v>
      </c>
      <c r="M74" s="13">
        <v>5.0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51">
        <f t="shared" ref="Z74:AA74" si="103">E74+H74+K74+N74+Q74+T74+W74</f>
        <v>0</v>
      </c>
      <c r="AA74" s="51">
        <f t="shared" si="103"/>
        <v>25</v>
      </c>
      <c r="AB74" s="13">
        <f t="shared" si="99"/>
        <v>25</v>
      </c>
      <c r="AC74" s="51">
        <f t="shared" si="100"/>
        <v>5</v>
      </c>
      <c r="AD74" s="13" t="s">
        <v>35</v>
      </c>
      <c r="AE74" s="14"/>
      <c r="AF74" s="15"/>
      <c r="AG74" s="14"/>
      <c r="AH74" s="15"/>
      <c r="AI74" s="14"/>
      <c r="AJ74" s="15"/>
      <c r="AK74" s="14"/>
      <c r="AL74" s="15"/>
      <c r="AM74" s="14"/>
      <c r="AN74" s="15"/>
      <c r="AO74" s="14"/>
      <c r="AP74" s="15"/>
      <c r="AQ74" s="14"/>
      <c r="AR74" s="15"/>
      <c r="AS74" s="54"/>
      <c r="AT74" s="54"/>
      <c r="AU74" s="54"/>
      <c r="AV74" s="54"/>
      <c r="AW74" s="54"/>
    </row>
    <row r="75" ht="15.75" customHeight="1">
      <c r="A75" s="10" t="s">
        <v>62</v>
      </c>
      <c r="B75" s="10" t="s">
        <v>66</v>
      </c>
      <c r="C75" s="10" t="s">
        <v>174</v>
      </c>
      <c r="D75" s="11" t="s">
        <v>175</v>
      </c>
      <c r="E75" s="13"/>
      <c r="F75" s="13"/>
      <c r="G75" s="13"/>
      <c r="H75" s="13"/>
      <c r="I75" s="13"/>
      <c r="J75" s="13"/>
      <c r="K75" s="13"/>
      <c r="L75" s="13"/>
      <c r="M75" s="13"/>
      <c r="N75" s="13">
        <v>0.0</v>
      </c>
      <c r="O75" s="13">
        <v>30.0</v>
      </c>
      <c r="P75" s="13">
        <v>4.0</v>
      </c>
      <c r="Q75" s="13"/>
      <c r="R75" s="13"/>
      <c r="S75" s="13"/>
      <c r="T75" s="13"/>
      <c r="U75" s="13"/>
      <c r="V75" s="13"/>
      <c r="W75" s="13"/>
      <c r="X75" s="13"/>
      <c r="Y75" s="13"/>
      <c r="Z75" s="51">
        <f t="shared" ref="Z75:AA75" si="104">E75+H75+K75+N75+Q75+T75+W75</f>
        <v>0</v>
      </c>
      <c r="AA75" s="51">
        <f t="shared" si="104"/>
        <v>30</v>
      </c>
      <c r="AB75" s="13">
        <f t="shared" si="99"/>
        <v>30</v>
      </c>
      <c r="AC75" s="51">
        <f t="shared" si="100"/>
        <v>4</v>
      </c>
      <c r="AD75" s="13" t="s">
        <v>35</v>
      </c>
      <c r="AE75" s="14"/>
      <c r="AF75" s="15"/>
      <c r="AG75" s="14"/>
      <c r="AH75" s="15"/>
      <c r="AI75" s="14"/>
      <c r="AJ75" s="15"/>
      <c r="AK75" s="14"/>
      <c r="AL75" s="15"/>
      <c r="AM75" s="14"/>
      <c r="AN75" s="15"/>
      <c r="AO75" s="14"/>
      <c r="AP75" s="15"/>
      <c r="AQ75" s="14"/>
      <c r="AR75" s="15"/>
      <c r="AS75" s="16"/>
      <c r="AT75" s="16"/>
      <c r="AU75" s="16"/>
      <c r="AV75" s="16"/>
      <c r="AW75" s="16"/>
    </row>
    <row r="76" ht="15.75" customHeight="1">
      <c r="A76" s="10" t="s">
        <v>47</v>
      </c>
      <c r="B76" s="10" t="s">
        <v>51</v>
      </c>
      <c r="C76" s="10" t="s">
        <v>176</v>
      </c>
      <c r="D76" s="11" t="s">
        <v>177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>
        <v>0.0</v>
      </c>
      <c r="R76" s="13">
        <v>25.0</v>
      </c>
      <c r="S76" s="13">
        <v>5.0</v>
      </c>
      <c r="T76" s="13"/>
      <c r="U76" s="13"/>
      <c r="V76" s="13"/>
      <c r="W76" s="13"/>
      <c r="X76" s="13"/>
      <c r="Y76" s="13"/>
      <c r="Z76" s="51">
        <f t="shared" ref="Z76:AA76" si="105">E76+H76+K76+N76+Q76+T76+W76</f>
        <v>0</v>
      </c>
      <c r="AA76" s="51">
        <f t="shared" si="105"/>
        <v>25</v>
      </c>
      <c r="AB76" s="13">
        <f t="shared" si="99"/>
        <v>25</v>
      </c>
      <c r="AC76" s="51">
        <f t="shared" si="100"/>
        <v>5</v>
      </c>
      <c r="AD76" s="13" t="s">
        <v>35</v>
      </c>
      <c r="AE76" s="14"/>
      <c r="AF76" s="15"/>
      <c r="AG76" s="14"/>
      <c r="AH76" s="15"/>
      <c r="AI76" s="14"/>
      <c r="AJ76" s="15"/>
      <c r="AK76" s="14"/>
      <c r="AL76" s="15"/>
      <c r="AM76" s="14"/>
      <c r="AN76" s="15"/>
      <c r="AO76" s="14"/>
      <c r="AP76" s="15"/>
      <c r="AQ76" s="14"/>
      <c r="AR76" s="15"/>
      <c r="AS76" s="54"/>
      <c r="AT76" s="54"/>
      <c r="AU76" s="54"/>
      <c r="AV76" s="54"/>
      <c r="AW76" s="54"/>
    </row>
    <row r="77" ht="15.75" customHeight="1">
      <c r="A77" s="10" t="s">
        <v>47</v>
      </c>
      <c r="B77" s="10" t="s">
        <v>48</v>
      </c>
      <c r="C77" s="10" t="s">
        <v>178</v>
      </c>
      <c r="D77" s="11" t="s">
        <v>179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>
        <v>0.0</v>
      </c>
      <c r="U77" s="13">
        <v>40.0</v>
      </c>
      <c r="V77" s="13">
        <v>5.0</v>
      </c>
      <c r="W77" s="13"/>
      <c r="X77" s="13"/>
      <c r="Y77" s="13"/>
      <c r="Z77" s="51">
        <f t="shared" ref="Z77:AA77" si="106">E77+H77+K77+N77+Q77+T77+W77</f>
        <v>0</v>
      </c>
      <c r="AA77" s="51">
        <f t="shared" si="106"/>
        <v>40</v>
      </c>
      <c r="AB77" s="13">
        <f t="shared" si="99"/>
        <v>40</v>
      </c>
      <c r="AC77" s="51">
        <f t="shared" si="100"/>
        <v>5</v>
      </c>
      <c r="AD77" s="13" t="s">
        <v>35</v>
      </c>
      <c r="AE77" s="14"/>
      <c r="AF77" s="15"/>
      <c r="AG77" s="14"/>
      <c r="AH77" s="15"/>
      <c r="AI77" s="14"/>
      <c r="AJ77" s="15"/>
      <c r="AK77" s="14"/>
      <c r="AL77" s="15"/>
      <c r="AM77" s="14"/>
      <c r="AN77" s="15"/>
      <c r="AO77" s="14"/>
      <c r="AP77" s="15"/>
      <c r="AQ77" s="14"/>
      <c r="AR77" s="15"/>
      <c r="AS77" s="54"/>
      <c r="AT77" s="54"/>
      <c r="AU77" s="54"/>
      <c r="AV77" s="54"/>
      <c r="AW77" s="54"/>
    </row>
    <row r="78" ht="15.75" customHeight="1">
      <c r="A78" s="31" t="s">
        <v>47</v>
      </c>
      <c r="B78" s="32" t="s">
        <v>48</v>
      </c>
      <c r="C78" s="10" t="s">
        <v>180</v>
      </c>
      <c r="D78" s="11" t="s">
        <v>181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>
        <v>0.0</v>
      </c>
      <c r="U78" s="13">
        <v>25.0</v>
      </c>
      <c r="V78" s="13">
        <v>5.0</v>
      </c>
      <c r="W78" s="13"/>
      <c r="X78" s="13"/>
      <c r="Y78" s="13"/>
      <c r="Z78" s="51">
        <f t="shared" ref="Z78:AA78" si="107">E78+H78+K78+N78+Q78+T78+W78</f>
        <v>0</v>
      </c>
      <c r="AA78" s="51">
        <f t="shared" si="107"/>
        <v>25</v>
      </c>
      <c r="AB78" s="13">
        <f t="shared" si="99"/>
        <v>25</v>
      </c>
      <c r="AC78" s="51">
        <f t="shared" si="100"/>
        <v>5</v>
      </c>
      <c r="AD78" s="13" t="s">
        <v>35</v>
      </c>
      <c r="AE78" s="14"/>
      <c r="AF78" s="15"/>
      <c r="AG78" s="14"/>
      <c r="AH78" s="15"/>
      <c r="AI78" s="14"/>
      <c r="AJ78" s="15"/>
      <c r="AK78" s="14"/>
      <c r="AL78" s="15"/>
      <c r="AM78" s="14"/>
      <c r="AN78" s="15"/>
      <c r="AO78" s="14"/>
      <c r="AP78" s="15"/>
      <c r="AQ78" s="14"/>
      <c r="AR78" s="15"/>
      <c r="AS78" s="54"/>
      <c r="AT78" s="54"/>
      <c r="AU78" s="54"/>
      <c r="AV78" s="54"/>
      <c r="AW78" s="54"/>
    </row>
    <row r="79" ht="15.75" customHeight="1">
      <c r="A79" s="48" t="s">
        <v>31</v>
      </c>
      <c r="B79" s="48" t="s">
        <v>32</v>
      </c>
      <c r="C79" s="10" t="s">
        <v>182</v>
      </c>
      <c r="D79" s="11" t="s">
        <v>183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>
        <v>0.0</v>
      </c>
      <c r="X79" s="13">
        <v>90.0</v>
      </c>
      <c r="Y79" s="13">
        <v>12.0</v>
      </c>
      <c r="Z79" s="51">
        <f t="shared" ref="Z79:AA79" si="108">E79+H79+K79+N79+Q79+T79+W79</f>
        <v>0</v>
      </c>
      <c r="AA79" s="51">
        <f t="shared" si="108"/>
        <v>90</v>
      </c>
      <c r="AB79" s="13">
        <f t="shared" si="99"/>
        <v>90</v>
      </c>
      <c r="AC79" s="51">
        <f t="shared" si="100"/>
        <v>12</v>
      </c>
      <c r="AD79" s="13" t="s">
        <v>35</v>
      </c>
      <c r="AE79" s="14"/>
      <c r="AF79" s="15"/>
      <c r="AG79" s="14"/>
      <c r="AH79" s="15"/>
      <c r="AI79" s="14"/>
      <c r="AJ79" s="15"/>
      <c r="AK79" s="14"/>
      <c r="AL79" s="15"/>
      <c r="AM79" s="14"/>
      <c r="AN79" s="15"/>
      <c r="AO79" s="14"/>
      <c r="AP79" s="15"/>
      <c r="AQ79" s="14"/>
      <c r="AR79" s="15"/>
      <c r="AS79" s="54"/>
      <c r="AT79" s="54"/>
      <c r="AU79" s="54"/>
      <c r="AV79" s="54"/>
      <c r="AW79" s="54"/>
    </row>
    <row r="80" ht="15.75" customHeight="1">
      <c r="A80" s="48" t="s">
        <v>31</v>
      </c>
      <c r="B80" s="48" t="s">
        <v>32</v>
      </c>
      <c r="C80" s="10" t="s">
        <v>184</v>
      </c>
      <c r="D80" s="11" t="s">
        <v>185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28"/>
      <c r="U80" s="28"/>
      <c r="V80" s="28"/>
      <c r="W80" s="13">
        <v>0.0</v>
      </c>
      <c r="X80" s="13">
        <v>3.0</v>
      </c>
      <c r="Y80" s="13">
        <v>2.0</v>
      </c>
      <c r="Z80" s="51">
        <f t="shared" ref="Z80:AA80" si="109">E80+H80+K80+N80+Q80+T80+W80</f>
        <v>0</v>
      </c>
      <c r="AA80" s="51">
        <f t="shared" si="109"/>
        <v>3</v>
      </c>
      <c r="AB80" s="13">
        <f t="shared" si="99"/>
        <v>3</v>
      </c>
      <c r="AC80" s="51">
        <f t="shared" si="100"/>
        <v>2</v>
      </c>
      <c r="AD80" s="13" t="s">
        <v>40</v>
      </c>
      <c r="AE80" s="14"/>
      <c r="AF80" s="15"/>
      <c r="AG80" s="14"/>
      <c r="AH80" s="15"/>
      <c r="AI80" s="14"/>
      <c r="AJ80" s="15"/>
      <c r="AK80" s="14"/>
      <c r="AL80" s="15"/>
      <c r="AM80" s="14"/>
      <c r="AN80" s="15"/>
      <c r="AO80" s="14"/>
      <c r="AP80" s="15"/>
      <c r="AQ80" s="14"/>
      <c r="AR80" s="15"/>
      <c r="AS80" s="55"/>
      <c r="AT80" s="55"/>
      <c r="AU80" s="55"/>
      <c r="AV80" s="55"/>
      <c r="AW80" s="55"/>
    </row>
    <row r="81" ht="15.75" customHeight="1">
      <c r="A81" s="48" t="s">
        <v>31</v>
      </c>
      <c r="B81" s="48" t="s">
        <v>32</v>
      </c>
      <c r="C81" s="10" t="s">
        <v>186</v>
      </c>
      <c r="D81" s="11" t="s">
        <v>187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28"/>
      <c r="U81" s="28"/>
      <c r="V81" s="28"/>
      <c r="W81" s="13">
        <v>0.0</v>
      </c>
      <c r="X81" s="13">
        <v>3.0</v>
      </c>
      <c r="Y81" s="13">
        <v>1.0</v>
      </c>
      <c r="Z81" s="51">
        <f t="shared" ref="Z81:AA81" si="110">E81+H81+K81+N81+Q81+T81+W81</f>
        <v>0</v>
      </c>
      <c r="AA81" s="51">
        <f t="shared" si="110"/>
        <v>3</v>
      </c>
      <c r="AB81" s="13">
        <f t="shared" si="99"/>
        <v>3</v>
      </c>
      <c r="AC81" s="51">
        <f t="shared" si="100"/>
        <v>1</v>
      </c>
      <c r="AD81" s="13" t="s">
        <v>40</v>
      </c>
      <c r="AE81" s="14"/>
      <c r="AF81" s="15"/>
      <c r="AG81" s="14"/>
      <c r="AH81" s="15"/>
      <c r="AI81" s="14"/>
      <c r="AJ81" s="15"/>
      <c r="AK81" s="14"/>
      <c r="AL81" s="15"/>
      <c r="AM81" s="14"/>
      <c r="AN81" s="15"/>
      <c r="AO81" s="14"/>
      <c r="AP81" s="15"/>
      <c r="AQ81" s="14"/>
      <c r="AR81" s="15"/>
      <c r="AS81" s="56"/>
      <c r="AT81" s="56"/>
      <c r="AU81" s="56"/>
      <c r="AV81" s="56"/>
      <c r="AW81" s="56"/>
    </row>
    <row r="82" ht="15.75" customHeight="1">
      <c r="A82" s="57" t="s">
        <v>188</v>
      </c>
      <c r="B82" s="2"/>
      <c r="C82" s="2"/>
      <c r="D82" s="3"/>
      <c r="E82" s="21">
        <f t="shared" ref="E82:Y82" si="111">SUM(E73:E81)</f>
        <v>0</v>
      </c>
      <c r="F82" s="21">
        <f t="shared" si="111"/>
        <v>0</v>
      </c>
      <c r="G82" s="21">
        <f t="shared" si="111"/>
        <v>0</v>
      </c>
      <c r="H82" s="21">
        <f t="shared" si="111"/>
        <v>0</v>
      </c>
      <c r="I82" s="21">
        <f t="shared" si="111"/>
        <v>20</v>
      </c>
      <c r="J82" s="21">
        <f t="shared" si="111"/>
        <v>2</v>
      </c>
      <c r="K82" s="21">
        <f t="shared" si="111"/>
        <v>0</v>
      </c>
      <c r="L82" s="21">
        <f t="shared" si="111"/>
        <v>25</v>
      </c>
      <c r="M82" s="21">
        <f t="shared" si="111"/>
        <v>5</v>
      </c>
      <c r="N82" s="21">
        <f t="shared" si="111"/>
        <v>0</v>
      </c>
      <c r="O82" s="21">
        <f t="shared" si="111"/>
        <v>30</v>
      </c>
      <c r="P82" s="21">
        <f t="shared" si="111"/>
        <v>4</v>
      </c>
      <c r="Q82" s="21">
        <f t="shared" si="111"/>
        <v>0</v>
      </c>
      <c r="R82" s="21">
        <f t="shared" si="111"/>
        <v>25</v>
      </c>
      <c r="S82" s="21">
        <f t="shared" si="111"/>
        <v>5</v>
      </c>
      <c r="T82" s="21">
        <f t="shared" si="111"/>
        <v>0</v>
      </c>
      <c r="U82" s="21">
        <f t="shared" si="111"/>
        <v>65</v>
      </c>
      <c r="V82" s="21">
        <f t="shared" si="111"/>
        <v>10</v>
      </c>
      <c r="W82" s="21">
        <f t="shared" si="111"/>
        <v>0</v>
      </c>
      <c r="X82" s="21">
        <f t="shared" si="111"/>
        <v>96</v>
      </c>
      <c r="Y82" s="21">
        <f t="shared" si="111"/>
        <v>15</v>
      </c>
      <c r="Z82" s="13">
        <f t="shared" ref="Z82:AA82" si="112">E82+H82+K82+N82+Q82+T82+W82</f>
        <v>0</v>
      </c>
      <c r="AA82" s="13">
        <f t="shared" si="112"/>
        <v>261</v>
      </c>
      <c r="AB82" s="58">
        <f t="shared" ref="AB82:AC82" si="113">SUM(AB73:AB81)</f>
        <v>261</v>
      </c>
      <c r="AC82" s="58">
        <f t="shared" si="113"/>
        <v>41</v>
      </c>
      <c r="AD82" s="59"/>
      <c r="AE82" s="14"/>
      <c r="AF82" s="15"/>
      <c r="AG82" s="14"/>
      <c r="AH82" s="15"/>
      <c r="AI82" s="14"/>
      <c r="AJ82" s="15"/>
      <c r="AK82" s="14"/>
      <c r="AL82" s="15"/>
      <c r="AM82" s="14"/>
      <c r="AN82" s="15"/>
      <c r="AO82" s="14"/>
      <c r="AP82" s="15"/>
      <c r="AQ82" s="14"/>
      <c r="AR82" s="15"/>
      <c r="AS82" s="54"/>
      <c r="AT82" s="54"/>
      <c r="AU82" s="54"/>
      <c r="AV82" s="54"/>
      <c r="AW82" s="54"/>
    </row>
    <row r="83" ht="15.75" customHeight="1">
      <c r="A83" s="57" t="s">
        <v>189</v>
      </c>
      <c r="B83" s="2"/>
      <c r="C83" s="2"/>
      <c r="D83" s="3"/>
      <c r="E83" s="60">
        <f t="shared" ref="E83:AC83" si="114">E67+E70+E71+E72</f>
        <v>40</v>
      </c>
      <c r="F83" s="60">
        <f t="shared" si="114"/>
        <v>55</v>
      </c>
      <c r="G83" s="60">
        <f t="shared" si="114"/>
        <v>23</v>
      </c>
      <c r="H83" s="60">
        <f t="shared" si="114"/>
        <v>50</v>
      </c>
      <c r="I83" s="60">
        <f t="shared" si="114"/>
        <v>110</v>
      </c>
      <c r="J83" s="60">
        <f t="shared" si="114"/>
        <v>30</v>
      </c>
      <c r="K83" s="60">
        <f t="shared" si="114"/>
        <v>35</v>
      </c>
      <c r="L83" s="60">
        <f t="shared" si="114"/>
        <v>85</v>
      </c>
      <c r="M83" s="60">
        <f t="shared" si="114"/>
        <v>24</v>
      </c>
      <c r="N83" s="60">
        <f t="shared" si="114"/>
        <v>35</v>
      </c>
      <c r="O83" s="60">
        <f t="shared" si="114"/>
        <v>70</v>
      </c>
      <c r="P83" s="60">
        <f t="shared" si="114"/>
        <v>29</v>
      </c>
      <c r="Q83" s="60">
        <f t="shared" si="114"/>
        <v>20</v>
      </c>
      <c r="R83" s="60">
        <f t="shared" si="114"/>
        <v>45</v>
      </c>
      <c r="S83" s="60">
        <f t="shared" si="114"/>
        <v>27</v>
      </c>
      <c r="T83" s="60">
        <f t="shared" si="114"/>
        <v>30</v>
      </c>
      <c r="U83" s="60">
        <f t="shared" si="114"/>
        <v>10</v>
      </c>
      <c r="V83" s="60">
        <f t="shared" si="114"/>
        <v>16</v>
      </c>
      <c r="W83" s="60">
        <f t="shared" si="114"/>
        <v>20</v>
      </c>
      <c r="X83" s="60">
        <f t="shared" si="114"/>
        <v>5</v>
      </c>
      <c r="Y83" s="60">
        <f t="shared" si="114"/>
        <v>20</v>
      </c>
      <c r="Z83" s="58">
        <f t="shared" si="114"/>
        <v>230</v>
      </c>
      <c r="AA83" s="58">
        <f t="shared" si="114"/>
        <v>380</v>
      </c>
      <c r="AB83" s="58">
        <f t="shared" si="114"/>
        <v>610</v>
      </c>
      <c r="AC83" s="58">
        <f t="shared" si="114"/>
        <v>169</v>
      </c>
      <c r="AD83" s="12"/>
      <c r="AE83" s="14"/>
      <c r="AF83" s="15"/>
      <c r="AG83" s="14"/>
      <c r="AH83" s="15"/>
      <c r="AI83" s="14"/>
      <c r="AJ83" s="15"/>
      <c r="AK83" s="14"/>
      <c r="AL83" s="15"/>
      <c r="AM83" s="14"/>
      <c r="AN83" s="15"/>
      <c r="AO83" s="14"/>
      <c r="AP83" s="15"/>
      <c r="AQ83" s="14"/>
      <c r="AR83" s="15"/>
      <c r="AS83" s="54"/>
      <c r="AT83" s="54"/>
      <c r="AU83" s="54"/>
      <c r="AV83" s="54"/>
      <c r="AW83" s="54"/>
    </row>
    <row r="84" ht="15.75" customHeight="1">
      <c r="A84" s="38" t="s">
        <v>190</v>
      </c>
      <c r="B84" s="2"/>
      <c r="C84" s="2"/>
      <c r="D84" s="3"/>
      <c r="E84" s="60">
        <f t="shared" ref="E84:Y84" si="115">E67+E70+E71+E72+E82</f>
        <v>40</v>
      </c>
      <c r="F84" s="60">
        <f t="shared" si="115"/>
        <v>55</v>
      </c>
      <c r="G84" s="60">
        <f t="shared" si="115"/>
        <v>23</v>
      </c>
      <c r="H84" s="60">
        <f t="shared" si="115"/>
        <v>50</v>
      </c>
      <c r="I84" s="60">
        <f t="shared" si="115"/>
        <v>130</v>
      </c>
      <c r="J84" s="60">
        <f t="shared" si="115"/>
        <v>32</v>
      </c>
      <c r="K84" s="60">
        <f t="shared" si="115"/>
        <v>35</v>
      </c>
      <c r="L84" s="60">
        <f t="shared" si="115"/>
        <v>110</v>
      </c>
      <c r="M84" s="60">
        <f t="shared" si="115"/>
        <v>29</v>
      </c>
      <c r="N84" s="60">
        <f t="shared" si="115"/>
        <v>35</v>
      </c>
      <c r="O84" s="60">
        <f t="shared" si="115"/>
        <v>100</v>
      </c>
      <c r="P84" s="60">
        <f t="shared" si="115"/>
        <v>33</v>
      </c>
      <c r="Q84" s="60">
        <f t="shared" si="115"/>
        <v>20</v>
      </c>
      <c r="R84" s="60">
        <f t="shared" si="115"/>
        <v>70</v>
      </c>
      <c r="S84" s="60">
        <f t="shared" si="115"/>
        <v>32</v>
      </c>
      <c r="T84" s="60">
        <f t="shared" si="115"/>
        <v>30</v>
      </c>
      <c r="U84" s="60">
        <f t="shared" si="115"/>
        <v>75</v>
      </c>
      <c r="V84" s="60">
        <f t="shared" si="115"/>
        <v>26</v>
      </c>
      <c r="W84" s="60">
        <f t="shared" si="115"/>
        <v>20</v>
      </c>
      <c r="X84" s="60">
        <f t="shared" si="115"/>
        <v>101</v>
      </c>
      <c r="Y84" s="60">
        <f t="shared" si="115"/>
        <v>35</v>
      </c>
      <c r="Z84" s="60">
        <f t="shared" ref="Z84:AA84" si="116">Z71+Z70+Z67+Z82+Z72</f>
        <v>230</v>
      </c>
      <c r="AA84" s="60">
        <f t="shared" si="116"/>
        <v>641</v>
      </c>
      <c r="AB84" s="58">
        <f t="shared" ref="AB84:AC84" si="117">AB67+AB70+AB71+AB72+AB82</f>
        <v>871</v>
      </c>
      <c r="AC84" s="58">
        <f t="shared" si="117"/>
        <v>210</v>
      </c>
      <c r="AD84" s="12"/>
      <c r="AE84" s="14"/>
      <c r="AF84" s="15"/>
      <c r="AG84" s="14"/>
      <c r="AH84" s="15"/>
      <c r="AI84" s="14"/>
      <c r="AJ84" s="15"/>
      <c r="AK84" s="14"/>
      <c r="AL84" s="15"/>
      <c r="AM84" s="14"/>
      <c r="AN84" s="15"/>
      <c r="AO84" s="14"/>
      <c r="AP84" s="15"/>
      <c r="AQ84" s="14"/>
      <c r="AR84" s="15"/>
      <c r="AS84" s="54"/>
      <c r="AT84" s="54"/>
      <c r="AU84" s="54"/>
      <c r="AV84" s="54"/>
      <c r="AW84" s="54"/>
    </row>
    <row r="85" ht="12.75" customHeight="1">
      <c r="A85" s="61"/>
      <c r="B85" s="61"/>
      <c r="C85" s="62"/>
      <c r="D85" s="63"/>
      <c r="E85" s="64"/>
      <c r="F85" s="65"/>
      <c r="G85" s="65"/>
      <c r="H85" s="66"/>
      <c r="I85" s="65"/>
      <c r="J85" s="65"/>
      <c r="K85" s="66"/>
      <c r="L85" s="65"/>
      <c r="M85" s="65"/>
      <c r="N85" s="66"/>
      <c r="O85" s="65"/>
      <c r="P85" s="65"/>
      <c r="Q85" s="66"/>
      <c r="R85" s="65"/>
      <c r="S85" s="65"/>
      <c r="T85" s="66"/>
      <c r="U85" s="65"/>
      <c r="V85" s="65"/>
      <c r="W85" s="66"/>
      <c r="X85" s="65"/>
      <c r="Y85" s="65">
        <f>G84+J84+M84+P84+S84+V84+Y84</f>
        <v>210</v>
      </c>
      <c r="Z85" s="66"/>
      <c r="AA85" s="65"/>
      <c r="AB85" s="65"/>
      <c r="AC85" s="65">
        <v>210.0</v>
      </c>
      <c r="AD85" s="67" t="s">
        <v>191</v>
      </c>
      <c r="AE85" s="14"/>
      <c r="AF85" s="15"/>
      <c r="AG85" s="14"/>
      <c r="AH85" s="15"/>
      <c r="AI85" s="14"/>
      <c r="AJ85" s="15"/>
      <c r="AK85" s="14"/>
      <c r="AL85" s="15"/>
      <c r="AM85" s="14"/>
      <c r="AN85" s="15"/>
      <c r="AO85" s="14"/>
      <c r="AP85" s="15"/>
      <c r="AQ85" s="14"/>
      <c r="AR85" s="15"/>
      <c r="AS85" s="4"/>
      <c r="AT85" s="4"/>
      <c r="AU85" s="4"/>
      <c r="AV85" s="4"/>
      <c r="AW85" s="4"/>
    </row>
    <row r="86" ht="12.75" customHeight="1">
      <c r="A86" s="61"/>
      <c r="B86" s="61"/>
      <c r="C86" s="62"/>
      <c r="D86" s="63"/>
      <c r="E86" s="67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>
        <v>30.0</v>
      </c>
      <c r="AD86" s="67" t="s">
        <v>192</v>
      </c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61"/>
      <c r="B87" s="61"/>
      <c r="C87" s="62"/>
      <c r="D87" s="63"/>
      <c r="E87" s="67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61"/>
      <c r="B88" s="61"/>
      <c r="C88" s="62"/>
      <c r="D88" s="63"/>
      <c r="E88" s="67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61"/>
      <c r="B89" s="61"/>
      <c r="C89" s="62"/>
      <c r="D89" s="63"/>
      <c r="E89" s="67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61"/>
      <c r="B90" s="61"/>
      <c r="C90" s="62"/>
      <c r="D90" s="63"/>
      <c r="E90" s="67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61"/>
      <c r="B91" s="61"/>
      <c r="C91" s="62"/>
      <c r="D91" s="63"/>
      <c r="E91" s="67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61"/>
      <c r="B92" s="61"/>
      <c r="C92" s="62"/>
      <c r="D92" s="63"/>
      <c r="E92" s="67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61"/>
      <c r="B93" s="61"/>
      <c r="C93" s="62"/>
      <c r="D93" s="63"/>
      <c r="E93" s="67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61"/>
      <c r="B94" s="61"/>
      <c r="C94" s="62"/>
      <c r="D94" s="63"/>
      <c r="E94" s="67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61"/>
      <c r="B95" s="61"/>
      <c r="C95" s="62"/>
      <c r="D95" s="63"/>
      <c r="E95" s="67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61"/>
      <c r="B96" s="61"/>
      <c r="C96" s="62"/>
      <c r="D96" s="63"/>
      <c r="E96" s="67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61"/>
      <c r="B97" s="61"/>
      <c r="C97" s="62"/>
      <c r="D97" s="63"/>
      <c r="E97" s="67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61"/>
      <c r="B98" s="61"/>
      <c r="C98" s="62"/>
      <c r="D98" s="63"/>
      <c r="E98" s="67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61"/>
      <c r="B99" s="61"/>
      <c r="C99" s="62"/>
      <c r="D99" s="63"/>
      <c r="E99" s="67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61"/>
      <c r="B100" s="61"/>
      <c r="C100" s="62"/>
      <c r="D100" s="63"/>
      <c r="E100" s="67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61"/>
      <c r="B101" s="61"/>
      <c r="C101" s="62"/>
      <c r="D101" s="63"/>
      <c r="E101" s="6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61"/>
      <c r="B102" s="61"/>
      <c r="C102" s="62"/>
      <c r="D102" s="63"/>
      <c r="E102" s="6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61"/>
      <c r="B103" s="61"/>
      <c r="C103" s="62"/>
      <c r="D103" s="63"/>
      <c r="E103" s="6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61"/>
      <c r="B104" s="61"/>
      <c r="C104" s="62"/>
      <c r="D104" s="63"/>
      <c r="E104" s="67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61"/>
      <c r="B105" s="61"/>
      <c r="C105" s="62"/>
      <c r="D105" s="63"/>
      <c r="E105" s="67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61"/>
      <c r="B106" s="61"/>
      <c r="C106" s="62"/>
      <c r="D106" s="63"/>
      <c r="E106" s="6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61"/>
      <c r="B107" s="61"/>
      <c r="C107" s="62"/>
      <c r="D107" s="63"/>
      <c r="E107" s="6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61"/>
      <c r="B108" s="61"/>
      <c r="C108" s="62"/>
      <c r="D108" s="63"/>
      <c r="E108" s="6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61"/>
      <c r="B109" s="61"/>
      <c r="C109" s="62"/>
      <c r="D109" s="63"/>
      <c r="E109" s="67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61"/>
      <c r="B110" s="61"/>
      <c r="C110" s="62"/>
      <c r="D110" s="63"/>
      <c r="E110" s="6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61"/>
      <c r="B111" s="61"/>
      <c r="C111" s="62"/>
      <c r="D111" s="63"/>
      <c r="E111" s="6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61"/>
      <c r="B112" s="61"/>
      <c r="C112" s="62"/>
      <c r="D112" s="63"/>
      <c r="E112" s="6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61"/>
      <c r="B113" s="61"/>
      <c r="C113" s="62"/>
      <c r="D113" s="63"/>
      <c r="E113" s="6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61"/>
      <c r="B114" s="61"/>
      <c r="C114" s="62"/>
      <c r="D114" s="63"/>
      <c r="E114" s="6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61"/>
      <c r="B115" s="61"/>
      <c r="C115" s="62"/>
      <c r="D115" s="63"/>
      <c r="E115" s="6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61"/>
      <c r="B116" s="61"/>
      <c r="C116" s="62"/>
      <c r="D116" s="63"/>
      <c r="E116" s="6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61"/>
      <c r="B117" s="61"/>
      <c r="C117" s="62"/>
      <c r="D117" s="63"/>
      <c r="E117" s="6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61"/>
      <c r="B118" s="61"/>
      <c r="C118" s="62"/>
      <c r="D118" s="63"/>
      <c r="E118" s="67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61"/>
      <c r="B119" s="61"/>
      <c r="C119" s="62"/>
      <c r="D119" s="63"/>
      <c r="E119" s="67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61"/>
      <c r="B120" s="61"/>
      <c r="C120" s="62"/>
      <c r="D120" s="63"/>
      <c r="E120" s="67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61"/>
      <c r="B121" s="61"/>
      <c r="C121" s="62"/>
      <c r="D121" s="63"/>
      <c r="E121" s="67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61"/>
      <c r="B122" s="61"/>
      <c r="C122" s="62"/>
      <c r="D122" s="63"/>
      <c r="E122" s="67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61"/>
      <c r="B123" s="61"/>
      <c r="C123" s="62"/>
      <c r="D123" s="63"/>
      <c r="E123" s="67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61"/>
      <c r="B124" s="61"/>
      <c r="C124" s="62"/>
      <c r="D124" s="63"/>
      <c r="E124" s="67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61"/>
      <c r="B125" s="61"/>
      <c r="C125" s="62"/>
      <c r="D125" s="63"/>
      <c r="E125" s="67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61"/>
      <c r="B126" s="61"/>
      <c r="C126" s="62"/>
      <c r="D126" s="63"/>
      <c r="E126" s="67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61"/>
      <c r="B127" s="61"/>
      <c r="C127" s="62"/>
      <c r="D127" s="63"/>
      <c r="E127" s="67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61"/>
      <c r="B128" s="61"/>
      <c r="C128" s="62"/>
      <c r="D128" s="63"/>
      <c r="E128" s="6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61"/>
      <c r="B129" s="61"/>
      <c r="C129" s="62"/>
      <c r="D129" s="63"/>
      <c r="E129" s="67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61"/>
      <c r="B130" s="61"/>
      <c r="C130" s="62"/>
      <c r="D130" s="63"/>
      <c r="E130" s="67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61"/>
      <c r="B131" s="61"/>
      <c r="C131" s="62"/>
      <c r="D131" s="63"/>
      <c r="E131" s="67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61"/>
      <c r="B132" s="61"/>
      <c r="C132" s="62"/>
      <c r="D132" s="63"/>
      <c r="E132" s="67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61"/>
      <c r="B133" s="61"/>
      <c r="C133" s="62"/>
      <c r="D133" s="63"/>
      <c r="E133" s="67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61"/>
      <c r="B134" s="61"/>
      <c r="C134" s="62"/>
      <c r="D134" s="63"/>
      <c r="E134" s="67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61"/>
      <c r="B135" s="61"/>
      <c r="C135" s="62"/>
      <c r="D135" s="63"/>
      <c r="E135" s="67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61"/>
      <c r="B136" s="61"/>
      <c r="C136" s="62"/>
      <c r="D136" s="63"/>
      <c r="E136" s="67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61"/>
      <c r="B137" s="61"/>
      <c r="C137" s="62"/>
      <c r="D137" s="63"/>
      <c r="E137" s="67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61"/>
      <c r="B138" s="61"/>
      <c r="C138" s="62"/>
      <c r="D138" s="63"/>
      <c r="E138" s="67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61"/>
      <c r="B139" s="61"/>
      <c r="C139" s="62"/>
      <c r="D139" s="63"/>
      <c r="E139" s="67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61"/>
      <c r="B140" s="61"/>
      <c r="C140" s="62"/>
      <c r="D140" s="63"/>
      <c r="E140" s="67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61"/>
      <c r="B141" s="61"/>
      <c r="C141" s="62"/>
      <c r="D141" s="63"/>
      <c r="E141" s="67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61"/>
      <c r="B142" s="61"/>
      <c r="C142" s="62"/>
      <c r="D142" s="63"/>
      <c r="E142" s="67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61"/>
      <c r="B143" s="61"/>
      <c r="C143" s="62"/>
      <c r="D143" s="63"/>
      <c r="E143" s="67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61"/>
      <c r="B144" s="61"/>
      <c r="C144" s="62"/>
      <c r="D144" s="63"/>
      <c r="E144" s="67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61"/>
      <c r="B145" s="61"/>
      <c r="C145" s="62"/>
      <c r="D145" s="63"/>
      <c r="E145" s="67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61"/>
      <c r="B146" s="61"/>
      <c r="C146" s="62"/>
      <c r="D146" s="63"/>
      <c r="E146" s="67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61"/>
      <c r="B147" s="61"/>
      <c r="C147" s="62"/>
      <c r="D147" s="63"/>
      <c r="E147" s="67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61"/>
      <c r="B148" s="61"/>
      <c r="C148" s="62"/>
      <c r="D148" s="63"/>
      <c r="E148" s="67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61"/>
      <c r="B149" s="61"/>
      <c r="C149" s="62"/>
      <c r="D149" s="63"/>
      <c r="E149" s="67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61"/>
      <c r="B150" s="61"/>
      <c r="C150" s="62"/>
      <c r="D150" s="63"/>
      <c r="E150" s="67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61"/>
      <c r="B151" s="61"/>
      <c r="C151" s="62"/>
      <c r="D151" s="63"/>
      <c r="E151" s="67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61"/>
      <c r="B152" s="61"/>
      <c r="C152" s="62"/>
      <c r="D152" s="63"/>
      <c r="E152" s="67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61"/>
      <c r="B153" s="61"/>
      <c r="C153" s="62"/>
      <c r="D153" s="63"/>
      <c r="E153" s="67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61"/>
      <c r="B154" s="61"/>
      <c r="C154" s="62"/>
      <c r="D154" s="63"/>
      <c r="E154" s="67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61"/>
      <c r="B155" s="61"/>
      <c r="C155" s="62"/>
      <c r="D155" s="63"/>
      <c r="E155" s="67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61"/>
      <c r="B156" s="61"/>
      <c r="C156" s="62"/>
      <c r="D156" s="63"/>
      <c r="E156" s="67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61"/>
      <c r="B157" s="61"/>
      <c r="C157" s="62"/>
      <c r="D157" s="63"/>
      <c r="E157" s="67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61"/>
      <c r="B158" s="61"/>
      <c r="C158" s="62"/>
      <c r="D158" s="63"/>
      <c r="E158" s="67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61"/>
      <c r="B159" s="61"/>
      <c r="C159" s="62"/>
      <c r="D159" s="63"/>
      <c r="E159" s="67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61"/>
      <c r="B160" s="61"/>
      <c r="C160" s="62"/>
      <c r="D160" s="63"/>
      <c r="E160" s="67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61"/>
      <c r="B161" s="61"/>
      <c r="C161" s="62"/>
      <c r="D161" s="63"/>
      <c r="E161" s="67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61"/>
      <c r="B162" s="61"/>
      <c r="C162" s="62"/>
      <c r="D162" s="63"/>
      <c r="E162" s="67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61"/>
      <c r="B163" s="61"/>
      <c r="C163" s="62"/>
      <c r="D163" s="63"/>
      <c r="E163" s="67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61"/>
      <c r="B164" s="61"/>
      <c r="C164" s="62"/>
      <c r="D164" s="63"/>
      <c r="E164" s="67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61"/>
      <c r="B165" s="61"/>
      <c r="C165" s="62"/>
      <c r="D165" s="63"/>
      <c r="E165" s="67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61"/>
      <c r="B166" s="61"/>
      <c r="C166" s="62"/>
      <c r="D166" s="63"/>
      <c r="E166" s="67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61"/>
      <c r="B167" s="61"/>
      <c r="C167" s="62"/>
      <c r="D167" s="63"/>
      <c r="E167" s="67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61"/>
      <c r="B168" s="61"/>
      <c r="C168" s="62"/>
      <c r="D168" s="63"/>
      <c r="E168" s="67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61"/>
      <c r="B169" s="61"/>
      <c r="C169" s="62"/>
      <c r="D169" s="63"/>
      <c r="E169" s="67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61"/>
      <c r="B170" s="61"/>
      <c r="C170" s="62"/>
      <c r="D170" s="63"/>
      <c r="E170" s="67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61"/>
      <c r="B171" s="61"/>
      <c r="C171" s="62"/>
      <c r="D171" s="63"/>
      <c r="E171" s="67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61"/>
      <c r="B172" s="61"/>
      <c r="C172" s="62"/>
      <c r="D172" s="63"/>
      <c r="E172" s="67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61"/>
      <c r="B173" s="61"/>
      <c r="C173" s="62"/>
      <c r="D173" s="63"/>
      <c r="E173" s="67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61"/>
      <c r="B174" s="61"/>
      <c r="C174" s="62"/>
      <c r="D174" s="63"/>
      <c r="E174" s="67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61"/>
      <c r="B175" s="61"/>
      <c r="C175" s="62"/>
      <c r="D175" s="63"/>
      <c r="E175" s="67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61"/>
      <c r="B176" s="61"/>
      <c r="C176" s="62"/>
      <c r="D176" s="63"/>
      <c r="E176" s="67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61"/>
      <c r="B177" s="61"/>
      <c r="C177" s="62"/>
      <c r="D177" s="63"/>
      <c r="E177" s="67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61"/>
      <c r="B178" s="61"/>
      <c r="C178" s="62"/>
      <c r="D178" s="63"/>
      <c r="E178" s="67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61"/>
      <c r="B179" s="61"/>
      <c r="C179" s="62"/>
      <c r="D179" s="63"/>
      <c r="E179" s="67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61"/>
      <c r="B180" s="61"/>
      <c r="C180" s="62"/>
      <c r="D180" s="63"/>
      <c r="E180" s="67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61"/>
      <c r="B181" s="61"/>
      <c r="C181" s="62"/>
      <c r="D181" s="63"/>
      <c r="E181" s="67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61"/>
      <c r="B182" s="61"/>
      <c r="C182" s="62"/>
      <c r="D182" s="63"/>
      <c r="E182" s="67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61"/>
      <c r="B183" s="61"/>
      <c r="C183" s="62"/>
      <c r="D183" s="63"/>
      <c r="E183" s="67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61"/>
      <c r="B184" s="61"/>
      <c r="C184" s="62"/>
      <c r="D184" s="63"/>
      <c r="E184" s="67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61"/>
      <c r="B185" s="61"/>
      <c r="C185" s="62"/>
      <c r="D185" s="63"/>
      <c r="E185" s="67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61"/>
      <c r="B186" s="61"/>
      <c r="C186" s="62"/>
      <c r="D186" s="63"/>
      <c r="E186" s="67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61"/>
      <c r="B187" s="61"/>
      <c r="C187" s="62"/>
      <c r="D187" s="63"/>
      <c r="E187" s="67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61"/>
      <c r="B188" s="61"/>
      <c r="C188" s="62"/>
      <c r="D188" s="63"/>
      <c r="E188" s="67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61"/>
      <c r="B189" s="61"/>
      <c r="C189" s="62"/>
      <c r="D189" s="63"/>
      <c r="E189" s="67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61"/>
      <c r="B190" s="61"/>
      <c r="C190" s="62"/>
      <c r="D190" s="63"/>
      <c r="E190" s="67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61"/>
      <c r="B191" s="61"/>
      <c r="C191" s="62"/>
      <c r="D191" s="63"/>
      <c r="E191" s="67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61"/>
      <c r="B192" s="61"/>
      <c r="C192" s="62"/>
      <c r="D192" s="63"/>
      <c r="E192" s="67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61"/>
      <c r="B193" s="61"/>
      <c r="C193" s="62"/>
      <c r="D193" s="63"/>
      <c r="E193" s="67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61"/>
      <c r="B194" s="61"/>
      <c r="C194" s="62"/>
      <c r="D194" s="63"/>
      <c r="E194" s="67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61"/>
      <c r="B195" s="61"/>
      <c r="C195" s="62"/>
      <c r="D195" s="63"/>
      <c r="E195" s="67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61"/>
      <c r="B196" s="61"/>
      <c r="C196" s="62"/>
      <c r="D196" s="63"/>
      <c r="E196" s="67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61"/>
      <c r="B197" s="61"/>
      <c r="C197" s="62"/>
      <c r="D197" s="63"/>
      <c r="E197" s="67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61"/>
      <c r="B198" s="61"/>
      <c r="C198" s="62"/>
      <c r="D198" s="63"/>
      <c r="E198" s="67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61"/>
      <c r="B199" s="61"/>
      <c r="C199" s="62"/>
      <c r="D199" s="63"/>
      <c r="E199" s="67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61"/>
      <c r="B200" s="61"/>
      <c r="C200" s="62"/>
      <c r="D200" s="63"/>
      <c r="E200" s="67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61"/>
      <c r="B201" s="61"/>
      <c r="C201" s="62"/>
      <c r="D201" s="63"/>
      <c r="E201" s="67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61"/>
      <c r="B202" s="61"/>
      <c r="C202" s="62"/>
      <c r="D202" s="63"/>
      <c r="E202" s="67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61"/>
      <c r="B203" s="61"/>
      <c r="C203" s="62"/>
      <c r="D203" s="63"/>
      <c r="E203" s="67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61"/>
      <c r="B204" s="61"/>
      <c r="C204" s="62"/>
      <c r="D204" s="63"/>
      <c r="E204" s="67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61"/>
      <c r="B205" s="61"/>
      <c r="C205" s="62"/>
      <c r="D205" s="63"/>
      <c r="E205" s="67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61"/>
      <c r="B206" s="61"/>
      <c r="C206" s="62"/>
      <c r="D206" s="63"/>
      <c r="E206" s="67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61"/>
      <c r="B207" s="61"/>
      <c r="C207" s="62"/>
      <c r="D207" s="63"/>
      <c r="E207" s="67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61"/>
      <c r="B208" s="61"/>
      <c r="C208" s="62"/>
      <c r="D208" s="63"/>
      <c r="E208" s="67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61"/>
      <c r="B209" s="61"/>
      <c r="C209" s="62"/>
      <c r="D209" s="63"/>
      <c r="E209" s="67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61"/>
      <c r="B210" s="61"/>
      <c r="C210" s="62"/>
      <c r="D210" s="63"/>
      <c r="E210" s="67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61"/>
      <c r="B211" s="61"/>
      <c r="C211" s="62"/>
      <c r="D211" s="63"/>
      <c r="E211" s="67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61"/>
      <c r="B212" s="61"/>
      <c r="C212" s="62"/>
      <c r="D212" s="63"/>
      <c r="E212" s="67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61"/>
      <c r="B213" s="61"/>
      <c r="C213" s="62"/>
      <c r="D213" s="63"/>
      <c r="E213" s="67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61"/>
      <c r="B214" s="61"/>
      <c r="C214" s="62"/>
      <c r="D214" s="63"/>
      <c r="E214" s="67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61"/>
      <c r="B215" s="61"/>
      <c r="C215" s="62"/>
      <c r="D215" s="63"/>
      <c r="E215" s="67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61"/>
      <c r="B216" s="61"/>
      <c r="C216" s="62"/>
      <c r="D216" s="63"/>
      <c r="E216" s="67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61"/>
      <c r="B217" s="61"/>
      <c r="C217" s="62"/>
      <c r="D217" s="63"/>
      <c r="E217" s="67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61"/>
      <c r="B218" s="61"/>
      <c r="C218" s="62"/>
      <c r="D218" s="63"/>
      <c r="E218" s="67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61"/>
      <c r="B219" s="61"/>
      <c r="C219" s="62"/>
      <c r="D219" s="63"/>
      <c r="E219" s="67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61"/>
      <c r="B220" s="61"/>
      <c r="C220" s="62"/>
      <c r="D220" s="63"/>
      <c r="E220" s="67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61"/>
      <c r="B221" s="61"/>
      <c r="C221" s="62"/>
      <c r="D221" s="63"/>
      <c r="E221" s="67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61"/>
      <c r="B222" s="61"/>
      <c r="C222" s="62"/>
      <c r="D222" s="63"/>
      <c r="E222" s="67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61"/>
      <c r="B223" s="61"/>
      <c r="C223" s="62"/>
      <c r="D223" s="63"/>
      <c r="E223" s="67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61"/>
      <c r="B224" s="61"/>
      <c r="C224" s="62"/>
      <c r="D224" s="63"/>
      <c r="E224" s="67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61"/>
      <c r="B225" s="61"/>
      <c r="C225" s="62"/>
      <c r="D225" s="63"/>
      <c r="E225" s="67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61"/>
      <c r="B226" s="61"/>
      <c r="C226" s="62"/>
      <c r="D226" s="63"/>
      <c r="E226" s="67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61"/>
      <c r="B227" s="61"/>
      <c r="C227" s="62"/>
      <c r="D227" s="63"/>
      <c r="E227" s="67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61"/>
      <c r="B228" s="61"/>
      <c r="C228" s="62"/>
      <c r="D228" s="63"/>
      <c r="E228" s="67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61"/>
      <c r="B229" s="61"/>
      <c r="C229" s="62"/>
      <c r="D229" s="63"/>
      <c r="E229" s="67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61"/>
      <c r="B230" s="61"/>
      <c r="C230" s="62"/>
      <c r="D230" s="63"/>
      <c r="E230" s="67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61"/>
      <c r="B231" s="61"/>
      <c r="C231" s="62"/>
      <c r="D231" s="63"/>
      <c r="E231" s="67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61"/>
      <c r="B232" s="61"/>
      <c r="C232" s="62"/>
      <c r="D232" s="63"/>
      <c r="E232" s="67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61"/>
      <c r="B233" s="61"/>
      <c r="C233" s="62"/>
      <c r="D233" s="63"/>
      <c r="E233" s="67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61"/>
      <c r="B234" s="61"/>
      <c r="C234" s="62"/>
      <c r="D234" s="63"/>
      <c r="E234" s="67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61"/>
      <c r="B235" s="61"/>
      <c r="C235" s="62"/>
      <c r="D235" s="63"/>
      <c r="E235" s="67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61"/>
      <c r="B236" s="61"/>
      <c r="C236" s="62"/>
      <c r="D236" s="63"/>
      <c r="E236" s="67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61"/>
      <c r="B237" s="61"/>
      <c r="C237" s="62"/>
      <c r="D237" s="63"/>
      <c r="E237" s="67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61"/>
      <c r="B238" s="61"/>
      <c r="C238" s="62"/>
      <c r="D238" s="63"/>
      <c r="E238" s="67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61"/>
      <c r="B239" s="61"/>
      <c r="C239" s="62"/>
      <c r="D239" s="63"/>
      <c r="E239" s="67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61"/>
      <c r="B240" s="61"/>
      <c r="C240" s="62"/>
      <c r="D240" s="63"/>
      <c r="E240" s="67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61"/>
      <c r="B241" s="61"/>
      <c r="C241" s="62"/>
      <c r="D241" s="63"/>
      <c r="E241" s="67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61"/>
      <c r="B242" s="61"/>
      <c r="C242" s="62"/>
      <c r="D242" s="63"/>
      <c r="E242" s="67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61"/>
      <c r="B243" s="61"/>
      <c r="C243" s="62"/>
      <c r="D243" s="63"/>
      <c r="E243" s="67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61"/>
      <c r="B244" s="61"/>
      <c r="C244" s="62"/>
      <c r="D244" s="63"/>
      <c r="E244" s="67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61"/>
      <c r="B245" s="61"/>
      <c r="C245" s="62"/>
      <c r="D245" s="63"/>
      <c r="E245" s="67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61"/>
      <c r="B246" s="61"/>
      <c r="C246" s="62"/>
      <c r="D246" s="63"/>
      <c r="E246" s="67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61"/>
      <c r="B247" s="61"/>
      <c r="C247" s="62"/>
      <c r="D247" s="63"/>
      <c r="E247" s="67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61"/>
      <c r="B248" s="61"/>
      <c r="C248" s="62"/>
      <c r="D248" s="63"/>
      <c r="E248" s="67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61"/>
      <c r="B249" s="61"/>
      <c r="C249" s="62"/>
      <c r="D249" s="63"/>
      <c r="E249" s="67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61"/>
      <c r="B250" s="61"/>
      <c r="C250" s="62"/>
      <c r="D250" s="63"/>
      <c r="E250" s="67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61"/>
      <c r="B251" s="61"/>
      <c r="C251" s="62"/>
      <c r="D251" s="63"/>
      <c r="E251" s="67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61"/>
      <c r="B252" s="61"/>
      <c r="C252" s="62"/>
      <c r="D252" s="63"/>
      <c r="E252" s="67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61"/>
      <c r="B253" s="61"/>
      <c r="C253" s="62"/>
      <c r="D253" s="63"/>
      <c r="E253" s="67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61"/>
      <c r="B254" s="61"/>
      <c r="C254" s="62"/>
      <c r="D254" s="63"/>
      <c r="E254" s="67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61"/>
      <c r="B255" s="61"/>
      <c r="C255" s="62"/>
      <c r="D255" s="63"/>
      <c r="E255" s="67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61"/>
      <c r="B256" s="61"/>
      <c r="C256" s="62"/>
      <c r="D256" s="63"/>
      <c r="E256" s="67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61"/>
      <c r="B257" s="61"/>
      <c r="C257" s="62"/>
      <c r="D257" s="63"/>
      <c r="E257" s="67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61"/>
      <c r="B258" s="61"/>
      <c r="C258" s="62"/>
      <c r="D258" s="63"/>
      <c r="E258" s="67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61"/>
      <c r="B259" s="61"/>
      <c r="C259" s="62"/>
      <c r="D259" s="63"/>
      <c r="E259" s="67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61"/>
      <c r="B260" s="61"/>
      <c r="C260" s="62"/>
      <c r="D260" s="63"/>
      <c r="E260" s="67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61"/>
      <c r="B261" s="61"/>
      <c r="C261" s="62"/>
      <c r="D261" s="63"/>
      <c r="E261" s="67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61"/>
      <c r="B262" s="61"/>
      <c r="C262" s="62"/>
      <c r="D262" s="63"/>
      <c r="E262" s="67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61"/>
      <c r="B263" s="61"/>
      <c r="C263" s="62"/>
      <c r="D263" s="63"/>
      <c r="E263" s="67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61"/>
      <c r="B264" s="61"/>
      <c r="C264" s="62"/>
      <c r="D264" s="63"/>
      <c r="E264" s="67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61"/>
      <c r="B265" s="61"/>
      <c r="C265" s="62"/>
      <c r="D265" s="63"/>
      <c r="E265" s="67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61"/>
      <c r="B266" s="61"/>
      <c r="C266" s="62"/>
      <c r="D266" s="63"/>
      <c r="E266" s="67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61"/>
      <c r="B267" s="61"/>
      <c r="C267" s="62"/>
      <c r="D267" s="63"/>
      <c r="E267" s="67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61"/>
      <c r="B268" s="61"/>
      <c r="C268" s="62"/>
      <c r="D268" s="63"/>
      <c r="E268" s="67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61"/>
      <c r="B269" s="61"/>
      <c r="C269" s="62"/>
      <c r="D269" s="63"/>
      <c r="E269" s="67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61"/>
      <c r="B270" s="61"/>
      <c r="C270" s="62"/>
      <c r="D270" s="63"/>
      <c r="E270" s="67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61"/>
      <c r="B271" s="61"/>
      <c r="C271" s="62"/>
      <c r="D271" s="63"/>
      <c r="E271" s="67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61"/>
      <c r="B272" s="61"/>
      <c r="C272" s="62"/>
      <c r="D272" s="63"/>
      <c r="E272" s="67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61"/>
      <c r="B273" s="61"/>
      <c r="C273" s="62"/>
      <c r="D273" s="63"/>
      <c r="E273" s="67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61"/>
      <c r="B274" s="61"/>
      <c r="C274" s="62"/>
      <c r="D274" s="63"/>
      <c r="E274" s="67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61"/>
      <c r="B275" s="61"/>
      <c r="C275" s="62"/>
      <c r="D275" s="63"/>
      <c r="E275" s="67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61"/>
      <c r="B276" s="61"/>
      <c r="C276" s="62"/>
      <c r="D276" s="63"/>
      <c r="E276" s="67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61"/>
      <c r="B277" s="61"/>
      <c r="C277" s="62"/>
      <c r="D277" s="63"/>
      <c r="E277" s="67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61"/>
      <c r="B278" s="61"/>
      <c r="C278" s="62"/>
      <c r="D278" s="63"/>
      <c r="E278" s="67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61"/>
      <c r="B279" s="61"/>
      <c r="C279" s="62"/>
      <c r="D279" s="63"/>
      <c r="E279" s="67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61"/>
      <c r="B280" s="61"/>
      <c r="C280" s="62"/>
      <c r="D280" s="63"/>
      <c r="E280" s="67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61"/>
      <c r="B281" s="61"/>
      <c r="C281" s="62"/>
      <c r="D281" s="63"/>
      <c r="E281" s="67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61"/>
      <c r="B282" s="61"/>
      <c r="C282" s="62"/>
      <c r="D282" s="63"/>
      <c r="E282" s="67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61"/>
      <c r="B283" s="61"/>
      <c r="C283" s="62"/>
      <c r="D283" s="63"/>
      <c r="E283" s="67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61"/>
      <c r="B284" s="61"/>
      <c r="C284" s="62"/>
      <c r="D284" s="63"/>
      <c r="E284" s="67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autoFilter ref="$A$2:$AW$86"/>
  <mergeCells count="6">
    <mergeCell ref="A1:AD1"/>
    <mergeCell ref="A27:D27"/>
    <mergeCell ref="A66:D66"/>
    <mergeCell ref="A82:D82"/>
    <mergeCell ref="A83:D83"/>
    <mergeCell ref="A84:D84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68" t="s">
        <v>193</v>
      </c>
      <c r="B1" s="69"/>
      <c r="C1" s="69"/>
      <c r="D1" s="69"/>
      <c r="E1" s="69"/>
      <c r="F1" s="69"/>
      <c r="G1" s="69"/>
      <c r="H1" s="69"/>
      <c r="I1" s="70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0" customHeight="1">
      <c r="A2" s="72" t="s">
        <v>3</v>
      </c>
      <c r="B2" s="73" t="s">
        <v>194</v>
      </c>
      <c r="C2" s="73" t="s">
        <v>195</v>
      </c>
      <c r="D2" s="73" t="s">
        <v>26</v>
      </c>
      <c r="E2" s="73" t="s">
        <v>27</v>
      </c>
      <c r="F2" s="73" t="s">
        <v>28</v>
      </c>
      <c r="G2" s="73" t="s">
        <v>29</v>
      </c>
      <c r="H2" s="73" t="s">
        <v>30</v>
      </c>
      <c r="I2" s="73" t="s">
        <v>196</v>
      </c>
      <c r="J2" s="74" t="s">
        <v>197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>
      <c r="A3" s="75" t="s">
        <v>198</v>
      </c>
      <c r="B3" s="2"/>
      <c r="C3" s="2"/>
      <c r="D3" s="2"/>
      <c r="E3" s="2"/>
      <c r="F3" s="2"/>
      <c r="G3" s="2"/>
      <c r="H3" s="2"/>
      <c r="I3" s="3"/>
      <c r="J3" s="76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5.0" customHeight="1">
      <c r="A4" s="77" t="s">
        <v>199</v>
      </c>
      <c r="B4" s="78" t="s">
        <v>200</v>
      </c>
      <c r="C4" s="79" t="s">
        <v>201</v>
      </c>
      <c r="D4" s="80">
        <v>0.0</v>
      </c>
      <c r="E4" s="80">
        <v>15.0</v>
      </c>
      <c r="F4" s="80">
        <v>15.0</v>
      </c>
      <c r="G4" s="80">
        <v>3.0</v>
      </c>
      <c r="H4" s="80" t="s">
        <v>40</v>
      </c>
      <c r="I4" s="80" t="s">
        <v>66</v>
      </c>
      <c r="J4" s="79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5.0" customHeight="1">
      <c r="A5" s="77" t="s">
        <v>202</v>
      </c>
      <c r="B5" s="81"/>
      <c r="C5" s="79" t="s">
        <v>203</v>
      </c>
      <c r="D5" s="80">
        <v>0.0</v>
      </c>
      <c r="E5" s="80">
        <v>10.0</v>
      </c>
      <c r="F5" s="80">
        <v>10.0</v>
      </c>
      <c r="G5" s="80">
        <v>2.0</v>
      </c>
      <c r="H5" s="80" t="s">
        <v>35</v>
      </c>
      <c r="I5" s="80">
        <v>4.0</v>
      </c>
      <c r="J5" s="79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5.0" customHeight="1">
      <c r="A6" s="77" t="s">
        <v>204</v>
      </c>
      <c r="B6" s="82"/>
      <c r="C6" s="79" t="s">
        <v>205</v>
      </c>
      <c r="D6" s="80">
        <v>10.0</v>
      </c>
      <c r="E6" s="80">
        <v>0.0</v>
      </c>
      <c r="F6" s="80">
        <v>10.0</v>
      </c>
      <c r="G6" s="80">
        <v>2.0</v>
      </c>
      <c r="H6" s="80" t="s">
        <v>40</v>
      </c>
      <c r="I6" s="80">
        <v>5.0</v>
      </c>
      <c r="J6" s="79" t="s">
        <v>206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5.0" customHeight="1">
      <c r="A7" s="77" t="s">
        <v>207</v>
      </c>
      <c r="B7" s="78" t="s">
        <v>208</v>
      </c>
      <c r="C7" s="79" t="s">
        <v>209</v>
      </c>
      <c r="D7" s="80">
        <v>0.0</v>
      </c>
      <c r="E7" s="80">
        <v>10.0</v>
      </c>
      <c r="F7" s="80">
        <v>10.0</v>
      </c>
      <c r="G7" s="80">
        <v>2.0</v>
      </c>
      <c r="H7" s="80" t="s">
        <v>35</v>
      </c>
      <c r="I7" s="80">
        <v>4.0</v>
      </c>
      <c r="J7" s="79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5.0" customHeight="1">
      <c r="A8" s="77" t="s">
        <v>210</v>
      </c>
      <c r="B8" s="81"/>
      <c r="C8" s="79" t="s">
        <v>211</v>
      </c>
      <c r="D8" s="80">
        <v>10.0</v>
      </c>
      <c r="E8" s="80">
        <v>0.0</v>
      </c>
      <c r="F8" s="80">
        <v>10.0</v>
      </c>
      <c r="G8" s="80">
        <v>2.0</v>
      </c>
      <c r="H8" s="80" t="s">
        <v>40</v>
      </c>
      <c r="I8" s="80">
        <v>5.0</v>
      </c>
      <c r="J8" s="79" t="s">
        <v>212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5.0" customHeight="1">
      <c r="A9" s="77" t="s">
        <v>213</v>
      </c>
      <c r="B9" s="82"/>
      <c r="C9" s="79" t="s">
        <v>214</v>
      </c>
      <c r="D9" s="80">
        <v>10.0</v>
      </c>
      <c r="E9" s="80">
        <v>0.0</v>
      </c>
      <c r="F9" s="80">
        <v>10.0</v>
      </c>
      <c r="G9" s="80">
        <v>2.0</v>
      </c>
      <c r="H9" s="80" t="s">
        <v>40</v>
      </c>
      <c r="I9" s="80" t="s">
        <v>48</v>
      </c>
      <c r="J9" s="79" t="s">
        <v>215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5.0" customHeight="1">
      <c r="A10" s="77" t="s">
        <v>216</v>
      </c>
      <c r="B10" s="78" t="s">
        <v>217</v>
      </c>
      <c r="C10" s="79" t="s">
        <v>218</v>
      </c>
      <c r="D10" s="80">
        <v>0.0</v>
      </c>
      <c r="E10" s="80">
        <v>10.0</v>
      </c>
      <c r="F10" s="80">
        <v>10.0</v>
      </c>
      <c r="G10" s="80">
        <v>2.0</v>
      </c>
      <c r="H10" s="80" t="s">
        <v>35</v>
      </c>
      <c r="I10" s="80">
        <v>4.0</v>
      </c>
      <c r="J10" s="79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0" customHeight="1">
      <c r="A11" s="77" t="s">
        <v>219</v>
      </c>
      <c r="B11" s="81"/>
      <c r="C11" s="79" t="s">
        <v>220</v>
      </c>
      <c r="D11" s="80">
        <v>0.0</v>
      </c>
      <c r="E11" s="80">
        <v>10.0</v>
      </c>
      <c r="F11" s="80">
        <v>10.0</v>
      </c>
      <c r="G11" s="80">
        <v>2.0</v>
      </c>
      <c r="H11" s="80" t="s">
        <v>35</v>
      </c>
      <c r="I11" s="80">
        <v>5.0</v>
      </c>
      <c r="J11" s="79" t="s">
        <v>221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5.0" customHeight="1">
      <c r="A12" s="77" t="s">
        <v>222</v>
      </c>
      <c r="B12" s="82"/>
      <c r="C12" s="79" t="s">
        <v>223</v>
      </c>
      <c r="D12" s="80">
        <v>10.0</v>
      </c>
      <c r="E12" s="80">
        <v>0.0</v>
      </c>
      <c r="F12" s="80">
        <v>10.0</v>
      </c>
      <c r="G12" s="80">
        <v>2.0</v>
      </c>
      <c r="H12" s="80" t="s">
        <v>40</v>
      </c>
      <c r="I12" s="80" t="s">
        <v>48</v>
      </c>
      <c r="J12" s="79" t="s">
        <v>224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5.0" customHeight="1">
      <c r="A13" s="77" t="s">
        <v>225</v>
      </c>
      <c r="B13" s="78" t="s">
        <v>226</v>
      </c>
      <c r="C13" s="79" t="s">
        <v>227</v>
      </c>
      <c r="D13" s="80">
        <v>0.0</v>
      </c>
      <c r="E13" s="80">
        <v>10.0</v>
      </c>
      <c r="F13" s="80">
        <v>10.0</v>
      </c>
      <c r="G13" s="80">
        <v>2.0</v>
      </c>
      <c r="H13" s="80" t="s">
        <v>35</v>
      </c>
      <c r="I13" s="80" t="s">
        <v>51</v>
      </c>
      <c r="J13" s="79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5.0" customHeight="1">
      <c r="A14" s="77" t="s">
        <v>228</v>
      </c>
      <c r="B14" s="81"/>
      <c r="C14" s="79" t="s">
        <v>229</v>
      </c>
      <c r="D14" s="80">
        <v>0.0</v>
      </c>
      <c r="E14" s="80">
        <v>10.0</v>
      </c>
      <c r="F14" s="80">
        <v>10.0</v>
      </c>
      <c r="G14" s="80">
        <v>2.0</v>
      </c>
      <c r="H14" s="80" t="s">
        <v>35</v>
      </c>
      <c r="I14" s="80" t="s">
        <v>48</v>
      </c>
      <c r="J14" s="79" t="s">
        <v>230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>
      <c r="A15" s="77" t="s">
        <v>231</v>
      </c>
      <c r="B15" s="82"/>
      <c r="C15" s="79" t="s">
        <v>232</v>
      </c>
      <c r="D15" s="80"/>
      <c r="E15" s="80"/>
      <c r="F15" s="80"/>
      <c r="G15" s="80">
        <v>1.0</v>
      </c>
      <c r="H15" s="80"/>
      <c r="I15" s="80" t="s">
        <v>48</v>
      </c>
      <c r="J15" s="79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>
      <c r="A16" s="83"/>
      <c r="B16" s="84"/>
      <c r="C16" s="85" t="s">
        <v>233</v>
      </c>
      <c r="D16" s="86">
        <v>40.0</v>
      </c>
      <c r="E16" s="86">
        <v>75.0</v>
      </c>
      <c r="F16" s="86">
        <v>115.0</v>
      </c>
      <c r="G16" s="86">
        <v>24.0</v>
      </c>
      <c r="H16" s="86"/>
      <c r="I16" s="80"/>
      <c r="J16" s="7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>
      <c r="A17" s="83"/>
      <c r="B17" s="84"/>
      <c r="C17" s="79"/>
      <c r="D17" s="80"/>
      <c r="E17" s="80"/>
      <c r="F17" s="80"/>
      <c r="G17" s="80"/>
      <c r="H17" s="80"/>
      <c r="I17" s="80"/>
      <c r="J17" s="79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>
      <c r="A18" s="75" t="s">
        <v>234</v>
      </c>
      <c r="B18" s="2"/>
      <c r="C18" s="2"/>
      <c r="D18" s="2"/>
      <c r="E18" s="2"/>
      <c r="F18" s="2"/>
      <c r="G18" s="2"/>
      <c r="H18" s="2"/>
      <c r="I18" s="3"/>
      <c r="J18" s="76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5.0" customHeight="1">
      <c r="A19" s="77" t="s">
        <v>235</v>
      </c>
      <c r="B19" s="78" t="s">
        <v>46</v>
      </c>
      <c r="C19" s="79" t="s">
        <v>236</v>
      </c>
      <c r="D19" s="80">
        <v>5.0</v>
      </c>
      <c r="E19" s="80">
        <v>10.0</v>
      </c>
      <c r="F19" s="80">
        <v>15.0</v>
      </c>
      <c r="G19" s="80">
        <v>3.0</v>
      </c>
      <c r="H19" s="80" t="s">
        <v>35</v>
      </c>
      <c r="I19" s="80" t="s">
        <v>66</v>
      </c>
      <c r="J19" s="87" t="s">
        <v>237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5.0" customHeight="1">
      <c r="A20" s="77" t="s">
        <v>238</v>
      </c>
      <c r="B20" s="81"/>
      <c r="C20" s="79" t="s">
        <v>239</v>
      </c>
      <c r="D20" s="80">
        <v>10.0</v>
      </c>
      <c r="E20" s="80">
        <v>5.0</v>
      </c>
      <c r="F20" s="80">
        <v>15.0</v>
      </c>
      <c r="G20" s="80">
        <v>3.0</v>
      </c>
      <c r="H20" s="80" t="s">
        <v>40</v>
      </c>
      <c r="I20" s="80" t="s">
        <v>48</v>
      </c>
      <c r="J20" s="87" t="s">
        <v>240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0" customHeight="1">
      <c r="A21" s="77" t="s">
        <v>241</v>
      </c>
      <c r="B21" s="81"/>
      <c r="C21" s="79" t="s">
        <v>242</v>
      </c>
      <c r="D21" s="80">
        <v>10.0</v>
      </c>
      <c r="E21" s="80">
        <v>10.0</v>
      </c>
      <c r="F21" s="80">
        <v>20.0</v>
      </c>
      <c r="G21" s="80">
        <v>4.0</v>
      </c>
      <c r="H21" s="80" t="s">
        <v>40</v>
      </c>
      <c r="I21" s="80" t="s">
        <v>51</v>
      </c>
      <c r="J21" s="87" t="s">
        <v>240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0" customHeight="1">
      <c r="A22" s="77" t="s">
        <v>243</v>
      </c>
      <c r="B22" s="81"/>
      <c r="C22" s="79" t="s">
        <v>244</v>
      </c>
      <c r="D22" s="80">
        <v>10.0</v>
      </c>
      <c r="E22" s="80">
        <v>10.0</v>
      </c>
      <c r="F22" s="80">
        <v>20.0</v>
      </c>
      <c r="G22" s="80">
        <v>4.0</v>
      </c>
      <c r="H22" s="80" t="s">
        <v>35</v>
      </c>
      <c r="I22" s="80" t="s">
        <v>48</v>
      </c>
      <c r="J22" s="87" t="s">
        <v>237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0" customHeight="1">
      <c r="A23" s="77" t="s">
        <v>245</v>
      </c>
      <c r="B23" s="78" t="s">
        <v>246</v>
      </c>
      <c r="C23" s="79" t="s">
        <v>247</v>
      </c>
      <c r="D23" s="80">
        <v>10.0</v>
      </c>
      <c r="E23" s="80">
        <v>10.0</v>
      </c>
      <c r="F23" s="80">
        <v>20.0</v>
      </c>
      <c r="G23" s="80">
        <v>4.0</v>
      </c>
      <c r="H23" s="80" t="s">
        <v>40</v>
      </c>
      <c r="I23" s="80" t="s">
        <v>66</v>
      </c>
      <c r="J23" s="52" t="s">
        <v>237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0" customHeight="1">
      <c r="A24" s="77" t="s">
        <v>248</v>
      </c>
      <c r="B24" s="81"/>
      <c r="C24" s="79" t="s">
        <v>249</v>
      </c>
      <c r="D24" s="80">
        <v>10.0</v>
      </c>
      <c r="E24" s="80">
        <v>10.0</v>
      </c>
      <c r="F24" s="80">
        <v>20.0</v>
      </c>
      <c r="G24" s="80">
        <v>4.0</v>
      </c>
      <c r="H24" s="80" t="s">
        <v>35</v>
      </c>
      <c r="I24" s="80" t="s">
        <v>51</v>
      </c>
      <c r="J24" s="52" t="s">
        <v>237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77" t="s">
        <v>250</v>
      </c>
      <c r="B25" s="81"/>
      <c r="C25" s="79" t="s">
        <v>251</v>
      </c>
      <c r="D25" s="80">
        <v>0.0</v>
      </c>
      <c r="E25" s="80">
        <v>5.0</v>
      </c>
      <c r="F25" s="80">
        <v>5.0</v>
      </c>
      <c r="G25" s="80">
        <v>1.0</v>
      </c>
      <c r="H25" s="80" t="s">
        <v>35</v>
      </c>
      <c r="I25" s="80" t="s">
        <v>51</v>
      </c>
      <c r="J25" s="52" t="s">
        <v>237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77" t="s">
        <v>252</v>
      </c>
      <c r="B26" s="80"/>
      <c r="C26" s="79" t="s">
        <v>253</v>
      </c>
      <c r="D26" s="80"/>
      <c r="E26" s="80"/>
      <c r="F26" s="80"/>
      <c r="G26" s="80">
        <v>1.0</v>
      </c>
      <c r="H26" s="80"/>
      <c r="I26" s="80" t="s">
        <v>48</v>
      </c>
      <c r="J26" s="80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77"/>
      <c r="B27" s="86"/>
      <c r="C27" s="85" t="s">
        <v>233</v>
      </c>
      <c r="D27" s="86">
        <v>55.0</v>
      </c>
      <c r="E27" s="86">
        <v>60.0</v>
      </c>
      <c r="F27" s="86">
        <v>115.0</v>
      </c>
      <c r="G27" s="86">
        <v>24.0</v>
      </c>
      <c r="H27" s="86"/>
      <c r="I27" s="86"/>
      <c r="J27" s="86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88"/>
      <c r="B28" s="89"/>
      <c r="C28" s="85"/>
      <c r="D28" s="86"/>
      <c r="E28" s="86"/>
      <c r="F28" s="86"/>
      <c r="G28" s="86"/>
      <c r="H28" s="86"/>
      <c r="I28" s="86"/>
      <c r="J28" s="8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75" t="s">
        <v>254</v>
      </c>
      <c r="B29" s="2"/>
      <c r="C29" s="2"/>
      <c r="D29" s="2"/>
      <c r="E29" s="2"/>
      <c r="F29" s="2"/>
      <c r="G29" s="2"/>
      <c r="H29" s="2"/>
      <c r="I29" s="3"/>
      <c r="J29" s="76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77" t="s">
        <v>255</v>
      </c>
      <c r="B30" s="78" t="s">
        <v>256</v>
      </c>
      <c r="C30" s="79" t="s">
        <v>257</v>
      </c>
      <c r="D30" s="80">
        <v>0.0</v>
      </c>
      <c r="E30" s="80">
        <v>5.0</v>
      </c>
      <c r="F30" s="80">
        <v>5.0</v>
      </c>
      <c r="G30" s="80">
        <v>1.0</v>
      </c>
      <c r="H30" s="80" t="s">
        <v>35</v>
      </c>
      <c r="I30" s="80" t="s">
        <v>66</v>
      </c>
      <c r="J30" s="87" t="s">
        <v>258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77" t="s">
        <v>259</v>
      </c>
      <c r="B31" s="81"/>
      <c r="C31" s="79" t="s">
        <v>260</v>
      </c>
      <c r="D31" s="80">
        <v>0.0</v>
      </c>
      <c r="E31" s="80">
        <v>5.0</v>
      </c>
      <c r="F31" s="80">
        <v>5.0</v>
      </c>
      <c r="G31" s="80">
        <v>1.0</v>
      </c>
      <c r="H31" s="80" t="s">
        <v>40</v>
      </c>
      <c r="I31" s="80" t="s">
        <v>51</v>
      </c>
      <c r="J31" s="87" t="s">
        <v>261</v>
      </c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77" t="s">
        <v>262</v>
      </c>
      <c r="B32" s="81"/>
      <c r="C32" s="79" t="s">
        <v>263</v>
      </c>
      <c r="D32" s="80">
        <v>0.0</v>
      </c>
      <c r="E32" s="80">
        <v>5.0</v>
      </c>
      <c r="F32" s="80">
        <v>5.0</v>
      </c>
      <c r="G32" s="80">
        <v>1.0</v>
      </c>
      <c r="H32" s="80" t="s">
        <v>40</v>
      </c>
      <c r="I32" s="80" t="s">
        <v>48</v>
      </c>
      <c r="J32" s="87" t="s">
        <v>264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77" t="s">
        <v>265</v>
      </c>
      <c r="B33" s="81"/>
      <c r="C33" s="79" t="s">
        <v>266</v>
      </c>
      <c r="D33" s="80">
        <v>0.0</v>
      </c>
      <c r="E33" s="80">
        <v>5.0</v>
      </c>
      <c r="F33" s="80">
        <v>5.0</v>
      </c>
      <c r="G33" s="80">
        <v>1.0</v>
      </c>
      <c r="H33" s="80" t="s">
        <v>35</v>
      </c>
      <c r="I33" s="80" t="s">
        <v>66</v>
      </c>
      <c r="J33" s="87" t="s">
        <v>258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77" t="s">
        <v>267</v>
      </c>
      <c r="B34" s="81"/>
      <c r="C34" s="79" t="s">
        <v>268</v>
      </c>
      <c r="D34" s="80">
        <v>0.0</v>
      </c>
      <c r="E34" s="80">
        <v>5.0</v>
      </c>
      <c r="F34" s="80">
        <v>5.0</v>
      </c>
      <c r="G34" s="80">
        <v>1.0</v>
      </c>
      <c r="H34" s="80" t="s">
        <v>35</v>
      </c>
      <c r="I34" s="80" t="s">
        <v>51</v>
      </c>
      <c r="J34" s="87" t="s">
        <v>269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77" t="s">
        <v>270</v>
      </c>
      <c r="B35" s="81"/>
      <c r="C35" s="79" t="s">
        <v>271</v>
      </c>
      <c r="D35" s="80">
        <v>0.0</v>
      </c>
      <c r="E35" s="80">
        <v>5.0</v>
      </c>
      <c r="F35" s="80">
        <v>5.0</v>
      </c>
      <c r="G35" s="80">
        <v>1.0</v>
      </c>
      <c r="H35" s="80" t="s">
        <v>40</v>
      </c>
      <c r="I35" s="80" t="s">
        <v>48</v>
      </c>
      <c r="J35" s="87" t="s">
        <v>272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77" t="s">
        <v>273</v>
      </c>
      <c r="B36" s="81"/>
      <c r="C36" s="79" t="s">
        <v>274</v>
      </c>
      <c r="D36" s="80">
        <v>0.0</v>
      </c>
      <c r="E36" s="80">
        <v>10.0</v>
      </c>
      <c r="F36" s="80">
        <v>10.0</v>
      </c>
      <c r="G36" s="80">
        <v>2.0</v>
      </c>
      <c r="H36" s="80" t="s">
        <v>35</v>
      </c>
      <c r="I36" s="80" t="s">
        <v>66</v>
      </c>
      <c r="J36" s="87" t="s">
        <v>275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77" t="s">
        <v>276</v>
      </c>
      <c r="B37" s="81"/>
      <c r="C37" s="79" t="s">
        <v>277</v>
      </c>
      <c r="D37" s="80">
        <v>0.0</v>
      </c>
      <c r="E37" s="80">
        <v>10.0</v>
      </c>
      <c r="F37" s="80">
        <v>10.0</v>
      </c>
      <c r="G37" s="80">
        <v>2.0</v>
      </c>
      <c r="H37" s="80" t="s">
        <v>40</v>
      </c>
      <c r="I37" s="80" t="s">
        <v>51</v>
      </c>
      <c r="J37" s="87" t="s">
        <v>278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77" t="s">
        <v>279</v>
      </c>
      <c r="B38" s="81"/>
      <c r="C38" s="79" t="s">
        <v>280</v>
      </c>
      <c r="D38" s="80">
        <v>0.0</v>
      </c>
      <c r="E38" s="80">
        <v>10.0</v>
      </c>
      <c r="F38" s="80">
        <v>10.0</v>
      </c>
      <c r="G38" s="80">
        <v>2.0</v>
      </c>
      <c r="H38" s="80" t="s">
        <v>40</v>
      </c>
      <c r="I38" s="80" t="s">
        <v>48</v>
      </c>
      <c r="J38" s="87" t="s">
        <v>281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77" t="s">
        <v>282</v>
      </c>
      <c r="B39" s="78" t="s">
        <v>283</v>
      </c>
      <c r="C39" s="79" t="s">
        <v>284</v>
      </c>
      <c r="D39" s="80">
        <v>0.0</v>
      </c>
      <c r="E39" s="80">
        <v>10.0</v>
      </c>
      <c r="F39" s="80">
        <v>10.0</v>
      </c>
      <c r="G39" s="80">
        <v>2.0</v>
      </c>
      <c r="H39" s="80" t="s">
        <v>35</v>
      </c>
      <c r="I39" s="80" t="s">
        <v>66</v>
      </c>
      <c r="J39" s="87" t="s">
        <v>285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5.75" customHeight="1">
      <c r="A40" s="77" t="s">
        <v>286</v>
      </c>
      <c r="B40" s="81"/>
      <c r="C40" s="79" t="s">
        <v>287</v>
      </c>
      <c r="D40" s="80">
        <v>0.0</v>
      </c>
      <c r="E40" s="80">
        <v>10.0</v>
      </c>
      <c r="F40" s="80">
        <v>10.0</v>
      </c>
      <c r="G40" s="80">
        <v>2.0</v>
      </c>
      <c r="H40" s="80" t="s">
        <v>35</v>
      </c>
      <c r="I40" s="80" t="s">
        <v>51</v>
      </c>
      <c r="J40" s="87" t="s">
        <v>288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5.75" customHeight="1">
      <c r="A41" s="77" t="s">
        <v>289</v>
      </c>
      <c r="B41" s="81"/>
      <c r="C41" s="79" t="s">
        <v>290</v>
      </c>
      <c r="D41" s="80">
        <v>0.0</v>
      </c>
      <c r="E41" s="80">
        <v>15.0</v>
      </c>
      <c r="F41" s="80">
        <v>15.0</v>
      </c>
      <c r="G41" s="80">
        <v>3.0</v>
      </c>
      <c r="H41" s="80" t="s">
        <v>40</v>
      </c>
      <c r="I41" s="80" t="s">
        <v>48</v>
      </c>
      <c r="J41" s="87" t="s">
        <v>291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5.75" customHeight="1">
      <c r="A42" s="77" t="s">
        <v>292</v>
      </c>
      <c r="B42" s="81"/>
      <c r="C42" s="79" t="s">
        <v>293</v>
      </c>
      <c r="D42" s="80">
        <v>5.0</v>
      </c>
      <c r="E42" s="80">
        <v>5.0</v>
      </c>
      <c r="F42" s="80">
        <v>10.0</v>
      </c>
      <c r="G42" s="80">
        <v>2.0</v>
      </c>
      <c r="H42" s="80" t="s">
        <v>35</v>
      </c>
      <c r="I42" s="80" t="s">
        <v>51</v>
      </c>
      <c r="J42" s="87" t="s">
        <v>294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5.75" customHeight="1">
      <c r="A43" s="77" t="s">
        <v>295</v>
      </c>
      <c r="B43" s="81"/>
      <c r="C43" s="79" t="s">
        <v>296</v>
      </c>
      <c r="D43" s="80">
        <v>5.0</v>
      </c>
      <c r="E43" s="80">
        <v>5.0</v>
      </c>
      <c r="F43" s="80">
        <v>10.0</v>
      </c>
      <c r="G43" s="80">
        <v>2.0</v>
      </c>
      <c r="H43" s="80" t="s">
        <v>40</v>
      </c>
      <c r="I43" s="80" t="s">
        <v>48</v>
      </c>
      <c r="J43" s="87" t="s">
        <v>297</v>
      </c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5.75" customHeight="1">
      <c r="A44" s="77" t="s">
        <v>298</v>
      </c>
      <c r="B44" s="82"/>
      <c r="C44" s="79" t="s">
        <v>299</v>
      </c>
      <c r="D44" s="80"/>
      <c r="E44" s="80"/>
      <c r="F44" s="80"/>
      <c r="G44" s="80">
        <v>1.0</v>
      </c>
      <c r="H44" s="80"/>
      <c r="I44" s="80" t="s">
        <v>48</v>
      </c>
      <c r="J44" s="8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5.75" customHeight="1">
      <c r="A45" s="77"/>
      <c r="B45" s="80"/>
      <c r="C45" s="85" t="s">
        <v>233</v>
      </c>
      <c r="D45" s="86">
        <v>10.0</v>
      </c>
      <c r="E45" s="86">
        <v>105.0</v>
      </c>
      <c r="F45" s="86">
        <v>115.0</v>
      </c>
      <c r="G45" s="86">
        <v>24.0</v>
      </c>
      <c r="H45" s="86"/>
      <c r="I45" s="86"/>
      <c r="J45" s="86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5.75" customHeight="1">
      <c r="A46" s="77"/>
      <c r="B46" s="80"/>
      <c r="C46" s="85"/>
      <c r="D46" s="86"/>
      <c r="E46" s="86"/>
      <c r="F46" s="86"/>
      <c r="G46" s="86"/>
      <c r="H46" s="86"/>
      <c r="I46" s="86"/>
      <c r="J46" s="86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5.75" customHeight="1">
      <c r="A47" s="75" t="s">
        <v>300</v>
      </c>
      <c r="B47" s="2"/>
      <c r="C47" s="2"/>
      <c r="D47" s="2"/>
      <c r="E47" s="2"/>
      <c r="F47" s="2"/>
      <c r="G47" s="2"/>
      <c r="H47" s="2"/>
      <c r="I47" s="3"/>
      <c r="J47" s="76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5.75" customHeight="1">
      <c r="A48" s="77" t="s">
        <v>301</v>
      </c>
      <c r="B48" s="78" t="s">
        <v>302</v>
      </c>
      <c r="C48" s="79" t="s">
        <v>303</v>
      </c>
      <c r="D48" s="80">
        <v>5.0</v>
      </c>
      <c r="E48" s="80">
        <v>10.0</v>
      </c>
      <c r="F48" s="80">
        <v>15.0</v>
      </c>
      <c r="G48" s="80">
        <v>2.0</v>
      </c>
      <c r="H48" s="80" t="s">
        <v>40</v>
      </c>
      <c r="I48" s="80" t="s">
        <v>66</v>
      </c>
      <c r="J48" s="80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7"/>
      <c r="B49" s="81"/>
      <c r="C49" s="79"/>
      <c r="D49" s="80"/>
      <c r="E49" s="80"/>
      <c r="F49" s="80"/>
      <c r="G49" s="80"/>
      <c r="H49" s="80"/>
      <c r="I49" s="80"/>
      <c r="J49" s="80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7" t="s">
        <v>304</v>
      </c>
      <c r="B50" s="81"/>
      <c r="C50" s="79" t="s">
        <v>305</v>
      </c>
      <c r="D50" s="80">
        <v>0.0</v>
      </c>
      <c r="E50" s="80">
        <v>10.0</v>
      </c>
      <c r="F50" s="80">
        <v>10.0</v>
      </c>
      <c r="G50" s="80">
        <v>2.0</v>
      </c>
      <c r="H50" s="80" t="s">
        <v>35</v>
      </c>
      <c r="I50" s="80" t="s">
        <v>66</v>
      </c>
      <c r="J50" s="80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7" t="s">
        <v>306</v>
      </c>
      <c r="B51" s="81"/>
      <c r="C51" s="79" t="s">
        <v>307</v>
      </c>
      <c r="D51" s="80">
        <v>0.0</v>
      </c>
      <c r="E51" s="80">
        <v>10.0</v>
      </c>
      <c r="F51" s="80">
        <v>10.0</v>
      </c>
      <c r="G51" s="80">
        <v>2.0</v>
      </c>
      <c r="H51" s="80" t="s">
        <v>35</v>
      </c>
      <c r="I51" s="80" t="s">
        <v>66</v>
      </c>
      <c r="J51" s="80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customHeight="1">
      <c r="A52" s="77" t="s">
        <v>308</v>
      </c>
      <c r="B52" s="81"/>
      <c r="C52" s="79" t="s">
        <v>309</v>
      </c>
      <c r="D52" s="80">
        <v>0.0</v>
      </c>
      <c r="E52" s="80">
        <v>10.0</v>
      </c>
      <c r="F52" s="80">
        <v>10.0</v>
      </c>
      <c r="G52" s="80">
        <v>2.0</v>
      </c>
      <c r="H52" s="80" t="s">
        <v>35</v>
      </c>
      <c r="I52" s="80" t="s">
        <v>51</v>
      </c>
      <c r="J52" s="87" t="s">
        <v>310</v>
      </c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5.75" customHeight="1">
      <c r="A53" s="77" t="s">
        <v>311</v>
      </c>
      <c r="B53" s="81"/>
      <c r="C53" s="79" t="s">
        <v>312</v>
      </c>
      <c r="D53" s="80">
        <v>0.0</v>
      </c>
      <c r="E53" s="80">
        <v>10.0</v>
      </c>
      <c r="F53" s="80">
        <v>10.0</v>
      </c>
      <c r="G53" s="80">
        <v>2.0</v>
      </c>
      <c r="H53" s="80" t="s">
        <v>35</v>
      </c>
      <c r="I53" s="80" t="s">
        <v>51</v>
      </c>
      <c r="J53" s="90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5.75" customHeight="1">
      <c r="A54" s="77" t="s">
        <v>313</v>
      </c>
      <c r="B54" s="81"/>
      <c r="C54" s="79" t="s">
        <v>314</v>
      </c>
      <c r="D54" s="80">
        <v>0.0</v>
      </c>
      <c r="E54" s="80">
        <v>10.0</v>
      </c>
      <c r="F54" s="80">
        <v>10.0</v>
      </c>
      <c r="G54" s="80">
        <v>2.0</v>
      </c>
      <c r="H54" s="80" t="s">
        <v>35</v>
      </c>
      <c r="I54" s="80" t="s">
        <v>48</v>
      </c>
      <c r="J54" s="87" t="s">
        <v>315</v>
      </c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5.75" customHeight="1">
      <c r="A55" s="77" t="s">
        <v>316</v>
      </c>
      <c r="B55" s="78" t="s">
        <v>317</v>
      </c>
      <c r="C55" s="79" t="s">
        <v>318</v>
      </c>
      <c r="D55" s="80">
        <v>10.0</v>
      </c>
      <c r="E55" s="80">
        <v>10.0</v>
      </c>
      <c r="F55" s="80">
        <v>20.0</v>
      </c>
      <c r="G55" s="80">
        <v>4.0</v>
      </c>
      <c r="H55" s="80" t="s">
        <v>40</v>
      </c>
      <c r="I55" s="80" t="s">
        <v>51</v>
      </c>
      <c r="J55" s="87" t="s">
        <v>319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5.75" customHeight="1">
      <c r="A56" s="77" t="s">
        <v>320</v>
      </c>
      <c r="B56" s="81"/>
      <c r="C56" s="79" t="s">
        <v>321</v>
      </c>
      <c r="D56" s="80">
        <v>10.0</v>
      </c>
      <c r="E56" s="80">
        <v>10.0</v>
      </c>
      <c r="F56" s="80">
        <v>20.0</v>
      </c>
      <c r="G56" s="80">
        <v>4.0</v>
      </c>
      <c r="H56" s="80" t="s">
        <v>40</v>
      </c>
      <c r="I56" s="80" t="s">
        <v>48</v>
      </c>
      <c r="J56" s="87" t="s">
        <v>322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5.75" customHeight="1">
      <c r="A57" s="77" t="s">
        <v>323</v>
      </c>
      <c r="B57" s="81"/>
      <c r="C57" s="79" t="s">
        <v>324</v>
      </c>
      <c r="D57" s="80">
        <v>0.0</v>
      </c>
      <c r="E57" s="80">
        <v>10.0</v>
      </c>
      <c r="F57" s="80">
        <v>10.0</v>
      </c>
      <c r="G57" s="80">
        <v>3.0</v>
      </c>
      <c r="H57" s="80" t="s">
        <v>35</v>
      </c>
      <c r="I57" s="80" t="s">
        <v>48</v>
      </c>
      <c r="J57" s="80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5.75" customHeight="1">
      <c r="A58" s="77" t="s">
        <v>325</v>
      </c>
      <c r="B58" s="80"/>
      <c r="C58" s="79" t="s">
        <v>326</v>
      </c>
      <c r="D58" s="80"/>
      <c r="E58" s="80"/>
      <c r="F58" s="80"/>
      <c r="G58" s="80">
        <v>1.0</v>
      </c>
      <c r="H58" s="80"/>
      <c r="I58" s="80" t="s">
        <v>48</v>
      </c>
      <c r="J58" s="80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91"/>
      <c r="B59" s="80"/>
      <c r="C59" s="85" t="s">
        <v>233</v>
      </c>
      <c r="D59" s="86">
        <v>25.0</v>
      </c>
      <c r="E59" s="86">
        <v>90.0</v>
      </c>
      <c r="F59" s="86">
        <v>115.0</v>
      </c>
      <c r="G59" s="86">
        <v>24.0</v>
      </c>
      <c r="H59" s="86"/>
      <c r="I59" s="86"/>
      <c r="J59" s="80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7"/>
      <c r="B60" s="86"/>
      <c r="C60" s="85"/>
      <c r="D60" s="86"/>
      <c r="E60" s="86"/>
      <c r="F60" s="86"/>
      <c r="G60" s="86"/>
      <c r="H60" s="86"/>
      <c r="I60" s="86"/>
      <c r="J60" s="80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5" t="s">
        <v>327</v>
      </c>
      <c r="B61" s="2"/>
      <c r="C61" s="2"/>
      <c r="D61" s="2"/>
      <c r="E61" s="2"/>
      <c r="F61" s="2"/>
      <c r="G61" s="2"/>
      <c r="H61" s="2"/>
      <c r="I61" s="3"/>
      <c r="J61" s="76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7" t="s">
        <v>328</v>
      </c>
      <c r="B62" s="78" t="s">
        <v>329</v>
      </c>
      <c r="C62" s="79" t="s">
        <v>330</v>
      </c>
      <c r="D62" s="80">
        <v>15.0</v>
      </c>
      <c r="E62" s="80">
        <v>0.0</v>
      </c>
      <c r="F62" s="80">
        <v>15.0</v>
      </c>
      <c r="G62" s="80">
        <v>3.0</v>
      </c>
      <c r="H62" s="80" t="s">
        <v>40</v>
      </c>
      <c r="I62" s="80" t="s">
        <v>66</v>
      </c>
      <c r="J62" s="80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7" t="s">
        <v>331</v>
      </c>
      <c r="B63" s="81"/>
      <c r="C63" s="79" t="s">
        <v>332</v>
      </c>
      <c r="D63" s="80">
        <v>10.0</v>
      </c>
      <c r="E63" s="80">
        <v>10.0</v>
      </c>
      <c r="F63" s="80">
        <v>20.0</v>
      </c>
      <c r="G63" s="80">
        <v>4.0</v>
      </c>
      <c r="H63" s="80" t="s">
        <v>35</v>
      </c>
      <c r="I63" s="80" t="s">
        <v>66</v>
      </c>
      <c r="J63" s="79" t="s">
        <v>333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7" t="s">
        <v>334</v>
      </c>
      <c r="B64" s="81"/>
      <c r="C64" s="79" t="s">
        <v>335</v>
      </c>
      <c r="D64" s="80">
        <v>10.0</v>
      </c>
      <c r="E64" s="80">
        <v>10.0</v>
      </c>
      <c r="F64" s="80">
        <v>20.0</v>
      </c>
      <c r="G64" s="80">
        <v>4.0</v>
      </c>
      <c r="H64" s="80" t="s">
        <v>40</v>
      </c>
      <c r="I64" s="80" t="s">
        <v>51</v>
      </c>
      <c r="J64" s="80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7" t="s">
        <v>336</v>
      </c>
      <c r="B65" s="78" t="s">
        <v>337</v>
      </c>
      <c r="C65" s="79" t="s">
        <v>338</v>
      </c>
      <c r="D65" s="80">
        <v>10.0</v>
      </c>
      <c r="E65" s="80">
        <v>10.0</v>
      </c>
      <c r="F65" s="80">
        <v>20.0</v>
      </c>
      <c r="G65" s="80">
        <v>4.0</v>
      </c>
      <c r="H65" s="80" t="s">
        <v>35</v>
      </c>
      <c r="I65" s="80" t="s">
        <v>51</v>
      </c>
      <c r="J65" s="80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7" t="s">
        <v>339</v>
      </c>
      <c r="B66" s="81"/>
      <c r="C66" s="79" t="s">
        <v>340</v>
      </c>
      <c r="D66" s="80">
        <v>10.0</v>
      </c>
      <c r="E66" s="80">
        <v>10.0</v>
      </c>
      <c r="F66" s="80">
        <v>20.0</v>
      </c>
      <c r="G66" s="80">
        <v>4.0</v>
      </c>
      <c r="H66" s="80" t="s">
        <v>341</v>
      </c>
      <c r="I66" s="80" t="s">
        <v>48</v>
      </c>
      <c r="J66" s="80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92" t="s">
        <v>342</v>
      </c>
      <c r="B67" s="78" t="s">
        <v>343</v>
      </c>
      <c r="C67" s="79" t="s">
        <v>344</v>
      </c>
      <c r="D67" s="80">
        <v>10.0</v>
      </c>
      <c r="E67" s="80">
        <v>10.0</v>
      </c>
      <c r="F67" s="80">
        <v>20.0</v>
      </c>
      <c r="G67" s="80">
        <v>4.0</v>
      </c>
      <c r="H67" s="80" t="s">
        <v>40</v>
      </c>
      <c r="I67" s="80" t="s">
        <v>48</v>
      </c>
      <c r="J67" s="80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92" t="s">
        <v>345</v>
      </c>
      <c r="B68" s="82"/>
      <c r="C68" s="79" t="s">
        <v>346</v>
      </c>
      <c r="D68" s="80"/>
      <c r="E68" s="80"/>
      <c r="F68" s="80"/>
      <c r="G68" s="80">
        <v>1.0</v>
      </c>
      <c r="H68" s="80"/>
      <c r="I68" s="80" t="s">
        <v>48</v>
      </c>
      <c r="J68" s="80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88"/>
      <c r="B69" s="89"/>
      <c r="C69" s="85" t="s">
        <v>233</v>
      </c>
      <c r="D69" s="86">
        <v>65.0</v>
      </c>
      <c r="E69" s="86">
        <v>50.0</v>
      </c>
      <c r="F69" s="86">
        <v>115.0</v>
      </c>
      <c r="G69" s="86">
        <v>24.0</v>
      </c>
      <c r="H69" s="86"/>
      <c r="I69" s="86"/>
      <c r="J69" s="86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83"/>
      <c r="B70" s="84"/>
      <c r="C70" s="84"/>
      <c r="D70" s="80"/>
      <c r="E70" s="80"/>
      <c r="F70" s="80"/>
      <c r="G70" s="80"/>
      <c r="H70" s="80"/>
      <c r="I70" s="80"/>
      <c r="J70" s="86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5" t="s">
        <v>347</v>
      </c>
      <c r="B71" s="2"/>
      <c r="C71" s="2"/>
      <c r="D71" s="2"/>
      <c r="E71" s="2"/>
      <c r="F71" s="2"/>
      <c r="G71" s="2"/>
      <c r="H71" s="2"/>
      <c r="I71" s="3"/>
      <c r="J71" s="76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77" t="s">
        <v>348</v>
      </c>
      <c r="B72" s="78" t="s">
        <v>349</v>
      </c>
      <c r="C72" s="79" t="s">
        <v>350</v>
      </c>
      <c r="D72" s="80">
        <v>0.0</v>
      </c>
      <c r="E72" s="80">
        <v>15.0</v>
      </c>
      <c r="F72" s="80">
        <v>15.0</v>
      </c>
      <c r="G72" s="80">
        <v>3.0</v>
      </c>
      <c r="H72" s="80" t="s">
        <v>35</v>
      </c>
      <c r="I72" s="80" t="s">
        <v>66</v>
      </c>
      <c r="J72" s="80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7" t="s">
        <v>351</v>
      </c>
      <c r="B73" s="81"/>
      <c r="C73" s="79" t="s">
        <v>352</v>
      </c>
      <c r="D73" s="80">
        <v>10.0</v>
      </c>
      <c r="E73" s="80">
        <v>10.0</v>
      </c>
      <c r="F73" s="80">
        <v>20.0</v>
      </c>
      <c r="G73" s="80">
        <v>4.0</v>
      </c>
      <c r="H73" s="80" t="s">
        <v>35</v>
      </c>
      <c r="I73" s="80" t="s">
        <v>66</v>
      </c>
      <c r="J73" s="80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7" t="s">
        <v>353</v>
      </c>
      <c r="B74" s="81"/>
      <c r="C74" s="79" t="s">
        <v>354</v>
      </c>
      <c r="D74" s="80">
        <v>10.0</v>
      </c>
      <c r="E74" s="80">
        <v>10.0</v>
      </c>
      <c r="F74" s="80">
        <v>20.0</v>
      </c>
      <c r="G74" s="80">
        <v>4.0</v>
      </c>
      <c r="H74" s="80" t="s">
        <v>40</v>
      </c>
      <c r="I74" s="80" t="s">
        <v>51</v>
      </c>
      <c r="J74" s="80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92" t="s">
        <v>355</v>
      </c>
      <c r="B75" s="78" t="s">
        <v>356</v>
      </c>
      <c r="C75" s="79" t="s">
        <v>357</v>
      </c>
      <c r="D75" s="80">
        <v>10.0</v>
      </c>
      <c r="E75" s="80">
        <v>10.0</v>
      </c>
      <c r="F75" s="80">
        <v>20.0</v>
      </c>
      <c r="G75" s="80">
        <v>4.0</v>
      </c>
      <c r="H75" s="80" t="s">
        <v>35</v>
      </c>
      <c r="I75" s="80" t="s">
        <v>51</v>
      </c>
      <c r="J75" s="87" t="s">
        <v>358</v>
      </c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92" t="s">
        <v>359</v>
      </c>
      <c r="B76" s="81"/>
      <c r="C76" s="79" t="s">
        <v>360</v>
      </c>
      <c r="D76" s="80">
        <v>10.0</v>
      </c>
      <c r="E76" s="80">
        <v>10.0</v>
      </c>
      <c r="F76" s="80">
        <v>20.0</v>
      </c>
      <c r="G76" s="80">
        <v>4.0</v>
      </c>
      <c r="H76" s="80" t="s">
        <v>40</v>
      </c>
      <c r="I76" s="80" t="s">
        <v>48</v>
      </c>
      <c r="J76" s="87" t="s">
        <v>361</v>
      </c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92" t="s">
        <v>362</v>
      </c>
      <c r="B77" s="82"/>
      <c r="C77" s="79" t="s">
        <v>363</v>
      </c>
      <c r="D77" s="80">
        <v>10.0</v>
      </c>
      <c r="E77" s="80">
        <v>10.0</v>
      </c>
      <c r="F77" s="80">
        <v>20.0</v>
      </c>
      <c r="G77" s="80">
        <v>4.0</v>
      </c>
      <c r="H77" s="80" t="s">
        <v>35</v>
      </c>
      <c r="I77" s="80" t="s">
        <v>48</v>
      </c>
      <c r="J77" s="87" t="s">
        <v>361</v>
      </c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7" t="s">
        <v>364</v>
      </c>
      <c r="B78" s="84"/>
      <c r="C78" s="79" t="s">
        <v>365</v>
      </c>
      <c r="D78" s="80"/>
      <c r="E78" s="80"/>
      <c r="F78" s="80"/>
      <c r="G78" s="80">
        <v>1.0</v>
      </c>
      <c r="H78" s="80"/>
      <c r="I78" s="80">
        <v>6.0</v>
      </c>
      <c r="J78" s="80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91"/>
      <c r="B79" s="80"/>
      <c r="C79" s="85" t="s">
        <v>233</v>
      </c>
      <c r="D79" s="86">
        <v>50.0</v>
      </c>
      <c r="E79" s="86">
        <v>65.0</v>
      </c>
      <c r="F79" s="86">
        <v>115.0</v>
      </c>
      <c r="G79" s="86">
        <v>24.0</v>
      </c>
      <c r="H79" s="86"/>
      <c r="I79" s="86"/>
      <c r="J79" s="86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83"/>
      <c r="B80" s="84"/>
      <c r="C80" s="84"/>
      <c r="D80" s="80"/>
      <c r="E80" s="80"/>
      <c r="F80" s="80"/>
      <c r="G80" s="80"/>
      <c r="H80" s="80"/>
      <c r="I80" s="80"/>
      <c r="J80" s="80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5" t="s">
        <v>366</v>
      </c>
      <c r="B81" s="2"/>
      <c r="C81" s="2"/>
      <c r="D81" s="2"/>
      <c r="E81" s="2"/>
      <c r="F81" s="2"/>
      <c r="G81" s="2"/>
      <c r="H81" s="2"/>
      <c r="I81" s="3"/>
      <c r="J81" s="76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7" t="s">
        <v>367</v>
      </c>
      <c r="B82" s="78" t="s">
        <v>368</v>
      </c>
      <c r="C82" s="84" t="s">
        <v>369</v>
      </c>
      <c r="D82" s="80">
        <v>5.0</v>
      </c>
      <c r="E82" s="80">
        <v>5.0</v>
      </c>
      <c r="F82" s="80">
        <v>10.0</v>
      </c>
      <c r="G82" s="80">
        <v>2.0</v>
      </c>
      <c r="H82" s="80" t="s">
        <v>40</v>
      </c>
      <c r="I82" s="80" t="s">
        <v>66</v>
      </c>
      <c r="J82" s="80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7" t="s">
        <v>370</v>
      </c>
      <c r="B83" s="81"/>
      <c r="C83" s="84" t="s">
        <v>371</v>
      </c>
      <c r="D83" s="80">
        <v>5.0</v>
      </c>
      <c r="E83" s="80">
        <v>5.0</v>
      </c>
      <c r="F83" s="80">
        <v>10.0</v>
      </c>
      <c r="G83" s="80">
        <v>2.0</v>
      </c>
      <c r="H83" s="80" t="s">
        <v>40</v>
      </c>
      <c r="I83" s="80" t="s">
        <v>51</v>
      </c>
      <c r="J83" s="80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7" t="s">
        <v>372</v>
      </c>
      <c r="B84" s="81"/>
      <c r="C84" s="84" t="s">
        <v>373</v>
      </c>
      <c r="D84" s="80">
        <v>0.0</v>
      </c>
      <c r="E84" s="80">
        <v>10.0</v>
      </c>
      <c r="F84" s="80">
        <v>10.0</v>
      </c>
      <c r="G84" s="80">
        <v>2.0</v>
      </c>
      <c r="H84" s="80" t="s">
        <v>35</v>
      </c>
      <c r="I84" s="80" t="s">
        <v>66</v>
      </c>
      <c r="J84" s="80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7" t="s">
        <v>374</v>
      </c>
      <c r="B85" s="81"/>
      <c r="C85" s="84" t="s">
        <v>375</v>
      </c>
      <c r="D85" s="80">
        <v>0.0</v>
      </c>
      <c r="E85" s="80">
        <v>10.0</v>
      </c>
      <c r="F85" s="80">
        <v>10.0</v>
      </c>
      <c r="G85" s="80">
        <v>2.0</v>
      </c>
      <c r="H85" s="80" t="s">
        <v>35</v>
      </c>
      <c r="I85" s="80" t="s">
        <v>51</v>
      </c>
      <c r="J85" s="80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7" t="s">
        <v>376</v>
      </c>
      <c r="B86" s="81"/>
      <c r="C86" s="84" t="s">
        <v>377</v>
      </c>
      <c r="D86" s="80">
        <v>5.0</v>
      </c>
      <c r="E86" s="80">
        <v>5.0</v>
      </c>
      <c r="F86" s="80">
        <v>10.0</v>
      </c>
      <c r="G86" s="80">
        <v>2.0</v>
      </c>
      <c r="H86" s="80" t="s">
        <v>35</v>
      </c>
      <c r="I86" s="80" t="s">
        <v>51</v>
      </c>
      <c r="J86" s="80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7" t="s">
        <v>378</v>
      </c>
      <c r="B87" s="82"/>
      <c r="C87" s="84" t="s">
        <v>379</v>
      </c>
      <c r="D87" s="80">
        <v>5.0</v>
      </c>
      <c r="E87" s="80">
        <v>5.0</v>
      </c>
      <c r="F87" s="80">
        <v>10.0</v>
      </c>
      <c r="G87" s="80">
        <v>2.0</v>
      </c>
      <c r="H87" s="80" t="s">
        <v>40</v>
      </c>
      <c r="I87" s="80" t="s">
        <v>51</v>
      </c>
      <c r="J87" s="80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92" t="s">
        <v>380</v>
      </c>
      <c r="B88" s="78" t="s">
        <v>381</v>
      </c>
      <c r="C88" s="84" t="s">
        <v>382</v>
      </c>
      <c r="D88" s="80">
        <v>5.0</v>
      </c>
      <c r="E88" s="80">
        <v>10.0</v>
      </c>
      <c r="F88" s="80">
        <v>15.0</v>
      </c>
      <c r="G88" s="80">
        <v>2.0</v>
      </c>
      <c r="H88" s="80" t="s">
        <v>35</v>
      </c>
      <c r="I88" s="80" t="s">
        <v>66</v>
      </c>
      <c r="J88" s="87" t="s">
        <v>383</v>
      </c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92" t="s">
        <v>384</v>
      </c>
      <c r="B89" s="81"/>
      <c r="C89" s="84" t="s">
        <v>385</v>
      </c>
      <c r="D89" s="80">
        <v>0.0</v>
      </c>
      <c r="E89" s="80">
        <v>20.0</v>
      </c>
      <c r="F89" s="80">
        <v>20.0</v>
      </c>
      <c r="G89" s="80">
        <v>4.0</v>
      </c>
      <c r="H89" s="80" t="s">
        <v>35</v>
      </c>
      <c r="I89" s="80" t="s">
        <v>48</v>
      </c>
      <c r="J89" s="80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92" t="s">
        <v>386</v>
      </c>
      <c r="B90" s="81"/>
      <c r="C90" s="84" t="s">
        <v>387</v>
      </c>
      <c r="D90" s="80">
        <v>5.0</v>
      </c>
      <c r="E90" s="80">
        <v>10.0</v>
      </c>
      <c r="F90" s="80">
        <v>15.0</v>
      </c>
      <c r="G90" s="80">
        <v>4.0</v>
      </c>
      <c r="H90" s="80" t="s">
        <v>35</v>
      </c>
      <c r="I90" s="80" t="s">
        <v>48</v>
      </c>
      <c r="J90" s="79" t="s">
        <v>388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92" t="s">
        <v>389</v>
      </c>
      <c r="B91" s="82"/>
      <c r="C91" s="84" t="s">
        <v>251</v>
      </c>
      <c r="D91" s="80">
        <v>0.0</v>
      </c>
      <c r="E91" s="80">
        <v>5.0</v>
      </c>
      <c r="F91" s="80">
        <v>5.0</v>
      </c>
      <c r="G91" s="80">
        <v>1.0</v>
      </c>
      <c r="H91" s="80" t="s">
        <v>390</v>
      </c>
      <c r="I91" s="80" t="s">
        <v>48</v>
      </c>
      <c r="J91" s="80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7" t="s">
        <v>391</v>
      </c>
      <c r="B92" s="89"/>
      <c r="C92" s="84" t="s">
        <v>392</v>
      </c>
      <c r="D92" s="80"/>
      <c r="E92" s="80"/>
      <c r="F92" s="80"/>
      <c r="G92" s="80">
        <v>1.0</v>
      </c>
      <c r="H92" s="80"/>
      <c r="I92" s="80">
        <v>6.0</v>
      </c>
      <c r="J92" s="80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88"/>
      <c r="B93" s="89"/>
      <c r="C93" s="89" t="s">
        <v>233</v>
      </c>
      <c r="D93" s="86">
        <v>30.0</v>
      </c>
      <c r="E93" s="86">
        <v>85.0</v>
      </c>
      <c r="F93" s="86">
        <v>115.0</v>
      </c>
      <c r="G93" s="86">
        <v>24.0</v>
      </c>
      <c r="H93" s="80"/>
      <c r="I93" s="80"/>
      <c r="J93" s="84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83"/>
      <c r="B94" s="84"/>
      <c r="C94" s="84"/>
      <c r="D94" s="80"/>
      <c r="E94" s="80"/>
      <c r="F94" s="80"/>
      <c r="G94" s="80"/>
      <c r="H94" s="80"/>
      <c r="I94" s="80"/>
      <c r="J94" s="8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5" t="s">
        <v>393</v>
      </c>
      <c r="B95" s="2"/>
      <c r="C95" s="2"/>
      <c r="D95" s="2"/>
      <c r="E95" s="2"/>
      <c r="F95" s="2"/>
      <c r="G95" s="2"/>
      <c r="H95" s="2"/>
      <c r="I95" s="3"/>
      <c r="J95" s="76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92" t="s">
        <v>394</v>
      </c>
      <c r="B96" s="78" t="s">
        <v>395</v>
      </c>
      <c r="C96" s="79" t="s">
        <v>396</v>
      </c>
      <c r="D96" s="80">
        <v>10.0</v>
      </c>
      <c r="E96" s="80">
        <v>0.0</v>
      </c>
      <c r="F96" s="80">
        <v>10.0</v>
      </c>
      <c r="G96" s="80">
        <v>2.0</v>
      </c>
      <c r="H96" s="80" t="s">
        <v>40</v>
      </c>
      <c r="I96" s="80" t="s">
        <v>66</v>
      </c>
      <c r="J96" s="8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92" t="s">
        <v>397</v>
      </c>
      <c r="B97" s="81"/>
      <c r="C97" s="79" t="s">
        <v>398</v>
      </c>
      <c r="D97" s="80">
        <v>0.0</v>
      </c>
      <c r="E97" s="80">
        <v>15.0</v>
      </c>
      <c r="F97" s="80">
        <v>15.0</v>
      </c>
      <c r="G97" s="80">
        <v>3.0</v>
      </c>
      <c r="H97" s="80" t="s">
        <v>35</v>
      </c>
      <c r="I97" s="80" t="s">
        <v>66</v>
      </c>
      <c r="J97" s="8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92" t="s">
        <v>399</v>
      </c>
      <c r="B98" s="81"/>
      <c r="C98" s="79" t="s">
        <v>400</v>
      </c>
      <c r="D98" s="80">
        <v>0.0</v>
      </c>
      <c r="E98" s="80">
        <v>10.0</v>
      </c>
      <c r="F98" s="80">
        <v>10.0</v>
      </c>
      <c r="G98" s="80">
        <v>2.0</v>
      </c>
      <c r="H98" s="80" t="s">
        <v>35</v>
      </c>
      <c r="I98" s="80" t="s">
        <v>66</v>
      </c>
      <c r="J98" s="80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92" t="s">
        <v>401</v>
      </c>
      <c r="B99" s="81"/>
      <c r="C99" s="79" t="s">
        <v>402</v>
      </c>
      <c r="D99" s="80">
        <v>5.0</v>
      </c>
      <c r="E99" s="80">
        <v>0.0</v>
      </c>
      <c r="F99" s="80">
        <v>5.0</v>
      </c>
      <c r="G99" s="80">
        <v>1.0</v>
      </c>
      <c r="H99" s="80" t="s">
        <v>40</v>
      </c>
      <c r="I99" s="80" t="s">
        <v>51</v>
      </c>
      <c r="J99" s="80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92" t="s">
        <v>403</v>
      </c>
      <c r="B100" s="82"/>
      <c r="C100" s="79" t="s">
        <v>404</v>
      </c>
      <c r="D100" s="80">
        <v>0.0</v>
      </c>
      <c r="E100" s="80">
        <v>15.0</v>
      </c>
      <c r="F100" s="80">
        <v>15.0</v>
      </c>
      <c r="G100" s="80">
        <v>3.0</v>
      </c>
      <c r="H100" s="80" t="s">
        <v>35</v>
      </c>
      <c r="I100" s="80" t="s">
        <v>51</v>
      </c>
      <c r="J100" s="80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7" t="s">
        <v>405</v>
      </c>
      <c r="B101" s="78" t="s">
        <v>406</v>
      </c>
      <c r="C101" s="79" t="s">
        <v>407</v>
      </c>
      <c r="D101" s="80">
        <v>0.0</v>
      </c>
      <c r="E101" s="80">
        <v>20.0</v>
      </c>
      <c r="F101" s="80">
        <v>20.0</v>
      </c>
      <c r="G101" s="80">
        <v>4.0</v>
      </c>
      <c r="H101" s="80" t="s">
        <v>35</v>
      </c>
      <c r="I101" s="80" t="s">
        <v>51</v>
      </c>
      <c r="J101" s="80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7" t="s">
        <v>408</v>
      </c>
      <c r="B102" s="82"/>
      <c r="C102" s="79" t="s">
        <v>409</v>
      </c>
      <c r="D102" s="80">
        <v>0.0</v>
      </c>
      <c r="E102" s="80">
        <v>20.0</v>
      </c>
      <c r="F102" s="80">
        <v>20.0</v>
      </c>
      <c r="G102" s="80">
        <v>4.0</v>
      </c>
      <c r="H102" s="80" t="s">
        <v>35</v>
      </c>
      <c r="I102" s="80" t="s">
        <v>48</v>
      </c>
      <c r="J102" s="80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92" t="s">
        <v>410</v>
      </c>
      <c r="B103" s="10" t="s">
        <v>411</v>
      </c>
      <c r="C103" s="79" t="s">
        <v>412</v>
      </c>
      <c r="D103" s="80">
        <v>0.0</v>
      </c>
      <c r="E103" s="80">
        <v>20.0</v>
      </c>
      <c r="F103" s="80">
        <v>20.0</v>
      </c>
      <c r="G103" s="80">
        <v>4.0</v>
      </c>
      <c r="H103" s="80" t="s">
        <v>35</v>
      </c>
      <c r="I103" s="80" t="s">
        <v>48</v>
      </c>
      <c r="J103" s="80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7" t="s">
        <v>413</v>
      </c>
      <c r="B104" s="48"/>
      <c r="C104" s="79" t="s">
        <v>414</v>
      </c>
      <c r="D104" s="80"/>
      <c r="E104" s="80"/>
      <c r="F104" s="80"/>
      <c r="G104" s="80">
        <v>1.0</v>
      </c>
      <c r="H104" s="80"/>
      <c r="I104" s="80" t="s">
        <v>48</v>
      </c>
      <c r="J104" s="80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7"/>
      <c r="B105" s="86"/>
      <c r="C105" s="85" t="s">
        <v>233</v>
      </c>
      <c r="D105" s="86">
        <v>15.0</v>
      </c>
      <c r="E105" s="86">
        <v>100.0</v>
      </c>
      <c r="F105" s="86">
        <v>115.0</v>
      </c>
      <c r="G105" s="86">
        <v>24.0</v>
      </c>
      <c r="H105" s="86"/>
      <c r="I105" s="86"/>
      <c r="J105" s="86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83"/>
      <c r="B106" s="84"/>
      <c r="C106" s="84"/>
      <c r="D106" s="80"/>
      <c r="E106" s="80"/>
      <c r="F106" s="80"/>
      <c r="G106" s="80"/>
      <c r="H106" s="80"/>
      <c r="I106" s="80"/>
      <c r="J106" s="80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5" t="s">
        <v>415</v>
      </c>
      <c r="B107" s="2"/>
      <c r="C107" s="2"/>
      <c r="D107" s="2"/>
      <c r="E107" s="2"/>
      <c r="F107" s="2"/>
      <c r="G107" s="2"/>
      <c r="H107" s="2"/>
      <c r="I107" s="3"/>
      <c r="J107" s="76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7" t="s">
        <v>416</v>
      </c>
      <c r="B108" s="78" t="s">
        <v>417</v>
      </c>
      <c r="C108" s="84" t="s">
        <v>418</v>
      </c>
      <c r="D108" s="80">
        <v>0.0</v>
      </c>
      <c r="E108" s="80">
        <v>10.0</v>
      </c>
      <c r="F108" s="80">
        <v>10.0</v>
      </c>
      <c r="G108" s="80">
        <v>2.0</v>
      </c>
      <c r="H108" s="80" t="s">
        <v>40</v>
      </c>
      <c r="I108" s="80" t="s">
        <v>66</v>
      </c>
      <c r="J108" s="79" t="s">
        <v>419</v>
      </c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7" t="s">
        <v>420</v>
      </c>
      <c r="B109" s="81"/>
      <c r="C109" s="84" t="s">
        <v>421</v>
      </c>
      <c r="D109" s="80">
        <v>5.0</v>
      </c>
      <c r="E109" s="80">
        <v>5.0</v>
      </c>
      <c r="F109" s="80">
        <v>10.0</v>
      </c>
      <c r="G109" s="80">
        <v>2.0</v>
      </c>
      <c r="H109" s="80" t="s">
        <v>35</v>
      </c>
      <c r="I109" s="80" t="s">
        <v>66</v>
      </c>
      <c r="J109" s="79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7" t="s">
        <v>422</v>
      </c>
      <c r="B110" s="81"/>
      <c r="C110" s="84" t="s">
        <v>423</v>
      </c>
      <c r="D110" s="80">
        <v>5.0</v>
      </c>
      <c r="E110" s="80">
        <v>10.0</v>
      </c>
      <c r="F110" s="80">
        <v>15.0</v>
      </c>
      <c r="G110" s="80">
        <v>3.0</v>
      </c>
      <c r="H110" s="80" t="s">
        <v>35</v>
      </c>
      <c r="I110" s="80" t="s">
        <v>66</v>
      </c>
      <c r="J110" s="79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7" t="s">
        <v>424</v>
      </c>
      <c r="B111" s="81"/>
      <c r="C111" s="84" t="s">
        <v>425</v>
      </c>
      <c r="D111" s="80">
        <v>0.0</v>
      </c>
      <c r="E111" s="80">
        <v>15.0</v>
      </c>
      <c r="F111" s="80">
        <v>15.0</v>
      </c>
      <c r="G111" s="80">
        <v>3.0</v>
      </c>
      <c r="H111" s="80" t="s">
        <v>35</v>
      </c>
      <c r="I111" s="80" t="s">
        <v>66</v>
      </c>
      <c r="J111" s="79" t="s">
        <v>426</v>
      </c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7" t="s">
        <v>427</v>
      </c>
      <c r="B112" s="82"/>
      <c r="C112" s="84" t="s">
        <v>428</v>
      </c>
      <c r="D112" s="80">
        <v>0.0</v>
      </c>
      <c r="E112" s="80">
        <v>10.0</v>
      </c>
      <c r="F112" s="80">
        <v>10.0</v>
      </c>
      <c r="G112" s="80">
        <v>2.0</v>
      </c>
      <c r="H112" s="80" t="s">
        <v>35</v>
      </c>
      <c r="I112" s="80" t="s">
        <v>51</v>
      </c>
      <c r="J112" s="80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7" t="s">
        <v>429</v>
      </c>
      <c r="B113" s="78" t="s">
        <v>430</v>
      </c>
      <c r="C113" s="84" t="s">
        <v>431</v>
      </c>
      <c r="D113" s="80">
        <v>0.0</v>
      </c>
      <c r="E113" s="80">
        <v>15.0</v>
      </c>
      <c r="F113" s="80">
        <v>15.0</v>
      </c>
      <c r="G113" s="80">
        <v>3.0</v>
      </c>
      <c r="H113" s="80" t="s">
        <v>40</v>
      </c>
      <c r="I113" s="80" t="s">
        <v>51</v>
      </c>
      <c r="J113" s="80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7" t="s">
        <v>432</v>
      </c>
      <c r="B114" s="81"/>
      <c r="C114" s="84" t="s">
        <v>433</v>
      </c>
      <c r="D114" s="80">
        <v>10.0</v>
      </c>
      <c r="E114" s="80">
        <v>10.0</v>
      </c>
      <c r="F114" s="80">
        <v>20.0</v>
      </c>
      <c r="G114" s="80">
        <v>4.0</v>
      </c>
      <c r="H114" s="80" t="s">
        <v>40</v>
      </c>
      <c r="I114" s="80" t="s">
        <v>51</v>
      </c>
      <c r="J114" s="80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7" t="s">
        <v>434</v>
      </c>
      <c r="B115" s="81"/>
      <c r="C115" s="84" t="s">
        <v>435</v>
      </c>
      <c r="D115" s="80">
        <v>0.0</v>
      </c>
      <c r="E115" s="80">
        <v>10.0</v>
      </c>
      <c r="F115" s="80">
        <v>10.0</v>
      </c>
      <c r="G115" s="80">
        <v>2.0</v>
      </c>
      <c r="H115" s="80" t="s">
        <v>35</v>
      </c>
      <c r="I115" s="80" t="s">
        <v>48</v>
      </c>
      <c r="J115" s="80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7" t="s">
        <v>436</v>
      </c>
      <c r="B116" s="81"/>
      <c r="C116" s="84" t="s">
        <v>437</v>
      </c>
      <c r="D116" s="80">
        <v>0.0</v>
      </c>
      <c r="E116" s="80">
        <v>10.0</v>
      </c>
      <c r="F116" s="80">
        <v>10.0</v>
      </c>
      <c r="G116" s="80">
        <v>2.0</v>
      </c>
      <c r="H116" s="80" t="s">
        <v>35</v>
      </c>
      <c r="I116" s="80" t="s">
        <v>48</v>
      </c>
      <c r="J116" s="80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7" t="s">
        <v>438</v>
      </c>
      <c r="B117" s="80"/>
      <c r="C117" s="79" t="s">
        <v>439</v>
      </c>
      <c r="D117" s="80"/>
      <c r="E117" s="80"/>
      <c r="F117" s="80"/>
      <c r="G117" s="80">
        <v>1.0</v>
      </c>
      <c r="H117" s="80"/>
      <c r="I117" s="80" t="s">
        <v>48</v>
      </c>
      <c r="J117" s="80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7"/>
      <c r="B118" s="86"/>
      <c r="C118" s="85" t="s">
        <v>233</v>
      </c>
      <c r="D118" s="86">
        <v>20.0</v>
      </c>
      <c r="E118" s="86">
        <v>95.0</v>
      </c>
      <c r="F118" s="86">
        <v>115.0</v>
      </c>
      <c r="G118" s="86">
        <v>24.0</v>
      </c>
      <c r="H118" s="86"/>
      <c r="I118" s="86"/>
      <c r="J118" s="86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5" t="s">
        <v>440</v>
      </c>
      <c r="B119" s="2"/>
      <c r="C119" s="2"/>
      <c r="D119" s="2"/>
      <c r="E119" s="2"/>
      <c r="F119" s="2"/>
      <c r="G119" s="2"/>
      <c r="H119" s="2"/>
      <c r="I119" s="2"/>
      <c r="J119" s="3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25.5" customHeight="1">
      <c r="A120" s="93" t="s">
        <v>441</v>
      </c>
      <c r="B120" s="17" t="s">
        <v>442</v>
      </c>
      <c r="C120" s="94" t="s">
        <v>443</v>
      </c>
      <c r="D120" s="35">
        <v>10.0</v>
      </c>
      <c r="E120" s="35">
        <v>0.0</v>
      </c>
      <c r="F120" s="35">
        <v>10.0</v>
      </c>
      <c r="G120" s="35">
        <v>2.0</v>
      </c>
      <c r="H120" s="35" t="s">
        <v>40</v>
      </c>
      <c r="I120" s="35">
        <v>4.0</v>
      </c>
      <c r="J120" s="95"/>
      <c r="K120" s="52"/>
      <c r="L120" s="52"/>
      <c r="M120" s="52"/>
      <c r="N120" s="52"/>
      <c r="O120" s="52"/>
      <c r="P120" s="52"/>
      <c r="Q120" s="52"/>
      <c r="R120" s="52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96" t="s">
        <v>444</v>
      </c>
      <c r="B121" s="97" t="s">
        <v>445</v>
      </c>
      <c r="C121" s="94" t="s">
        <v>446</v>
      </c>
      <c r="D121" s="35">
        <v>0.0</v>
      </c>
      <c r="E121" s="35">
        <v>20.0</v>
      </c>
      <c r="F121" s="35">
        <v>20.0</v>
      </c>
      <c r="G121" s="35">
        <v>4.0</v>
      </c>
      <c r="H121" s="35" t="s">
        <v>447</v>
      </c>
      <c r="I121" s="35">
        <v>4.0</v>
      </c>
      <c r="J121" s="95"/>
      <c r="K121" s="52"/>
      <c r="L121" s="52"/>
      <c r="M121" s="52"/>
      <c r="N121" s="52"/>
      <c r="O121" s="52"/>
      <c r="P121" s="52"/>
      <c r="Q121" s="52"/>
      <c r="R121" s="52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96" t="s">
        <v>448</v>
      </c>
      <c r="B122" s="81"/>
      <c r="C122" s="94" t="s">
        <v>449</v>
      </c>
      <c r="D122" s="35">
        <v>10.0</v>
      </c>
      <c r="E122" s="35">
        <v>10.0</v>
      </c>
      <c r="F122" s="35">
        <v>20.0</v>
      </c>
      <c r="G122" s="35">
        <v>4.0</v>
      </c>
      <c r="H122" s="35" t="s">
        <v>40</v>
      </c>
      <c r="I122" s="35">
        <v>5.0</v>
      </c>
      <c r="J122" s="94" t="s">
        <v>450</v>
      </c>
      <c r="K122" s="52"/>
      <c r="L122" s="52"/>
      <c r="M122" s="52"/>
      <c r="N122" s="52"/>
      <c r="O122" s="52"/>
      <c r="P122" s="52"/>
      <c r="Q122" s="52"/>
      <c r="R122" s="52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96" t="s">
        <v>451</v>
      </c>
      <c r="B123" s="82"/>
      <c r="C123" s="94" t="s">
        <v>452</v>
      </c>
      <c r="D123" s="35">
        <v>0.0</v>
      </c>
      <c r="E123" s="35">
        <v>20.0</v>
      </c>
      <c r="F123" s="35">
        <v>20.0</v>
      </c>
      <c r="G123" s="35">
        <v>4.0</v>
      </c>
      <c r="H123" s="35" t="s">
        <v>447</v>
      </c>
      <c r="I123" s="35">
        <v>6.0</v>
      </c>
      <c r="J123" s="94" t="s">
        <v>453</v>
      </c>
      <c r="K123" s="52"/>
      <c r="L123" s="52"/>
      <c r="M123" s="52"/>
      <c r="N123" s="52"/>
      <c r="O123" s="52"/>
      <c r="P123" s="52"/>
      <c r="Q123" s="52"/>
      <c r="R123" s="52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96" t="s">
        <v>454</v>
      </c>
      <c r="B124" s="78" t="s">
        <v>455</v>
      </c>
      <c r="C124" s="94" t="s">
        <v>456</v>
      </c>
      <c r="D124" s="35">
        <v>10.0</v>
      </c>
      <c r="E124" s="35">
        <v>0.0</v>
      </c>
      <c r="F124" s="35">
        <v>10.0</v>
      </c>
      <c r="G124" s="35">
        <v>2.0</v>
      </c>
      <c r="H124" s="35" t="s">
        <v>40</v>
      </c>
      <c r="I124" s="35">
        <v>4.0</v>
      </c>
      <c r="J124" s="95"/>
      <c r="K124" s="52"/>
      <c r="L124" s="52"/>
      <c r="M124" s="52"/>
      <c r="N124" s="52"/>
      <c r="O124" s="52"/>
      <c r="P124" s="52"/>
      <c r="Q124" s="52"/>
      <c r="R124" s="52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96" t="s">
        <v>457</v>
      </c>
      <c r="B125" s="81"/>
      <c r="C125" s="94" t="s">
        <v>458</v>
      </c>
      <c r="D125" s="35">
        <v>0.0</v>
      </c>
      <c r="E125" s="35">
        <v>5.0</v>
      </c>
      <c r="F125" s="35">
        <v>5.0</v>
      </c>
      <c r="G125" s="35">
        <v>1.0</v>
      </c>
      <c r="H125" s="35" t="s">
        <v>447</v>
      </c>
      <c r="I125" s="35">
        <v>5.0</v>
      </c>
      <c r="J125" s="94" t="s">
        <v>459</v>
      </c>
      <c r="K125" s="52"/>
      <c r="L125" s="52"/>
      <c r="M125" s="52"/>
      <c r="N125" s="52"/>
      <c r="O125" s="52"/>
      <c r="P125" s="52"/>
      <c r="Q125" s="52"/>
      <c r="R125" s="52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96" t="s">
        <v>460</v>
      </c>
      <c r="B126" s="82"/>
      <c r="C126" s="94" t="s">
        <v>461</v>
      </c>
      <c r="D126" s="35">
        <v>5.0</v>
      </c>
      <c r="E126" s="35">
        <v>5.0</v>
      </c>
      <c r="F126" s="35">
        <v>10.0</v>
      </c>
      <c r="G126" s="35">
        <v>2.0</v>
      </c>
      <c r="H126" s="35" t="s">
        <v>447</v>
      </c>
      <c r="I126" s="35">
        <v>6.0</v>
      </c>
      <c r="J126" s="94" t="s">
        <v>462</v>
      </c>
      <c r="K126" s="52"/>
      <c r="L126" s="52"/>
      <c r="M126" s="52"/>
      <c r="N126" s="52"/>
      <c r="O126" s="52"/>
      <c r="P126" s="52"/>
      <c r="Q126" s="52"/>
      <c r="R126" s="52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96" t="s">
        <v>463</v>
      </c>
      <c r="B127" s="97" t="s">
        <v>464</v>
      </c>
      <c r="C127" s="94" t="s">
        <v>465</v>
      </c>
      <c r="D127" s="35">
        <v>0.0</v>
      </c>
      <c r="E127" s="35">
        <v>10.0</v>
      </c>
      <c r="F127" s="35">
        <v>10.0</v>
      </c>
      <c r="G127" s="35">
        <v>2.0</v>
      </c>
      <c r="H127" s="35" t="s">
        <v>447</v>
      </c>
      <c r="I127" s="35">
        <v>5.0</v>
      </c>
      <c r="J127" s="95"/>
      <c r="K127" s="52"/>
      <c r="L127" s="52"/>
      <c r="M127" s="52"/>
      <c r="N127" s="52"/>
      <c r="O127" s="52"/>
      <c r="P127" s="52"/>
      <c r="Q127" s="52"/>
      <c r="R127" s="52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96" t="s">
        <v>466</v>
      </c>
      <c r="B128" s="82"/>
      <c r="C128" s="94" t="s">
        <v>467</v>
      </c>
      <c r="D128" s="35">
        <v>0.0</v>
      </c>
      <c r="E128" s="35">
        <v>10.0</v>
      </c>
      <c r="F128" s="35">
        <v>10.0</v>
      </c>
      <c r="G128" s="35">
        <v>2.0</v>
      </c>
      <c r="H128" s="35" t="s">
        <v>447</v>
      </c>
      <c r="I128" s="35">
        <v>6.0</v>
      </c>
      <c r="J128" s="94" t="s">
        <v>468</v>
      </c>
      <c r="K128" s="52"/>
      <c r="L128" s="52"/>
      <c r="M128" s="52"/>
      <c r="N128" s="52"/>
      <c r="O128" s="52"/>
      <c r="P128" s="52"/>
      <c r="Q128" s="52"/>
      <c r="R128" s="52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96" t="s">
        <v>469</v>
      </c>
      <c r="B129" s="95"/>
      <c r="C129" s="94" t="s">
        <v>470</v>
      </c>
      <c r="D129" s="35">
        <v>0.0</v>
      </c>
      <c r="E129" s="35">
        <v>0.0</v>
      </c>
      <c r="F129" s="35">
        <v>0.0</v>
      </c>
      <c r="G129" s="35">
        <v>1.0</v>
      </c>
      <c r="H129" s="35"/>
      <c r="I129" s="35" t="s">
        <v>48</v>
      </c>
      <c r="J129" s="94"/>
      <c r="K129" s="52"/>
      <c r="L129" s="52"/>
      <c r="M129" s="52"/>
      <c r="N129" s="52"/>
      <c r="O129" s="52"/>
      <c r="P129" s="52"/>
      <c r="Q129" s="52"/>
      <c r="R129" s="52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95"/>
      <c r="B130" s="95"/>
      <c r="C130" s="59" t="s">
        <v>233</v>
      </c>
      <c r="D130" s="98">
        <f t="shared" ref="D130:G130" si="1">SUM(D120:D129)</f>
        <v>35</v>
      </c>
      <c r="E130" s="98">
        <f t="shared" si="1"/>
        <v>80</v>
      </c>
      <c r="F130" s="98">
        <f t="shared" si="1"/>
        <v>115</v>
      </c>
      <c r="G130" s="98">
        <f t="shared" si="1"/>
        <v>24</v>
      </c>
      <c r="H130" s="95"/>
      <c r="I130" s="95"/>
      <c r="J130" s="95"/>
      <c r="K130" s="52"/>
      <c r="L130" s="52"/>
      <c r="M130" s="52"/>
      <c r="N130" s="52"/>
      <c r="O130" s="52"/>
      <c r="P130" s="52"/>
      <c r="Q130" s="52"/>
      <c r="R130" s="52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95"/>
      <c r="B131" s="95"/>
      <c r="C131" s="59"/>
      <c r="D131" s="95"/>
      <c r="E131" s="95"/>
      <c r="F131" s="98"/>
      <c r="G131" s="98"/>
      <c r="H131" s="95"/>
      <c r="I131" s="95"/>
      <c r="J131" s="95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5" t="s">
        <v>471</v>
      </c>
      <c r="B132" s="2"/>
      <c r="C132" s="2"/>
      <c r="D132" s="2"/>
      <c r="E132" s="2"/>
      <c r="F132" s="2"/>
      <c r="G132" s="2"/>
      <c r="H132" s="2"/>
      <c r="I132" s="2"/>
      <c r="J132" s="3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99" t="s">
        <v>472</v>
      </c>
      <c r="B133" s="78" t="s">
        <v>471</v>
      </c>
      <c r="C133" s="94" t="s">
        <v>473</v>
      </c>
      <c r="D133" s="100">
        <v>10.0</v>
      </c>
      <c r="E133" s="35">
        <v>5.0</v>
      </c>
      <c r="F133" s="35">
        <v>15.0</v>
      </c>
      <c r="G133" s="35">
        <v>4.0</v>
      </c>
      <c r="H133" s="35" t="s">
        <v>40</v>
      </c>
      <c r="I133" s="35" t="s">
        <v>51</v>
      </c>
      <c r="J133" s="95"/>
      <c r="K133" s="52"/>
      <c r="L133" s="52"/>
      <c r="M133" s="52"/>
      <c r="N133" s="52"/>
      <c r="O133" s="52"/>
      <c r="P133" s="52"/>
      <c r="Q133" s="52"/>
      <c r="R133" s="52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101" t="s">
        <v>474</v>
      </c>
      <c r="B134" s="81"/>
      <c r="C134" s="94" t="s">
        <v>475</v>
      </c>
      <c r="D134" s="35">
        <v>0.0</v>
      </c>
      <c r="E134" s="35">
        <v>10.0</v>
      </c>
      <c r="F134" s="35">
        <v>10.0</v>
      </c>
      <c r="G134" s="35">
        <v>3.0</v>
      </c>
      <c r="H134" s="35" t="s">
        <v>35</v>
      </c>
      <c r="I134" s="35" t="s">
        <v>51</v>
      </c>
      <c r="J134" s="94" t="s">
        <v>476</v>
      </c>
      <c r="K134" s="52"/>
      <c r="L134" s="52"/>
      <c r="M134" s="52"/>
      <c r="N134" s="52"/>
      <c r="O134" s="52"/>
      <c r="P134" s="52"/>
      <c r="Q134" s="52"/>
      <c r="R134" s="52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101" t="s">
        <v>477</v>
      </c>
      <c r="B135" s="81"/>
      <c r="C135" s="94" t="s">
        <v>478</v>
      </c>
      <c r="D135" s="35">
        <v>0.0</v>
      </c>
      <c r="E135" s="35">
        <v>10.0</v>
      </c>
      <c r="F135" s="35">
        <v>10.0</v>
      </c>
      <c r="G135" s="35">
        <v>3.0</v>
      </c>
      <c r="H135" s="35" t="s">
        <v>35</v>
      </c>
      <c r="I135" s="35" t="s">
        <v>48</v>
      </c>
      <c r="J135" s="95"/>
      <c r="K135" s="52"/>
      <c r="L135" s="52"/>
      <c r="M135" s="52"/>
      <c r="N135" s="52"/>
      <c r="O135" s="52"/>
      <c r="P135" s="52"/>
      <c r="Q135" s="52"/>
      <c r="R135" s="52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101" t="s">
        <v>479</v>
      </c>
      <c r="B136" s="81"/>
      <c r="C136" s="94" t="s">
        <v>480</v>
      </c>
      <c r="D136" s="35">
        <v>10.0</v>
      </c>
      <c r="E136" s="35">
        <v>5.0</v>
      </c>
      <c r="F136" s="35">
        <v>15.0</v>
      </c>
      <c r="G136" s="35">
        <v>4.0</v>
      </c>
      <c r="H136" s="35" t="s">
        <v>40</v>
      </c>
      <c r="I136" s="35" t="s">
        <v>66</v>
      </c>
      <c r="J136" s="95"/>
      <c r="K136" s="52"/>
      <c r="L136" s="52"/>
      <c r="M136" s="52"/>
      <c r="N136" s="52"/>
      <c r="O136" s="52"/>
      <c r="P136" s="52"/>
      <c r="Q136" s="52"/>
      <c r="R136" s="52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101" t="s">
        <v>481</v>
      </c>
      <c r="B137" s="78" t="s">
        <v>482</v>
      </c>
      <c r="C137" s="94" t="s">
        <v>483</v>
      </c>
      <c r="D137" s="35">
        <v>0.0</v>
      </c>
      <c r="E137" s="35">
        <v>10.0</v>
      </c>
      <c r="F137" s="35">
        <v>10.0</v>
      </c>
      <c r="G137" s="35">
        <v>3.0</v>
      </c>
      <c r="H137" s="35" t="s">
        <v>35</v>
      </c>
      <c r="I137" s="35" t="s">
        <v>66</v>
      </c>
      <c r="J137" s="95"/>
      <c r="K137" s="52"/>
      <c r="L137" s="52"/>
      <c r="M137" s="52"/>
      <c r="N137" s="52"/>
      <c r="O137" s="52"/>
      <c r="P137" s="52"/>
      <c r="Q137" s="52"/>
      <c r="R137" s="52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101" t="s">
        <v>484</v>
      </c>
      <c r="B138" s="81"/>
      <c r="C138" s="94" t="s">
        <v>318</v>
      </c>
      <c r="D138" s="35">
        <v>0.0</v>
      </c>
      <c r="E138" s="35">
        <v>10.0</v>
      </c>
      <c r="F138" s="35">
        <v>10.0</v>
      </c>
      <c r="G138" s="35">
        <v>3.0</v>
      </c>
      <c r="H138" s="35" t="s">
        <v>35</v>
      </c>
      <c r="I138" s="35" t="s">
        <v>51</v>
      </c>
      <c r="J138" s="95"/>
      <c r="K138" s="52"/>
      <c r="L138" s="52"/>
      <c r="M138" s="52"/>
      <c r="N138" s="52"/>
      <c r="O138" s="52"/>
      <c r="P138" s="52"/>
      <c r="Q138" s="52"/>
      <c r="R138" s="52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101" t="s">
        <v>485</v>
      </c>
      <c r="B139" s="81"/>
      <c r="C139" s="94" t="s">
        <v>321</v>
      </c>
      <c r="D139" s="35">
        <v>0.0</v>
      </c>
      <c r="E139" s="35">
        <v>10.0</v>
      </c>
      <c r="F139" s="35">
        <v>10.0</v>
      </c>
      <c r="G139" s="35">
        <v>3.0</v>
      </c>
      <c r="H139" s="35" t="s">
        <v>35</v>
      </c>
      <c r="I139" s="35" t="s">
        <v>48</v>
      </c>
      <c r="J139" s="94" t="s">
        <v>486</v>
      </c>
      <c r="K139" s="52"/>
      <c r="L139" s="52"/>
      <c r="M139" s="52"/>
      <c r="N139" s="52"/>
      <c r="O139" s="52"/>
      <c r="P139" s="52"/>
      <c r="Q139" s="52"/>
      <c r="R139" s="52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101" t="s">
        <v>487</v>
      </c>
      <c r="B140" s="17"/>
      <c r="C140" s="94" t="s">
        <v>488</v>
      </c>
      <c r="D140" s="35">
        <v>0.0</v>
      </c>
      <c r="E140" s="35">
        <v>0.0</v>
      </c>
      <c r="F140" s="35">
        <v>0.0</v>
      </c>
      <c r="G140" s="35">
        <v>1.0</v>
      </c>
      <c r="H140" s="35" t="s">
        <v>489</v>
      </c>
      <c r="I140" s="35" t="s">
        <v>48</v>
      </c>
      <c r="J140" s="95"/>
      <c r="K140" s="52"/>
      <c r="L140" s="52"/>
      <c r="M140" s="52"/>
      <c r="N140" s="52"/>
      <c r="O140" s="52"/>
      <c r="P140" s="52"/>
      <c r="Q140" s="52"/>
      <c r="R140" s="52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95"/>
      <c r="B141" s="17"/>
      <c r="C141" s="59" t="s">
        <v>233</v>
      </c>
      <c r="D141" s="98">
        <f t="shared" ref="D141:G141" si="2">SUM(D133:D140)</f>
        <v>20</v>
      </c>
      <c r="E141" s="98">
        <f t="shared" si="2"/>
        <v>60</v>
      </c>
      <c r="F141" s="98">
        <f t="shared" si="2"/>
        <v>80</v>
      </c>
      <c r="G141" s="98">
        <f t="shared" si="2"/>
        <v>24</v>
      </c>
      <c r="H141" s="35"/>
      <c r="I141" s="35"/>
      <c r="J141" s="95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1"/>
      <c r="B142" s="71"/>
      <c r="C142" s="71"/>
      <c r="D142" s="71"/>
      <c r="E142" s="71"/>
      <c r="F142" s="71"/>
      <c r="G142" s="71"/>
      <c r="H142" s="71"/>
      <c r="I142" s="35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5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5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5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5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5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5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5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5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5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5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5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5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5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5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5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5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5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5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5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5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5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5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5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5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5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5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5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5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5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5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5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5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5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5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5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5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5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5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5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5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5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5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5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5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5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5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5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5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5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5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5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5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5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5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5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5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5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5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5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5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5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5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5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5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5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5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5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5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5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5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5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5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5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5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5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5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5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5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5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5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5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5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5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5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5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5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5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5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5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5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5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5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5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5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5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5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5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5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5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5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5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5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5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5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5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5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5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5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5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5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5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5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5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5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5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5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5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5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5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5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5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5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5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5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5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5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5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5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5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5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5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5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5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5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5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5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5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5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5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5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5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5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5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5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5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5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5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5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5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5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5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5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5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5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5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5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5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5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5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5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5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5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5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5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5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5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5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5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5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5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5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5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5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5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5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5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5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5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5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5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5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5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5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5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5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5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5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5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5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5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5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5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5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5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5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5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5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5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5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5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5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5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5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5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5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5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5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5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5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5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5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5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5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5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5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5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5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5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5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5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5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5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5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5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5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5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5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5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5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5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5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5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5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5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5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5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5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5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5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5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5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5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5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5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5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5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5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5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5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5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5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5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5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5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5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5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5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5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5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5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5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5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5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5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5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5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5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5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5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5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5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5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5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5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5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5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5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5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5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5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5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5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5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5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5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5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5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5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5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5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5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5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5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5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5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5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5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5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5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5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5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5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5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5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5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5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5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5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5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5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5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5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5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5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5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5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5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5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5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5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5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5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5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5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5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5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5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5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5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5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5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5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5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5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5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5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5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5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5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5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5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5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5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5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5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5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5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5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5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5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5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5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5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5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5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5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5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5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5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5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5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5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5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5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5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5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5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5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5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5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5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5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5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5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5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5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5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5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5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5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5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5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5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5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5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5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5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5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5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5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5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5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5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5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5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5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5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5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5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5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5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5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5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5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5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5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5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5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5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5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5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5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5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5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5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5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5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5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5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5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5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5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5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5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5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5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5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5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5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5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5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5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5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5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5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5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5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5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5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5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5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5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5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5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5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5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5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5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5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5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5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5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5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5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5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5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5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5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5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5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5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5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5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5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5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5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5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5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5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5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5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5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5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5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5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5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5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5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5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5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5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5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5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5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5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5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5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5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5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5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5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5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5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5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5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5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5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5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5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5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5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5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5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5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5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5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5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5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5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5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5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5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5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5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5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5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5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5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5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5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5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5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5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5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5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5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5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5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5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5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5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5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5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5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5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5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5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5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5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5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5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5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5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5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5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5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5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5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5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5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5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5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5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5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5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5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5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5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5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5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5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5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5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5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5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5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5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5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5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5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5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5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5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5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5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5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5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5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5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5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5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5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5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5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5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5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5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5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5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5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5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5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5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5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5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5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5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5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5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5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5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5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5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5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5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5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5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5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5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5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5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5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5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5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5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5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5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5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5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5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5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5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5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5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5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5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5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5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5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5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5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5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5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5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5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5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5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5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5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5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5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5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5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5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5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5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5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5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5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5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5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5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5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5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5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5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5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5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5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5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5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5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5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5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5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5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5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5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5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5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5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5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5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5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5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5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5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5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5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5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5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5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5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5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5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5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5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5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5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5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5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5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5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5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5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5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5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5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5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5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5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5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5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5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5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5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5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5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5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5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5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