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zpBa nappali " sheetId="1" r:id="rId4"/>
    <sheet state="visible" name="Ekvivalencia" sheetId="2" r:id="rId5"/>
  </sheets>
  <definedNames>
    <definedName hidden="1" localSheetId="0" name="_xlnm._FilterDatabase">'SzpBa nappali '!$A$2:$AA$50</definedName>
    <definedName hidden="1" localSheetId="1" name="_xlnm._FilterDatabase">Ekvivalencia!$A$2:$P$31</definedName>
  </definedNames>
  <calcPr/>
  <extLst>
    <ext uri="GoogleSheetsCustomDataVersion2">
      <go:sheetsCustomData xmlns:go="http://customooxmlschemas.google.com/" r:id="rId6" roundtripDataChecksum="yrGqPTTbb+bU5oniPv+No64sLkYALqCch9GRL1PNHKE="/>
    </ext>
  </extLst>
</workbook>
</file>

<file path=xl/sharedStrings.xml><?xml version="1.0" encoding="utf-8"?>
<sst xmlns="http://schemas.openxmlformats.org/spreadsheetml/2006/main" count="573" uniqueCount="229">
  <si>
    <r>
      <rPr>
        <rFont val="Arial"/>
        <b/>
        <color rgb="FF000000"/>
        <sz val="36.0"/>
      </rPr>
      <t>Szociálpedagógia alapképzési BA szak</t>
    </r>
    <r>
      <rPr>
        <rFont val="Arial"/>
        <b/>
        <color rgb="FFFF0000"/>
        <sz val="36.0"/>
      </rPr>
      <t xml:space="preserve"> </t>
    </r>
    <r>
      <rPr>
        <rFont val="Arial"/>
        <b/>
        <color rgb="FFFF0000"/>
        <sz val="24.0"/>
      </rPr>
      <t xml:space="preserve">
</t>
    </r>
    <r>
      <rPr>
        <rFont val="Arial"/>
        <b/>
        <color rgb="FF000000"/>
        <sz val="24.0"/>
      </rPr>
      <t>nappali tagozat</t>
    </r>
    <r>
      <rPr>
        <rFont val="Arial"/>
        <b/>
        <color rgb="FF008000"/>
        <sz val="24.0"/>
      </rPr>
      <t xml:space="preserve">
</t>
    </r>
    <r>
      <rPr>
        <rFont val="Arial"/>
        <b/>
        <color rgb="FF000000"/>
        <sz val="18.0"/>
      </rPr>
      <t>érvényes: 2025. szeptember 1.-től  Társadalmi integráció FOKSZ -szal 4 féléves</t>
    </r>
  </si>
  <si>
    <t>Szak</t>
  </si>
  <si>
    <t>Évfolyam</t>
  </si>
  <si>
    <t>Félév</t>
  </si>
  <si>
    <t>Tárgykód</t>
  </si>
  <si>
    <t>Tantárgy</t>
  </si>
  <si>
    <t>Tantárgyfelelős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</si>
  <si>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</si>
  <si>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</si>
  <si>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</si>
  <si>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</si>
  <si>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</si>
  <si>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</si>
  <si>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</si>
  <si>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</si>
  <si>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</si>
  <si>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</si>
  <si>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</si>
  <si>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</si>
  <si>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</si>
  <si>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</si>
  <si>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</si>
  <si>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</si>
  <si>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</si>
  <si>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</si>
  <si>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</si>
  <si>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</si>
  <si>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II.</t>
  </si>
  <si>
    <t>3.</t>
  </si>
  <si>
    <t>BNSZPD1003</t>
  </si>
  <si>
    <t xml:space="preserve">Család-, gyermek- és ifjúságvédelem </t>
  </si>
  <si>
    <t>Báder Iván</t>
  </si>
  <si>
    <t>v</t>
  </si>
  <si>
    <t>I.</t>
  </si>
  <si>
    <t>2.</t>
  </si>
  <si>
    <t>RTSZPANB067</t>
  </si>
  <si>
    <t>A szociálpedagógia elméleti alapjai</t>
  </si>
  <si>
    <t>Dr. Udvarvölgyi Zsolt András</t>
  </si>
  <si>
    <t>1.</t>
  </si>
  <si>
    <t>SZPANB1002</t>
  </si>
  <si>
    <t>A szociális gondoskodás története</t>
  </si>
  <si>
    <t>SZPANB2041</t>
  </si>
  <si>
    <t>Iskolai szociális munka</t>
  </si>
  <si>
    <t>gyj</t>
  </si>
  <si>
    <t>RTSZPANB018</t>
  </si>
  <si>
    <t>Szociocsoport</t>
  </si>
  <si>
    <t>Hollósi Mária Cecília</t>
  </si>
  <si>
    <t>RTSZPANB023</t>
  </si>
  <si>
    <t>Szociális munka 1. (egyénekkel és családokkal)</t>
  </si>
  <si>
    <t>Dr. Csürkéné dr. Mándi Nikoletta</t>
  </si>
  <si>
    <t>SZPANB1007</t>
  </si>
  <si>
    <t>Szociális munka 2. (csoportokkal és közösségekkel)</t>
  </si>
  <si>
    <t>BNSZPD1007</t>
  </si>
  <si>
    <t xml:space="preserve">A szociális munka alapjai </t>
  </si>
  <si>
    <t>Szociálpedagógia, szociális munka összesen</t>
  </si>
  <si>
    <t>RTSZPANB006</t>
  </si>
  <si>
    <t>Általános szociológia</t>
  </si>
  <si>
    <t>BNSZPD2010</t>
  </si>
  <si>
    <t xml:space="preserve">Kutatásmódszertan </t>
  </si>
  <si>
    <t>Dr. Mészáros László</t>
  </si>
  <si>
    <t>HFALTANB102</t>
  </si>
  <si>
    <t>Az egyház szociális tanítása</t>
  </si>
  <si>
    <t>SZPANB2008</t>
  </si>
  <si>
    <t>Család- és nevelésszociológia</t>
  </si>
  <si>
    <t>BNSZPD1012</t>
  </si>
  <si>
    <t>Nevelés- és művelődéstörténet 1.</t>
  </si>
  <si>
    <t>BNSZPD2014</t>
  </si>
  <si>
    <t>Nevelés- és művelődéstörténet 2.</t>
  </si>
  <si>
    <t>BNALTS1002</t>
  </si>
  <si>
    <t>Bevezetés az etikába</t>
  </si>
  <si>
    <t>HFALTANB092</t>
  </si>
  <si>
    <t>Bevezetés a kereszténységbe</t>
  </si>
  <si>
    <t>BNSZPD1009</t>
  </si>
  <si>
    <t xml:space="preserve">Filozófiatörténet </t>
  </si>
  <si>
    <t>Társadalomismeret összesen</t>
  </si>
  <si>
    <t>SZPANB1011</t>
  </si>
  <si>
    <t>Statisztika</t>
  </si>
  <si>
    <t>Libor Józsefné dr.</t>
  </si>
  <si>
    <t>Társadalom- és szociálpolitika összesen</t>
  </si>
  <si>
    <t>4.</t>
  </si>
  <si>
    <t>SZPANB2012</t>
  </si>
  <si>
    <t>Szenvedélybetegségek prevenciója és kezelése</t>
  </si>
  <si>
    <t>SZPANB2013</t>
  </si>
  <si>
    <t>Veszteségek, krízis, krízisintervenció</t>
  </si>
  <si>
    <t>SZPANB1045</t>
  </si>
  <si>
    <t>Családpszichológia és családgondozás</t>
  </si>
  <si>
    <t>gy</t>
  </si>
  <si>
    <t>SZPANB2015</t>
  </si>
  <si>
    <t>Gyermek- és serdülőkori személyiségfejlődési zavarok</t>
  </si>
  <si>
    <t>Tóth József</t>
  </si>
  <si>
    <t>SZPANB2016</t>
  </si>
  <si>
    <t>Pszichiátria</t>
  </si>
  <si>
    <t>SZPANB1017</t>
  </si>
  <si>
    <t>Pedagógiai szociálpszichológia</t>
  </si>
  <si>
    <t>RTALTANB007</t>
  </si>
  <si>
    <t>Általános és fejlődéslélektan 2.</t>
  </si>
  <si>
    <t>Dr. Dósa Zoltán</t>
  </si>
  <si>
    <t>Pszichológia összesen</t>
  </si>
  <si>
    <t>INSZPANB116</t>
  </si>
  <si>
    <t>Informatikai eszközök használata 2.</t>
  </si>
  <si>
    <t>Kenderessy Tibor</t>
  </si>
  <si>
    <t>BNSZPD1002</t>
  </si>
  <si>
    <t>Andragógia</t>
  </si>
  <si>
    <t>Dr. Molnár Krisztina</t>
  </si>
  <si>
    <t>SZPANB2018</t>
  </si>
  <si>
    <t>Fejlesztő pedagógia</t>
  </si>
  <si>
    <t>SZPANB1019</t>
  </si>
  <si>
    <t>Gyógypedagógiai ismeretek</t>
  </si>
  <si>
    <t>NMSZPANB055</t>
  </si>
  <si>
    <t>Drámapedagógia</t>
  </si>
  <si>
    <t>Székely Andrea</t>
  </si>
  <si>
    <t>RTSZPANB009</t>
  </si>
  <si>
    <t>Tanulási technikák</t>
  </si>
  <si>
    <t>NMALTANB020</t>
  </si>
  <si>
    <t>Bevezetés a pedagógiába</t>
  </si>
  <si>
    <t>SZPANB2046</t>
  </si>
  <si>
    <t>Életkorok pedagógiája</t>
  </si>
  <si>
    <t>Pedagógia összesen</t>
  </si>
  <si>
    <t>SZPANB2022</t>
  </si>
  <si>
    <t>Egészségnevelés</t>
  </si>
  <si>
    <t>Dr. Both Mária</t>
  </si>
  <si>
    <t>SZPANB1023</t>
  </si>
  <si>
    <t>Egészségtudományi alapismeretek</t>
  </si>
  <si>
    <t>Egészségügy, egészségtudomány összesen</t>
  </si>
  <si>
    <t>BNSZPD2008</t>
  </si>
  <si>
    <t>Összefüggő intenzív terepgyakorlat és gyakorlat-feldolgozó szeminárium 1.</t>
  </si>
  <si>
    <t>-</t>
  </si>
  <si>
    <t>Szakképzettséghez vezető ismeretek összesen</t>
  </si>
  <si>
    <t>SZPANB1060</t>
  </si>
  <si>
    <t>Idegen nyelvi kritériumtárgy 1.</t>
  </si>
  <si>
    <t>SZPANB2060</t>
  </si>
  <si>
    <r>
      <rPr>
        <rFont val="Arial"/>
        <color theme="1"/>
        <sz val="9.0"/>
      </rPr>
      <t xml:space="preserve">Idegen nyelvi kritériumtárgy </t>
    </r>
    <r>
      <rPr>
        <rFont val="Arial"/>
        <color theme="1"/>
        <sz val="9.0"/>
      </rPr>
      <t>2.</t>
    </r>
  </si>
  <si>
    <t>BNSZPD2015</t>
  </si>
  <si>
    <t>Szakdolgozat</t>
  </si>
  <si>
    <t>aí</t>
  </si>
  <si>
    <t>Szabadon választható tárgyak – összesen</t>
  </si>
  <si>
    <t>Összes</t>
  </si>
  <si>
    <t>Teljesítendő</t>
  </si>
  <si>
    <t>Elfogadott</t>
  </si>
  <si>
    <t>2016-től szeptemberétől érvényes mintatanterv kurzusai</t>
  </si>
  <si>
    <t>2017 szeptemberétől érvényes mintatanterv kurzusai</t>
  </si>
  <si>
    <t>BNSZPD1006</t>
  </si>
  <si>
    <t>BNSZPD1008</t>
  </si>
  <si>
    <t xml:space="preserve">Szakmaikészség-fejlesztés 1. </t>
  </si>
  <si>
    <t>SZPANB1003</t>
  </si>
  <si>
    <t>RTSZPANB012</t>
  </si>
  <si>
    <t>Általános és fejlődéslélektan 1.</t>
  </si>
  <si>
    <t>NKOZOS1024</t>
  </si>
  <si>
    <t xml:space="preserve">Közös kurzus ovo tan csg szp </t>
  </si>
  <si>
    <t>RTSZPANB010</t>
  </si>
  <si>
    <t>Jogi és igazgatási alapismeretek</t>
  </si>
  <si>
    <t>SZPANB1020</t>
  </si>
  <si>
    <t>RTSZPANB011</t>
  </si>
  <si>
    <t>RTSZPANB024</t>
  </si>
  <si>
    <t>RTSZPANB027</t>
  </si>
  <si>
    <t>SZPANB2006</t>
  </si>
  <si>
    <t>RTSZPANB037</t>
  </si>
  <si>
    <t>Család és nevelésszociológia</t>
  </si>
  <si>
    <t>RTSZPANB026</t>
  </si>
  <si>
    <t>Társadalmi egyenlőtlenségek</t>
  </si>
  <si>
    <t>SZPANB1010</t>
  </si>
  <si>
    <t>III.</t>
  </si>
  <si>
    <t>BNSZPD1010</t>
  </si>
  <si>
    <t>Szociálpolitika 2. (A szociálpolitika aktuális kérdései)</t>
  </si>
  <si>
    <t>SZPANB1009</t>
  </si>
  <si>
    <t>BNSZPD2013</t>
  </si>
  <si>
    <t>Szakmaikészség-fejlesztés 2.</t>
  </si>
  <si>
    <t>SZPANB2004</t>
  </si>
  <si>
    <t>BNSZPD1011</t>
  </si>
  <si>
    <t>Szakmaikészség-fejlesztés 3.</t>
  </si>
  <si>
    <t>SZPANB1005</t>
  </si>
  <si>
    <t>RTSZPANB043</t>
  </si>
  <si>
    <t>RTSZPANB032</t>
  </si>
  <si>
    <t>RTSZPANB033</t>
  </si>
  <si>
    <t>RTSZPANB040</t>
  </si>
  <si>
    <t>NMSZPANB039</t>
  </si>
  <si>
    <t>RTSZPANB081</t>
  </si>
  <si>
    <t>SZPANB1014</t>
  </si>
  <si>
    <t>RTSZPANB048</t>
  </si>
  <si>
    <t>RTSZPANB055</t>
  </si>
  <si>
    <t xml:space="preserve">Közigazgatási ismeretek </t>
  </si>
  <si>
    <t>SZPANB1021</t>
  </si>
  <si>
    <t>BNSZPD1019</t>
  </si>
  <si>
    <t xml:space="preserve">Szociálpedagógia gyakorlat 3. </t>
  </si>
  <si>
    <t>–</t>
  </si>
  <si>
    <t>26+4</t>
  </si>
  <si>
    <t>SZPANB1001</t>
  </si>
  <si>
    <t>RTSZPANB058</t>
  </si>
  <si>
    <t>RTSZPANB066</t>
  </si>
  <si>
    <t>BNSZPD2004</t>
  </si>
  <si>
    <t>Pályaorientáció</t>
  </si>
  <si>
    <t>SZPANB2029</t>
  </si>
  <si>
    <t>RTSZPANB110</t>
  </si>
  <si>
    <t>Bevezetés a kisebbségszociológiába</t>
  </si>
  <si>
    <t>SZPANB2033</t>
  </si>
  <si>
    <t>BNSZPD2018</t>
  </si>
  <si>
    <t>Cigány gyermekek mentorálása</t>
  </si>
  <si>
    <t>SZPANB2036</t>
  </si>
  <si>
    <t>RTSZPANB212</t>
  </si>
  <si>
    <t xml:space="preserve">Bevezetés a kisebbségi közösségek kulturális hagyományaiba </t>
  </si>
  <si>
    <t>SZPANB1034</t>
  </si>
  <si>
    <t>RTSZPANB092</t>
  </si>
  <si>
    <t>Kisebbségi intézmények, diszkrimináció, jogvédelem</t>
  </si>
  <si>
    <t>SZPANB1035</t>
  </si>
  <si>
    <t>RTSZPANB215</t>
  </si>
  <si>
    <t>Erőszakmentes kommunikáció, konfliktuskezelés</t>
  </si>
  <si>
    <t>SZPANB2037</t>
  </si>
  <si>
    <t>SZPANB1024</t>
  </si>
  <si>
    <t xml:space="preserve">A szociális ellátórendszer formái és intézményei </t>
  </si>
  <si>
    <t>SZPANB2025</t>
  </si>
  <si>
    <t>A rehabilitáció szerepe a szenvedélybetegség kezelésében</t>
  </si>
  <si>
    <t>SZPANB1026</t>
  </si>
  <si>
    <t>Mentálhigiéné</t>
  </si>
  <si>
    <t>SZPANB2027</t>
  </si>
  <si>
    <t>Mediáció</t>
  </si>
  <si>
    <t>SZPANB2028</t>
  </si>
  <si>
    <t>Szocializációs folyamatok a családban</t>
  </si>
  <si>
    <t>SZPANB1040</t>
  </si>
  <si>
    <t>A szabadidő-szervezés módszertana</t>
  </si>
  <si>
    <t>SZPANB1030</t>
  </si>
  <si>
    <t>Személyiségfejlesztés a néphagyomány eszközeivel</t>
  </si>
  <si>
    <t>SZPANB1031</t>
  </si>
  <si>
    <t>Kulturális antropológiai és etnológiai alapismeretek</t>
  </si>
  <si>
    <t>SZPANB1032</t>
  </si>
  <si>
    <t>A szakrális és profán idő rítusai</t>
  </si>
  <si>
    <t>SZPANB1038</t>
  </si>
  <si>
    <t>Cigány népismeret és pedagógia 1.</t>
  </si>
  <si>
    <t>SZPANB2039</t>
  </si>
  <si>
    <t>Cigány népismeret és pedagógia 2.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</si>
</sst>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36.0"/>
      <color rgb="FFFF0000"/>
      <name val="Arial"/>
    </font>
    <font/>
    <font>
      <sz val="9.0"/>
      <color theme="1"/>
      <name val="Arial"/>
    </font>
    <font>
      <sz val="11.0"/>
      <color theme="1"/>
      <name val="Calibri"/>
    </font>
    <font>
      <b/>
      <sz val="9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b/>
      <sz val="11.0"/>
      <color rgb="FFFF0000"/>
      <name val="Calibri"/>
    </font>
    <font>
      <b/>
      <sz val="11.0"/>
      <color theme="1"/>
      <name val="Calibri"/>
    </font>
    <font>
      <color theme="1"/>
      <name val="Calibri"/>
    </font>
    <font>
      <sz val="11.0"/>
      <color rgb="FFFF0000"/>
      <name val="Calibri"/>
    </font>
    <font>
      <sz val="11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rgb="FFFFCCFF"/>
      </patternFill>
    </fill>
    <fill>
      <patternFill patternType="solid">
        <fgColor rgb="FF99FFCC"/>
        <bgColor rgb="FF99FFCC"/>
      </patternFill>
    </fill>
  </fills>
  <borders count="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textRotation="90" vertical="center"/>
    </xf>
    <xf borderId="5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shrinkToFit="1" textRotation="90" vertical="center" wrapText="0"/>
    </xf>
    <xf borderId="6" fillId="2" fontId="3" numFmtId="0" xfId="0" applyAlignment="1" applyBorder="1" applyFont="1">
      <alignment horizontal="center" shrinkToFit="1" textRotation="90" vertical="center" wrapText="0"/>
    </xf>
    <xf borderId="7" fillId="2" fontId="3" numFmtId="0" xfId="0" applyAlignment="1" applyBorder="1" applyFont="1">
      <alignment horizontal="center" shrinkToFit="1" textRotation="90" vertical="center" wrapText="0"/>
    </xf>
    <xf borderId="4" fillId="2" fontId="3" numFmtId="0" xfId="0" applyAlignment="1" applyBorder="1" applyFont="1">
      <alignment horizontal="center" shrinkToFit="1" textRotation="90" vertical="center" wrapText="0"/>
    </xf>
    <xf borderId="2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1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" fillId="0" fontId="4" numFmtId="0" xfId="0" applyBorder="1" applyFont="1"/>
    <xf borderId="2" fillId="0" fontId="4" numFmtId="0" xfId="0" applyBorder="1" applyFont="1"/>
    <xf borderId="3" fillId="0" fontId="5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9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left" shrinkToFit="0" vertical="center" wrapText="1"/>
    </xf>
    <xf borderId="15" fillId="0" fontId="4" numFmtId="0" xfId="0" applyAlignment="1" applyBorder="1" applyFont="1">
      <alignment horizontal="center" vertical="center"/>
    </xf>
    <xf borderId="16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/>
    </xf>
    <xf borderId="19" fillId="3" fontId="3" numFmtId="0" xfId="0" applyAlignment="1" applyBorder="1" applyFill="1" applyFont="1">
      <alignment horizontal="center" vertical="center"/>
    </xf>
    <xf borderId="11" fillId="0" fontId="3" numFmtId="0" xfId="0" applyAlignment="1" applyBorder="1" applyFont="1">
      <alignment horizontal="center" shrinkToFit="1" vertical="center" wrapText="0"/>
    </xf>
    <xf borderId="10" fillId="0" fontId="3" numFmtId="0" xfId="0" applyAlignment="1" applyBorder="1" applyFont="1">
      <alignment horizontal="center" shrinkToFit="1" vertical="center" wrapText="0"/>
    </xf>
    <xf borderId="0" fillId="0" fontId="8" numFmtId="0" xfId="0" applyFont="1"/>
    <xf borderId="15" fillId="0" fontId="3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left" shrinkToFit="0" vertical="center" wrapText="1"/>
    </xf>
    <xf borderId="14" fillId="0" fontId="5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center" readingOrder="0" vertical="center"/>
    </xf>
    <xf borderId="9" fillId="0" fontId="3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4" numFmtId="0" xfId="0" applyBorder="1" applyFont="1"/>
    <xf borderId="22" fillId="0" fontId="4" numFmtId="0" xfId="0" applyBorder="1" applyFont="1"/>
    <xf borderId="23" fillId="0" fontId="5" numFmtId="0" xfId="0" applyAlignment="1" applyBorder="1" applyFont="1">
      <alignment horizontal="left" shrinkToFit="0" vertical="center" wrapText="1"/>
    </xf>
    <xf borderId="24" fillId="0" fontId="3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3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18" fillId="0" fontId="4" numFmtId="0" xfId="0" applyBorder="1" applyFont="1"/>
    <xf borderId="2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3" numFmtId="0" xfId="0" applyAlignment="1" applyBorder="1" applyFont="1">
      <alignment horizontal="center"/>
    </xf>
    <xf borderId="14" fillId="0" fontId="5" numFmtId="0" xfId="0" applyAlignment="1" applyBorder="1" applyFont="1">
      <alignment horizontal="center"/>
    </xf>
    <xf borderId="4" fillId="0" fontId="4" numFmtId="0" xfId="0" applyBorder="1" applyFont="1"/>
    <xf borderId="4" fillId="0" fontId="5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vertical="center"/>
    </xf>
    <xf borderId="26" fillId="0" fontId="9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left" readingOrder="0" vertical="center"/>
    </xf>
    <xf borderId="18" fillId="0" fontId="4" numFmtId="0" xfId="0" applyAlignment="1" applyBorder="1" applyFont="1">
      <alignment horizontal="left" readingOrder="0" vertical="center"/>
    </xf>
    <xf borderId="21" fillId="4" fontId="9" numFmtId="0" xfId="0" applyAlignment="1" applyBorder="1" applyFill="1" applyFont="1">
      <alignment horizontal="center"/>
    </xf>
    <xf borderId="22" fillId="0" fontId="2" numFmtId="0" xfId="0" applyBorder="1" applyFont="1"/>
    <xf borderId="27" fillId="0" fontId="2" numFmtId="0" xfId="0" applyBorder="1" applyFont="1"/>
    <xf borderId="21" fillId="5" fontId="9" numFmtId="0" xfId="0" applyAlignment="1" applyBorder="1" applyFill="1" applyFont="1">
      <alignment horizontal="center"/>
    </xf>
    <xf borderId="28" fillId="2" fontId="3" numFmtId="0" xfId="0" applyAlignment="1" applyBorder="1" applyFont="1">
      <alignment horizontal="center" textRotation="90" vertical="center"/>
    </xf>
    <xf borderId="24" fillId="2" fontId="3" numFmtId="0" xfId="0" applyAlignment="1" applyBorder="1" applyFont="1">
      <alignment horizontal="center" textRotation="90" vertical="center"/>
    </xf>
    <xf borderId="24" fillId="2" fontId="3" numFmtId="0" xfId="0" applyAlignment="1" applyBorder="1" applyFont="1">
      <alignment horizontal="center" vertical="center"/>
    </xf>
    <xf borderId="24" fillId="2" fontId="3" numFmtId="0" xfId="0" applyAlignment="1" applyBorder="1" applyFont="1">
      <alignment horizontal="center" shrinkToFit="1" textRotation="90" vertical="center" wrapText="0"/>
    </xf>
    <xf borderId="29" fillId="2" fontId="3" numFmtId="0" xfId="0" applyAlignment="1" applyBorder="1" applyFont="1">
      <alignment horizontal="center" shrinkToFit="1" textRotation="90" vertical="center" wrapText="0"/>
    </xf>
    <xf borderId="28" fillId="6" fontId="3" numFmtId="0" xfId="0" applyAlignment="1" applyBorder="1" applyFill="1" applyFont="1">
      <alignment horizontal="center" textRotation="90" vertical="center"/>
    </xf>
    <xf borderId="24" fillId="6" fontId="3" numFmtId="0" xfId="0" applyAlignment="1" applyBorder="1" applyFont="1">
      <alignment horizontal="center" textRotation="90" vertical="center"/>
    </xf>
    <xf borderId="30" fillId="6" fontId="3" numFmtId="0" xfId="0" applyAlignment="1" applyBorder="1" applyFont="1">
      <alignment horizontal="center" vertical="center"/>
    </xf>
    <xf borderId="24" fillId="6" fontId="3" numFmtId="0" xfId="0" applyAlignment="1" applyBorder="1" applyFont="1">
      <alignment horizontal="center" vertical="center"/>
    </xf>
    <xf borderId="24" fillId="6" fontId="3" numFmtId="0" xfId="0" applyAlignment="1" applyBorder="1" applyFont="1">
      <alignment horizontal="center" shrinkToFit="1" textRotation="90" vertical="center" wrapText="0"/>
    </xf>
    <xf borderId="31" fillId="6" fontId="3" numFmtId="0" xfId="0" applyAlignment="1" applyBorder="1" applyFont="1">
      <alignment horizontal="center" shrinkToFit="1" textRotation="90" vertical="center" wrapText="0"/>
    </xf>
    <xf borderId="0" fillId="0" fontId="3" numFmtId="0" xfId="0" applyAlignment="1" applyFont="1">
      <alignment horizontal="left" shrinkToFit="0" vertical="center" wrapText="1"/>
    </xf>
    <xf borderId="17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0" fillId="0" fontId="10" numFmtId="0" xfId="0" applyFont="1"/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3" fillId="0" fontId="3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vertical="center"/>
    </xf>
    <xf borderId="18" fillId="0" fontId="3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center" vertical="center"/>
    </xf>
    <xf borderId="0" fillId="0" fontId="11" numFmtId="0" xfId="0" applyFont="1"/>
    <xf borderId="0" fillId="0" fontId="12" numFmtId="0" xfId="0" applyFont="1"/>
    <xf borderId="12" fillId="0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hidden="1" min="1" max="1" width="8.71"/>
    <col customWidth="1" min="2" max="3" width="2.29"/>
    <col customWidth="1" min="4" max="4" width="16.43"/>
    <col customWidth="1" min="5" max="5" width="40.57"/>
    <col customWidth="1" hidden="1" min="6" max="6" width="24.14"/>
    <col customWidth="1" min="7" max="7" width="3.0"/>
    <col customWidth="1" min="8" max="8" width="2.86"/>
    <col customWidth="1" min="9" max="9" width="3.0"/>
    <col customWidth="1" min="10" max="10" width="3.14"/>
    <col customWidth="1" min="11" max="11" width="4.29"/>
    <col customWidth="1" min="12" max="13" width="3.29"/>
    <col customWidth="1" min="14" max="14" width="3.71"/>
    <col customWidth="1" min="15" max="15" width="2.86"/>
    <col customWidth="1" min="16" max="17" width="3.29"/>
    <col customWidth="1" min="18" max="18" width="3.57"/>
    <col customWidth="1" min="19" max="19" width="3.29"/>
    <col customWidth="1" min="20" max="20" width="4.71"/>
    <col customWidth="1" min="21" max="21" width="5.14"/>
    <col customWidth="1" min="22" max="22" width="5.0"/>
    <col customWidth="1" min="23" max="23" width="5.71"/>
    <col customWidth="1" min="24" max="24" width="6.57"/>
    <col customWidth="1" min="25" max="25" width="4.86"/>
    <col customWidth="1" min="26" max="26" width="4.0"/>
    <col customWidth="1" min="27" max="28" width="8.71"/>
  </cols>
  <sheetData>
    <row r="1" ht="11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7" t="s">
        <v>10</v>
      </c>
      <c r="K2" s="8" t="s">
        <v>11</v>
      </c>
      <c r="L2" s="9" t="s">
        <v>12</v>
      </c>
      <c r="M2" s="7" t="s">
        <v>13</v>
      </c>
      <c r="N2" s="8" t="s">
        <v>14</v>
      </c>
      <c r="O2" s="9" t="s">
        <v>15</v>
      </c>
      <c r="P2" s="7" t="s">
        <v>16</v>
      </c>
      <c r="Q2" s="8" t="s">
        <v>17</v>
      </c>
      <c r="R2" s="9" t="s">
        <v>18</v>
      </c>
      <c r="S2" s="10" t="s">
        <v>19</v>
      </c>
      <c r="T2" s="10" t="s">
        <v>20</v>
      </c>
      <c r="U2" s="10" t="s">
        <v>21</v>
      </c>
      <c r="V2" s="7" t="s">
        <v>22</v>
      </c>
      <c r="W2" s="8" t="s">
        <v>23</v>
      </c>
      <c r="X2" s="9" t="s">
        <v>24</v>
      </c>
      <c r="Y2" s="7" t="s">
        <v>25</v>
      </c>
      <c r="Z2" s="10" t="s">
        <v>26</v>
      </c>
    </row>
    <row r="3" ht="14.25" customHeight="1">
      <c r="B3" s="11" t="s">
        <v>27</v>
      </c>
      <c r="C3" s="11" t="s">
        <v>28</v>
      </c>
      <c r="D3" s="12" t="s">
        <v>29</v>
      </c>
      <c r="E3" s="13" t="s">
        <v>30</v>
      </c>
      <c r="F3" s="14" t="s">
        <v>31</v>
      </c>
      <c r="G3" s="15"/>
      <c r="H3" s="16"/>
      <c r="I3" s="17"/>
      <c r="J3" s="15"/>
      <c r="K3" s="16"/>
      <c r="L3" s="17"/>
      <c r="M3" s="15">
        <v>1.0</v>
      </c>
      <c r="N3" s="16">
        <v>1.0</v>
      </c>
      <c r="O3" s="17">
        <v>3.0</v>
      </c>
      <c r="P3" s="15"/>
      <c r="Q3" s="16"/>
      <c r="R3" s="17"/>
      <c r="S3" s="15">
        <f t="shared" ref="S3:T3" si="1">G3+J3+M3+P3</f>
        <v>1</v>
      </c>
      <c r="T3" s="15">
        <f t="shared" si="1"/>
        <v>1</v>
      </c>
      <c r="U3" s="18">
        <v>15.0</v>
      </c>
      <c r="V3" s="15">
        <f t="shared" ref="V3:V10" si="3">S3*U3</f>
        <v>15</v>
      </c>
      <c r="W3" s="17">
        <f t="shared" ref="W3:W10" si="4">T3*U3</f>
        <v>15</v>
      </c>
      <c r="X3" s="18">
        <f t="shared" ref="X3:X45" si="5">SUM(V3:W3)</f>
        <v>30</v>
      </c>
      <c r="Y3" s="15">
        <f t="shared" ref="Y3:Y10" si="6">I3+L3+O3+R3</f>
        <v>3</v>
      </c>
      <c r="Z3" s="19" t="s">
        <v>32</v>
      </c>
    </row>
    <row r="4" ht="15.75" customHeight="1">
      <c r="B4" s="11" t="s">
        <v>33</v>
      </c>
      <c r="C4" s="11" t="s">
        <v>34</v>
      </c>
      <c r="D4" s="12" t="s">
        <v>35</v>
      </c>
      <c r="E4" s="13" t="s">
        <v>36</v>
      </c>
      <c r="F4" s="14" t="s">
        <v>37</v>
      </c>
      <c r="G4" s="15"/>
      <c r="H4" s="16"/>
      <c r="I4" s="17"/>
      <c r="J4" s="15">
        <v>1.0</v>
      </c>
      <c r="K4" s="16">
        <v>1.0</v>
      </c>
      <c r="L4" s="17">
        <v>3.0</v>
      </c>
      <c r="M4" s="15"/>
      <c r="N4" s="16"/>
      <c r="O4" s="17"/>
      <c r="P4" s="15"/>
      <c r="Q4" s="16"/>
      <c r="R4" s="17"/>
      <c r="S4" s="15">
        <f t="shared" ref="S4:T4" si="2">G4+J4+M4+P4</f>
        <v>1</v>
      </c>
      <c r="T4" s="15">
        <f t="shared" si="2"/>
        <v>1</v>
      </c>
      <c r="U4" s="18">
        <v>15.0</v>
      </c>
      <c r="V4" s="15">
        <f t="shared" si="3"/>
        <v>15</v>
      </c>
      <c r="W4" s="17">
        <f t="shared" si="4"/>
        <v>15</v>
      </c>
      <c r="X4" s="18">
        <f t="shared" si="5"/>
        <v>30</v>
      </c>
      <c r="Y4" s="15">
        <f t="shared" si="6"/>
        <v>3</v>
      </c>
      <c r="Z4" s="19" t="s">
        <v>32</v>
      </c>
    </row>
    <row r="5">
      <c r="B5" s="16" t="s">
        <v>33</v>
      </c>
      <c r="C5" s="16" t="s">
        <v>38</v>
      </c>
      <c r="D5" s="12" t="s">
        <v>39</v>
      </c>
      <c r="E5" s="13" t="s">
        <v>40</v>
      </c>
      <c r="F5" s="14" t="s">
        <v>37</v>
      </c>
      <c r="G5" s="15">
        <v>1.0</v>
      </c>
      <c r="H5" s="16">
        <v>0.0</v>
      </c>
      <c r="I5" s="17">
        <v>4.0</v>
      </c>
      <c r="J5" s="20"/>
      <c r="K5" s="16"/>
      <c r="L5" s="17"/>
      <c r="M5" s="20"/>
      <c r="N5" s="16"/>
      <c r="O5" s="17"/>
      <c r="P5" s="20"/>
      <c r="Q5" s="16"/>
      <c r="R5" s="17"/>
      <c r="S5" s="15">
        <f t="shared" ref="S5:T5" si="7">G5+J5+M5+P5</f>
        <v>1</v>
      </c>
      <c r="T5" s="15">
        <f t="shared" si="7"/>
        <v>0</v>
      </c>
      <c r="U5" s="18">
        <v>15.0</v>
      </c>
      <c r="V5" s="15">
        <f t="shared" si="3"/>
        <v>15</v>
      </c>
      <c r="W5" s="17">
        <f t="shared" si="4"/>
        <v>0</v>
      </c>
      <c r="X5" s="18">
        <f t="shared" si="5"/>
        <v>15</v>
      </c>
      <c r="Y5" s="15">
        <f t="shared" si="6"/>
        <v>4</v>
      </c>
      <c r="Z5" s="19" t="s">
        <v>32</v>
      </c>
    </row>
    <row r="6">
      <c r="A6" s="21"/>
      <c r="B6" s="11" t="s">
        <v>33</v>
      </c>
      <c r="C6" s="11" t="s">
        <v>34</v>
      </c>
      <c r="D6" s="12" t="s">
        <v>41</v>
      </c>
      <c r="E6" s="13" t="s">
        <v>42</v>
      </c>
      <c r="F6" s="14" t="s">
        <v>31</v>
      </c>
      <c r="G6" s="15"/>
      <c r="H6" s="16"/>
      <c r="I6" s="17"/>
      <c r="J6" s="15">
        <v>0.0</v>
      </c>
      <c r="K6" s="16">
        <v>1.0</v>
      </c>
      <c r="L6" s="17">
        <v>3.0</v>
      </c>
      <c r="M6" s="15"/>
      <c r="N6" s="16"/>
      <c r="O6" s="17"/>
      <c r="P6" s="15">
        <v>0.0</v>
      </c>
      <c r="Q6" s="16">
        <v>0.0</v>
      </c>
      <c r="R6" s="17">
        <v>0.0</v>
      </c>
      <c r="S6" s="15">
        <f t="shared" ref="S6:T6" si="8">G6+J6+M6+P6</f>
        <v>0</v>
      </c>
      <c r="T6" s="15">
        <f t="shared" si="8"/>
        <v>1</v>
      </c>
      <c r="U6" s="18">
        <v>15.0</v>
      </c>
      <c r="V6" s="15">
        <f t="shared" si="3"/>
        <v>0</v>
      </c>
      <c r="W6" s="17">
        <f t="shared" si="4"/>
        <v>15</v>
      </c>
      <c r="X6" s="18">
        <f t="shared" si="5"/>
        <v>15</v>
      </c>
      <c r="Y6" s="15">
        <f t="shared" si="6"/>
        <v>3</v>
      </c>
      <c r="Z6" s="19" t="s">
        <v>43</v>
      </c>
      <c r="AA6" s="21"/>
      <c r="AB6" s="21"/>
    </row>
    <row r="7">
      <c r="B7" s="11" t="s">
        <v>33</v>
      </c>
      <c r="C7" s="11" t="s">
        <v>34</v>
      </c>
      <c r="D7" s="12" t="s">
        <v>44</v>
      </c>
      <c r="E7" s="13" t="s">
        <v>45</v>
      </c>
      <c r="F7" s="14" t="s">
        <v>46</v>
      </c>
      <c r="G7" s="15"/>
      <c r="H7" s="16"/>
      <c r="I7" s="17"/>
      <c r="J7" s="15">
        <v>0.0</v>
      </c>
      <c r="K7" s="16">
        <v>2.0</v>
      </c>
      <c r="L7" s="17">
        <v>3.0</v>
      </c>
      <c r="M7" s="15"/>
      <c r="N7" s="16"/>
      <c r="O7" s="17"/>
      <c r="P7" s="15">
        <v>0.0</v>
      </c>
      <c r="Q7" s="16">
        <v>0.0</v>
      </c>
      <c r="R7" s="17">
        <v>0.0</v>
      </c>
      <c r="S7" s="15">
        <f t="shared" ref="S7:T7" si="9">G7+J7+M7+P7</f>
        <v>0</v>
      </c>
      <c r="T7" s="15">
        <f t="shared" si="9"/>
        <v>2</v>
      </c>
      <c r="U7" s="22">
        <v>15.0</v>
      </c>
      <c r="V7" s="23">
        <f t="shared" si="3"/>
        <v>0</v>
      </c>
      <c r="W7" s="24">
        <f t="shared" si="4"/>
        <v>30</v>
      </c>
      <c r="X7" s="22">
        <f t="shared" si="5"/>
        <v>30</v>
      </c>
      <c r="Y7" s="15">
        <f t="shared" si="6"/>
        <v>3</v>
      </c>
      <c r="Z7" s="25" t="s">
        <v>43</v>
      </c>
    </row>
    <row r="8">
      <c r="B8" s="11" t="s">
        <v>33</v>
      </c>
      <c r="C8" s="11" t="s">
        <v>34</v>
      </c>
      <c r="D8" s="12" t="s">
        <v>47</v>
      </c>
      <c r="E8" s="13" t="s">
        <v>48</v>
      </c>
      <c r="F8" s="14" t="s">
        <v>49</v>
      </c>
      <c r="G8" s="15"/>
      <c r="H8" s="16"/>
      <c r="I8" s="17"/>
      <c r="J8" s="15">
        <v>2.0</v>
      </c>
      <c r="K8" s="16">
        <v>1.0</v>
      </c>
      <c r="L8" s="17">
        <v>4.0</v>
      </c>
      <c r="M8" s="15"/>
      <c r="N8" s="16"/>
      <c r="O8" s="17"/>
      <c r="P8" s="15"/>
      <c r="Q8" s="16"/>
      <c r="R8" s="17"/>
      <c r="S8" s="15">
        <f t="shared" ref="S8:T8" si="10">G8+J8+M8+P8</f>
        <v>2</v>
      </c>
      <c r="T8" s="15">
        <f t="shared" si="10"/>
        <v>1</v>
      </c>
      <c r="U8" s="18">
        <v>15.0</v>
      </c>
      <c r="V8" s="15">
        <f t="shared" si="3"/>
        <v>30</v>
      </c>
      <c r="W8" s="17">
        <f t="shared" si="4"/>
        <v>15</v>
      </c>
      <c r="X8" s="18">
        <f t="shared" si="5"/>
        <v>45</v>
      </c>
      <c r="Y8" s="15">
        <f t="shared" si="6"/>
        <v>4</v>
      </c>
      <c r="Z8" s="19" t="s">
        <v>32</v>
      </c>
    </row>
    <row r="9">
      <c r="B9" s="16" t="s">
        <v>27</v>
      </c>
      <c r="C9" s="16" t="s">
        <v>28</v>
      </c>
      <c r="D9" s="12" t="s">
        <v>50</v>
      </c>
      <c r="E9" s="13" t="s">
        <v>51</v>
      </c>
      <c r="F9" s="14" t="s">
        <v>49</v>
      </c>
      <c r="G9" s="15"/>
      <c r="H9" s="16"/>
      <c r="I9" s="17"/>
      <c r="J9" s="15"/>
      <c r="K9" s="16"/>
      <c r="L9" s="17"/>
      <c r="M9" s="15">
        <v>2.0</v>
      </c>
      <c r="N9" s="16">
        <v>2.0</v>
      </c>
      <c r="O9" s="17">
        <v>4.0</v>
      </c>
      <c r="P9" s="15"/>
      <c r="Q9" s="16"/>
      <c r="R9" s="17"/>
      <c r="S9" s="15">
        <f t="shared" ref="S9:T9" si="11">G9+J9+M9+P9</f>
        <v>2</v>
      </c>
      <c r="T9" s="15">
        <f t="shared" si="11"/>
        <v>2</v>
      </c>
      <c r="U9" s="18">
        <v>15.0</v>
      </c>
      <c r="V9" s="15">
        <f t="shared" si="3"/>
        <v>30</v>
      </c>
      <c r="W9" s="17">
        <f t="shared" si="4"/>
        <v>30</v>
      </c>
      <c r="X9" s="18">
        <f t="shared" si="5"/>
        <v>60</v>
      </c>
      <c r="Y9" s="15">
        <f t="shared" si="6"/>
        <v>4</v>
      </c>
      <c r="Z9" s="19" t="s">
        <v>32</v>
      </c>
    </row>
    <row r="10" ht="24.75" customHeight="1">
      <c r="B10" s="16" t="s">
        <v>33</v>
      </c>
      <c r="C10" s="16" t="s">
        <v>38</v>
      </c>
      <c r="D10" s="12" t="s">
        <v>52</v>
      </c>
      <c r="E10" s="13" t="s">
        <v>53</v>
      </c>
      <c r="F10" s="14" t="s">
        <v>49</v>
      </c>
      <c r="G10" s="15">
        <v>1.0</v>
      </c>
      <c r="H10" s="16">
        <v>1.0</v>
      </c>
      <c r="I10" s="17">
        <v>3.0</v>
      </c>
      <c r="J10" s="15"/>
      <c r="K10" s="16"/>
      <c r="L10" s="17"/>
      <c r="M10" s="15"/>
      <c r="N10" s="16"/>
      <c r="O10" s="17"/>
      <c r="P10" s="15"/>
      <c r="Q10" s="16"/>
      <c r="R10" s="17"/>
      <c r="S10" s="15">
        <f t="shared" ref="S10:T10" si="12">G10+J10+M10+P10</f>
        <v>1</v>
      </c>
      <c r="T10" s="15">
        <f t="shared" si="12"/>
        <v>1</v>
      </c>
      <c r="U10" s="18">
        <v>15.0</v>
      </c>
      <c r="V10" s="15">
        <f t="shared" si="3"/>
        <v>15</v>
      </c>
      <c r="W10" s="17">
        <f t="shared" si="4"/>
        <v>15</v>
      </c>
      <c r="X10" s="18">
        <f t="shared" si="5"/>
        <v>30</v>
      </c>
      <c r="Y10" s="15">
        <f t="shared" si="6"/>
        <v>3</v>
      </c>
      <c r="Z10" s="19" t="s">
        <v>32</v>
      </c>
    </row>
    <row r="11">
      <c r="B11" s="26"/>
      <c r="C11" s="27"/>
      <c r="D11" s="27"/>
      <c r="E11" s="28" t="s">
        <v>54</v>
      </c>
      <c r="F11" s="28"/>
      <c r="G11" s="12">
        <f t="shared" ref="G11:R11" si="13">SUM(G3:G10)</f>
        <v>2</v>
      </c>
      <c r="H11" s="12">
        <f t="shared" si="13"/>
        <v>1</v>
      </c>
      <c r="I11" s="12">
        <f t="shared" si="13"/>
        <v>7</v>
      </c>
      <c r="J11" s="12">
        <f t="shared" si="13"/>
        <v>3</v>
      </c>
      <c r="K11" s="12">
        <f t="shared" si="13"/>
        <v>5</v>
      </c>
      <c r="L11" s="12">
        <f t="shared" si="13"/>
        <v>13</v>
      </c>
      <c r="M11" s="12">
        <f t="shared" si="13"/>
        <v>3</v>
      </c>
      <c r="N11" s="12">
        <f t="shared" si="13"/>
        <v>3</v>
      </c>
      <c r="O11" s="12">
        <f t="shared" si="13"/>
        <v>7</v>
      </c>
      <c r="P11" s="12">
        <f t="shared" si="13"/>
        <v>0</v>
      </c>
      <c r="Q11" s="12">
        <f t="shared" si="13"/>
        <v>0</v>
      </c>
      <c r="R11" s="12">
        <f t="shared" si="13"/>
        <v>0</v>
      </c>
      <c r="S11" s="12">
        <f>G11+J11+M11+P11+U6</f>
        <v>23</v>
      </c>
      <c r="T11" s="12">
        <f>H11+K11+N11+Q11</f>
        <v>9</v>
      </c>
      <c r="U11" s="12">
        <v>15.0</v>
      </c>
      <c r="V11" s="23">
        <f t="shared" ref="V11:W11" si="14">SUM(V3:V10)</f>
        <v>120</v>
      </c>
      <c r="W11" s="23">
        <f t="shared" si="14"/>
        <v>135</v>
      </c>
      <c r="X11" s="22">
        <f t="shared" si="5"/>
        <v>255</v>
      </c>
      <c r="Y11" s="29">
        <f>SUM(Y3:Y10)</f>
        <v>27</v>
      </c>
      <c r="Z11" s="30"/>
    </row>
    <row r="12" ht="17.25" customHeight="1">
      <c r="B12" s="31" t="s">
        <v>33</v>
      </c>
      <c r="C12" s="16" t="s">
        <v>38</v>
      </c>
      <c r="D12" s="12" t="s">
        <v>55</v>
      </c>
      <c r="E12" s="13" t="s">
        <v>56</v>
      </c>
      <c r="F12" s="14" t="s">
        <v>31</v>
      </c>
      <c r="G12" s="15">
        <v>2.0</v>
      </c>
      <c r="H12" s="16">
        <v>0.0</v>
      </c>
      <c r="I12" s="17">
        <v>3.0</v>
      </c>
      <c r="J12" s="32"/>
      <c r="K12" s="33"/>
      <c r="L12" s="34"/>
      <c r="M12" s="32"/>
      <c r="N12" s="33"/>
      <c r="O12" s="34"/>
      <c r="P12" s="32"/>
      <c r="Q12" s="33"/>
      <c r="R12" s="34"/>
      <c r="S12" s="15">
        <f t="shared" ref="S12:T12" si="15">G12+J12+M12+P12</f>
        <v>2</v>
      </c>
      <c r="T12" s="15">
        <f t="shared" si="15"/>
        <v>0</v>
      </c>
      <c r="U12" s="18">
        <v>15.0</v>
      </c>
      <c r="V12" s="15">
        <f t="shared" ref="V12:V20" si="17">S12*U12</f>
        <v>30</v>
      </c>
      <c r="W12" s="17">
        <f t="shared" ref="W12:W20" si="18">T12*U12</f>
        <v>0</v>
      </c>
      <c r="X12" s="18">
        <f t="shared" si="5"/>
        <v>30</v>
      </c>
      <c r="Y12" s="15">
        <f t="shared" ref="Y12:Y20" si="19">I12+L12+O12+R12</f>
        <v>3</v>
      </c>
      <c r="Z12" s="35" t="s">
        <v>32</v>
      </c>
    </row>
    <row r="13">
      <c r="B13" s="11" t="s">
        <v>33</v>
      </c>
      <c r="C13" s="11" t="s">
        <v>34</v>
      </c>
      <c r="D13" s="12" t="s">
        <v>57</v>
      </c>
      <c r="E13" s="13" t="s">
        <v>58</v>
      </c>
      <c r="F13" s="14" t="s">
        <v>59</v>
      </c>
      <c r="G13" s="36"/>
      <c r="H13" s="37"/>
      <c r="I13" s="38"/>
      <c r="J13" s="15">
        <v>0.0</v>
      </c>
      <c r="K13" s="16">
        <v>2.0</v>
      </c>
      <c r="L13" s="17">
        <v>2.0</v>
      </c>
      <c r="M13" s="15"/>
      <c r="N13" s="16"/>
      <c r="O13" s="17"/>
      <c r="P13" s="15">
        <v>0.0</v>
      </c>
      <c r="Q13" s="16">
        <v>0.0</v>
      </c>
      <c r="R13" s="17">
        <v>0.0</v>
      </c>
      <c r="S13" s="15">
        <f t="shared" ref="S13:T13" si="16">G13+J13+M13+P13</f>
        <v>0</v>
      </c>
      <c r="T13" s="15">
        <f t="shared" si="16"/>
        <v>2</v>
      </c>
      <c r="U13" s="18">
        <v>15.0</v>
      </c>
      <c r="V13" s="15">
        <f t="shared" si="17"/>
        <v>0</v>
      </c>
      <c r="W13" s="17">
        <f t="shared" si="18"/>
        <v>30</v>
      </c>
      <c r="X13" s="18">
        <f t="shared" si="5"/>
        <v>30</v>
      </c>
      <c r="Y13" s="15">
        <f t="shared" si="19"/>
        <v>2</v>
      </c>
      <c r="Z13" s="19" t="s">
        <v>43</v>
      </c>
    </row>
    <row r="14">
      <c r="B14" s="11" t="s">
        <v>27</v>
      </c>
      <c r="C14" s="11" t="s">
        <v>28</v>
      </c>
      <c r="D14" s="12" t="s">
        <v>60</v>
      </c>
      <c r="E14" s="13" t="s">
        <v>61</v>
      </c>
      <c r="F14" s="14" t="s">
        <v>37</v>
      </c>
      <c r="G14" s="36"/>
      <c r="H14" s="37"/>
      <c r="I14" s="38"/>
      <c r="J14" s="15"/>
      <c r="K14" s="16"/>
      <c r="L14" s="17"/>
      <c r="M14" s="15">
        <v>2.0</v>
      </c>
      <c r="N14" s="16">
        <v>0.0</v>
      </c>
      <c r="O14" s="17">
        <v>2.0</v>
      </c>
      <c r="P14" s="15"/>
      <c r="Q14" s="16"/>
      <c r="R14" s="17"/>
      <c r="S14" s="15">
        <f t="shared" ref="S14:T14" si="20">G14+J14+M14+P14</f>
        <v>2</v>
      </c>
      <c r="T14" s="15">
        <f t="shared" si="20"/>
        <v>0</v>
      </c>
      <c r="U14" s="18">
        <v>15.0</v>
      </c>
      <c r="V14" s="15">
        <f t="shared" si="17"/>
        <v>30</v>
      </c>
      <c r="W14" s="17">
        <f t="shared" si="18"/>
        <v>0</v>
      </c>
      <c r="X14" s="18">
        <f t="shared" si="5"/>
        <v>30</v>
      </c>
      <c r="Y14" s="15">
        <f t="shared" si="19"/>
        <v>2</v>
      </c>
      <c r="Z14" s="19" t="s">
        <v>32</v>
      </c>
    </row>
    <row r="15" ht="15.75" customHeight="1">
      <c r="B15" s="11" t="s">
        <v>33</v>
      </c>
      <c r="C15" s="11" t="s">
        <v>34</v>
      </c>
      <c r="D15" s="12" t="s">
        <v>62</v>
      </c>
      <c r="E15" s="13" t="s">
        <v>63</v>
      </c>
      <c r="F15" s="14" t="s">
        <v>31</v>
      </c>
      <c r="G15" s="39"/>
      <c r="H15" s="40"/>
      <c r="I15" s="41"/>
      <c r="J15" s="15">
        <v>1.0</v>
      </c>
      <c r="K15" s="16">
        <v>2.0</v>
      </c>
      <c r="L15" s="17">
        <v>2.0</v>
      </c>
      <c r="M15" s="42"/>
      <c r="N15" s="43"/>
      <c r="O15" s="44"/>
      <c r="P15" s="42"/>
      <c r="Q15" s="43"/>
      <c r="R15" s="44"/>
      <c r="S15" s="15">
        <f t="shared" ref="S15:T15" si="21">G15+J15+M15+P15</f>
        <v>1</v>
      </c>
      <c r="T15" s="15">
        <f t="shared" si="21"/>
        <v>2</v>
      </c>
      <c r="U15" s="18">
        <v>15.0</v>
      </c>
      <c r="V15" s="15">
        <f t="shared" si="17"/>
        <v>15</v>
      </c>
      <c r="W15" s="17">
        <f t="shared" si="18"/>
        <v>30</v>
      </c>
      <c r="X15" s="18">
        <f t="shared" si="5"/>
        <v>45</v>
      </c>
      <c r="Y15" s="15">
        <f t="shared" si="19"/>
        <v>2</v>
      </c>
      <c r="Z15" s="19" t="s">
        <v>32</v>
      </c>
    </row>
    <row r="16" ht="21.0" customHeight="1">
      <c r="B16" s="15" t="s">
        <v>33</v>
      </c>
      <c r="C16" s="16" t="s">
        <v>38</v>
      </c>
      <c r="D16" s="12" t="s">
        <v>64</v>
      </c>
      <c r="E16" s="13" t="s">
        <v>65</v>
      </c>
      <c r="F16" s="14" t="s">
        <v>59</v>
      </c>
      <c r="G16" s="15">
        <v>2.0</v>
      </c>
      <c r="H16" s="16">
        <v>0.0</v>
      </c>
      <c r="I16" s="17">
        <v>2.0</v>
      </c>
      <c r="J16" s="15"/>
      <c r="K16" s="16"/>
      <c r="L16" s="17"/>
      <c r="M16" s="15"/>
      <c r="N16" s="16"/>
      <c r="O16" s="17"/>
      <c r="P16" s="42"/>
      <c r="Q16" s="43"/>
      <c r="R16" s="44"/>
      <c r="S16" s="15">
        <f t="shared" ref="S16:T16" si="22">G16+J16+M16+P16</f>
        <v>2</v>
      </c>
      <c r="T16" s="15">
        <f t="shared" si="22"/>
        <v>0</v>
      </c>
      <c r="U16" s="18">
        <v>15.0</v>
      </c>
      <c r="V16" s="15">
        <f t="shared" si="17"/>
        <v>30</v>
      </c>
      <c r="W16" s="17">
        <f t="shared" si="18"/>
        <v>0</v>
      </c>
      <c r="X16" s="18">
        <f t="shared" si="5"/>
        <v>30</v>
      </c>
      <c r="Y16" s="15">
        <f t="shared" si="19"/>
        <v>2</v>
      </c>
      <c r="Z16" s="19" t="s">
        <v>32</v>
      </c>
    </row>
    <row r="17" ht="23.25" customHeight="1">
      <c r="B17" s="11" t="s">
        <v>33</v>
      </c>
      <c r="C17" s="11" t="s">
        <v>34</v>
      </c>
      <c r="D17" s="12" t="s">
        <v>66</v>
      </c>
      <c r="E17" s="13" t="s">
        <v>67</v>
      </c>
      <c r="F17" s="14" t="s">
        <v>59</v>
      </c>
      <c r="G17" s="15"/>
      <c r="H17" s="16"/>
      <c r="I17" s="17"/>
      <c r="J17" s="15">
        <v>2.0</v>
      </c>
      <c r="K17" s="16">
        <v>0.0</v>
      </c>
      <c r="L17" s="17">
        <v>2.0</v>
      </c>
      <c r="M17" s="15"/>
      <c r="N17" s="16"/>
      <c r="O17" s="17"/>
      <c r="P17" s="42"/>
      <c r="Q17" s="43"/>
      <c r="R17" s="44"/>
      <c r="S17" s="15">
        <f t="shared" ref="S17:T17" si="23">G17+J17+M17+P17</f>
        <v>2</v>
      </c>
      <c r="T17" s="15">
        <f t="shared" si="23"/>
        <v>0</v>
      </c>
      <c r="U17" s="18">
        <v>15.0</v>
      </c>
      <c r="V17" s="15">
        <f t="shared" si="17"/>
        <v>30</v>
      </c>
      <c r="W17" s="17">
        <f t="shared" si="18"/>
        <v>0</v>
      </c>
      <c r="X17" s="18">
        <f t="shared" si="5"/>
        <v>30</v>
      </c>
      <c r="Y17" s="15">
        <f t="shared" si="19"/>
        <v>2</v>
      </c>
      <c r="Z17" s="19" t="s">
        <v>32</v>
      </c>
    </row>
    <row r="18" ht="15.75" customHeight="1">
      <c r="A18" s="21"/>
      <c r="B18" s="15" t="s">
        <v>33</v>
      </c>
      <c r="C18" s="16" t="s">
        <v>38</v>
      </c>
      <c r="D18" s="12" t="s">
        <v>68</v>
      </c>
      <c r="E18" s="13" t="s">
        <v>69</v>
      </c>
      <c r="F18" s="14" t="s">
        <v>59</v>
      </c>
      <c r="G18" s="15">
        <v>2.0</v>
      </c>
      <c r="H18" s="16">
        <v>0.0</v>
      </c>
      <c r="I18" s="17">
        <v>2.0</v>
      </c>
      <c r="J18" s="15"/>
      <c r="K18" s="16"/>
      <c r="L18" s="17"/>
      <c r="M18" s="15"/>
      <c r="N18" s="16"/>
      <c r="O18" s="17"/>
      <c r="P18" s="42"/>
      <c r="Q18" s="43"/>
      <c r="R18" s="44"/>
      <c r="S18" s="15">
        <f t="shared" ref="S18:T18" si="24">G18+J18+M18+P18</f>
        <v>2</v>
      </c>
      <c r="T18" s="15">
        <f t="shared" si="24"/>
        <v>0</v>
      </c>
      <c r="U18" s="18">
        <v>15.0</v>
      </c>
      <c r="V18" s="15">
        <f t="shared" si="17"/>
        <v>30</v>
      </c>
      <c r="W18" s="17">
        <f t="shared" si="18"/>
        <v>0</v>
      </c>
      <c r="X18" s="18">
        <f t="shared" si="5"/>
        <v>30</v>
      </c>
      <c r="Y18" s="15">
        <f t="shared" si="19"/>
        <v>2</v>
      </c>
      <c r="Z18" s="19" t="s">
        <v>32</v>
      </c>
      <c r="AA18" s="21"/>
      <c r="AB18" s="21"/>
    </row>
    <row r="19" ht="15.75" customHeight="1">
      <c r="B19" s="16" t="s">
        <v>33</v>
      </c>
      <c r="C19" s="16" t="s">
        <v>38</v>
      </c>
      <c r="D19" s="12" t="s">
        <v>70</v>
      </c>
      <c r="E19" s="13" t="s">
        <v>71</v>
      </c>
      <c r="F19" s="14" t="s">
        <v>59</v>
      </c>
      <c r="G19" s="15">
        <v>2.0</v>
      </c>
      <c r="H19" s="16">
        <v>0.0</v>
      </c>
      <c r="I19" s="17">
        <v>2.0</v>
      </c>
      <c r="J19" s="15"/>
      <c r="K19" s="16"/>
      <c r="L19" s="17"/>
      <c r="M19" s="15"/>
      <c r="N19" s="16"/>
      <c r="O19" s="17"/>
      <c r="P19" s="42"/>
      <c r="Q19" s="43"/>
      <c r="R19" s="44"/>
      <c r="S19" s="15">
        <f t="shared" ref="S19:T19" si="25">G19+J19+M19+P19</f>
        <v>2</v>
      </c>
      <c r="T19" s="15">
        <f t="shared" si="25"/>
        <v>0</v>
      </c>
      <c r="U19" s="18">
        <v>15.0</v>
      </c>
      <c r="V19" s="15">
        <f t="shared" si="17"/>
        <v>30</v>
      </c>
      <c r="W19" s="17">
        <f t="shared" si="18"/>
        <v>0</v>
      </c>
      <c r="X19" s="18">
        <f t="shared" si="5"/>
        <v>30</v>
      </c>
      <c r="Y19" s="15">
        <f t="shared" si="19"/>
        <v>2</v>
      </c>
      <c r="Z19" s="19" t="s">
        <v>32</v>
      </c>
    </row>
    <row r="20" ht="15.75" customHeight="1">
      <c r="B20" s="11" t="s">
        <v>27</v>
      </c>
      <c r="C20" s="11" t="s">
        <v>28</v>
      </c>
      <c r="D20" s="12" t="s">
        <v>72</v>
      </c>
      <c r="E20" s="13" t="s">
        <v>73</v>
      </c>
      <c r="F20" s="14" t="s">
        <v>59</v>
      </c>
      <c r="G20" s="15"/>
      <c r="H20" s="16"/>
      <c r="I20" s="17"/>
      <c r="J20" s="15"/>
      <c r="K20" s="16"/>
      <c r="L20" s="17"/>
      <c r="M20" s="15">
        <v>2.0</v>
      </c>
      <c r="N20" s="16">
        <v>0.0</v>
      </c>
      <c r="O20" s="17">
        <v>2.0</v>
      </c>
      <c r="P20" s="45"/>
      <c r="Q20" s="46"/>
      <c r="R20" s="47"/>
      <c r="S20" s="15">
        <f t="shared" ref="S20:T20" si="26">G20+J20+M20+P20</f>
        <v>2</v>
      </c>
      <c r="T20" s="15">
        <f t="shared" si="26"/>
        <v>0</v>
      </c>
      <c r="U20" s="18">
        <v>15.0</v>
      </c>
      <c r="V20" s="15">
        <f t="shared" si="17"/>
        <v>30</v>
      </c>
      <c r="W20" s="17">
        <f t="shared" si="18"/>
        <v>0</v>
      </c>
      <c r="X20" s="18">
        <f t="shared" si="5"/>
        <v>30</v>
      </c>
      <c r="Y20" s="15">
        <f t="shared" si="19"/>
        <v>2</v>
      </c>
      <c r="Z20" s="25" t="s">
        <v>32</v>
      </c>
    </row>
    <row r="21" ht="15.75" customHeight="1">
      <c r="B21" s="26"/>
      <c r="C21" s="27"/>
      <c r="D21" s="27"/>
      <c r="E21" s="28" t="s">
        <v>74</v>
      </c>
      <c r="F21" s="28"/>
      <c r="G21" s="12">
        <f t="shared" ref="G21:R21" si="27">SUM(G12:G20)</f>
        <v>8</v>
      </c>
      <c r="H21" s="12">
        <f t="shared" si="27"/>
        <v>0</v>
      </c>
      <c r="I21" s="12">
        <f t="shared" si="27"/>
        <v>9</v>
      </c>
      <c r="J21" s="12">
        <f t="shared" si="27"/>
        <v>3</v>
      </c>
      <c r="K21" s="12">
        <f t="shared" si="27"/>
        <v>4</v>
      </c>
      <c r="L21" s="12">
        <f t="shared" si="27"/>
        <v>6</v>
      </c>
      <c r="M21" s="12">
        <f t="shared" si="27"/>
        <v>4</v>
      </c>
      <c r="N21" s="12">
        <f t="shared" si="27"/>
        <v>0</v>
      </c>
      <c r="O21" s="12">
        <f t="shared" si="27"/>
        <v>4</v>
      </c>
      <c r="P21" s="12">
        <f t="shared" si="27"/>
        <v>0</v>
      </c>
      <c r="Q21" s="12">
        <f t="shared" si="27"/>
        <v>0</v>
      </c>
      <c r="R21" s="12">
        <f t="shared" si="27"/>
        <v>0</v>
      </c>
      <c r="S21" s="12">
        <f t="shared" ref="S21:T21" si="28">G21+J21+M21+P21</f>
        <v>15</v>
      </c>
      <c r="T21" s="12">
        <f t="shared" si="28"/>
        <v>4</v>
      </c>
      <c r="U21" s="12">
        <v>15.0</v>
      </c>
      <c r="V21" s="12">
        <f t="shared" ref="V21:W21" si="29">SUM(V12:V20)</f>
        <v>225</v>
      </c>
      <c r="W21" s="12">
        <f t="shared" si="29"/>
        <v>60</v>
      </c>
      <c r="X21" s="12">
        <f t="shared" si="5"/>
        <v>285</v>
      </c>
      <c r="Y21" s="29">
        <f>SUM(Y12:Y20)</f>
        <v>19</v>
      </c>
      <c r="Z21" s="30"/>
    </row>
    <row r="22" ht="15.75" customHeight="1">
      <c r="A22" s="21"/>
      <c r="B22" s="11" t="s">
        <v>27</v>
      </c>
      <c r="C22" s="11" t="s">
        <v>28</v>
      </c>
      <c r="D22" s="22" t="s">
        <v>75</v>
      </c>
      <c r="E22" s="48" t="s">
        <v>76</v>
      </c>
      <c r="F22" s="14" t="s">
        <v>77</v>
      </c>
      <c r="G22" s="49"/>
      <c r="H22" s="50"/>
      <c r="I22" s="51"/>
      <c r="J22" s="49"/>
      <c r="K22" s="50"/>
      <c r="L22" s="51"/>
      <c r="M22" s="49">
        <v>0.0</v>
      </c>
      <c r="N22" s="50">
        <v>2.0</v>
      </c>
      <c r="O22" s="51">
        <v>1.0</v>
      </c>
      <c r="P22" s="49"/>
      <c r="Q22" s="50"/>
      <c r="R22" s="51"/>
      <c r="S22" s="15">
        <f t="shared" ref="S22:T22" si="30">G22+J22+M22+P22</f>
        <v>0</v>
      </c>
      <c r="T22" s="15">
        <f t="shared" si="30"/>
        <v>2</v>
      </c>
      <c r="U22" s="18"/>
      <c r="V22" s="15">
        <f t="shared" ref="V22:W22" si="31">S22</f>
        <v>0</v>
      </c>
      <c r="W22" s="17">
        <f t="shared" si="31"/>
        <v>2</v>
      </c>
      <c r="X22" s="18">
        <f t="shared" si="5"/>
        <v>2</v>
      </c>
      <c r="Y22" s="15">
        <f>I22+L22+O22+R22</f>
        <v>1</v>
      </c>
      <c r="Z22" s="19" t="s">
        <v>43</v>
      </c>
      <c r="AA22" s="21"/>
      <c r="AB22" s="21"/>
    </row>
    <row r="23" ht="15.75" customHeight="1">
      <c r="B23" s="26"/>
      <c r="C23" s="27"/>
      <c r="D23" s="27"/>
      <c r="E23" s="28" t="s">
        <v>78</v>
      </c>
      <c r="F23" s="28"/>
      <c r="G23" s="12">
        <f t="shared" ref="G23:R23" si="32">SUM(G22)</f>
        <v>0</v>
      </c>
      <c r="H23" s="12">
        <f t="shared" si="32"/>
        <v>0</v>
      </c>
      <c r="I23" s="12">
        <f t="shared" si="32"/>
        <v>0</v>
      </c>
      <c r="J23" s="12">
        <f t="shared" si="32"/>
        <v>0</v>
      </c>
      <c r="K23" s="12">
        <f t="shared" si="32"/>
        <v>0</v>
      </c>
      <c r="L23" s="12">
        <f t="shared" si="32"/>
        <v>0</v>
      </c>
      <c r="M23" s="12">
        <f t="shared" si="32"/>
        <v>0</v>
      </c>
      <c r="N23" s="12">
        <f t="shared" si="32"/>
        <v>2</v>
      </c>
      <c r="O23" s="12">
        <f t="shared" si="32"/>
        <v>1</v>
      </c>
      <c r="P23" s="12">
        <f t="shared" si="32"/>
        <v>0</v>
      </c>
      <c r="Q23" s="12">
        <f t="shared" si="32"/>
        <v>0</v>
      </c>
      <c r="R23" s="12">
        <f t="shared" si="32"/>
        <v>0</v>
      </c>
      <c r="S23" s="12">
        <f t="shared" ref="S23:T23" si="33">G23+J23+M23+P23</f>
        <v>0</v>
      </c>
      <c r="T23" s="12">
        <f t="shared" si="33"/>
        <v>2</v>
      </c>
      <c r="U23" s="12">
        <v>15.0</v>
      </c>
      <c r="V23" s="12">
        <f t="shared" ref="V23:W23" si="34">SUM(V22)</f>
        <v>0</v>
      </c>
      <c r="W23" s="12">
        <f t="shared" si="34"/>
        <v>2</v>
      </c>
      <c r="X23" s="12">
        <f t="shared" si="5"/>
        <v>2</v>
      </c>
      <c r="Y23" s="29">
        <f>SUM(Y22)</f>
        <v>1</v>
      </c>
      <c r="Z23" s="30"/>
    </row>
    <row r="24" ht="15.75" customHeight="1">
      <c r="B24" s="11" t="s">
        <v>27</v>
      </c>
      <c r="C24" s="11" t="s">
        <v>79</v>
      </c>
      <c r="D24" s="12" t="s">
        <v>80</v>
      </c>
      <c r="E24" s="13" t="s">
        <v>81</v>
      </c>
      <c r="F24" s="52" t="s">
        <v>49</v>
      </c>
      <c r="G24" s="53"/>
      <c r="H24" s="53"/>
      <c r="I24" s="54"/>
      <c r="J24" s="32"/>
      <c r="K24" s="33"/>
      <c r="L24" s="34"/>
      <c r="M24" s="32"/>
      <c r="N24" s="33"/>
      <c r="O24" s="34"/>
      <c r="P24" s="32">
        <v>1.0</v>
      </c>
      <c r="Q24" s="33">
        <v>2.0</v>
      </c>
      <c r="R24" s="34">
        <v>2.0</v>
      </c>
      <c r="S24" s="15">
        <f t="shared" ref="S24:T24" si="35">G24+J24+M24+P24</f>
        <v>1</v>
      </c>
      <c r="T24" s="15">
        <f t="shared" si="35"/>
        <v>2</v>
      </c>
      <c r="U24" s="18">
        <v>15.0</v>
      </c>
      <c r="V24" s="15">
        <f t="shared" ref="V24:V30" si="37">S24*U24</f>
        <v>15</v>
      </c>
      <c r="W24" s="17">
        <f t="shared" ref="W24:W30" si="38">T24*U24</f>
        <v>30</v>
      </c>
      <c r="X24" s="18">
        <f t="shared" si="5"/>
        <v>45</v>
      </c>
      <c r="Y24" s="15">
        <f t="shared" ref="Y24:Y30" si="39">I24+L24+O24+R24</f>
        <v>2</v>
      </c>
      <c r="Z24" s="35" t="s">
        <v>43</v>
      </c>
    </row>
    <row r="25" ht="29.25" customHeight="1">
      <c r="B25" s="11" t="s">
        <v>27</v>
      </c>
      <c r="C25" s="11" t="s">
        <v>79</v>
      </c>
      <c r="D25" s="12" t="s">
        <v>82</v>
      </c>
      <c r="E25" s="13" t="s">
        <v>83</v>
      </c>
      <c r="F25" s="55" t="s">
        <v>49</v>
      </c>
      <c r="G25" s="43"/>
      <c r="H25" s="43"/>
      <c r="I25" s="44"/>
      <c r="J25" s="15"/>
      <c r="K25" s="16"/>
      <c r="L25" s="17"/>
      <c r="M25" s="15"/>
      <c r="N25" s="16"/>
      <c r="O25" s="17"/>
      <c r="P25" s="15">
        <v>1.0</v>
      </c>
      <c r="Q25" s="16">
        <v>2.0</v>
      </c>
      <c r="R25" s="17">
        <v>3.0</v>
      </c>
      <c r="S25" s="15">
        <f t="shared" ref="S25:T25" si="36">G25+J25+M25+P25</f>
        <v>1</v>
      </c>
      <c r="T25" s="15">
        <f t="shared" si="36"/>
        <v>2</v>
      </c>
      <c r="U25" s="18">
        <v>15.0</v>
      </c>
      <c r="V25" s="15">
        <f t="shared" si="37"/>
        <v>15</v>
      </c>
      <c r="W25" s="17">
        <f t="shared" si="38"/>
        <v>30</v>
      </c>
      <c r="X25" s="18">
        <f t="shared" si="5"/>
        <v>45</v>
      </c>
      <c r="Y25" s="15">
        <f t="shared" si="39"/>
        <v>3</v>
      </c>
      <c r="Z25" s="19" t="s">
        <v>43</v>
      </c>
    </row>
    <row r="26" ht="15.75" customHeight="1">
      <c r="A26" s="21"/>
      <c r="B26" s="11" t="s">
        <v>27</v>
      </c>
      <c r="C26" s="11" t="s">
        <v>28</v>
      </c>
      <c r="D26" s="12" t="s">
        <v>84</v>
      </c>
      <c r="E26" s="13" t="s">
        <v>85</v>
      </c>
      <c r="F26" s="55" t="s">
        <v>46</v>
      </c>
      <c r="G26" s="43"/>
      <c r="H26" s="43"/>
      <c r="I26" s="44"/>
      <c r="J26" s="15"/>
      <c r="K26" s="16"/>
      <c r="L26" s="17"/>
      <c r="M26" s="15">
        <v>2.0</v>
      </c>
      <c r="N26" s="16">
        <v>1.0</v>
      </c>
      <c r="O26" s="17">
        <v>2.0</v>
      </c>
      <c r="P26" s="15"/>
      <c r="Q26" s="16"/>
      <c r="R26" s="17"/>
      <c r="S26" s="15">
        <f t="shared" ref="S26:T26" si="40">G26+J26+M26+P26</f>
        <v>2</v>
      </c>
      <c r="T26" s="15">
        <f t="shared" si="40"/>
        <v>1</v>
      </c>
      <c r="U26" s="18">
        <v>15.0</v>
      </c>
      <c r="V26" s="15">
        <f t="shared" si="37"/>
        <v>30</v>
      </c>
      <c r="W26" s="17">
        <f t="shared" si="38"/>
        <v>15</v>
      </c>
      <c r="X26" s="18">
        <f t="shared" si="5"/>
        <v>45</v>
      </c>
      <c r="Y26" s="15">
        <f t="shared" si="39"/>
        <v>2</v>
      </c>
      <c r="Z26" s="19" t="s">
        <v>86</v>
      </c>
      <c r="AA26" s="21"/>
      <c r="AB26" s="21"/>
    </row>
    <row r="27" ht="15.75" customHeight="1">
      <c r="B27" s="11" t="s">
        <v>27</v>
      </c>
      <c r="C27" s="11" t="s">
        <v>79</v>
      </c>
      <c r="D27" s="12" t="s">
        <v>87</v>
      </c>
      <c r="E27" s="13" t="s">
        <v>88</v>
      </c>
      <c r="F27" s="55" t="s">
        <v>89</v>
      </c>
      <c r="G27" s="43"/>
      <c r="H27" s="43"/>
      <c r="I27" s="44"/>
      <c r="J27" s="15"/>
      <c r="K27" s="16"/>
      <c r="L27" s="17"/>
      <c r="M27" s="15"/>
      <c r="N27" s="16"/>
      <c r="O27" s="17"/>
      <c r="P27" s="15">
        <v>0.0</v>
      </c>
      <c r="Q27" s="16">
        <v>2.0</v>
      </c>
      <c r="R27" s="17">
        <v>2.0</v>
      </c>
      <c r="S27" s="15">
        <f t="shared" ref="S27:T27" si="41">G27+J27+M27+P27</f>
        <v>0</v>
      </c>
      <c r="T27" s="15">
        <f t="shared" si="41"/>
        <v>2</v>
      </c>
      <c r="U27" s="18">
        <v>15.0</v>
      </c>
      <c r="V27" s="15">
        <f t="shared" si="37"/>
        <v>0</v>
      </c>
      <c r="W27" s="17">
        <f t="shared" si="38"/>
        <v>30</v>
      </c>
      <c r="X27" s="18">
        <f t="shared" si="5"/>
        <v>30</v>
      </c>
      <c r="Y27" s="15">
        <f t="shared" si="39"/>
        <v>2</v>
      </c>
      <c r="Z27" s="19" t="s">
        <v>32</v>
      </c>
    </row>
    <row r="28" ht="15.75" customHeight="1">
      <c r="B28" s="11" t="s">
        <v>27</v>
      </c>
      <c r="C28" s="11" t="s">
        <v>79</v>
      </c>
      <c r="D28" s="12" t="s">
        <v>90</v>
      </c>
      <c r="E28" s="13" t="s">
        <v>91</v>
      </c>
      <c r="F28" s="55" t="s">
        <v>89</v>
      </c>
      <c r="G28" s="43"/>
      <c r="H28" s="43"/>
      <c r="I28" s="44"/>
      <c r="J28" s="15"/>
      <c r="K28" s="16"/>
      <c r="L28" s="17"/>
      <c r="M28" s="15"/>
      <c r="N28" s="16"/>
      <c r="O28" s="17"/>
      <c r="P28" s="15">
        <v>0.0</v>
      </c>
      <c r="Q28" s="16">
        <v>2.0</v>
      </c>
      <c r="R28" s="17">
        <v>2.0</v>
      </c>
      <c r="S28" s="15">
        <f t="shared" ref="S28:T28" si="42">G28+J28+M28+P28</f>
        <v>0</v>
      </c>
      <c r="T28" s="15">
        <f t="shared" si="42"/>
        <v>2</v>
      </c>
      <c r="U28" s="18">
        <v>15.0</v>
      </c>
      <c r="V28" s="15">
        <f t="shared" si="37"/>
        <v>0</v>
      </c>
      <c r="W28" s="17">
        <f t="shared" si="38"/>
        <v>30</v>
      </c>
      <c r="X28" s="18">
        <f t="shared" si="5"/>
        <v>30</v>
      </c>
      <c r="Y28" s="15">
        <f t="shared" si="39"/>
        <v>2</v>
      </c>
      <c r="Z28" s="19" t="s">
        <v>43</v>
      </c>
    </row>
    <row r="29" ht="15.75" customHeight="1">
      <c r="B29" s="16" t="s">
        <v>27</v>
      </c>
      <c r="C29" s="16" t="s">
        <v>28</v>
      </c>
      <c r="D29" s="12" t="s">
        <v>92</v>
      </c>
      <c r="E29" s="13" t="s">
        <v>93</v>
      </c>
      <c r="F29" s="55" t="s">
        <v>89</v>
      </c>
      <c r="G29" s="43"/>
      <c r="H29" s="43"/>
      <c r="I29" s="44"/>
      <c r="J29" s="15"/>
      <c r="K29" s="16"/>
      <c r="L29" s="17"/>
      <c r="M29" s="15">
        <v>2.0</v>
      </c>
      <c r="N29" s="16">
        <v>1.0</v>
      </c>
      <c r="O29" s="17">
        <v>3.0</v>
      </c>
      <c r="P29" s="43"/>
      <c r="Q29" s="43"/>
      <c r="R29" s="44"/>
      <c r="S29" s="15">
        <f t="shared" ref="S29:T29" si="43">G29+J29+M29+P29</f>
        <v>2</v>
      </c>
      <c r="T29" s="15">
        <f t="shared" si="43"/>
        <v>1</v>
      </c>
      <c r="U29" s="18">
        <v>15.0</v>
      </c>
      <c r="V29" s="15">
        <f t="shared" si="37"/>
        <v>30</v>
      </c>
      <c r="W29" s="17">
        <f t="shared" si="38"/>
        <v>15</v>
      </c>
      <c r="X29" s="18">
        <f t="shared" si="5"/>
        <v>45</v>
      </c>
      <c r="Y29" s="15">
        <f t="shared" si="39"/>
        <v>3</v>
      </c>
      <c r="Z29" s="19" t="s">
        <v>32</v>
      </c>
    </row>
    <row r="30" ht="15.75" customHeight="1">
      <c r="B30" s="16" t="s">
        <v>33</v>
      </c>
      <c r="C30" s="33" t="s">
        <v>34</v>
      </c>
      <c r="D30" s="12" t="s">
        <v>94</v>
      </c>
      <c r="E30" s="13" t="s">
        <v>95</v>
      </c>
      <c r="F30" s="48" t="s">
        <v>96</v>
      </c>
      <c r="G30" s="43"/>
      <c r="H30" s="43"/>
      <c r="I30" s="44"/>
      <c r="J30" s="15">
        <v>2.0</v>
      </c>
      <c r="K30" s="16">
        <v>1.0</v>
      </c>
      <c r="L30" s="17">
        <v>3.0</v>
      </c>
      <c r="M30" s="15"/>
      <c r="N30" s="16"/>
      <c r="O30" s="17"/>
      <c r="P30" s="43"/>
      <c r="Q30" s="43"/>
      <c r="R30" s="44"/>
      <c r="S30" s="15">
        <f t="shared" ref="S30:T30" si="44">G30+J30+M30+P30</f>
        <v>2</v>
      </c>
      <c r="T30" s="15">
        <f t="shared" si="44"/>
        <v>1</v>
      </c>
      <c r="U30" s="18">
        <v>15.0</v>
      </c>
      <c r="V30" s="15">
        <f t="shared" si="37"/>
        <v>30</v>
      </c>
      <c r="W30" s="17">
        <f t="shared" si="38"/>
        <v>15</v>
      </c>
      <c r="X30" s="18">
        <f t="shared" si="5"/>
        <v>45</v>
      </c>
      <c r="Y30" s="15">
        <f t="shared" si="39"/>
        <v>3</v>
      </c>
      <c r="Z30" s="25" t="s">
        <v>32</v>
      </c>
    </row>
    <row r="31" ht="15.75" customHeight="1">
      <c r="B31" s="26"/>
      <c r="C31" s="27"/>
      <c r="D31" s="27"/>
      <c r="E31" s="28" t="s">
        <v>97</v>
      </c>
      <c r="F31" s="28"/>
      <c r="G31" s="12">
        <f t="shared" ref="G31:R31" si="45">SUM(G24:G30)</f>
        <v>0</v>
      </c>
      <c r="H31" s="12">
        <f t="shared" si="45"/>
        <v>0</v>
      </c>
      <c r="I31" s="12">
        <f t="shared" si="45"/>
        <v>0</v>
      </c>
      <c r="J31" s="12">
        <f t="shared" si="45"/>
        <v>2</v>
      </c>
      <c r="K31" s="12">
        <f t="shared" si="45"/>
        <v>1</v>
      </c>
      <c r="L31" s="12">
        <f t="shared" si="45"/>
        <v>3</v>
      </c>
      <c r="M31" s="12">
        <f t="shared" si="45"/>
        <v>4</v>
      </c>
      <c r="N31" s="12">
        <f t="shared" si="45"/>
        <v>2</v>
      </c>
      <c r="O31" s="12">
        <f t="shared" si="45"/>
        <v>5</v>
      </c>
      <c r="P31" s="12">
        <f t="shared" si="45"/>
        <v>2</v>
      </c>
      <c r="Q31" s="12">
        <f t="shared" si="45"/>
        <v>8</v>
      </c>
      <c r="R31" s="12">
        <f t="shared" si="45"/>
        <v>9</v>
      </c>
      <c r="S31" s="12">
        <f t="shared" ref="S31:T31" si="46">G31+J31+M31+P31</f>
        <v>8</v>
      </c>
      <c r="T31" s="12">
        <f t="shared" si="46"/>
        <v>11</v>
      </c>
      <c r="U31" s="12">
        <v>15.0</v>
      </c>
      <c r="V31" s="12">
        <f t="shared" ref="V31:W31" si="47">SUM(V24:V30)</f>
        <v>120</v>
      </c>
      <c r="W31" s="12">
        <f t="shared" si="47"/>
        <v>165</v>
      </c>
      <c r="X31" s="12">
        <f t="shared" si="5"/>
        <v>285</v>
      </c>
      <c r="Y31" s="29">
        <f>SUM(Y24:Y30)</f>
        <v>17</v>
      </c>
      <c r="Z31" s="30"/>
    </row>
    <row r="32" ht="19.5" customHeight="1">
      <c r="B32" s="56" t="s">
        <v>33</v>
      </c>
      <c r="C32" s="56" t="s">
        <v>34</v>
      </c>
      <c r="D32" s="12" t="s">
        <v>98</v>
      </c>
      <c r="E32" s="13" t="s">
        <v>99</v>
      </c>
      <c r="F32" s="55" t="s">
        <v>100</v>
      </c>
      <c r="G32" s="43"/>
      <c r="H32" s="43"/>
      <c r="I32" s="44"/>
      <c r="J32" s="15">
        <v>0.0</v>
      </c>
      <c r="K32" s="16">
        <v>2.0</v>
      </c>
      <c r="L32" s="17">
        <v>2.0</v>
      </c>
      <c r="M32" s="15"/>
      <c r="N32" s="16"/>
      <c r="O32" s="17"/>
      <c r="P32" s="15"/>
      <c r="Q32" s="16"/>
      <c r="R32" s="17"/>
      <c r="S32" s="15">
        <f t="shared" ref="S32:T32" si="48">G32+J32+M32+P32</f>
        <v>0</v>
      </c>
      <c r="T32" s="15">
        <f t="shared" si="48"/>
        <v>2</v>
      </c>
      <c r="U32" s="18">
        <v>15.0</v>
      </c>
      <c r="V32" s="15">
        <f t="shared" ref="V32:V39" si="50">S32*U32</f>
        <v>0</v>
      </c>
      <c r="W32" s="17">
        <f t="shared" ref="W32:W39" si="51">T32*U32</f>
        <v>30</v>
      </c>
      <c r="X32" s="18">
        <f t="shared" si="5"/>
        <v>30</v>
      </c>
      <c r="Y32" s="57">
        <f t="shared" ref="Y32:Y39" si="52">I32+L32+O32+R32</f>
        <v>2</v>
      </c>
      <c r="Z32" s="19" t="s">
        <v>43</v>
      </c>
    </row>
    <row r="33" ht="15.75" customHeight="1">
      <c r="B33" s="11" t="s">
        <v>27</v>
      </c>
      <c r="C33" s="11" t="s">
        <v>28</v>
      </c>
      <c r="D33" s="12" t="s">
        <v>101</v>
      </c>
      <c r="E33" s="13" t="s">
        <v>102</v>
      </c>
      <c r="F33" s="55" t="s">
        <v>103</v>
      </c>
      <c r="G33" s="50"/>
      <c r="H33" s="50"/>
      <c r="I33" s="51"/>
      <c r="J33" s="49"/>
      <c r="K33" s="50"/>
      <c r="L33" s="51"/>
      <c r="M33" s="49">
        <v>2.0</v>
      </c>
      <c r="N33" s="50">
        <v>0.0</v>
      </c>
      <c r="O33" s="51">
        <v>2.0</v>
      </c>
      <c r="P33" s="49"/>
      <c r="Q33" s="50"/>
      <c r="R33" s="51"/>
      <c r="S33" s="15">
        <f t="shared" ref="S33:T33" si="49">G33+J33+M33+P33</f>
        <v>2</v>
      </c>
      <c r="T33" s="15">
        <f t="shared" si="49"/>
        <v>0</v>
      </c>
      <c r="U33" s="18">
        <v>15.0</v>
      </c>
      <c r="V33" s="15">
        <f t="shared" si="50"/>
        <v>30</v>
      </c>
      <c r="W33" s="17">
        <f t="shared" si="51"/>
        <v>0</v>
      </c>
      <c r="X33" s="18">
        <f t="shared" si="5"/>
        <v>30</v>
      </c>
      <c r="Y33" s="57">
        <f t="shared" si="52"/>
        <v>2</v>
      </c>
      <c r="Z33" s="58" t="s">
        <v>32</v>
      </c>
    </row>
    <row r="34" ht="15.75" customHeight="1">
      <c r="B34" s="56" t="s">
        <v>33</v>
      </c>
      <c r="C34" s="56" t="s">
        <v>34</v>
      </c>
      <c r="D34" s="12" t="s">
        <v>104</v>
      </c>
      <c r="E34" s="13" t="s">
        <v>105</v>
      </c>
      <c r="F34" s="55" t="s">
        <v>103</v>
      </c>
      <c r="G34" s="50"/>
      <c r="H34" s="50"/>
      <c r="I34" s="51"/>
      <c r="J34" s="49">
        <v>0.0</v>
      </c>
      <c r="K34" s="50">
        <v>1.0</v>
      </c>
      <c r="L34" s="51">
        <v>3.0</v>
      </c>
      <c r="M34" s="49"/>
      <c r="N34" s="50"/>
      <c r="O34" s="51"/>
      <c r="P34" s="49">
        <v>0.0</v>
      </c>
      <c r="Q34" s="50">
        <v>0.0</v>
      </c>
      <c r="R34" s="51">
        <v>0.0</v>
      </c>
      <c r="S34" s="15">
        <f t="shared" ref="S34:T34" si="53">G34+J34+M34+P34</f>
        <v>0</v>
      </c>
      <c r="T34" s="15">
        <f t="shared" si="53"/>
        <v>1</v>
      </c>
      <c r="U34" s="18">
        <v>15.0</v>
      </c>
      <c r="V34" s="15">
        <f t="shared" si="50"/>
        <v>0</v>
      </c>
      <c r="W34" s="17">
        <f t="shared" si="51"/>
        <v>15</v>
      </c>
      <c r="X34" s="18">
        <f t="shared" si="5"/>
        <v>15</v>
      </c>
      <c r="Y34" s="57">
        <f t="shared" si="52"/>
        <v>3</v>
      </c>
      <c r="Z34" s="59" t="s">
        <v>43</v>
      </c>
    </row>
    <row r="35" ht="15.75" customHeight="1">
      <c r="B35" s="11" t="s">
        <v>27</v>
      </c>
      <c r="C35" s="11" t="s">
        <v>28</v>
      </c>
      <c r="D35" s="12" t="s">
        <v>106</v>
      </c>
      <c r="E35" s="13" t="s">
        <v>107</v>
      </c>
      <c r="F35" s="55" t="s">
        <v>103</v>
      </c>
      <c r="G35" s="50"/>
      <c r="H35" s="50"/>
      <c r="I35" s="51"/>
      <c r="J35" s="49"/>
      <c r="K35" s="50"/>
      <c r="L35" s="51"/>
      <c r="M35" s="49">
        <v>1.0</v>
      </c>
      <c r="N35" s="50">
        <v>1.0</v>
      </c>
      <c r="O35" s="51">
        <v>3.0</v>
      </c>
      <c r="P35" s="49"/>
      <c r="Q35" s="50"/>
      <c r="R35" s="51"/>
      <c r="S35" s="15">
        <f t="shared" ref="S35:T35" si="54">G35+J35+M35+P35</f>
        <v>1</v>
      </c>
      <c r="T35" s="15">
        <f t="shared" si="54"/>
        <v>1</v>
      </c>
      <c r="U35" s="18">
        <v>15.0</v>
      </c>
      <c r="V35" s="15">
        <f t="shared" si="50"/>
        <v>15</v>
      </c>
      <c r="W35" s="17">
        <f t="shared" si="51"/>
        <v>15</v>
      </c>
      <c r="X35" s="18">
        <f t="shared" si="5"/>
        <v>30</v>
      </c>
      <c r="Y35" s="57">
        <f t="shared" si="52"/>
        <v>3</v>
      </c>
      <c r="Z35" s="19" t="s">
        <v>32</v>
      </c>
    </row>
    <row r="36" ht="15.75" customHeight="1">
      <c r="A36" s="60"/>
      <c r="B36" s="11" t="s">
        <v>27</v>
      </c>
      <c r="C36" s="11" t="s">
        <v>28</v>
      </c>
      <c r="D36" s="12" t="s">
        <v>108</v>
      </c>
      <c r="E36" s="13" t="s">
        <v>109</v>
      </c>
      <c r="F36" s="55" t="s">
        <v>110</v>
      </c>
      <c r="G36" s="50"/>
      <c r="H36" s="50"/>
      <c r="I36" s="51"/>
      <c r="J36" s="49"/>
      <c r="K36" s="50"/>
      <c r="L36" s="51"/>
      <c r="M36" s="49">
        <v>0.0</v>
      </c>
      <c r="N36" s="50">
        <v>1.0</v>
      </c>
      <c r="O36" s="51">
        <v>1.0</v>
      </c>
      <c r="P36" s="49"/>
      <c r="Q36" s="50"/>
      <c r="R36" s="51"/>
      <c r="S36" s="15">
        <f t="shared" ref="S36:T36" si="55">G36+J36+M36+P36</f>
        <v>0</v>
      </c>
      <c r="T36" s="15">
        <f t="shared" si="55"/>
        <v>1</v>
      </c>
      <c r="U36" s="18">
        <v>15.0</v>
      </c>
      <c r="V36" s="15">
        <f t="shared" si="50"/>
        <v>0</v>
      </c>
      <c r="W36" s="17">
        <f t="shared" si="51"/>
        <v>15</v>
      </c>
      <c r="X36" s="18">
        <f t="shared" si="5"/>
        <v>15</v>
      </c>
      <c r="Y36" s="57">
        <f t="shared" si="52"/>
        <v>1</v>
      </c>
      <c r="Z36" s="19" t="s">
        <v>43</v>
      </c>
      <c r="AA36" s="21"/>
      <c r="AB36" s="21"/>
    </row>
    <row r="37" ht="15.75" customHeight="1">
      <c r="B37" s="16" t="s">
        <v>33</v>
      </c>
      <c r="C37" s="16" t="s">
        <v>38</v>
      </c>
      <c r="D37" s="12" t="s">
        <v>111</v>
      </c>
      <c r="E37" s="13" t="s">
        <v>112</v>
      </c>
      <c r="F37" s="55" t="s">
        <v>59</v>
      </c>
      <c r="G37" s="50">
        <v>0.0</v>
      </c>
      <c r="H37" s="50">
        <v>2.0</v>
      </c>
      <c r="I37" s="51">
        <v>2.0</v>
      </c>
      <c r="J37" s="49"/>
      <c r="K37" s="50"/>
      <c r="L37" s="51"/>
      <c r="M37" s="49"/>
      <c r="N37" s="50"/>
      <c r="O37" s="51"/>
      <c r="P37" s="49"/>
      <c r="Q37" s="50"/>
      <c r="R37" s="51"/>
      <c r="S37" s="15">
        <f t="shared" ref="S37:T37" si="56">G37+J37+M37+P37</f>
        <v>0</v>
      </c>
      <c r="T37" s="15">
        <f t="shared" si="56"/>
        <v>2</v>
      </c>
      <c r="U37" s="18">
        <v>15.0</v>
      </c>
      <c r="V37" s="15">
        <f t="shared" si="50"/>
        <v>0</v>
      </c>
      <c r="W37" s="17">
        <f t="shared" si="51"/>
        <v>30</v>
      </c>
      <c r="X37" s="18">
        <f t="shared" si="5"/>
        <v>30</v>
      </c>
      <c r="Y37" s="57">
        <f t="shared" si="52"/>
        <v>2</v>
      </c>
      <c r="Z37" s="19" t="s">
        <v>43</v>
      </c>
    </row>
    <row r="38" ht="15.75" customHeight="1">
      <c r="B38" s="56" t="s">
        <v>33</v>
      </c>
      <c r="C38" s="56" t="s">
        <v>34</v>
      </c>
      <c r="D38" s="12" t="s">
        <v>113</v>
      </c>
      <c r="E38" s="13" t="s">
        <v>114</v>
      </c>
      <c r="F38" s="55" t="s">
        <v>59</v>
      </c>
      <c r="G38" s="50"/>
      <c r="H38" s="50"/>
      <c r="I38" s="51"/>
      <c r="J38" s="49">
        <v>1.0</v>
      </c>
      <c r="K38" s="50">
        <v>1.0</v>
      </c>
      <c r="L38" s="51">
        <v>2.0</v>
      </c>
      <c r="M38" s="49"/>
      <c r="N38" s="50"/>
      <c r="O38" s="51"/>
      <c r="P38" s="49"/>
      <c r="Q38" s="50"/>
      <c r="R38" s="51"/>
      <c r="S38" s="15">
        <f t="shared" ref="S38:T38" si="57">G38+J38+M38+P38</f>
        <v>1</v>
      </c>
      <c r="T38" s="15">
        <f t="shared" si="57"/>
        <v>1</v>
      </c>
      <c r="U38" s="18">
        <v>15.0</v>
      </c>
      <c r="V38" s="15">
        <f t="shared" si="50"/>
        <v>15</v>
      </c>
      <c r="W38" s="17">
        <f t="shared" si="51"/>
        <v>15</v>
      </c>
      <c r="X38" s="18">
        <f t="shared" si="5"/>
        <v>30</v>
      </c>
      <c r="Y38" s="57">
        <f t="shared" si="52"/>
        <v>2</v>
      </c>
      <c r="Z38" s="19" t="s">
        <v>32</v>
      </c>
    </row>
    <row r="39" ht="15.75" customHeight="1">
      <c r="A39" s="21"/>
      <c r="B39" s="16" t="s">
        <v>33</v>
      </c>
      <c r="C39" s="33" t="s">
        <v>34</v>
      </c>
      <c r="D39" s="12" t="s">
        <v>115</v>
      </c>
      <c r="E39" s="13" t="s">
        <v>116</v>
      </c>
      <c r="F39" s="48" t="s">
        <v>59</v>
      </c>
      <c r="G39" s="50"/>
      <c r="H39" s="50"/>
      <c r="I39" s="51"/>
      <c r="J39" s="49">
        <v>1.0</v>
      </c>
      <c r="K39" s="50">
        <v>1.0</v>
      </c>
      <c r="L39" s="51">
        <v>2.0</v>
      </c>
      <c r="M39" s="49"/>
      <c r="N39" s="50"/>
      <c r="O39" s="51"/>
      <c r="P39" s="49"/>
      <c r="Q39" s="50"/>
      <c r="R39" s="51"/>
      <c r="S39" s="15">
        <f t="shared" ref="S39:T39" si="58">G39+J39+M39+P39</f>
        <v>1</v>
      </c>
      <c r="T39" s="15">
        <f t="shared" si="58"/>
        <v>1</v>
      </c>
      <c r="U39" s="18">
        <v>15.0</v>
      </c>
      <c r="V39" s="15">
        <f t="shared" si="50"/>
        <v>15</v>
      </c>
      <c r="W39" s="17">
        <f t="shared" si="51"/>
        <v>15</v>
      </c>
      <c r="X39" s="18">
        <f t="shared" si="5"/>
        <v>30</v>
      </c>
      <c r="Y39" s="57">
        <f t="shared" si="52"/>
        <v>2</v>
      </c>
      <c r="Z39" s="25" t="s">
        <v>86</v>
      </c>
      <c r="AA39" s="21"/>
      <c r="AB39" s="21"/>
    </row>
    <row r="40" ht="15.75" customHeight="1">
      <c r="B40" s="26"/>
      <c r="C40" s="27"/>
      <c r="D40" s="27"/>
      <c r="E40" s="28" t="s">
        <v>117</v>
      </c>
      <c r="F40" s="28"/>
      <c r="G40" s="12">
        <f t="shared" ref="G40:R40" si="59">SUM(G32:G39)</f>
        <v>0</v>
      </c>
      <c r="H40" s="12">
        <f t="shared" si="59"/>
        <v>2</v>
      </c>
      <c r="I40" s="12">
        <f t="shared" si="59"/>
        <v>2</v>
      </c>
      <c r="J40" s="12">
        <f t="shared" si="59"/>
        <v>2</v>
      </c>
      <c r="K40" s="12">
        <f t="shared" si="59"/>
        <v>5</v>
      </c>
      <c r="L40" s="12">
        <f t="shared" si="59"/>
        <v>9</v>
      </c>
      <c r="M40" s="12">
        <f t="shared" si="59"/>
        <v>3</v>
      </c>
      <c r="N40" s="12">
        <f t="shared" si="59"/>
        <v>2</v>
      </c>
      <c r="O40" s="12">
        <f t="shared" si="59"/>
        <v>6</v>
      </c>
      <c r="P40" s="12">
        <f t="shared" si="59"/>
        <v>0</v>
      </c>
      <c r="Q40" s="12">
        <f t="shared" si="59"/>
        <v>0</v>
      </c>
      <c r="R40" s="12">
        <f t="shared" si="59"/>
        <v>0</v>
      </c>
      <c r="S40" s="12">
        <f t="shared" ref="S40:T40" si="60">G40+J40+M40+P40</f>
        <v>5</v>
      </c>
      <c r="T40" s="12">
        <f t="shared" si="60"/>
        <v>9</v>
      </c>
      <c r="U40" s="12">
        <v>15.0</v>
      </c>
      <c r="V40" s="12">
        <f t="shared" ref="V40:W40" si="61">SUM(V32:V39)</f>
        <v>75</v>
      </c>
      <c r="W40" s="12">
        <f t="shared" si="61"/>
        <v>135</v>
      </c>
      <c r="X40" s="12">
        <f t="shared" si="5"/>
        <v>210</v>
      </c>
      <c r="Y40" s="29">
        <f>SUM(Y32:Y39)</f>
        <v>17</v>
      </c>
      <c r="Z40" s="30"/>
    </row>
    <row r="41" ht="15.75" customHeight="1">
      <c r="B41" s="56" t="s">
        <v>33</v>
      </c>
      <c r="C41" s="56" t="s">
        <v>34</v>
      </c>
      <c r="D41" s="12" t="s">
        <v>118</v>
      </c>
      <c r="E41" s="61" t="s">
        <v>119</v>
      </c>
      <c r="F41" s="61" t="s">
        <v>120</v>
      </c>
      <c r="G41" s="62"/>
      <c r="H41" s="63"/>
      <c r="I41" s="64"/>
      <c r="J41" s="62">
        <v>1.0</v>
      </c>
      <c r="K41" s="63">
        <v>1.0</v>
      </c>
      <c r="L41" s="64">
        <v>2.0</v>
      </c>
      <c r="M41" s="62"/>
      <c r="N41" s="63"/>
      <c r="O41" s="64"/>
      <c r="P41" s="62">
        <v>0.0</v>
      </c>
      <c r="Q41" s="63">
        <v>0.0</v>
      </c>
      <c r="R41" s="64">
        <v>0.0</v>
      </c>
      <c r="S41" s="16">
        <f t="shared" ref="S41:T41" si="62">G41+J41+M41+P41</f>
        <v>1</v>
      </c>
      <c r="T41" s="16">
        <f t="shared" si="62"/>
        <v>1</v>
      </c>
      <c r="U41" s="18">
        <v>15.0</v>
      </c>
      <c r="V41" s="16">
        <f t="shared" ref="V41:V42" si="64">S41*U41</f>
        <v>15</v>
      </c>
      <c r="W41" s="16">
        <f t="shared" ref="W41:W42" si="65">T41*U41</f>
        <v>15</v>
      </c>
      <c r="X41" s="65">
        <f t="shared" si="5"/>
        <v>30</v>
      </c>
      <c r="Y41" s="16">
        <f t="shared" ref="Y41:Y42" si="66">I41+L41+O41+R41</f>
        <v>2</v>
      </c>
      <c r="Z41" s="35" t="s">
        <v>43</v>
      </c>
    </row>
    <row r="42" ht="15.75" customHeight="1">
      <c r="B42" s="66" t="s">
        <v>33</v>
      </c>
      <c r="C42" s="16" t="s">
        <v>38</v>
      </c>
      <c r="D42" s="12" t="s">
        <v>121</v>
      </c>
      <c r="E42" s="13" t="s">
        <v>122</v>
      </c>
      <c r="F42" s="61" t="s">
        <v>120</v>
      </c>
      <c r="G42" s="67">
        <v>2.0</v>
      </c>
      <c r="H42" s="68">
        <v>1.0</v>
      </c>
      <c r="I42" s="69">
        <v>2.0</v>
      </c>
      <c r="J42" s="68"/>
      <c r="K42" s="68"/>
      <c r="L42" s="69"/>
      <c r="M42" s="68"/>
      <c r="N42" s="68"/>
      <c r="O42" s="69"/>
      <c r="P42" s="68"/>
      <c r="Q42" s="68"/>
      <c r="R42" s="69"/>
      <c r="S42" s="16">
        <f t="shared" ref="S42:T42" si="63">G42+J42+M42+P42</f>
        <v>2</v>
      </c>
      <c r="T42" s="16">
        <f t="shared" si="63"/>
        <v>1</v>
      </c>
      <c r="U42" s="18">
        <v>15.0</v>
      </c>
      <c r="V42" s="16">
        <f t="shared" si="64"/>
        <v>30</v>
      </c>
      <c r="W42" s="16">
        <f t="shared" si="65"/>
        <v>15</v>
      </c>
      <c r="X42" s="22">
        <f t="shared" si="5"/>
        <v>45</v>
      </c>
      <c r="Y42" s="16">
        <f t="shared" si="66"/>
        <v>2</v>
      </c>
      <c r="Z42" s="25" t="s">
        <v>32</v>
      </c>
    </row>
    <row r="43" ht="15.75" customHeight="1">
      <c r="A43" s="26"/>
      <c r="B43" s="70"/>
      <c r="C43" s="71"/>
      <c r="D43" s="71"/>
      <c r="E43" s="72" t="s">
        <v>123</v>
      </c>
      <c r="F43" s="72"/>
      <c r="G43" s="65">
        <f t="shared" ref="G43:R43" si="67">SUM(G41:G42)</f>
        <v>2</v>
      </c>
      <c r="H43" s="65">
        <f t="shared" si="67"/>
        <v>1</v>
      </c>
      <c r="I43" s="65">
        <f t="shared" si="67"/>
        <v>2</v>
      </c>
      <c r="J43" s="65">
        <f t="shared" si="67"/>
        <v>1</v>
      </c>
      <c r="K43" s="65">
        <f t="shared" si="67"/>
        <v>1</v>
      </c>
      <c r="L43" s="65">
        <f t="shared" si="67"/>
        <v>2</v>
      </c>
      <c r="M43" s="65">
        <f t="shared" si="67"/>
        <v>0</v>
      </c>
      <c r="N43" s="65">
        <f t="shared" si="67"/>
        <v>0</v>
      </c>
      <c r="O43" s="65">
        <f t="shared" si="67"/>
        <v>0</v>
      </c>
      <c r="P43" s="65">
        <f t="shared" si="67"/>
        <v>0</v>
      </c>
      <c r="Q43" s="65">
        <f t="shared" si="67"/>
        <v>0</v>
      </c>
      <c r="R43" s="65">
        <f t="shared" si="67"/>
        <v>0</v>
      </c>
      <c r="S43" s="65">
        <f t="shared" ref="S43:T43" si="68">G43+J43+M43+P43</f>
        <v>3</v>
      </c>
      <c r="T43" s="65">
        <f t="shared" si="68"/>
        <v>2</v>
      </c>
      <c r="U43" s="65">
        <v>15.0</v>
      </c>
      <c r="V43" s="65">
        <f t="shared" ref="V43:W43" si="69">SUM(V41:V42)</f>
        <v>45</v>
      </c>
      <c r="W43" s="65">
        <f t="shared" si="69"/>
        <v>30</v>
      </c>
      <c r="X43" s="65">
        <f t="shared" si="5"/>
        <v>75</v>
      </c>
      <c r="Y43" s="73">
        <f>SUM(Y41:Y42)</f>
        <v>4</v>
      </c>
      <c r="Z43" s="30"/>
    </row>
    <row r="44" ht="24.0" customHeight="1">
      <c r="B44" s="11" t="s">
        <v>27</v>
      </c>
      <c r="C44" s="11" t="s">
        <v>79</v>
      </c>
      <c r="D44" s="12" t="s">
        <v>124</v>
      </c>
      <c r="E44" s="13" t="s">
        <v>125</v>
      </c>
      <c r="F44" s="74" t="s">
        <v>89</v>
      </c>
      <c r="G44" s="49"/>
      <c r="H44" s="50"/>
      <c r="I44" s="51"/>
      <c r="J44" s="49"/>
      <c r="K44" s="50"/>
      <c r="L44" s="51"/>
      <c r="M44" s="49"/>
      <c r="N44" s="50"/>
      <c r="O44" s="51"/>
      <c r="P44" s="49">
        <v>0.0</v>
      </c>
      <c r="Q44" s="50">
        <v>200.0</v>
      </c>
      <c r="R44" s="51">
        <v>15.0</v>
      </c>
      <c r="S44" s="15">
        <f t="shared" ref="S44:S45" si="71">G44+J44+M44+P44</f>
        <v>0</v>
      </c>
      <c r="T44" s="75" t="s">
        <v>126</v>
      </c>
      <c r="U44" s="76" t="s">
        <v>126</v>
      </c>
      <c r="V44" s="15">
        <f>S44</f>
        <v>0</v>
      </c>
      <c r="W44" s="77">
        <v>200.0</v>
      </c>
      <c r="X44" s="18">
        <f t="shared" si="5"/>
        <v>200</v>
      </c>
      <c r="Y44" s="78">
        <f>I44+L44+O44+R44</f>
        <v>15</v>
      </c>
      <c r="Z44" s="19" t="s">
        <v>43</v>
      </c>
    </row>
    <row r="45" ht="15.75" customHeight="1">
      <c r="B45" s="79"/>
      <c r="C45" s="80"/>
      <c r="D45" s="80"/>
      <c r="E45" s="81" t="s">
        <v>127</v>
      </c>
      <c r="F45" s="81"/>
      <c r="G45" s="82">
        <f t="shared" ref="G45:R45" si="70">G44+G43+G40+G31+G23+G21+G11</f>
        <v>12</v>
      </c>
      <c r="H45" s="82">
        <f t="shared" si="70"/>
        <v>4</v>
      </c>
      <c r="I45" s="82">
        <f t="shared" si="70"/>
        <v>20</v>
      </c>
      <c r="J45" s="82">
        <f t="shared" si="70"/>
        <v>11</v>
      </c>
      <c r="K45" s="82">
        <f t="shared" si="70"/>
        <v>16</v>
      </c>
      <c r="L45" s="82">
        <f t="shared" si="70"/>
        <v>33</v>
      </c>
      <c r="M45" s="82">
        <f t="shared" si="70"/>
        <v>14</v>
      </c>
      <c r="N45" s="82">
        <f t="shared" si="70"/>
        <v>9</v>
      </c>
      <c r="O45" s="82">
        <f t="shared" si="70"/>
        <v>23</v>
      </c>
      <c r="P45" s="82">
        <f t="shared" si="70"/>
        <v>2</v>
      </c>
      <c r="Q45" s="82">
        <f t="shared" si="70"/>
        <v>208</v>
      </c>
      <c r="R45" s="82">
        <f t="shared" si="70"/>
        <v>24</v>
      </c>
      <c r="S45" s="82">
        <f t="shared" si="71"/>
        <v>39</v>
      </c>
      <c r="T45" s="82">
        <f>H45+K45+N45+Q45</f>
        <v>237</v>
      </c>
      <c r="U45" s="82"/>
      <c r="V45" s="82">
        <f t="shared" ref="V45:W45" si="72">V44+V43+V40+V31+V23+V21+V11</f>
        <v>585</v>
      </c>
      <c r="W45" s="82">
        <f t="shared" si="72"/>
        <v>727</v>
      </c>
      <c r="X45" s="82">
        <f t="shared" si="5"/>
        <v>1312</v>
      </c>
      <c r="Y45" s="83">
        <f>Y44+Y43+Y40+Y31+Y23+Y21+Y11</f>
        <v>100</v>
      </c>
      <c r="Z45" s="30"/>
    </row>
    <row r="46" ht="15.75" customHeight="1">
      <c r="A46" s="21"/>
      <c r="B46" s="11" t="s">
        <v>27</v>
      </c>
      <c r="C46" s="11" t="s">
        <v>28</v>
      </c>
      <c r="D46" s="30" t="s">
        <v>128</v>
      </c>
      <c r="E46" s="84" t="s">
        <v>129</v>
      </c>
      <c r="F46" s="85"/>
      <c r="G46" s="15"/>
      <c r="H46" s="16"/>
      <c r="I46" s="17"/>
      <c r="J46" s="15"/>
      <c r="K46" s="16"/>
      <c r="L46" s="17"/>
      <c r="M46" s="15">
        <v>0.0</v>
      </c>
      <c r="N46" s="16">
        <v>2.0</v>
      </c>
      <c r="O46" s="17">
        <v>0.0</v>
      </c>
      <c r="P46" s="15"/>
      <c r="Q46" s="16"/>
      <c r="R46" s="17"/>
      <c r="S46" s="31">
        <v>0.0</v>
      </c>
      <c r="T46" s="86">
        <v>2.0</v>
      </c>
      <c r="U46" s="12">
        <v>15.0</v>
      </c>
      <c r="V46" s="12">
        <v>0.0</v>
      </c>
      <c r="W46" s="12">
        <v>30.0</v>
      </c>
      <c r="X46" s="12">
        <v>30.0</v>
      </c>
      <c r="Y46" s="29">
        <v>0.0</v>
      </c>
      <c r="Z46" s="30" t="s">
        <v>43</v>
      </c>
      <c r="AA46" s="21"/>
      <c r="AB46" s="21"/>
    </row>
    <row r="47" ht="15.75" customHeight="1">
      <c r="A47" s="21"/>
      <c r="B47" s="11" t="s">
        <v>27</v>
      </c>
      <c r="C47" s="11" t="s">
        <v>79</v>
      </c>
      <c r="D47" s="30" t="s">
        <v>130</v>
      </c>
      <c r="E47" s="84" t="s">
        <v>131</v>
      </c>
      <c r="F47" s="85"/>
      <c r="G47" s="15"/>
      <c r="H47" s="16"/>
      <c r="I47" s="17"/>
      <c r="J47" s="15"/>
      <c r="K47" s="16"/>
      <c r="L47" s="17"/>
      <c r="M47" s="15"/>
      <c r="N47" s="16"/>
      <c r="O47" s="17"/>
      <c r="P47" s="15">
        <v>0.0</v>
      </c>
      <c r="Q47" s="16">
        <v>2.0</v>
      </c>
      <c r="R47" s="17">
        <v>0.0</v>
      </c>
      <c r="S47" s="31">
        <v>0.0</v>
      </c>
      <c r="T47" s="86">
        <v>2.0</v>
      </c>
      <c r="U47" s="12">
        <v>15.0</v>
      </c>
      <c r="V47" s="12">
        <v>0.0</v>
      </c>
      <c r="W47" s="12">
        <v>30.0</v>
      </c>
      <c r="X47" s="12">
        <v>30.0</v>
      </c>
      <c r="Y47" s="29">
        <v>0.0</v>
      </c>
      <c r="Z47" s="30" t="s">
        <v>43</v>
      </c>
      <c r="AA47" s="21"/>
      <c r="AB47" s="21"/>
    </row>
    <row r="48" ht="15.75" customHeight="1">
      <c r="B48" s="11" t="s">
        <v>27</v>
      </c>
      <c r="C48" s="11" t="s">
        <v>79</v>
      </c>
      <c r="D48" s="15" t="s">
        <v>132</v>
      </c>
      <c r="E48" s="87" t="s">
        <v>133</v>
      </c>
      <c r="F48" s="88"/>
      <c r="G48" s="49"/>
      <c r="H48" s="50"/>
      <c r="I48" s="51"/>
      <c r="J48" s="49"/>
      <c r="K48" s="50"/>
      <c r="L48" s="51"/>
      <c r="M48" s="49"/>
      <c r="N48" s="50"/>
      <c r="O48" s="51"/>
      <c r="P48" s="49">
        <v>0.0</v>
      </c>
      <c r="Q48" s="50">
        <v>0.0</v>
      </c>
      <c r="R48" s="51">
        <v>10.0</v>
      </c>
      <c r="S48" s="31">
        <f t="shared" ref="S48:T48" si="73">G48+J48+M48+P48</f>
        <v>0</v>
      </c>
      <c r="T48" s="31">
        <f t="shared" si="73"/>
        <v>0</v>
      </c>
      <c r="U48" s="12"/>
      <c r="V48" s="12">
        <f t="shared" ref="V48:V49" si="75">S48*U48</f>
        <v>0</v>
      </c>
      <c r="W48" s="12">
        <f t="shared" ref="W48:W49" si="76">T48*U48</f>
        <v>0</v>
      </c>
      <c r="X48" s="12">
        <f t="shared" ref="X48:X50" si="77">SUM(V48:W48)</f>
        <v>0</v>
      </c>
      <c r="Y48" s="29">
        <f t="shared" ref="Y48:Y49" si="78">I48+L48+O48+R48</f>
        <v>10</v>
      </c>
      <c r="Z48" s="30" t="s">
        <v>134</v>
      </c>
    </row>
    <row r="49" ht="15.75" customHeight="1">
      <c r="B49" s="21"/>
      <c r="C49" s="89"/>
      <c r="D49" s="21"/>
      <c r="E49" s="90" t="s">
        <v>135</v>
      </c>
      <c r="F49" s="27"/>
      <c r="G49" s="91">
        <v>0.0</v>
      </c>
      <c r="H49" s="56">
        <v>2.0</v>
      </c>
      <c r="I49" s="92">
        <v>6.0</v>
      </c>
      <c r="J49" s="26"/>
      <c r="K49" s="27"/>
      <c r="L49" s="93"/>
      <c r="M49" s="26"/>
      <c r="N49" s="27"/>
      <c r="O49" s="92">
        <v>4.0</v>
      </c>
      <c r="P49" s="91">
        <v>0.0</v>
      </c>
      <c r="Q49" s="56">
        <v>0.0</v>
      </c>
      <c r="R49" s="92">
        <v>0.0</v>
      </c>
      <c r="S49" s="91">
        <f t="shared" ref="S49:T49" si="74">G49+J49+M49+P49</f>
        <v>0</v>
      </c>
      <c r="T49" s="91">
        <f t="shared" si="74"/>
        <v>2</v>
      </c>
      <c r="U49" s="94">
        <v>15.0</v>
      </c>
      <c r="V49" s="94">
        <f t="shared" si="75"/>
        <v>0</v>
      </c>
      <c r="W49" s="94">
        <f t="shared" si="76"/>
        <v>30</v>
      </c>
      <c r="X49" s="94">
        <f t="shared" si="77"/>
        <v>30</v>
      </c>
      <c r="Y49" s="95">
        <f t="shared" si="78"/>
        <v>10</v>
      </c>
      <c r="Z49" s="96"/>
    </row>
    <row r="50" ht="15.75" customHeight="1">
      <c r="B50" s="26"/>
      <c r="C50" s="27"/>
      <c r="D50" s="27"/>
      <c r="E50" s="97" t="s">
        <v>136</v>
      </c>
      <c r="F50" s="98"/>
      <c r="G50" s="99">
        <f t="shared" ref="G50:R50" si="79">G49+G48+G45</f>
        <v>12</v>
      </c>
      <c r="H50" s="99">
        <f t="shared" si="79"/>
        <v>6</v>
      </c>
      <c r="I50" s="99">
        <f t="shared" si="79"/>
        <v>26</v>
      </c>
      <c r="J50" s="99">
        <f t="shared" si="79"/>
        <v>11</v>
      </c>
      <c r="K50" s="99">
        <f t="shared" si="79"/>
        <v>16</v>
      </c>
      <c r="L50" s="99">
        <f t="shared" si="79"/>
        <v>33</v>
      </c>
      <c r="M50" s="99">
        <f t="shared" si="79"/>
        <v>14</v>
      </c>
      <c r="N50" s="99">
        <f t="shared" si="79"/>
        <v>9</v>
      </c>
      <c r="O50" s="99">
        <f t="shared" si="79"/>
        <v>27</v>
      </c>
      <c r="P50" s="99">
        <f t="shared" si="79"/>
        <v>2</v>
      </c>
      <c r="Q50" s="99">
        <f t="shared" si="79"/>
        <v>208</v>
      </c>
      <c r="R50" s="99">
        <f t="shared" si="79"/>
        <v>34</v>
      </c>
      <c r="S50" s="31">
        <f t="shared" ref="S50:T50" si="80">G50+J50+M50+P50</f>
        <v>39</v>
      </c>
      <c r="T50" s="86">
        <f t="shared" si="80"/>
        <v>239</v>
      </c>
      <c r="U50" s="12">
        <v>15.0</v>
      </c>
      <c r="V50" s="30">
        <f t="shared" ref="V50:W50" si="81">V49+V48+V45</f>
        <v>585</v>
      </c>
      <c r="W50" s="30">
        <f t="shared" si="81"/>
        <v>757</v>
      </c>
      <c r="X50" s="100">
        <f t="shared" si="77"/>
        <v>1342</v>
      </c>
      <c r="Y50" s="101">
        <f>Y49+Y48+Y45</f>
        <v>120</v>
      </c>
      <c r="Z50" s="102"/>
    </row>
    <row r="51" ht="15.75" customHeight="1"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5.75" customHeight="1"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>
        <f>I50+L50+O50+R50</f>
        <v>120</v>
      </c>
      <c r="S52" s="43"/>
      <c r="T52" s="43"/>
      <c r="U52" s="43"/>
      <c r="V52" s="43"/>
      <c r="W52" s="43"/>
      <c r="X52" s="43"/>
      <c r="Y52" s="103">
        <v>120.0</v>
      </c>
      <c r="Z52" s="104" t="s">
        <v>137</v>
      </c>
    </row>
    <row r="53" ht="15.75" customHeight="1"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5">
        <v>90.0</v>
      </c>
      <c r="Z53" s="105" t="s">
        <v>138</v>
      </c>
    </row>
    <row r="54" ht="15.75" customHeight="1"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5.75" customHeight="1"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5.75" customHeight="1"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5.75" customHeight="1"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5.75" customHeight="1"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5.75" customHeight="1"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5.75" customHeight="1"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5.75" customHeight="1"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5.75" customHeight="1"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5.75" customHeight="1"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5.75" customHeight="1"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5.75" customHeight="1"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5.75" customHeight="1"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5.75" customHeight="1"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5.75" customHeight="1"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5.75" customHeight="1"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5.75" customHeight="1"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5.75" customHeight="1"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5.75" customHeight="1"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5.75" customHeight="1"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5.75" customHeight="1"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5.75" customHeight="1"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5.75" customHeight="1"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5.75" customHeight="1"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5.75" customHeight="1"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5.75" customHeight="1"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5.75" customHeight="1"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5.75" customHeight="1"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5.75" customHeight="1"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5.75" customHeight="1"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5.75" customHeight="1"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5.75" customHeight="1"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5.75" customHeight="1"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5.75" customHeight="1"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5.75" customHeight="1"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5.75" customHeight="1"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5.75" customHeight="1"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5.75" customHeight="1"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5.75" customHeight="1"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5.75" customHeight="1"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5.75" customHeight="1"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5.75" customHeight="1"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5.75" customHeight="1"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5.75" customHeight="1"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5.75" customHeight="1"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5.75" customHeight="1"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5.75" customHeight="1"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5.75" customHeight="1"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5.75" customHeight="1"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5.75" customHeight="1"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5.75" customHeight="1"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5.75" customHeight="1"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5.75" customHeight="1"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5.75" customHeight="1"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5.75" customHeight="1"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5.75" customHeight="1"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5.75" customHeight="1"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5.75" customHeight="1"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5.75" customHeight="1"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5.75" customHeight="1"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5.75" customHeight="1"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5.75" customHeight="1"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5.75" customHeight="1"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5.75" customHeight="1"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5.75" customHeight="1"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5.75" customHeight="1"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5.75" customHeight="1"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5.75" customHeight="1"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5.75" customHeight="1"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5.75" customHeight="1"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5.75" customHeight="1"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5.75" customHeight="1"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5.75" customHeight="1"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5.75" customHeight="1"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5.75" customHeight="1"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5.75" customHeight="1"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5.75" customHeight="1"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5.75" customHeight="1"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5.75" customHeight="1"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5.75" customHeight="1"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5.75" customHeight="1"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5.75" customHeight="1"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5.75" customHeight="1"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5.75" customHeight="1"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5.75" customHeight="1"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5.75" customHeight="1"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5.75" customHeight="1"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5.75" customHeight="1"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5.75" customHeight="1"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5.75" customHeight="1"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5.75" customHeight="1"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5.75" customHeight="1"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5.75" customHeight="1"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5.75" customHeight="1"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5.75" customHeight="1"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5.75" customHeight="1"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5.75" customHeight="1"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5.75" customHeight="1"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5.75" customHeight="1"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5.75" customHeight="1"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5.75" customHeight="1"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5.75" customHeight="1"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5.75" customHeight="1"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5.75" customHeight="1"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5.75" customHeight="1"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5.75" customHeight="1"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5.75" customHeight="1"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5.75" customHeight="1"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5.75" customHeight="1"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5.75" customHeight="1"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5.75" customHeight="1"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5.75" customHeight="1"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5.75" customHeight="1"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5.75" customHeight="1"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5.75" customHeight="1"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5.75" customHeight="1"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5.75" customHeight="1"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5.75" customHeight="1"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5.75" customHeight="1"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5.75" customHeight="1"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5.75" customHeight="1"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5.75" customHeight="1"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5.75" customHeight="1"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5.75" customHeight="1"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5.75" customHeight="1"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5.75" customHeight="1"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5.75" customHeight="1"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5.75" customHeight="1"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5.75" customHeight="1"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5.75" customHeight="1"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5.75" customHeight="1"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5.75" customHeight="1"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5.75" customHeight="1"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5.75" customHeight="1"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5.75" customHeight="1"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5.75" customHeight="1"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5.75" customHeight="1"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5.75" customHeight="1"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5.75" customHeight="1"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5.75" customHeight="1"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5.75" customHeight="1"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5.75" customHeight="1"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5.75" customHeight="1"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5.75" customHeight="1"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5.75" customHeight="1"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5.75" customHeight="1"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5.75" customHeight="1"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5.75" customHeight="1"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5.75" customHeight="1"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5.75" customHeight="1"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5.75" customHeight="1"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5.75" customHeight="1"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5.75" customHeight="1"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5.75" customHeight="1"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5.75" customHeight="1"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5.75" customHeight="1"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5.75" customHeight="1"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5.75" customHeight="1"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5.75" customHeight="1"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5.75" customHeight="1"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5.75" customHeight="1"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5.75" customHeight="1"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5.75" customHeight="1"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5.75" customHeight="1"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5.75" customHeight="1"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5.75" customHeight="1"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5.75" customHeight="1"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</sheetData>
  <autoFilter ref="$A$2:$AA$50"/>
  <mergeCells count="1">
    <mergeCell ref="A1:Z1"/>
  </mergeCells>
  <printOptions/>
  <pageMargins bottom="0.75" footer="0.0" header="0.0" left="0.7" right="0.7" top="0.7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3.29"/>
    <col customWidth="1" min="3" max="3" width="15.0"/>
    <col customWidth="1" min="4" max="4" width="25.86"/>
    <col customWidth="1" min="5" max="6" width="3.57"/>
    <col customWidth="1" min="7" max="7" width="4.29"/>
    <col customWidth="1" min="8" max="8" width="3.71"/>
    <col customWidth="1" min="9" max="9" width="3.14"/>
    <col customWidth="1" min="10" max="10" width="2.14"/>
    <col customWidth="1" min="11" max="11" width="12.71"/>
    <col customWidth="1" min="12" max="12" width="26.57"/>
    <col customWidth="1" min="13" max="13" width="3.86"/>
    <col customWidth="1" min="14" max="14" width="4.29"/>
    <col customWidth="1" min="15" max="15" width="2.71"/>
    <col customWidth="1" min="16" max="16" width="3.14"/>
    <col customWidth="1" min="17" max="17" width="24.29"/>
    <col customWidth="1" min="18" max="26" width="8.71"/>
  </cols>
  <sheetData>
    <row r="1">
      <c r="A1" s="106" t="s">
        <v>139</v>
      </c>
      <c r="B1" s="107"/>
      <c r="C1" s="107"/>
      <c r="D1" s="107"/>
      <c r="E1" s="107"/>
      <c r="F1" s="107"/>
      <c r="G1" s="107"/>
      <c r="H1" s="108"/>
      <c r="I1" s="109" t="s">
        <v>140</v>
      </c>
      <c r="J1" s="107"/>
      <c r="K1" s="107"/>
      <c r="L1" s="107"/>
      <c r="M1" s="107"/>
      <c r="N1" s="107"/>
      <c r="O1" s="107"/>
      <c r="P1" s="108"/>
    </row>
    <row r="2">
      <c r="A2" s="110" t="s">
        <v>2</v>
      </c>
      <c r="B2" s="111" t="s">
        <v>3</v>
      </c>
      <c r="C2" s="112" t="s">
        <v>4</v>
      </c>
      <c r="D2" s="112" t="s">
        <v>5</v>
      </c>
      <c r="E2" s="113" t="s">
        <v>19</v>
      </c>
      <c r="F2" s="113" t="s">
        <v>20</v>
      </c>
      <c r="G2" s="113" t="s">
        <v>25</v>
      </c>
      <c r="H2" s="114" t="s">
        <v>26</v>
      </c>
      <c r="I2" s="115" t="s">
        <v>2</v>
      </c>
      <c r="J2" s="116" t="s">
        <v>3</v>
      </c>
      <c r="K2" s="117" t="s">
        <v>4</v>
      </c>
      <c r="L2" s="118" t="s">
        <v>5</v>
      </c>
      <c r="M2" s="119" t="s">
        <v>19</v>
      </c>
      <c r="N2" s="119" t="s">
        <v>20</v>
      </c>
      <c r="O2" s="119" t="s">
        <v>25</v>
      </c>
      <c r="P2" s="120" t="s">
        <v>26</v>
      </c>
    </row>
    <row r="3">
      <c r="A3" s="16" t="s">
        <v>33</v>
      </c>
      <c r="B3" s="16">
        <v>1.0</v>
      </c>
      <c r="C3" s="15" t="s">
        <v>141</v>
      </c>
      <c r="D3" s="121" t="s">
        <v>40</v>
      </c>
      <c r="E3" s="49">
        <v>1.0</v>
      </c>
      <c r="F3" s="50">
        <v>0.0</v>
      </c>
      <c r="G3" s="49">
        <v>1.0</v>
      </c>
      <c r="H3" s="51" t="s">
        <v>32</v>
      </c>
      <c r="I3" s="16" t="s">
        <v>33</v>
      </c>
      <c r="J3" s="16">
        <v>1.0</v>
      </c>
      <c r="K3" s="12" t="s">
        <v>39</v>
      </c>
      <c r="L3" s="13" t="s">
        <v>40</v>
      </c>
      <c r="M3" s="15">
        <v>1.0</v>
      </c>
      <c r="N3" s="17">
        <v>0.0</v>
      </c>
      <c r="O3" s="15">
        <v>4.0</v>
      </c>
      <c r="P3" s="122" t="s">
        <v>32</v>
      </c>
    </row>
    <row r="4">
      <c r="A4" s="16" t="s">
        <v>33</v>
      </c>
      <c r="B4" s="16">
        <v>1.0</v>
      </c>
      <c r="C4" s="15" t="s">
        <v>142</v>
      </c>
      <c r="D4" s="121" t="s">
        <v>143</v>
      </c>
      <c r="E4" s="49">
        <v>0.0</v>
      </c>
      <c r="F4" s="50">
        <v>2.0</v>
      </c>
      <c r="G4" s="49">
        <v>2.0</v>
      </c>
      <c r="H4" s="51" t="s">
        <v>43</v>
      </c>
      <c r="I4" s="16" t="s">
        <v>33</v>
      </c>
      <c r="J4" s="16">
        <v>1.0</v>
      </c>
      <c r="K4" s="12" t="s">
        <v>144</v>
      </c>
      <c r="L4" s="13" t="s">
        <v>143</v>
      </c>
      <c r="M4" s="15">
        <v>0.0</v>
      </c>
      <c r="N4" s="17">
        <v>2.0</v>
      </c>
      <c r="O4" s="78">
        <v>3.0</v>
      </c>
      <c r="P4" s="123" t="s">
        <v>43</v>
      </c>
      <c r="Q4" s="16" t="s">
        <v>33</v>
      </c>
      <c r="R4" s="16">
        <v>1.0</v>
      </c>
    </row>
    <row r="5">
      <c r="A5" s="16" t="s">
        <v>33</v>
      </c>
      <c r="B5" s="16">
        <v>1.0</v>
      </c>
      <c r="C5" s="15" t="s">
        <v>145</v>
      </c>
      <c r="D5" s="121" t="s">
        <v>146</v>
      </c>
      <c r="E5" s="49">
        <v>1.0</v>
      </c>
      <c r="F5" s="50">
        <v>1.0</v>
      </c>
      <c r="G5" s="49">
        <v>3.0</v>
      </c>
      <c r="H5" s="51" t="s">
        <v>32</v>
      </c>
      <c r="I5" s="16" t="s">
        <v>33</v>
      </c>
      <c r="J5" s="16">
        <v>1.0</v>
      </c>
      <c r="K5" s="12" t="s">
        <v>147</v>
      </c>
      <c r="L5" s="13" t="s">
        <v>146</v>
      </c>
      <c r="M5" s="15">
        <v>1.0</v>
      </c>
      <c r="N5" s="17">
        <v>1.0</v>
      </c>
      <c r="O5" s="78">
        <v>2.0</v>
      </c>
      <c r="P5" s="123" t="s">
        <v>32</v>
      </c>
      <c r="Q5" s="124" t="s">
        <v>148</v>
      </c>
    </row>
    <row r="6">
      <c r="A6" s="11" t="s">
        <v>33</v>
      </c>
      <c r="B6" s="11">
        <v>1.0</v>
      </c>
      <c r="C6" s="31" t="s">
        <v>149</v>
      </c>
      <c r="D6" s="84" t="s">
        <v>150</v>
      </c>
      <c r="E6" s="125">
        <v>2.0</v>
      </c>
      <c r="F6" s="126">
        <v>0.0</v>
      </c>
      <c r="G6" s="125">
        <v>3.0</v>
      </c>
      <c r="H6" s="127" t="s">
        <v>32</v>
      </c>
      <c r="I6" s="33" t="s">
        <v>33</v>
      </c>
      <c r="J6" s="33">
        <v>1.0</v>
      </c>
      <c r="K6" s="12" t="s">
        <v>151</v>
      </c>
      <c r="L6" s="13" t="s">
        <v>150</v>
      </c>
      <c r="M6" s="15">
        <v>2.0</v>
      </c>
      <c r="N6" s="17">
        <v>0.0</v>
      </c>
      <c r="O6" s="78">
        <v>2.0</v>
      </c>
      <c r="P6" s="123" t="s">
        <v>32</v>
      </c>
    </row>
    <row r="7">
      <c r="A7" s="11" t="s">
        <v>33</v>
      </c>
      <c r="B7" s="11">
        <v>1.0</v>
      </c>
      <c r="C7" s="31" t="s">
        <v>152</v>
      </c>
      <c r="D7" s="84" t="s">
        <v>122</v>
      </c>
      <c r="E7" s="125">
        <v>2.0</v>
      </c>
      <c r="F7" s="126">
        <v>1.0</v>
      </c>
      <c r="G7" s="125">
        <v>4.0</v>
      </c>
      <c r="H7" s="127" t="s">
        <v>32</v>
      </c>
      <c r="I7" s="66" t="s">
        <v>33</v>
      </c>
      <c r="J7" s="66">
        <v>1.0</v>
      </c>
      <c r="K7" s="12" t="s">
        <v>121</v>
      </c>
      <c r="L7" s="13" t="s">
        <v>122</v>
      </c>
      <c r="M7" s="16">
        <v>2.0</v>
      </c>
      <c r="N7" s="17">
        <v>1.0</v>
      </c>
      <c r="O7" s="128">
        <v>2.0</v>
      </c>
      <c r="P7" s="123" t="s">
        <v>32</v>
      </c>
    </row>
    <row r="8">
      <c r="A8" s="16" t="s">
        <v>27</v>
      </c>
      <c r="B8" s="16">
        <v>3.0</v>
      </c>
      <c r="C8" s="15" t="s">
        <v>153</v>
      </c>
      <c r="D8" s="121" t="s">
        <v>51</v>
      </c>
      <c r="E8" s="49">
        <v>2.0</v>
      </c>
      <c r="F8" s="50">
        <v>2.0</v>
      </c>
      <c r="G8" s="49">
        <v>5.0</v>
      </c>
      <c r="H8" s="51" t="s">
        <v>32</v>
      </c>
      <c r="I8" s="16" t="s">
        <v>27</v>
      </c>
      <c r="J8" s="16">
        <v>3.0</v>
      </c>
      <c r="K8" s="12" t="s">
        <v>50</v>
      </c>
      <c r="L8" s="13" t="s">
        <v>51</v>
      </c>
      <c r="M8" s="15">
        <v>2.0</v>
      </c>
      <c r="N8" s="17">
        <v>2.0</v>
      </c>
      <c r="O8" s="128">
        <v>4.0</v>
      </c>
      <c r="P8" s="59" t="s">
        <v>32</v>
      </c>
    </row>
    <row r="9">
      <c r="A9" s="16" t="s">
        <v>27</v>
      </c>
      <c r="B9" s="16">
        <v>4.0</v>
      </c>
      <c r="C9" s="15" t="s">
        <v>154</v>
      </c>
      <c r="D9" s="121" t="s">
        <v>42</v>
      </c>
      <c r="E9" s="49">
        <v>1.0</v>
      </c>
      <c r="F9" s="50">
        <v>0.0</v>
      </c>
      <c r="G9" s="49">
        <v>2.0</v>
      </c>
      <c r="H9" s="51" t="s">
        <v>32</v>
      </c>
      <c r="I9" s="16" t="s">
        <v>27</v>
      </c>
      <c r="J9" s="16">
        <v>4.0</v>
      </c>
      <c r="K9" s="12" t="s">
        <v>155</v>
      </c>
      <c r="L9" s="13" t="s">
        <v>42</v>
      </c>
      <c r="M9" s="15">
        <v>1.0</v>
      </c>
      <c r="N9" s="17">
        <v>0.0</v>
      </c>
      <c r="O9" s="78">
        <v>3.0</v>
      </c>
      <c r="P9" s="123" t="s">
        <v>32</v>
      </c>
    </row>
    <row r="10">
      <c r="A10" s="33" t="s">
        <v>33</v>
      </c>
      <c r="B10" s="33">
        <v>2.0</v>
      </c>
      <c r="C10" s="32" t="s">
        <v>156</v>
      </c>
      <c r="D10" s="61" t="s">
        <v>157</v>
      </c>
      <c r="E10" s="62">
        <v>1.0</v>
      </c>
      <c r="F10" s="63">
        <v>2.0</v>
      </c>
      <c r="G10" s="62">
        <v>3.0</v>
      </c>
      <c r="H10" s="64" t="s">
        <v>32</v>
      </c>
      <c r="I10" s="33" t="s">
        <v>33</v>
      </c>
      <c r="J10" s="33">
        <v>2.0</v>
      </c>
      <c r="K10" s="12" t="s">
        <v>62</v>
      </c>
      <c r="L10" s="13" t="s">
        <v>63</v>
      </c>
      <c r="M10" s="15">
        <v>1.0</v>
      </c>
      <c r="N10" s="17">
        <v>2.0</v>
      </c>
      <c r="O10" s="78">
        <v>2.0</v>
      </c>
      <c r="P10" s="123" t="s">
        <v>32</v>
      </c>
    </row>
    <row r="11">
      <c r="A11" s="16" t="s">
        <v>27</v>
      </c>
      <c r="B11" s="16">
        <v>3.0</v>
      </c>
      <c r="C11" s="15" t="s">
        <v>158</v>
      </c>
      <c r="D11" s="121" t="s">
        <v>159</v>
      </c>
      <c r="E11" s="49">
        <v>1.0</v>
      </c>
      <c r="F11" s="50">
        <v>2.0</v>
      </c>
      <c r="G11" s="49">
        <v>3.0</v>
      </c>
      <c r="H11" s="51" t="s">
        <v>32</v>
      </c>
      <c r="I11" s="16" t="s">
        <v>27</v>
      </c>
      <c r="J11" s="16">
        <v>3.0</v>
      </c>
      <c r="K11" s="12" t="s">
        <v>160</v>
      </c>
      <c r="L11" s="13" t="s">
        <v>159</v>
      </c>
      <c r="M11" s="15">
        <v>1.0</v>
      </c>
      <c r="N11" s="17">
        <v>2.0</v>
      </c>
      <c r="O11" s="78">
        <v>2.0</v>
      </c>
      <c r="P11" s="123" t="s">
        <v>32</v>
      </c>
    </row>
    <row r="12">
      <c r="A12" s="16" t="s">
        <v>161</v>
      </c>
      <c r="B12" s="16">
        <v>5.0</v>
      </c>
      <c r="C12" s="15" t="s">
        <v>162</v>
      </c>
      <c r="D12" s="121" t="s">
        <v>163</v>
      </c>
      <c r="E12" s="49">
        <v>1.0</v>
      </c>
      <c r="F12" s="50">
        <v>0.0</v>
      </c>
      <c r="G12" s="49">
        <v>2.0</v>
      </c>
      <c r="H12" s="51" t="s">
        <v>32</v>
      </c>
      <c r="I12" s="16" t="s">
        <v>161</v>
      </c>
      <c r="J12" s="16">
        <v>5.0</v>
      </c>
      <c r="K12" s="12" t="s">
        <v>164</v>
      </c>
      <c r="L12" s="13" t="s">
        <v>163</v>
      </c>
      <c r="M12" s="15">
        <v>1.0</v>
      </c>
      <c r="N12" s="17">
        <v>0.0</v>
      </c>
      <c r="O12" s="78">
        <v>1.0</v>
      </c>
      <c r="P12" s="123" t="s">
        <v>32</v>
      </c>
    </row>
    <row r="13">
      <c r="A13" s="33" t="s">
        <v>33</v>
      </c>
      <c r="B13" s="33">
        <v>2.0</v>
      </c>
      <c r="C13" s="32" t="s">
        <v>165</v>
      </c>
      <c r="D13" s="61" t="s">
        <v>166</v>
      </c>
      <c r="E13" s="62">
        <v>0.0</v>
      </c>
      <c r="F13" s="63">
        <v>2.0</v>
      </c>
      <c r="G13" s="62">
        <v>2.0</v>
      </c>
      <c r="H13" s="64" t="s">
        <v>43</v>
      </c>
      <c r="I13" s="33" t="s">
        <v>33</v>
      </c>
      <c r="J13" s="33">
        <v>2.0</v>
      </c>
      <c r="K13" s="12" t="s">
        <v>167</v>
      </c>
      <c r="L13" s="13" t="s">
        <v>166</v>
      </c>
      <c r="M13" s="15">
        <v>0.0</v>
      </c>
      <c r="N13" s="17">
        <v>2.0</v>
      </c>
      <c r="O13" s="78">
        <v>3.0</v>
      </c>
      <c r="P13" s="123" t="s">
        <v>43</v>
      </c>
    </row>
    <row r="14">
      <c r="A14" s="16" t="s">
        <v>27</v>
      </c>
      <c r="B14" s="16">
        <v>3.0</v>
      </c>
      <c r="C14" s="15" t="s">
        <v>168</v>
      </c>
      <c r="D14" s="121" t="s">
        <v>169</v>
      </c>
      <c r="E14" s="49">
        <v>0.0</v>
      </c>
      <c r="F14" s="50">
        <v>2.0</v>
      </c>
      <c r="G14" s="49">
        <v>2.0</v>
      </c>
      <c r="H14" s="51" t="s">
        <v>43</v>
      </c>
      <c r="I14" s="16" t="s">
        <v>27</v>
      </c>
      <c r="J14" s="16">
        <v>3.0</v>
      </c>
      <c r="K14" s="12" t="s">
        <v>170</v>
      </c>
      <c r="L14" s="13" t="s">
        <v>169</v>
      </c>
      <c r="M14" s="15">
        <v>0.0</v>
      </c>
      <c r="N14" s="17">
        <v>2.0</v>
      </c>
      <c r="O14" s="78">
        <v>3.0</v>
      </c>
      <c r="P14" s="123" t="s">
        <v>43</v>
      </c>
    </row>
    <row r="15">
      <c r="A15" s="16" t="s">
        <v>27</v>
      </c>
      <c r="B15" s="16">
        <v>3.0</v>
      </c>
      <c r="C15" s="15" t="s">
        <v>171</v>
      </c>
      <c r="D15" s="121" t="s">
        <v>93</v>
      </c>
      <c r="E15" s="49">
        <v>2.0</v>
      </c>
      <c r="F15" s="50">
        <v>1.0</v>
      </c>
      <c r="G15" s="49">
        <v>4.0</v>
      </c>
      <c r="H15" s="51" t="s">
        <v>32</v>
      </c>
      <c r="I15" s="16" t="s">
        <v>27</v>
      </c>
      <c r="J15" s="16">
        <v>3.0</v>
      </c>
      <c r="K15" s="12" t="s">
        <v>92</v>
      </c>
      <c r="L15" s="13" t="s">
        <v>93</v>
      </c>
      <c r="M15" s="15">
        <v>2.0</v>
      </c>
      <c r="N15" s="17">
        <v>1.0</v>
      </c>
      <c r="O15" s="78">
        <v>3.0</v>
      </c>
      <c r="P15" s="123" t="s">
        <v>32</v>
      </c>
    </row>
    <row r="16">
      <c r="A16" s="16" t="s">
        <v>27</v>
      </c>
      <c r="B16" s="16">
        <v>4.0</v>
      </c>
      <c r="C16" s="15" t="s">
        <v>172</v>
      </c>
      <c r="D16" s="121" t="s">
        <v>88</v>
      </c>
      <c r="E16" s="49">
        <v>0.0</v>
      </c>
      <c r="F16" s="50">
        <v>2.0</v>
      </c>
      <c r="G16" s="49">
        <v>3.0</v>
      </c>
      <c r="H16" s="51" t="s">
        <v>32</v>
      </c>
      <c r="I16" s="16" t="s">
        <v>27</v>
      </c>
      <c r="J16" s="16">
        <v>4.0</v>
      </c>
      <c r="K16" s="12" t="s">
        <v>87</v>
      </c>
      <c r="L16" s="13" t="s">
        <v>88</v>
      </c>
      <c r="M16" s="15">
        <v>0.0</v>
      </c>
      <c r="N16" s="17">
        <v>2.0</v>
      </c>
      <c r="O16" s="78">
        <v>2.0</v>
      </c>
      <c r="P16" s="123" t="s">
        <v>32</v>
      </c>
    </row>
    <row r="17">
      <c r="A17" s="16" t="s">
        <v>161</v>
      </c>
      <c r="B17" s="16">
        <v>6.0</v>
      </c>
      <c r="C17" s="15" t="s">
        <v>173</v>
      </c>
      <c r="D17" s="121" t="s">
        <v>91</v>
      </c>
      <c r="E17" s="49">
        <v>0.0</v>
      </c>
      <c r="F17" s="50">
        <v>2.0</v>
      </c>
      <c r="G17" s="49">
        <v>3.0</v>
      </c>
      <c r="H17" s="51" t="s">
        <v>43</v>
      </c>
      <c r="I17" s="16" t="s">
        <v>161</v>
      </c>
      <c r="J17" s="16">
        <v>6.0</v>
      </c>
      <c r="K17" s="12" t="s">
        <v>90</v>
      </c>
      <c r="L17" s="13" t="s">
        <v>91</v>
      </c>
      <c r="M17" s="15">
        <v>0.0</v>
      </c>
      <c r="N17" s="17">
        <v>2.0</v>
      </c>
      <c r="O17" s="78">
        <v>2.0</v>
      </c>
      <c r="P17" s="123" t="s">
        <v>43</v>
      </c>
    </row>
    <row r="18">
      <c r="A18" s="16" t="s">
        <v>27</v>
      </c>
      <c r="B18" s="16">
        <v>3.0</v>
      </c>
      <c r="C18" s="15" t="s">
        <v>174</v>
      </c>
      <c r="D18" s="121" t="s">
        <v>107</v>
      </c>
      <c r="E18" s="49">
        <v>1.0</v>
      </c>
      <c r="F18" s="50">
        <v>1.0</v>
      </c>
      <c r="G18" s="49">
        <v>2.0</v>
      </c>
      <c r="H18" s="51" t="s">
        <v>32</v>
      </c>
      <c r="I18" s="16" t="s">
        <v>27</v>
      </c>
      <c r="J18" s="16">
        <v>3.0</v>
      </c>
      <c r="K18" s="12" t="s">
        <v>106</v>
      </c>
      <c r="L18" s="13" t="s">
        <v>107</v>
      </c>
      <c r="M18" s="15">
        <v>1.0</v>
      </c>
      <c r="N18" s="17">
        <v>1.0</v>
      </c>
      <c r="O18" s="78">
        <v>3.0</v>
      </c>
      <c r="P18" s="123" t="s">
        <v>32</v>
      </c>
    </row>
    <row r="19">
      <c r="A19" s="16" t="s">
        <v>27</v>
      </c>
      <c r="B19" s="16">
        <v>4.0</v>
      </c>
      <c r="C19" s="15" t="s">
        <v>175</v>
      </c>
      <c r="D19" s="121" t="s">
        <v>105</v>
      </c>
      <c r="E19" s="49">
        <v>0.0</v>
      </c>
      <c r="F19" s="50">
        <v>1.0</v>
      </c>
      <c r="G19" s="49">
        <v>2.0</v>
      </c>
      <c r="H19" s="51" t="s">
        <v>43</v>
      </c>
      <c r="I19" s="16" t="s">
        <v>27</v>
      </c>
      <c r="J19" s="16">
        <v>4.0</v>
      </c>
      <c r="K19" s="12" t="s">
        <v>104</v>
      </c>
      <c r="L19" s="13" t="s">
        <v>105</v>
      </c>
      <c r="M19" s="15">
        <v>0.0</v>
      </c>
      <c r="N19" s="17">
        <v>1.0</v>
      </c>
      <c r="O19" s="78">
        <v>3.0</v>
      </c>
      <c r="P19" s="59" t="s">
        <v>43</v>
      </c>
    </row>
    <row r="20">
      <c r="A20" s="16" t="s">
        <v>161</v>
      </c>
      <c r="B20" s="16">
        <v>5.0</v>
      </c>
      <c r="C20" s="15" t="s">
        <v>176</v>
      </c>
      <c r="D20" s="121" t="s">
        <v>85</v>
      </c>
      <c r="E20" s="49">
        <v>2.0</v>
      </c>
      <c r="F20" s="50">
        <v>1.0</v>
      </c>
      <c r="G20" s="49">
        <v>3.0</v>
      </c>
      <c r="H20" s="51" t="s">
        <v>32</v>
      </c>
      <c r="I20" s="16" t="s">
        <v>161</v>
      </c>
      <c r="J20" s="16">
        <v>5.0</v>
      </c>
      <c r="K20" s="12" t="s">
        <v>177</v>
      </c>
      <c r="L20" s="13" t="s">
        <v>85</v>
      </c>
      <c r="M20" s="15">
        <v>2.0</v>
      </c>
      <c r="N20" s="17">
        <v>1.0</v>
      </c>
      <c r="O20" s="78">
        <v>2.0</v>
      </c>
      <c r="P20" s="123" t="s">
        <v>32</v>
      </c>
    </row>
    <row r="21" ht="15.75" customHeight="1">
      <c r="A21" s="16" t="s">
        <v>161</v>
      </c>
      <c r="B21" s="16">
        <v>6.0</v>
      </c>
      <c r="C21" s="15" t="s">
        <v>178</v>
      </c>
      <c r="D21" s="121" t="s">
        <v>83</v>
      </c>
      <c r="E21" s="49">
        <v>1.0</v>
      </c>
      <c r="F21" s="50">
        <v>2.0</v>
      </c>
      <c r="G21" s="49">
        <v>4.0</v>
      </c>
      <c r="H21" s="51" t="s">
        <v>43</v>
      </c>
      <c r="I21" s="16" t="s">
        <v>161</v>
      </c>
      <c r="J21" s="16">
        <v>6.0</v>
      </c>
      <c r="K21" s="12" t="s">
        <v>82</v>
      </c>
      <c r="L21" s="13" t="s">
        <v>83</v>
      </c>
      <c r="M21" s="15">
        <v>1.0</v>
      </c>
      <c r="N21" s="17">
        <v>2.0</v>
      </c>
      <c r="O21" s="78">
        <v>3.0</v>
      </c>
      <c r="P21" s="123" t="s">
        <v>43</v>
      </c>
    </row>
    <row r="22" ht="15.75" customHeight="1">
      <c r="A22" s="16" t="s">
        <v>161</v>
      </c>
      <c r="B22" s="16">
        <v>5.0</v>
      </c>
      <c r="C22" s="15" t="s">
        <v>179</v>
      </c>
      <c r="D22" s="121" t="s">
        <v>180</v>
      </c>
      <c r="E22" s="49">
        <v>1.0</v>
      </c>
      <c r="F22" s="50">
        <v>1.0</v>
      </c>
      <c r="G22" s="49">
        <v>3.0</v>
      </c>
      <c r="H22" s="51" t="s">
        <v>32</v>
      </c>
      <c r="I22" s="16" t="s">
        <v>161</v>
      </c>
      <c r="J22" s="16">
        <v>5.0</v>
      </c>
      <c r="K22" s="12" t="s">
        <v>181</v>
      </c>
      <c r="L22" s="13" t="s">
        <v>180</v>
      </c>
      <c r="M22" s="15">
        <v>1.0</v>
      </c>
      <c r="N22" s="17">
        <v>1.0</v>
      </c>
      <c r="O22" s="78">
        <v>2.0</v>
      </c>
      <c r="P22" s="123" t="s">
        <v>32</v>
      </c>
    </row>
    <row r="23" ht="15.75" customHeight="1">
      <c r="A23" s="66" t="s">
        <v>161</v>
      </c>
      <c r="B23" s="66">
        <v>5.0</v>
      </c>
      <c r="C23" s="23" t="s">
        <v>182</v>
      </c>
      <c r="D23" s="129" t="s">
        <v>183</v>
      </c>
      <c r="E23" s="67" t="s">
        <v>184</v>
      </c>
      <c r="F23" s="68" t="s">
        <v>185</v>
      </c>
      <c r="G23" s="67">
        <v>2.0</v>
      </c>
      <c r="H23" s="69" t="s">
        <v>43</v>
      </c>
      <c r="I23" s="66" t="s">
        <v>161</v>
      </c>
      <c r="J23" s="66">
        <v>5.0</v>
      </c>
      <c r="K23" s="12" t="s">
        <v>186</v>
      </c>
      <c r="L23" s="13" t="s">
        <v>183</v>
      </c>
      <c r="M23" s="15">
        <v>0.0</v>
      </c>
      <c r="N23" s="17">
        <v>30.0</v>
      </c>
      <c r="O23" s="78">
        <v>4.0</v>
      </c>
      <c r="P23" s="123" t="s">
        <v>43</v>
      </c>
    </row>
    <row r="24" ht="15.75" customHeight="1">
      <c r="A24" s="33" t="s">
        <v>27</v>
      </c>
      <c r="B24" s="33">
        <v>4.0</v>
      </c>
      <c r="C24" s="32" t="s">
        <v>187</v>
      </c>
      <c r="D24" s="61" t="s">
        <v>119</v>
      </c>
      <c r="E24" s="62">
        <v>1.0</v>
      </c>
      <c r="F24" s="63">
        <v>1.0</v>
      </c>
      <c r="G24" s="62">
        <v>3.0</v>
      </c>
      <c r="H24" s="64" t="s">
        <v>43</v>
      </c>
      <c r="I24" s="33" t="s">
        <v>27</v>
      </c>
      <c r="J24" s="33">
        <v>4.0</v>
      </c>
      <c r="K24" s="12" t="s">
        <v>118</v>
      </c>
      <c r="L24" s="13" t="s">
        <v>119</v>
      </c>
      <c r="M24" s="16">
        <v>1.0</v>
      </c>
      <c r="N24" s="17">
        <v>1.0</v>
      </c>
      <c r="O24" s="128">
        <v>2.0</v>
      </c>
      <c r="P24" s="123" t="s">
        <v>43</v>
      </c>
    </row>
    <row r="25" ht="15.75" customHeight="1">
      <c r="A25" s="16" t="s">
        <v>161</v>
      </c>
      <c r="B25" s="16">
        <v>6.0</v>
      </c>
      <c r="C25" s="15" t="s">
        <v>188</v>
      </c>
      <c r="D25" s="121" t="s">
        <v>81</v>
      </c>
      <c r="E25" s="49">
        <v>1.0</v>
      </c>
      <c r="F25" s="50">
        <v>2.0</v>
      </c>
      <c r="G25" s="49">
        <v>4.0</v>
      </c>
      <c r="H25" s="51" t="s">
        <v>43</v>
      </c>
      <c r="I25" s="16" t="s">
        <v>161</v>
      </c>
      <c r="J25" s="16">
        <v>6.0</v>
      </c>
      <c r="K25" s="12" t="s">
        <v>80</v>
      </c>
      <c r="L25" s="13" t="s">
        <v>81</v>
      </c>
      <c r="M25" s="15">
        <v>1.0</v>
      </c>
      <c r="N25" s="17">
        <v>2.0</v>
      </c>
      <c r="O25" s="78">
        <v>2.0</v>
      </c>
      <c r="P25" s="123" t="s">
        <v>43</v>
      </c>
    </row>
    <row r="26" ht="15.75" customHeight="1">
      <c r="A26" s="16" t="s">
        <v>161</v>
      </c>
      <c r="B26" s="16">
        <v>6.0</v>
      </c>
      <c r="C26" s="15" t="s">
        <v>189</v>
      </c>
      <c r="D26" s="121" t="s">
        <v>190</v>
      </c>
      <c r="E26" s="49">
        <v>0.0</v>
      </c>
      <c r="F26" s="50">
        <v>2.0</v>
      </c>
      <c r="G26" s="49">
        <v>3.0</v>
      </c>
      <c r="H26" s="51" t="s">
        <v>43</v>
      </c>
      <c r="I26" s="16" t="s">
        <v>161</v>
      </c>
      <c r="J26" s="16">
        <v>6.0</v>
      </c>
      <c r="K26" s="12" t="s">
        <v>191</v>
      </c>
      <c r="L26" s="13" t="s">
        <v>190</v>
      </c>
      <c r="M26" s="49">
        <v>0.0</v>
      </c>
      <c r="N26" s="17">
        <v>2.0</v>
      </c>
      <c r="O26" s="78">
        <v>2.0</v>
      </c>
      <c r="P26" s="123" t="s">
        <v>43</v>
      </c>
    </row>
    <row r="27" ht="15.75" customHeight="1">
      <c r="A27" s="16" t="s">
        <v>27</v>
      </c>
      <c r="B27" s="16">
        <v>4.0</v>
      </c>
      <c r="C27" s="15" t="s">
        <v>192</v>
      </c>
      <c r="D27" s="121" t="s">
        <v>193</v>
      </c>
      <c r="E27" s="49">
        <v>0.0</v>
      </c>
      <c r="F27" s="50">
        <v>1.0</v>
      </c>
      <c r="G27" s="49">
        <v>2.0</v>
      </c>
      <c r="H27" s="51" t="s">
        <v>43</v>
      </c>
      <c r="I27" s="16" t="s">
        <v>27</v>
      </c>
      <c r="J27" s="16">
        <v>4.0</v>
      </c>
      <c r="K27" s="12" t="s">
        <v>194</v>
      </c>
      <c r="L27" s="13" t="s">
        <v>193</v>
      </c>
      <c r="M27" s="15">
        <v>0.0</v>
      </c>
      <c r="N27" s="130">
        <v>2.0</v>
      </c>
      <c r="O27" s="73">
        <v>3.0</v>
      </c>
      <c r="P27" s="59" t="s">
        <v>43</v>
      </c>
    </row>
    <row r="28" ht="15.75" customHeight="1">
      <c r="A28" s="16" t="s">
        <v>27</v>
      </c>
      <c r="B28" s="16">
        <v>4.0</v>
      </c>
      <c r="C28" s="15" t="s">
        <v>195</v>
      </c>
      <c r="D28" s="121" t="s">
        <v>196</v>
      </c>
      <c r="E28" s="49">
        <v>0.0</v>
      </c>
      <c r="F28" s="50">
        <v>1.0</v>
      </c>
      <c r="G28" s="49">
        <v>2.0</v>
      </c>
      <c r="H28" s="51" t="s">
        <v>43</v>
      </c>
      <c r="I28" s="16" t="s">
        <v>27</v>
      </c>
      <c r="J28" s="16">
        <v>4.0</v>
      </c>
      <c r="K28" s="12" t="s">
        <v>197</v>
      </c>
      <c r="L28" s="13" t="s">
        <v>196</v>
      </c>
      <c r="M28" s="15">
        <v>0.0</v>
      </c>
      <c r="N28" s="130">
        <v>2.0</v>
      </c>
      <c r="O28" s="78">
        <v>4.0</v>
      </c>
      <c r="P28" s="59" t="s">
        <v>43</v>
      </c>
    </row>
    <row r="29" ht="15.75" customHeight="1">
      <c r="A29" s="16" t="s">
        <v>161</v>
      </c>
      <c r="B29" s="16">
        <v>5.0</v>
      </c>
      <c r="C29" s="15" t="s">
        <v>198</v>
      </c>
      <c r="D29" s="121" t="s">
        <v>199</v>
      </c>
      <c r="E29" s="49">
        <v>0.0</v>
      </c>
      <c r="F29" s="50">
        <v>2.0</v>
      </c>
      <c r="G29" s="49">
        <v>3.0</v>
      </c>
      <c r="H29" s="51" t="s">
        <v>43</v>
      </c>
      <c r="I29" s="16" t="s">
        <v>161</v>
      </c>
      <c r="J29" s="16">
        <v>5.0</v>
      </c>
      <c r="K29" s="12" t="s">
        <v>200</v>
      </c>
      <c r="L29" s="13" t="s">
        <v>199</v>
      </c>
      <c r="M29" s="78">
        <v>1.0</v>
      </c>
      <c r="N29" s="17">
        <v>2.0</v>
      </c>
      <c r="O29" s="78">
        <v>4.0</v>
      </c>
      <c r="P29" s="59" t="s">
        <v>43</v>
      </c>
    </row>
    <row r="30" ht="15.75" customHeight="1">
      <c r="A30" s="16" t="s">
        <v>161</v>
      </c>
      <c r="B30" s="16">
        <v>5.0</v>
      </c>
      <c r="C30" s="15" t="s">
        <v>201</v>
      </c>
      <c r="D30" s="121" t="s">
        <v>202</v>
      </c>
      <c r="E30" s="49">
        <v>2.0</v>
      </c>
      <c r="F30" s="50">
        <v>1.0</v>
      </c>
      <c r="G30" s="49">
        <v>4.0</v>
      </c>
      <c r="H30" s="51" t="s">
        <v>32</v>
      </c>
      <c r="I30" s="16" t="s">
        <v>161</v>
      </c>
      <c r="J30" s="16">
        <v>5.0</v>
      </c>
      <c r="K30" s="12" t="s">
        <v>203</v>
      </c>
      <c r="L30" s="13" t="s">
        <v>202</v>
      </c>
      <c r="M30" s="15">
        <v>2.0</v>
      </c>
      <c r="N30" s="17">
        <v>1.0</v>
      </c>
      <c r="O30" s="78">
        <v>3.0</v>
      </c>
      <c r="P30" s="59" t="s">
        <v>32</v>
      </c>
    </row>
    <row r="31" ht="15.75" customHeight="1">
      <c r="A31" s="66" t="s">
        <v>161</v>
      </c>
      <c r="B31" s="66">
        <v>6.0</v>
      </c>
      <c r="C31" s="23" t="s">
        <v>204</v>
      </c>
      <c r="D31" s="129" t="s">
        <v>205</v>
      </c>
      <c r="E31" s="67">
        <v>0.0</v>
      </c>
      <c r="F31" s="68">
        <v>1.0</v>
      </c>
      <c r="G31" s="67">
        <v>2.0</v>
      </c>
      <c r="H31" s="69" t="s">
        <v>43</v>
      </c>
      <c r="I31" s="16" t="s">
        <v>161</v>
      </c>
      <c r="J31" s="16">
        <v>6.0</v>
      </c>
      <c r="K31" s="12" t="s">
        <v>206</v>
      </c>
      <c r="L31" s="13" t="s">
        <v>205</v>
      </c>
      <c r="M31" s="15">
        <v>0.0</v>
      </c>
      <c r="N31" s="17">
        <v>1.0</v>
      </c>
      <c r="O31" s="78">
        <v>3.0</v>
      </c>
      <c r="P31" s="59" t="s">
        <v>43</v>
      </c>
    </row>
    <row r="32" ht="15.75" customHeight="1">
      <c r="I32" s="12" t="s">
        <v>161</v>
      </c>
      <c r="J32" s="12">
        <v>5.0</v>
      </c>
      <c r="K32" s="12" t="s">
        <v>75</v>
      </c>
      <c r="L32" s="99" t="s">
        <v>76</v>
      </c>
      <c r="M32" s="49">
        <v>0.0</v>
      </c>
      <c r="N32" s="51">
        <v>2.0</v>
      </c>
      <c r="O32" s="50">
        <v>1.0</v>
      </c>
      <c r="P32" s="59" t="s">
        <v>43</v>
      </c>
    </row>
    <row r="33" ht="15.75" customHeight="1">
      <c r="I33" s="12" t="s">
        <v>27</v>
      </c>
      <c r="J33" s="12">
        <v>5.0</v>
      </c>
      <c r="K33" s="94" t="s">
        <v>207</v>
      </c>
      <c r="L33" s="99" t="s">
        <v>208</v>
      </c>
      <c r="M33" s="49">
        <v>2.0</v>
      </c>
      <c r="N33" s="51">
        <v>0.0</v>
      </c>
      <c r="O33" s="50">
        <v>3.0</v>
      </c>
      <c r="P33" s="59" t="s">
        <v>32</v>
      </c>
    </row>
    <row r="34" ht="15.75" customHeight="1">
      <c r="I34" s="12" t="s">
        <v>27</v>
      </c>
      <c r="J34" s="12">
        <v>4.0</v>
      </c>
      <c r="K34" s="94" t="s">
        <v>209</v>
      </c>
      <c r="L34" s="124" t="s">
        <v>210</v>
      </c>
      <c r="M34" s="49">
        <v>1.0</v>
      </c>
      <c r="N34" s="51">
        <v>1.0</v>
      </c>
      <c r="O34" s="50">
        <v>4.0</v>
      </c>
      <c r="P34" s="59" t="s">
        <v>43</v>
      </c>
    </row>
    <row r="35" ht="15.75" customHeight="1">
      <c r="I35" s="12" t="s">
        <v>161</v>
      </c>
      <c r="J35" s="12">
        <v>5.0</v>
      </c>
      <c r="K35" s="94" t="s">
        <v>211</v>
      </c>
      <c r="L35" s="13" t="s">
        <v>212</v>
      </c>
      <c r="M35" s="49">
        <v>1.0</v>
      </c>
      <c r="N35" s="51">
        <v>2.0</v>
      </c>
      <c r="O35" s="50">
        <v>4.0</v>
      </c>
      <c r="P35" s="59" t="s">
        <v>43</v>
      </c>
    </row>
    <row r="36" ht="15.75" customHeight="1">
      <c r="I36" s="12" t="s">
        <v>161</v>
      </c>
      <c r="J36" s="12">
        <v>6.0</v>
      </c>
      <c r="K36" s="94" t="s">
        <v>213</v>
      </c>
      <c r="L36" s="13" t="s">
        <v>214</v>
      </c>
      <c r="M36" s="49">
        <v>0.0</v>
      </c>
      <c r="N36" s="51">
        <v>1.0</v>
      </c>
      <c r="O36" s="50">
        <v>3.0</v>
      </c>
      <c r="P36" s="59" t="s">
        <v>43</v>
      </c>
    </row>
    <row r="37" ht="15.75" customHeight="1">
      <c r="I37" s="12" t="s">
        <v>27</v>
      </c>
      <c r="J37" s="12">
        <v>4.0</v>
      </c>
      <c r="K37" s="94" t="s">
        <v>215</v>
      </c>
      <c r="L37" s="13" t="s">
        <v>216</v>
      </c>
      <c r="M37" s="49">
        <v>0.0</v>
      </c>
      <c r="N37" s="51">
        <v>2.0</v>
      </c>
      <c r="O37" s="50">
        <v>2.0</v>
      </c>
      <c r="P37" s="59" t="s">
        <v>43</v>
      </c>
    </row>
    <row r="38" ht="15.75" customHeight="1">
      <c r="I38" s="12" t="s">
        <v>161</v>
      </c>
      <c r="J38" s="12">
        <v>5.0</v>
      </c>
      <c r="K38" s="12" t="s">
        <v>217</v>
      </c>
      <c r="L38" s="13" t="s">
        <v>218</v>
      </c>
      <c r="M38" s="49">
        <v>0.0</v>
      </c>
      <c r="N38" s="51">
        <v>2.0</v>
      </c>
      <c r="O38" s="50">
        <v>2.0</v>
      </c>
      <c r="P38" s="59" t="s">
        <v>43</v>
      </c>
    </row>
    <row r="39" ht="15.75" customHeight="1">
      <c r="D39" s="131"/>
      <c r="I39" s="12" t="s">
        <v>161</v>
      </c>
      <c r="J39" s="12">
        <v>5.0</v>
      </c>
      <c r="K39" s="94" t="s">
        <v>219</v>
      </c>
      <c r="L39" s="13" t="s">
        <v>220</v>
      </c>
      <c r="M39" s="49">
        <v>0.0</v>
      </c>
      <c r="N39" s="51">
        <v>2.0</v>
      </c>
      <c r="O39" s="50">
        <v>2.0</v>
      </c>
      <c r="P39" s="59" t="s">
        <v>43</v>
      </c>
    </row>
    <row r="40" ht="15.75" customHeight="1">
      <c r="I40" s="12" t="s">
        <v>161</v>
      </c>
      <c r="J40" s="12">
        <v>5.0</v>
      </c>
      <c r="K40" s="94" t="s">
        <v>221</v>
      </c>
      <c r="L40" s="13" t="s">
        <v>222</v>
      </c>
      <c r="M40" s="49">
        <v>0.0</v>
      </c>
      <c r="N40" s="51">
        <v>2.0</v>
      </c>
      <c r="O40" s="50">
        <v>2.0</v>
      </c>
      <c r="P40" s="59" t="s">
        <v>43</v>
      </c>
    </row>
    <row r="41" ht="15.75" customHeight="1">
      <c r="I41" s="12" t="s">
        <v>161</v>
      </c>
      <c r="J41" s="12">
        <v>5.0</v>
      </c>
      <c r="K41" s="94" t="s">
        <v>223</v>
      </c>
      <c r="L41" s="13" t="s">
        <v>224</v>
      </c>
      <c r="M41" s="49">
        <v>0.0</v>
      </c>
      <c r="N41" s="51">
        <v>2.0</v>
      </c>
      <c r="O41" s="50">
        <v>2.0</v>
      </c>
      <c r="P41" s="59" t="s">
        <v>43</v>
      </c>
    </row>
    <row r="42" ht="15.75" customHeight="1">
      <c r="I42" s="12" t="s">
        <v>161</v>
      </c>
      <c r="J42" s="12">
        <v>5.0</v>
      </c>
      <c r="K42" s="94" t="s">
        <v>225</v>
      </c>
      <c r="L42" s="132" t="s">
        <v>226</v>
      </c>
      <c r="M42" s="49">
        <v>0.0</v>
      </c>
      <c r="N42" s="51">
        <v>2.0</v>
      </c>
      <c r="O42" s="50">
        <v>2.0</v>
      </c>
      <c r="P42" s="59" t="s">
        <v>43</v>
      </c>
    </row>
    <row r="43" ht="15.75" customHeight="1">
      <c r="I43" s="12" t="s">
        <v>161</v>
      </c>
      <c r="J43" s="12">
        <v>6.0</v>
      </c>
      <c r="K43" s="94" t="s">
        <v>227</v>
      </c>
      <c r="L43" s="133" t="s">
        <v>228</v>
      </c>
      <c r="M43" s="67">
        <v>0.0</v>
      </c>
      <c r="N43" s="69">
        <v>2.0</v>
      </c>
      <c r="O43" s="69">
        <v>2.0</v>
      </c>
      <c r="P43" s="58" t="s">
        <v>43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P$31"/>
  <mergeCells count="2">
    <mergeCell ref="A1:H1"/>
    <mergeCell ref="I1:P1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2017-02-23T12:49:07Z</dcterms:created>
  <dc:creator>Zó Ka</dc:creator>
</cp:coreProperties>
</file>