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Felhasználó\Desktop\Rövidített\OVO RÖVIDÍTETT\"/>
    </mc:Choice>
  </mc:AlternateContent>
  <xr:revisionPtr revIDLastSave="0" documentId="13_ncr:1_{8F21B1EF-B225-4A6A-9EC1-9739890365E7}" xr6:coauthVersionLast="36" xr6:coauthVersionMax="36" xr10:uidLastSave="{00000000-0000-0000-0000-000000000000}"/>
  <bookViews>
    <workbookView xWindow="0" yWindow="0" windowWidth="21570" windowHeight="7290" xr2:uid="{00000000-000D-0000-FFFF-FFFF00000000}"/>
  </bookViews>
  <sheets>
    <sheet name="4 féléves N Rom" sheetId="1" r:id="rId1"/>
  </sheets>
  <definedNames>
    <definedName name="_xlnm._FilterDatabase" localSheetId="0" hidden="1">'4 féléves N Rom'!$A$2:$Y$62</definedName>
  </definedNames>
  <calcPr calcId="191029"/>
  <extLst>
    <ext uri="GoogleSheetsCustomDataVersion2">
      <go:sheetsCustomData xmlns:go="http://customooxmlschemas.google.com/" r:id="rId5" roundtripDataChecksum="aTkkHn8FKpV6RAlXAhkNNEtDwv1El1Vc6svUY38c4dE="/>
    </ext>
  </extLst>
</workbook>
</file>

<file path=xl/calcChain.xml><?xml version="1.0" encoding="utf-8"?>
<calcChain xmlns="http://schemas.openxmlformats.org/spreadsheetml/2006/main">
  <c r="X61" i="1" l="1"/>
  <c r="S61" i="1"/>
  <c r="R61" i="1"/>
  <c r="Q60" i="1"/>
  <c r="P60" i="1"/>
  <c r="O60" i="1"/>
  <c r="N60" i="1"/>
  <c r="M60" i="1"/>
  <c r="L60" i="1"/>
  <c r="K60" i="1"/>
  <c r="J60" i="1"/>
  <c r="I60" i="1"/>
  <c r="H60" i="1"/>
  <c r="G60" i="1"/>
  <c r="F60" i="1"/>
  <c r="X59" i="1"/>
  <c r="S59" i="1"/>
  <c r="V59" i="1" s="1"/>
  <c r="R59" i="1"/>
  <c r="U59" i="1" s="1"/>
  <c r="W59" i="1" s="1"/>
  <c r="X58" i="1"/>
  <c r="S58" i="1"/>
  <c r="V58" i="1" s="1"/>
  <c r="R58" i="1"/>
  <c r="U58" i="1" s="1"/>
  <c r="W58" i="1" s="1"/>
  <c r="X57" i="1"/>
  <c r="S57" i="1"/>
  <c r="V57" i="1" s="1"/>
  <c r="R57" i="1"/>
  <c r="U57" i="1" s="1"/>
  <c r="W57" i="1" s="1"/>
  <c r="X56" i="1"/>
  <c r="S56" i="1"/>
  <c r="V56" i="1" s="1"/>
  <c r="R56" i="1"/>
  <c r="U56" i="1" s="1"/>
  <c r="W56" i="1" s="1"/>
  <c r="X55" i="1"/>
  <c r="S55" i="1"/>
  <c r="V55" i="1" s="1"/>
  <c r="R55" i="1"/>
  <c r="U55" i="1" s="1"/>
  <c r="W55" i="1" s="1"/>
  <c r="X54" i="1"/>
  <c r="S54" i="1"/>
  <c r="V54" i="1" s="1"/>
  <c r="R54" i="1"/>
  <c r="U54" i="1" s="1"/>
  <c r="W54" i="1" s="1"/>
  <c r="X53" i="1"/>
  <c r="S53" i="1"/>
  <c r="V53" i="1" s="1"/>
  <c r="R53" i="1"/>
  <c r="U53" i="1" s="1"/>
  <c r="W53" i="1" s="1"/>
  <c r="X52" i="1"/>
  <c r="X60" i="1" s="1"/>
  <c r="S52" i="1"/>
  <c r="S60" i="1" s="1"/>
  <c r="R52" i="1"/>
  <c r="U52" i="1" s="1"/>
  <c r="Q51" i="1"/>
  <c r="Q62" i="1" s="1"/>
  <c r="P51" i="1"/>
  <c r="O51" i="1"/>
  <c r="N51" i="1"/>
  <c r="M51" i="1"/>
  <c r="L51" i="1"/>
  <c r="K51" i="1"/>
  <c r="J51" i="1"/>
  <c r="I51" i="1"/>
  <c r="H51" i="1"/>
  <c r="G51" i="1"/>
  <c r="F51" i="1"/>
  <c r="X49" i="1"/>
  <c r="S49" i="1"/>
  <c r="V49" i="1" s="1"/>
  <c r="R49" i="1"/>
  <c r="U49" i="1" s="1"/>
  <c r="W49" i="1" s="1"/>
  <c r="X48" i="1"/>
  <c r="S48" i="1"/>
  <c r="V48" i="1" s="1"/>
  <c r="R48" i="1"/>
  <c r="U48" i="1" s="1"/>
  <c r="W48" i="1" s="1"/>
  <c r="X47" i="1"/>
  <c r="S47" i="1"/>
  <c r="V47" i="1" s="1"/>
  <c r="R47" i="1"/>
  <c r="U47" i="1" s="1"/>
  <c r="W47" i="1" s="1"/>
  <c r="X46" i="1"/>
  <c r="S46" i="1"/>
  <c r="V46" i="1" s="1"/>
  <c r="R46" i="1"/>
  <c r="R51" i="1" s="1"/>
  <c r="X45" i="1"/>
  <c r="X51" i="1" s="1"/>
  <c r="S45" i="1"/>
  <c r="S51" i="1" s="1"/>
  <c r="R45" i="1"/>
  <c r="U45" i="1" s="1"/>
  <c r="F43" i="1"/>
  <c r="Q42" i="1"/>
  <c r="Q43" i="1" s="1"/>
  <c r="Q44" i="1" s="1"/>
  <c r="P42" i="1"/>
  <c r="P43" i="1" s="1"/>
  <c r="P44" i="1" s="1"/>
  <c r="P62" i="1" s="1"/>
  <c r="O42" i="1"/>
  <c r="O43" i="1" s="1"/>
  <c r="O44" i="1" s="1"/>
  <c r="O62" i="1" s="1"/>
  <c r="N42" i="1"/>
  <c r="M42" i="1"/>
  <c r="M43" i="1" s="1"/>
  <c r="L42" i="1"/>
  <c r="L43" i="1" s="1"/>
  <c r="K42" i="1"/>
  <c r="J42" i="1"/>
  <c r="I42" i="1"/>
  <c r="H42" i="1"/>
  <c r="H43" i="1" s="1"/>
  <c r="G42" i="1"/>
  <c r="F42" i="1"/>
  <c r="X41" i="1"/>
  <c r="S41" i="1"/>
  <c r="V41" i="1" s="1"/>
  <c r="R41" i="1"/>
  <c r="U41" i="1" s="1"/>
  <c r="W41" i="1" s="1"/>
  <c r="X40" i="1"/>
  <c r="X42" i="1" s="1"/>
  <c r="S40" i="1"/>
  <c r="V40" i="1" s="1"/>
  <c r="R40" i="1"/>
  <c r="R42" i="1" s="1"/>
  <c r="X39" i="1"/>
  <c r="S39" i="1"/>
  <c r="R39" i="1"/>
  <c r="Q39" i="1"/>
  <c r="P39" i="1"/>
  <c r="O39" i="1"/>
  <c r="N39" i="1"/>
  <c r="N43" i="1" s="1"/>
  <c r="M39" i="1"/>
  <c r="L39" i="1"/>
  <c r="K39" i="1"/>
  <c r="K43" i="1" s="1"/>
  <c r="J39" i="1"/>
  <c r="J43" i="1" s="1"/>
  <c r="J44" i="1" s="1"/>
  <c r="J62" i="1" s="1"/>
  <c r="I39" i="1"/>
  <c r="I43" i="1" s="1"/>
  <c r="H39" i="1"/>
  <c r="G39" i="1"/>
  <c r="G43" i="1" s="1"/>
  <c r="G44" i="1" s="1"/>
  <c r="F39" i="1"/>
  <c r="X38" i="1"/>
  <c r="S38" i="1"/>
  <c r="V38" i="1" s="1"/>
  <c r="V39" i="1" s="1"/>
  <c r="R38" i="1"/>
  <c r="U38" i="1" s="1"/>
  <c r="X37" i="1"/>
  <c r="S37" i="1"/>
  <c r="Q37" i="1"/>
  <c r="P37" i="1"/>
  <c r="O37" i="1"/>
  <c r="N37" i="1"/>
  <c r="M37" i="1"/>
  <c r="L37" i="1"/>
  <c r="K37" i="1"/>
  <c r="J37" i="1"/>
  <c r="I37" i="1"/>
  <c r="H37" i="1"/>
  <c r="G37" i="1"/>
  <c r="F37" i="1"/>
  <c r="X36" i="1"/>
  <c r="S36" i="1"/>
  <c r="V36" i="1" s="1"/>
  <c r="V37" i="1" s="1"/>
  <c r="R36" i="1"/>
  <c r="R37" i="1" s="1"/>
  <c r="X35" i="1"/>
  <c r="Q35" i="1"/>
  <c r="P35" i="1"/>
  <c r="O35" i="1"/>
  <c r="N35" i="1"/>
  <c r="M35" i="1"/>
  <c r="L35" i="1"/>
  <c r="K35" i="1"/>
  <c r="J35" i="1"/>
  <c r="I35" i="1"/>
  <c r="H35" i="1"/>
  <c r="G35" i="1"/>
  <c r="F35" i="1"/>
  <c r="X34" i="1"/>
  <c r="S34" i="1"/>
  <c r="V34" i="1" s="1"/>
  <c r="R34" i="1"/>
  <c r="U34" i="1" s="1"/>
  <c r="W34" i="1" s="1"/>
  <c r="X33" i="1"/>
  <c r="S33" i="1"/>
  <c r="S35" i="1" s="1"/>
  <c r="R33" i="1"/>
  <c r="U33" i="1" s="1"/>
  <c r="Q32" i="1"/>
  <c r="P32" i="1"/>
  <c r="O32" i="1"/>
  <c r="N32" i="1"/>
  <c r="M32" i="1"/>
  <c r="L32" i="1"/>
  <c r="K32" i="1"/>
  <c r="J32" i="1"/>
  <c r="I32" i="1"/>
  <c r="H32" i="1"/>
  <c r="G32" i="1"/>
  <c r="F32" i="1"/>
  <c r="X31" i="1"/>
  <c r="S31" i="1"/>
  <c r="V31" i="1" s="1"/>
  <c r="R31" i="1"/>
  <c r="U31" i="1" s="1"/>
  <c r="W31" i="1" s="1"/>
  <c r="X30" i="1"/>
  <c r="S30" i="1"/>
  <c r="V30" i="1" s="1"/>
  <c r="R30" i="1"/>
  <c r="U30" i="1" s="1"/>
  <c r="X29" i="1"/>
  <c r="S29" i="1"/>
  <c r="V29" i="1" s="1"/>
  <c r="R29" i="1"/>
  <c r="U29" i="1" s="1"/>
  <c r="W29" i="1" s="1"/>
  <c r="X28" i="1"/>
  <c r="X32" i="1" s="1"/>
  <c r="S28" i="1"/>
  <c r="V28" i="1" s="1"/>
  <c r="R28" i="1"/>
  <c r="R32" i="1" s="1"/>
  <c r="Q27" i="1"/>
  <c r="P27" i="1"/>
  <c r="O27" i="1"/>
  <c r="N27" i="1"/>
  <c r="M27" i="1"/>
  <c r="L27" i="1"/>
  <c r="K27" i="1"/>
  <c r="J27" i="1"/>
  <c r="I27" i="1"/>
  <c r="H27" i="1"/>
  <c r="G27" i="1"/>
  <c r="F27" i="1"/>
  <c r="X26" i="1"/>
  <c r="S26" i="1"/>
  <c r="V26" i="1" s="1"/>
  <c r="R26" i="1"/>
  <c r="U26" i="1" s="1"/>
  <c r="W26" i="1" s="1"/>
  <c r="X25" i="1"/>
  <c r="X27" i="1" s="1"/>
  <c r="S25" i="1"/>
  <c r="S27" i="1" s="1"/>
  <c r="R25" i="1"/>
  <c r="U25" i="1" s="1"/>
  <c r="Q24" i="1"/>
  <c r="P24" i="1"/>
  <c r="O24" i="1"/>
  <c r="N24" i="1"/>
  <c r="M24" i="1"/>
  <c r="L24" i="1"/>
  <c r="K24" i="1"/>
  <c r="J24" i="1"/>
  <c r="I24" i="1"/>
  <c r="H24" i="1"/>
  <c r="G24" i="1"/>
  <c r="F24" i="1"/>
  <c r="X23" i="1"/>
  <c r="S23" i="1"/>
  <c r="V23" i="1" s="1"/>
  <c r="R23" i="1"/>
  <c r="U23" i="1" s="1"/>
  <c r="W23" i="1" s="1"/>
  <c r="X22" i="1"/>
  <c r="X24" i="1" s="1"/>
  <c r="S22" i="1"/>
  <c r="V22" i="1" s="1"/>
  <c r="R22" i="1"/>
  <c r="U22" i="1" s="1"/>
  <c r="Q21" i="1"/>
  <c r="P21" i="1"/>
  <c r="O21" i="1"/>
  <c r="N21" i="1"/>
  <c r="M21" i="1"/>
  <c r="L21" i="1"/>
  <c r="K21" i="1"/>
  <c r="J21" i="1"/>
  <c r="I21" i="1"/>
  <c r="H21" i="1"/>
  <c r="G21" i="1"/>
  <c r="F21" i="1"/>
  <c r="X20" i="1"/>
  <c r="S20" i="1"/>
  <c r="V20" i="1" s="1"/>
  <c r="R20" i="1"/>
  <c r="U20" i="1" s="1"/>
  <c r="W20" i="1" s="1"/>
  <c r="X19" i="1"/>
  <c r="X21" i="1" s="1"/>
  <c r="S19" i="1"/>
  <c r="S21" i="1" s="1"/>
  <c r="R19" i="1"/>
  <c r="U19" i="1" s="1"/>
  <c r="Q18" i="1"/>
  <c r="O18" i="1"/>
  <c r="Q17" i="1"/>
  <c r="P17" i="1"/>
  <c r="O17" i="1"/>
  <c r="N17" i="1"/>
  <c r="N18" i="1" s="1"/>
  <c r="M17" i="1"/>
  <c r="L17" i="1"/>
  <c r="L18" i="1" s="1"/>
  <c r="K17" i="1"/>
  <c r="K18" i="1" s="1"/>
  <c r="J17" i="1"/>
  <c r="J18" i="1" s="1"/>
  <c r="I17" i="1"/>
  <c r="I18" i="1" s="1"/>
  <c r="H17" i="1"/>
  <c r="H18" i="1" s="1"/>
  <c r="G17" i="1"/>
  <c r="G18" i="1" s="1"/>
  <c r="F17" i="1"/>
  <c r="X16" i="1"/>
  <c r="S16" i="1"/>
  <c r="V16" i="1" s="1"/>
  <c r="R16" i="1"/>
  <c r="U16" i="1" s="1"/>
  <c r="W16" i="1" s="1"/>
  <c r="X15" i="1"/>
  <c r="S15" i="1"/>
  <c r="V15" i="1" s="1"/>
  <c r="R15" i="1"/>
  <c r="U15" i="1" s="1"/>
  <c r="W15" i="1" s="1"/>
  <c r="X14" i="1"/>
  <c r="S14" i="1"/>
  <c r="V14" i="1" s="1"/>
  <c r="R14" i="1"/>
  <c r="U14" i="1" s="1"/>
  <c r="W14" i="1" s="1"/>
  <c r="X13" i="1"/>
  <c r="X17" i="1" s="1"/>
  <c r="S13" i="1"/>
  <c r="S17" i="1" s="1"/>
  <c r="R13" i="1"/>
  <c r="U13" i="1" s="1"/>
  <c r="T12" i="1"/>
  <c r="Q12" i="1"/>
  <c r="P12" i="1"/>
  <c r="P18" i="1" s="1"/>
  <c r="O12" i="1"/>
  <c r="N12" i="1"/>
  <c r="M12" i="1"/>
  <c r="M18" i="1" s="1"/>
  <c r="L12" i="1"/>
  <c r="K12" i="1"/>
  <c r="J12" i="1"/>
  <c r="I12" i="1"/>
  <c r="H12" i="1"/>
  <c r="G12" i="1"/>
  <c r="F12" i="1"/>
  <c r="F18" i="1" s="1"/>
  <c r="X11" i="1"/>
  <c r="U11" i="1"/>
  <c r="S11" i="1"/>
  <c r="V11" i="1" s="1"/>
  <c r="R11" i="1"/>
  <c r="X10" i="1"/>
  <c r="S10" i="1"/>
  <c r="V10" i="1" s="1"/>
  <c r="R10" i="1"/>
  <c r="U10" i="1" s="1"/>
  <c r="X9" i="1"/>
  <c r="U9" i="1"/>
  <c r="W9" i="1" s="1"/>
  <c r="S9" i="1"/>
  <c r="V9" i="1" s="1"/>
  <c r="R9" i="1"/>
  <c r="X8" i="1"/>
  <c r="S8" i="1"/>
  <c r="S12" i="1" s="1"/>
  <c r="R8" i="1"/>
  <c r="R12" i="1" s="1"/>
  <c r="X7" i="1"/>
  <c r="X12" i="1" s="1"/>
  <c r="U7" i="1"/>
  <c r="S7" i="1"/>
  <c r="V7" i="1" s="1"/>
  <c r="R7" i="1"/>
  <c r="Q6" i="1"/>
  <c r="P6" i="1"/>
  <c r="O6" i="1"/>
  <c r="N6" i="1"/>
  <c r="M6" i="1"/>
  <c r="L6" i="1"/>
  <c r="K6" i="1"/>
  <c r="J6" i="1"/>
  <c r="I6" i="1"/>
  <c r="H6" i="1"/>
  <c r="G6" i="1"/>
  <c r="F6" i="1"/>
  <c r="X5" i="1"/>
  <c r="U5" i="1"/>
  <c r="W5" i="1" s="1"/>
  <c r="S5" i="1"/>
  <c r="V5" i="1" s="1"/>
  <c r="R5" i="1"/>
  <c r="X4" i="1"/>
  <c r="S4" i="1"/>
  <c r="S6" i="1" s="1"/>
  <c r="R4" i="1"/>
  <c r="U4" i="1" s="1"/>
  <c r="X3" i="1"/>
  <c r="X6" i="1" s="1"/>
  <c r="U3" i="1"/>
  <c r="U6" i="1" s="1"/>
  <c r="S3" i="1"/>
  <c r="V3" i="1" s="1"/>
  <c r="R3" i="1"/>
  <c r="V42" i="1" l="1"/>
  <c r="M44" i="1"/>
  <c r="W10" i="1"/>
  <c r="K44" i="1"/>
  <c r="X43" i="1"/>
  <c r="V6" i="1"/>
  <c r="N44" i="1"/>
  <c r="N62" i="1" s="1"/>
  <c r="M62" i="1"/>
  <c r="K62" i="1"/>
  <c r="L62" i="1"/>
  <c r="W22" i="1"/>
  <c r="W24" i="1" s="1"/>
  <c r="U24" i="1"/>
  <c r="U35" i="1"/>
  <c r="U39" i="1"/>
  <c r="W38" i="1"/>
  <c r="W39" i="1" s="1"/>
  <c r="F44" i="1"/>
  <c r="V12" i="1"/>
  <c r="W11" i="1"/>
  <c r="V24" i="1"/>
  <c r="V32" i="1"/>
  <c r="U51" i="1"/>
  <c r="W4" i="1"/>
  <c r="H44" i="1"/>
  <c r="U17" i="1"/>
  <c r="W13" i="1"/>
  <c r="W17" i="1" s="1"/>
  <c r="F62" i="1"/>
  <c r="S18" i="1"/>
  <c r="G62" i="1"/>
  <c r="X18" i="1"/>
  <c r="U21" i="1"/>
  <c r="U27" i="1"/>
  <c r="W25" i="1"/>
  <c r="W27" i="1" s="1"/>
  <c r="W30" i="1"/>
  <c r="I44" i="1"/>
  <c r="I62" i="1" s="1"/>
  <c r="L44" i="1"/>
  <c r="H62" i="1"/>
  <c r="H64" i="1" s="1"/>
  <c r="W3" i="1"/>
  <c r="W6" i="1" s="1"/>
  <c r="W7" i="1"/>
  <c r="W12" i="1" s="1"/>
  <c r="V13" i="1"/>
  <c r="V17" i="1" s="1"/>
  <c r="V19" i="1"/>
  <c r="V21" i="1" s="1"/>
  <c r="V25" i="1"/>
  <c r="V27" i="1" s="1"/>
  <c r="V33" i="1"/>
  <c r="V35" i="1" s="1"/>
  <c r="V45" i="1"/>
  <c r="V51" i="1" s="1"/>
  <c r="V52" i="1"/>
  <c r="V60" i="1" s="1"/>
  <c r="R6" i="1"/>
  <c r="R24" i="1"/>
  <c r="U8" i="1"/>
  <c r="W8" i="1" s="1"/>
  <c r="S24" i="1"/>
  <c r="S32" i="1"/>
  <c r="S42" i="1"/>
  <c r="V4" i="1"/>
  <c r="V8" i="1"/>
  <c r="U28" i="1"/>
  <c r="U36" i="1"/>
  <c r="U40" i="1"/>
  <c r="U46" i="1"/>
  <c r="W46" i="1" s="1"/>
  <c r="R17" i="1"/>
  <c r="R18" i="1" s="1"/>
  <c r="R21" i="1"/>
  <c r="R27" i="1"/>
  <c r="R35" i="1"/>
  <c r="R43" i="1" s="1"/>
  <c r="R44" i="1" s="1"/>
  <c r="R60" i="1"/>
  <c r="R62" i="1" l="1"/>
  <c r="S43" i="1"/>
  <c r="S44" i="1" s="1"/>
  <c r="S62" i="1" s="1"/>
  <c r="U12" i="1"/>
  <c r="W40" i="1"/>
  <c r="W42" i="1" s="1"/>
  <c r="U42" i="1"/>
  <c r="W18" i="1"/>
  <c r="U37" i="1"/>
  <c r="W36" i="1"/>
  <c r="W37" i="1" s="1"/>
  <c r="U18" i="1"/>
  <c r="W33" i="1"/>
  <c r="W35" i="1" s="1"/>
  <c r="W52" i="1"/>
  <c r="W60" i="1" s="1"/>
  <c r="W28" i="1"/>
  <c r="W32" i="1" s="1"/>
  <c r="U32" i="1"/>
  <c r="W19" i="1"/>
  <c r="W21" i="1" s="1"/>
  <c r="X44" i="1"/>
  <c r="X62" i="1" s="1"/>
  <c r="V18" i="1"/>
  <c r="W45" i="1"/>
  <c r="W51" i="1" s="1"/>
  <c r="V43" i="1"/>
  <c r="V44" i="1" s="1"/>
  <c r="V62" i="1" s="1"/>
  <c r="U43" i="1" l="1"/>
  <c r="U44" i="1" s="1"/>
  <c r="U62" i="1" s="1"/>
  <c r="W62" i="1" s="1"/>
  <c r="W43" i="1"/>
  <c r="W44" i="1" s="1"/>
</calcChain>
</file>

<file path=xl/sharedStrings.xml><?xml version="1.0" encoding="utf-8"?>
<sst xmlns="http://schemas.openxmlformats.org/spreadsheetml/2006/main" count="332" uniqueCount="143">
  <si>
    <r>
      <rPr>
        <b/>
        <sz val="9"/>
        <color theme="1"/>
        <rFont val="Arial"/>
      </rPr>
      <t xml:space="preserve">Óvodapedagógus BA cigány/roma nemzetiségi szakiránnyal 4 féléves (nappali tagozat) </t>
    </r>
    <r>
      <rPr>
        <b/>
        <sz val="9"/>
        <color rgb="FFFF00FF"/>
        <rFont val="Arial"/>
      </rPr>
      <t xml:space="preserve">bemenet: Romológia alapszak   </t>
    </r>
  </si>
  <si>
    <t>Szak</t>
  </si>
  <si>
    <t>Évfolyam</t>
  </si>
  <si>
    <t>Félév</t>
  </si>
  <si>
    <t>Tárgykód</t>
  </si>
  <si>
    <t>Tantárgy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</si>
  <si>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</si>
  <si>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</si>
  <si>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</si>
  <si>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</si>
  <si>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</si>
  <si>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</si>
  <si>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</si>
  <si>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</si>
  <si>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</si>
  <si>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</si>
  <si>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</si>
  <si>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</si>
  <si>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Óra ea./hét</t>
  </si>
  <si>
    <t>Óra gy/hét</t>
  </si>
  <si>
    <t>Hetek száma</t>
  </si>
  <si>
    <t>Óra ea./félév</t>
  </si>
  <si>
    <t>Óra gy/félév</t>
  </si>
  <si>
    <t>Óra össz.</t>
  </si>
  <si>
    <t>Kredit</t>
  </si>
  <si>
    <t>F. zárás</t>
  </si>
  <si>
    <t>OVO</t>
  </si>
  <si>
    <t>I.</t>
  </si>
  <si>
    <t>1.</t>
  </si>
  <si>
    <t>NKOZOS1026</t>
  </si>
  <si>
    <t>Teremtésvédelem</t>
  </si>
  <si>
    <t>v</t>
  </si>
  <si>
    <t>II.</t>
  </si>
  <si>
    <t>HFALTANB092</t>
  </si>
  <si>
    <t>Bevezetés a kereszténységbe</t>
  </si>
  <si>
    <t>BNALTS1002</t>
  </si>
  <si>
    <t>Bevezetés az etikába</t>
  </si>
  <si>
    <t>Társadalomtudomány – összesen</t>
  </si>
  <si>
    <t>–</t>
  </si>
  <si>
    <t>NKOZOS1024</t>
  </si>
  <si>
    <t>Általános és fejlődéslélektan 1.</t>
  </si>
  <si>
    <t>2.</t>
  </si>
  <si>
    <t>RTALTANB007</t>
  </si>
  <si>
    <t>Általános és fejlődéslélektan 2.</t>
  </si>
  <si>
    <t>3.</t>
  </si>
  <si>
    <t>RTALTANB014</t>
  </si>
  <si>
    <t>Pedagógiai szociálpszichológia</t>
  </si>
  <si>
    <t>4.</t>
  </si>
  <si>
    <t>RTALTANB015</t>
  </si>
  <si>
    <t>A személyiségfejlődés zavarai</t>
  </si>
  <si>
    <t>gyj</t>
  </si>
  <si>
    <t>OVOALB2061</t>
  </si>
  <si>
    <t xml:space="preserve">Szakmaikészség-fejlesztés és önismeret </t>
  </si>
  <si>
    <t>Pszichológia – összesen</t>
  </si>
  <si>
    <t>NKOZOS1027</t>
  </si>
  <si>
    <t>Bevezetés a pedagógiába</t>
  </si>
  <si>
    <t>OVOANB1025</t>
  </si>
  <si>
    <t>Az óvodáskor pedagógiája</t>
  </si>
  <si>
    <t>OVOANB2042</t>
  </si>
  <si>
    <t>Az óvoda világa</t>
  </si>
  <si>
    <t>OVOANB2052</t>
  </si>
  <si>
    <t>Komplex pedagógiai-pszichológiai szigorlat</t>
  </si>
  <si>
    <t>S</t>
  </si>
  <si>
    <t>Pedagógia – összesen</t>
  </si>
  <si>
    <t>szakképzettséghez vezető alapozó ismeretkörök (32-45 kredit)</t>
  </si>
  <si>
    <t>OVOANB1039</t>
  </si>
  <si>
    <t>Irodalmi és anyanyelvi nevelés módszertana 1.</t>
  </si>
  <si>
    <t>OVOANB2044</t>
  </si>
  <si>
    <t>Irodalmi és anyanyelvi nevelés módszertana 2.</t>
  </si>
  <si>
    <t>Irodalmi és anyanyelvi nevelés – összesen</t>
  </si>
  <si>
    <t>BNOVOP1009</t>
  </si>
  <si>
    <t>Matematikai nevelés és módszertana 1.</t>
  </si>
  <si>
    <t>OVOANB2029</t>
  </si>
  <si>
    <t>Matematikai nevelés és módszertana 2.</t>
  </si>
  <si>
    <t>Matematikai nevelés és módszertana – összesen</t>
  </si>
  <si>
    <t>BNOVOP2007</t>
  </si>
  <si>
    <t xml:space="preserve">Környezeti nevelés és módszertana </t>
  </si>
  <si>
    <t>OVOANB2030</t>
  </si>
  <si>
    <t>Egészségnevelés</t>
  </si>
  <si>
    <t>Környezeti nevelés és módszertana – összesen</t>
  </si>
  <si>
    <t>OVOANB1041</t>
  </si>
  <si>
    <t xml:space="preserve">Ének-zene és módszertana 1. </t>
  </si>
  <si>
    <t>OVOANB2040</t>
  </si>
  <si>
    <t xml:space="preserve">Ének-zene és módszertana 2. </t>
  </si>
  <si>
    <t>OVOANB1062</t>
  </si>
  <si>
    <t xml:space="preserve">Ének-zene és módszertana 3. </t>
  </si>
  <si>
    <t>OVOANB2062</t>
  </si>
  <si>
    <t xml:space="preserve">Ének-zene és módszertana 4. </t>
  </si>
  <si>
    <t>Ének-zene és módszertana – összesen</t>
  </si>
  <si>
    <t>BNOVOP1012</t>
  </si>
  <si>
    <t xml:space="preserve">Vizuális nevelés és módszertana 1. </t>
  </si>
  <si>
    <t>BNOVOP2009</t>
  </si>
  <si>
    <t>Vizuális nevelés és módszertana 2.</t>
  </si>
  <si>
    <t>Vizuális nevelés és módszertana – összesen</t>
  </si>
  <si>
    <t>OVOANB2031</t>
  </si>
  <si>
    <t xml:space="preserve">Bábjáték és módszertana </t>
  </si>
  <si>
    <t>Bábjáték és módszertana – összesen</t>
  </si>
  <si>
    <t>OVOANB1032</t>
  </si>
  <si>
    <t>Játék és néphagyomány az óvodában</t>
  </si>
  <si>
    <t>Játék és néphagyomány az óvodában –  összesen</t>
  </si>
  <si>
    <t>BNOVOP2010</t>
  </si>
  <si>
    <t xml:space="preserve">Testnevelés és módszertana 1. </t>
  </si>
  <si>
    <t>BNOVOP1015</t>
  </si>
  <si>
    <t xml:space="preserve">Testnevelés és módszertana 2. </t>
  </si>
  <si>
    <t>Testnevelés és módszertana – összesen</t>
  </si>
  <si>
    <t>módszertani ismeretkörök (54-72 kredit)</t>
  </si>
  <si>
    <t>szakképzettséghez vezető ismeretkörök összesen</t>
  </si>
  <si>
    <t>BNOVOP1031</t>
  </si>
  <si>
    <t>Cigány-roma nemzetiségi nyelv és tanulásmódszertana</t>
  </si>
  <si>
    <t>BNOVOP2024</t>
  </si>
  <si>
    <t>Cigány irodalom</t>
  </si>
  <si>
    <t>OCRANB1001</t>
  </si>
  <si>
    <t>Bevezetés a romológiai ismeretekbe</t>
  </si>
  <si>
    <t>OCRANB2002</t>
  </si>
  <si>
    <t>Cigány-roma néprajzi alapismeretek 1.</t>
  </si>
  <si>
    <t>OCRANB1003</t>
  </si>
  <si>
    <t>Cigány-roma néprajzi alapismeretek 2.</t>
  </si>
  <si>
    <t>BNOVOP1034</t>
  </si>
  <si>
    <t>Komplex cigány–roma nemzetiségi szigorlat</t>
  </si>
  <si>
    <t>s</t>
  </si>
  <si>
    <t>Speciális szakmai ismeretek- cigány-roma nemzetiségi szakirány 36 kredit</t>
  </si>
  <si>
    <t>OVOANB1035</t>
  </si>
  <si>
    <t xml:space="preserve">Óvodai gyakorlat 3. </t>
  </si>
  <si>
    <t>OVOANB2036</t>
  </si>
  <si>
    <t>Óvodai gyakorlat 4.</t>
  </si>
  <si>
    <t>OVOANB1037</t>
  </si>
  <si>
    <t>Szintézisgyakorlat 1.</t>
  </si>
  <si>
    <t>BNOVOP1039</t>
  </si>
  <si>
    <t>Óvodai bemutató 1. vers-mese, ének-zene</t>
  </si>
  <si>
    <t>a</t>
  </si>
  <si>
    <t>BNOVOP2031</t>
  </si>
  <si>
    <t>Óvodai bemutató 2. rajz-mintázás,  külső világ</t>
  </si>
  <si>
    <t>BNOVOP1040</t>
  </si>
  <si>
    <t>Óvodai bemutató 3. matematikai jellegű tapasztalatszerzés, mozgás</t>
  </si>
  <si>
    <t>OVOANB2038</t>
  </si>
  <si>
    <t xml:space="preserve">Szintézisgyakorlat (intézményen kívüli) gyakorlat 2. </t>
  </si>
  <si>
    <t>OVOANB2039</t>
  </si>
  <si>
    <t xml:space="preserve">Szintézisgyakorlat (intézményen kívüli) gyakorlat 3. </t>
  </si>
  <si>
    <t>Szakmai gyakorlat 26 kredit</t>
  </si>
  <si>
    <t>NMOVOANB500</t>
  </si>
  <si>
    <t>Szakdolgozat</t>
  </si>
  <si>
    <t>-</t>
  </si>
  <si>
    <t>Óvodapedagógus szak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</si>
</sst>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9"/>
      <color theme="1"/>
      <name val="Arial"/>
    </font>
    <font>
      <sz val="11"/>
      <name val="Calibri"/>
    </font>
    <font>
      <sz val="9"/>
      <color theme="1"/>
      <name val="Arial"/>
    </font>
    <font>
      <sz val="11"/>
      <color theme="1"/>
      <name val="Calibri"/>
    </font>
    <font>
      <sz val="9"/>
      <color rgb="FFFF0000"/>
      <name val="Arial"/>
    </font>
    <font>
      <sz val="11"/>
      <color theme="1"/>
      <name val="Calibri"/>
    </font>
    <font>
      <b/>
      <sz val="9"/>
      <color rgb="FFFF00FF"/>
      <name val="Arial"/>
    </font>
    <font>
      <sz val="9"/>
      <name val="Arial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2" borderId="3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textRotation="90"/>
    </xf>
    <xf numFmtId="0" fontId="1" fillId="2" borderId="5" xfId="0" applyFont="1" applyFill="1" applyBorder="1" applyAlignment="1">
      <alignment horizontal="center" textRotation="90"/>
    </xf>
    <xf numFmtId="0" fontId="1" fillId="2" borderId="6" xfId="0" applyFont="1" applyFill="1" applyBorder="1" applyAlignment="1">
      <alignment horizontal="center" textRotation="9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7" xfId="0" applyFont="1" applyBorder="1" applyAlignment="1">
      <alignment horizontal="center"/>
    </xf>
    <xf numFmtId="0" fontId="4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9" xfId="0" applyFont="1" applyBorder="1"/>
    <xf numFmtId="0" fontId="3" fillId="0" borderId="0" xfId="0" applyFont="1" applyAlignment="1">
      <alignment wrapText="1"/>
    </xf>
    <xf numFmtId="0" fontId="3" fillId="0" borderId="10" xfId="0" applyFont="1" applyBorder="1" applyAlignment="1">
      <alignment horizontal="center"/>
    </xf>
    <xf numFmtId="0" fontId="4" fillId="0" borderId="11" xfId="0" applyFont="1" applyBorder="1"/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/>
    <xf numFmtId="0" fontId="3" fillId="0" borderId="13" xfId="0" applyFont="1" applyBorder="1" applyAlignment="1">
      <alignment horizontal="center"/>
    </xf>
    <xf numFmtId="0" fontId="4" fillId="0" borderId="14" xfId="0" applyFont="1" applyBorder="1"/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1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8" xfId="0" applyFont="1" applyBorder="1"/>
    <xf numFmtId="0" fontId="3" fillId="0" borderId="19" xfId="0" applyFont="1" applyBorder="1" applyAlignment="1">
      <alignment horizontal="center"/>
    </xf>
    <xf numFmtId="0" fontId="4" fillId="0" borderId="20" xfId="0" applyFont="1" applyBorder="1"/>
    <xf numFmtId="0" fontId="3" fillId="0" borderId="20" xfId="0" applyFont="1" applyBorder="1" applyAlignment="1">
      <alignment horizontal="center"/>
    </xf>
    <xf numFmtId="0" fontId="4" fillId="0" borderId="21" xfId="0" applyFont="1" applyBorder="1"/>
    <xf numFmtId="0" fontId="1" fillId="0" borderId="14" xfId="0" applyFont="1" applyBorder="1"/>
    <xf numFmtId="0" fontId="4" fillId="0" borderId="13" xfId="0" applyFont="1" applyBorder="1"/>
    <xf numFmtId="0" fontId="3" fillId="0" borderId="14" xfId="0" applyFont="1" applyBorder="1"/>
    <xf numFmtId="0" fontId="5" fillId="0" borderId="14" xfId="0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1" fillId="0" borderId="14" xfId="0" applyFont="1" applyBorder="1" applyAlignment="1">
      <alignment horizontal="center"/>
    </xf>
    <xf numFmtId="0" fontId="2" fillId="0" borderId="14" xfId="0" applyFont="1" applyBorder="1"/>
    <xf numFmtId="0" fontId="1" fillId="0" borderId="17" xfId="0" applyFont="1" applyBorder="1" applyAlignment="1">
      <alignment horizontal="center"/>
    </xf>
    <xf numFmtId="0" fontId="2" fillId="0" borderId="17" xfId="0" applyFont="1" applyBorder="1"/>
    <xf numFmtId="0" fontId="1" fillId="0" borderId="20" xfId="0" applyFont="1" applyBorder="1" applyAlignment="1">
      <alignment horizontal="center"/>
    </xf>
    <xf numFmtId="0" fontId="2" fillId="0" borderId="20" xfId="0" applyFont="1" applyBorder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64"/>
  <sheetViews>
    <sheetView tabSelected="1" workbookViewId="0">
      <selection sqref="A1:Y1"/>
    </sheetView>
  </sheetViews>
  <sheetFormatPr defaultColWidth="14.42578125" defaultRowHeight="15" customHeight="1" x14ac:dyDescent="0.25"/>
  <cols>
    <col min="1" max="1" width="3.42578125" customWidth="1"/>
    <col min="2" max="3" width="3.5703125" customWidth="1"/>
    <col min="4" max="4" width="13.7109375" customWidth="1"/>
    <col min="5" max="5" width="38.140625" customWidth="1"/>
    <col min="6" max="6" width="3.28515625" customWidth="1"/>
    <col min="7" max="7" width="3.5703125" customWidth="1"/>
    <col min="8" max="8" width="3.85546875" customWidth="1"/>
    <col min="9" max="9" width="4.140625" customWidth="1"/>
    <col min="10" max="10" width="3" customWidth="1"/>
    <col min="11" max="11" width="3.28515625" customWidth="1"/>
    <col min="12" max="12" width="5.42578125" customWidth="1"/>
    <col min="13" max="13" width="3.5703125" customWidth="1"/>
    <col min="14" max="14" width="2.7109375" customWidth="1"/>
    <col min="15" max="15" width="3.7109375" customWidth="1"/>
    <col min="16" max="16" width="2.5703125" customWidth="1"/>
    <col min="17" max="17" width="6.42578125" customWidth="1"/>
    <col min="18" max="18" width="3.7109375" customWidth="1"/>
    <col min="19" max="20" width="3.85546875" customWidth="1"/>
    <col min="21" max="21" width="4.28515625" customWidth="1"/>
    <col min="22" max="22" width="4.140625" customWidth="1"/>
    <col min="23" max="23" width="3.85546875" customWidth="1"/>
    <col min="24" max="24" width="4.140625" customWidth="1"/>
    <col min="25" max="25" width="3.85546875" customWidth="1"/>
  </cols>
  <sheetData>
    <row r="1" spans="1:25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x14ac:dyDescent="0.25">
      <c r="A2" s="1" t="s">
        <v>1</v>
      </c>
      <c r="B2" s="1" t="s">
        <v>2</v>
      </c>
      <c r="C2" s="1" t="s">
        <v>3</v>
      </c>
      <c r="D2" s="2" t="s">
        <v>4</v>
      </c>
      <c r="E2" s="2" t="s">
        <v>5</v>
      </c>
      <c r="F2" s="3" t="s">
        <v>6</v>
      </c>
      <c r="G2" s="4" t="s">
        <v>7</v>
      </c>
      <c r="H2" s="5" t="s">
        <v>8</v>
      </c>
      <c r="I2" s="3" t="s">
        <v>9</v>
      </c>
      <c r="J2" s="4" t="s">
        <v>10</v>
      </c>
      <c r="K2" s="5" t="s">
        <v>11</v>
      </c>
      <c r="L2" s="3" t="s">
        <v>12</v>
      </c>
      <c r="M2" s="4" t="s">
        <v>13</v>
      </c>
      <c r="N2" s="5" t="s">
        <v>14</v>
      </c>
      <c r="O2" s="3" t="s">
        <v>15</v>
      </c>
      <c r="P2" s="4" t="s">
        <v>16</v>
      </c>
      <c r="Q2" s="5" t="s">
        <v>17</v>
      </c>
      <c r="R2" s="1" t="s">
        <v>18</v>
      </c>
      <c r="S2" s="1" t="s">
        <v>19</v>
      </c>
      <c r="T2" s="1" t="s">
        <v>20</v>
      </c>
      <c r="U2" s="3" t="s">
        <v>21</v>
      </c>
      <c r="V2" s="4" t="s">
        <v>22</v>
      </c>
      <c r="W2" s="1" t="s">
        <v>23</v>
      </c>
      <c r="X2" s="1" t="s">
        <v>24</v>
      </c>
      <c r="Y2" s="1" t="s">
        <v>25</v>
      </c>
    </row>
    <row r="3" spans="1:25" x14ac:dyDescent="0.25">
      <c r="A3" s="6" t="s">
        <v>26</v>
      </c>
      <c r="B3" s="6" t="s">
        <v>27</v>
      </c>
      <c r="C3" s="7" t="s">
        <v>28</v>
      </c>
      <c r="D3" s="6" t="s">
        <v>29</v>
      </c>
      <c r="E3" s="8" t="s">
        <v>30</v>
      </c>
      <c r="F3" s="6">
        <v>1</v>
      </c>
      <c r="G3" s="6">
        <v>0</v>
      </c>
      <c r="H3" s="6">
        <v>1</v>
      </c>
      <c r="I3" s="9"/>
      <c r="J3" s="9"/>
      <c r="K3" s="9"/>
      <c r="L3" s="9"/>
      <c r="M3" s="9"/>
      <c r="N3" s="9"/>
      <c r="O3" s="9"/>
      <c r="P3" s="9"/>
      <c r="Q3" s="9"/>
      <c r="R3" s="6">
        <f t="shared" ref="R3:S3" si="0">O3+L3+I3+F3</f>
        <v>1</v>
      </c>
      <c r="S3" s="6">
        <f t="shared" si="0"/>
        <v>0</v>
      </c>
      <c r="T3" s="6">
        <v>15</v>
      </c>
      <c r="U3" s="6">
        <f t="shared" ref="U3:U5" si="1">R3*T3</f>
        <v>15</v>
      </c>
      <c r="V3" s="6">
        <f t="shared" ref="V3:V5" si="2">S3*T3</f>
        <v>0</v>
      </c>
      <c r="W3" s="6">
        <f t="shared" ref="W3:W5" si="3">SUM(U3:V3)</f>
        <v>15</v>
      </c>
      <c r="X3" s="6">
        <f t="shared" ref="X3:X5" si="4">H3+K3+N3+Q3</f>
        <v>1</v>
      </c>
      <c r="Y3" s="6" t="s">
        <v>31</v>
      </c>
    </row>
    <row r="4" spans="1:25" x14ac:dyDescent="0.25">
      <c r="A4" s="6" t="s">
        <v>26</v>
      </c>
      <c r="B4" s="6" t="s">
        <v>32</v>
      </c>
      <c r="C4" s="7" t="s">
        <v>28</v>
      </c>
      <c r="D4" s="6" t="s">
        <v>33</v>
      </c>
      <c r="E4" s="8" t="s">
        <v>34</v>
      </c>
      <c r="F4" s="6">
        <v>2</v>
      </c>
      <c r="G4" s="6">
        <v>0</v>
      </c>
      <c r="H4" s="6">
        <v>2</v>
      </c>
      <c r="I4" s="9"/>
      <c r="J4" s="9"/>
      <c r="K4" s="9"/>
      <c r="L4" s="6"/>
      <c r="M4" s="6"/>
      <c r="N4" s="6"/>
      <c r="O4" s="9"/>
      <c r="P4" s="9"/>
      <c r="Q4" s="9"/>
      <c r="R4" s="6">
        <f t="shared" ref="R4:S4" si="5">O4+L4+I4+F4</f>
        <v>2</v>
      </c>
      <c r="S4" s="6">
        <f t="shared" si="5"/>
        <v>0</v>
      </c>
      <c r="T4" s="6">
        <v>15</v>
      </c>
      <c r="U4" s="6">
        <f t="shared" si="1"/>
        <v>30</v>
      </c>
      <c r="V4" s="6">
        <f t="shared" si="2"/>
        <v>0</v>
      </c>
      <c r="W4" s="6">
        <f t="shared" si="3"/>
        <v>30</v>
      </c>
      <c r="X4" s="6">
        <f t="shared" si="4"/>
        <v>2</v>
      </c>
      <c r="Y4" s="6" t="s">
        <v>31</v>
      </c>
    </row>
    <row r="5" spans="1:25" x14ac:dyDescent="0.25">
      <c r="A5" s="6" t="s">
        <v>26</v>
      </c>
      <c r="B5" s="6" t="s">
        <v>27</v>
      </c>
      <c r="C5" s="7" t="s">
        <v>28</v>
      </c>
      <c r="D5" s="6" t="s">
        <v>35</v>
      </c>
      <c r="E5" s="8" t="s">
        <v>36</v>
      </c>
      <c r="F5" s="6">
        <v>2</v>
      </c>
      <c r="G5" s="6">
        <v>0</v>
      </c>
      <c r="H5" s="6">
        <v>2</v>
      </c>
      <c r="I5" s="9"/>
      <c r="J5" s="9"/>
      <c r="K5" s="9"/>
      <c r="L5" s="9"/>
      <c r="M5" s="9"/>
      <c r="N5" s="9"/>
      <c r="O5" s="9"/>
      <c r="P5" s="9"/>
      <c r="Q5" s="9"/>
      <c r="R5" s="6">
        <f t="shared" ref="R5:S5" si="6">O5+L5+I5+F5</f>
        <v>2</v>
      </c>
      <c r="S5" s="6">
        <f t="shared" si="6"/>
        <v>0</v>
      </c>
      <c r="T5" s="6">
        <v>15</v>
      </c>
      <c r="U5" s="6">
        <f t="shared" si="1"/>
        <v>30</v>
      </c>
      <c r="V5" s="6">
        <f t="shared" si="2"/>
        <v>0</v>
      </c>
      <c r="W5" s="6">
        <f t="shared" si="3"/>
        <v>30</v>
      </c>
      <c r="X5" s="6">
        <f t="shared" si="4"/>
        <v>2</v>
      </c>
      <c r="Y5" s="6" t="s">
        <v>31</v>
      </c>
    </row>
    <row r="6" spans="1:25" x14ac:dyDescent="0.25">
      <c r="A6" s="10" t="s">
        <v>26</v>
      </c>
      <c r="B6" s="11"/>
      <c r="C6" s="11"/>
      <c r="D6" s="11"/>
      <c r="E6" s="12" t="s">
        <v>37</v>
      </c>
      <c r="F6" s="13">
        <f t="shared" ref="F6:S6" si="7">SUM(F3:F5)</f>
        <v>5</v>
      </c>
      <c r="G6" s="13">
        <f t="shared" si="7"/>
        <v>0</v>
      </c>
      <c r="H6" s="13">
        <f t="shared" si="7"/>
        <v>5</v>
      </c>
      <c r="I6" s="13">
        <f t="shared" si="7"/>
        <v>0</v>
      </c>
      <c r="J6" s="13">
        <f t="shared" si="7"/>
        <v>0</v>
      </c>
      <c r="K6" s="13">
        <f t="shared" si="7"/>
        <v>0</v>
      </c>
      <c r="L6" s="13">
        <f t="shared" si="7"/>
        <v>0</v>
      </c>
      <c r="M6" s="13">
        <f t="shared" si="7"/>
        <v>0</v>
      </c>
      <c r="N6" s="13">
        <f t="shared" si="7"/>
        <v>0</v>
      </c>
      <c r="O6" s="13">
        <f t="shared" si="7"/>
        <v>0</v>
      </c>
      <c r="P6" s="13">
        <f t="shared" si="7"/>
        <v>0</v>
      </c>
      <c r="Q6" s="13">
        <f t="shared" si="7"/>
        <v>0</v>
      </c>
      <c r="R6" s="13">
        <f t="shared" si="7"/>
        <v>5</v>
      </c>
      <c r="S6" s="13">
        <f t="shared" si="7"/>
        <v>0</v>
      </c>
      <c r="T6" s="13" t="s">
        <v>38</v>
      </c>
      <c r="U6" s="13">
        <f t="shared" ref="U6:X6" si="8">SUM(U3:U5)</f>
        <v>75</v>
      </c>
      <c r="V6" s="13">
        <f t="shared" si="8"/>
        <v>0</v>
      </c>
      <c r="W6" s="13">
        <f t="shared" si="8"/>
        <v>75</v>
      </c>
      <c r="X6" s="14">
        <f t="shared" si="8"/>
        <v>5</v>
      </c>
      <c r="Y6" s="15">
        <v>0</v>
      </c>
    </row>
    <row r="7" spans="1:25" x14ac:dyDescent="0.25">
      <c r="A7" s="6" t="s">
        <v>26</v>
      </c>
      <c r="B7" s="6" t="s">
        <v>27</v>
      </c>
      <c r="C7" s="7" t="s">
        <v>28</v>
      </c>
      <c r="D7" s="6" t="s">
        <v>39</v>
      </c>
      <c r="E7" s="8" t="s">
        <v>40</v>
      </c>
      <c r="F7" s="6">
        <v>1</v>
      </c>
      <c r="G7" s="6">
        <v>1</v>
      </c>
      <c r="H7" s="6">
        <v>2</v>
      </c>
      <c r="I7" s="9"/>
      <c r="J7" s="9"/>
      <c r="K7" s="9"/>
      <c r="L7" s="9"/>
      <c r="M7" s="9"/>
      <c r="N7" s="9"/>
      <c r="O7" s="9"/>
      <c r="P7" s="9"/>
      <c r="Q7" s="9"/>
      <c r="R7" s="6">
        <f t="shared" ref="R7:S7" si="9">O7+L7+I7+F7</f>
        <v>1</v>
      </c>
      <c r="S7" s="6">
        <f t="shared" si="9"/>
        <v>1</v>
      </c>
      <c r="T7" s="6">
        <v>15</v>
      </c>
      <c r="U7" s="6">
        <f t="shared" ref="U7:U11" si="10">R7*T7</f>
        <v>15</v>
      </c>
      <c r="V7" s="6">
        <f t="shared" ref="V7:V11" si="11">S7*T7</f>
        <v>15</v>
      </c>
      <c r="W7" s="6">
        <f t="shared" ref="W7:W11" si="12">SUM(U7:V7)</f>
        <v>30</v>
      </c>
      <c r="X7" s="6">
        <f t="shared" ref="X7:X11" si="13">H7+K7+N7+Q7</f>
        <v>2</v>
      </c>
      <c r="Y7" s="6" t="s">
        <v>31</v>
      </c>
    </row>
    <row r="8" spans="1:25" x14ac:dyDescent="0.25">
      <c r="A8" s="6" t="s">
        <v>26</v>
      </c>
      <c r="B8" s="6" t="s">
        <v>27</v>
      </c>
      <c r="C8" s="7" t="s">
        <v>41</v>
      </c>
      <c r="D8" s="6" t="s">
        <v>42</v>
      </c>
      <c r="E8" s="8" t="s">
        <v>43</v>
      </c>
      <c r="F8" s="9"/>
      <c r="G8" s="9"/>
      <c r="H8" s="9"/>
      <c r="I8" s="6">
        <v>2</v>
      </c>
      <c r="J8" s="6">
        <v>1</v>
      </c>
      <c r="K8" s="6">
        <v>3</v>
      </c>
      <c r="L8" s="9"/>
      <c r="M8" s="9"/>
      <c r="N8" s="9"/>
      <c r="O8" s="9"/>
      <c r="P8" s="9"/>
      <c r="Q8" s="9"/>
      <c r="R8" s="6">
        <f t="shared" ref="R8:S8" si="14">O8+L8+I8+F8</f>
        <v>2</v>
      </c>
      <c r="S8" s="6">
        <f t="shared" si="14"/>
        <v>1</v>
      </c>
      <c r="T8" s="6">
        <v>15</v>
      </c>
      <c r="U8" s="6">
        <f t="shared" si="10"/>
        <v>30</v>
      </c>
      <c r="V8" s="6">
        <f t="shared" si="11"/>
        <v>15</v>
      </c>
      <c r="W8" s="6">
        <f t="shared" si="12"/>
        <v>45</v>
      </c>
      <c r="X8" s="6">
        <f t="shared" si="13"/>
        <v>3</v>
      </c>
      <c r="Y8" s="6" t="s">
        <v>31</v>
      </c>
    </row>
    <row r="9" spans="1:25" x14ac:dyDescent="0.25">
      <c r="A9" s="10" t="s">
        <v>26</v>
      </c>
      <c r="B9" s="13" t="s">
        <v>32</v>
      </c>
      <c r="C9" s="16" t="s">
        <v>44</v>
      </c>
      <c r="D9" s="13" t="s">
        <v>45</v>
      </c>
      <c r="E9" s="12" t="s">
        <v>46</v>
      </c>
      <c r="F9" s="11"/>
      <c r="G9" s="11"/>
      <c r="H9" s="11"/>
      <c r="I9" s="11"/>
      <c r="J9" s="11"/>
      <c r="K9" s="11"/>
      <c r="L9" s="13">
        <v>2</v>
      </c>
      <c r="M9" s="13">
        <v>1</v>
      </c>
      <c r="N9" s="13">
        <v>3</v>
      </c>
      <c r="O9" s="11"/>
      <c r="P9" s="11"/>
      <c r="Q9" s="11"/>
      <c r="R9" s="13">
        <f t="shared" ref="R9:S9" si="15">O9+L9+I9+F9</f>
        <v>2</v>
      </c>
      <c r="S9" s="13">
        <f t="shared" si="15"/>
        <v>1</v>
      </c>
      <c r="T9" s="13">
        <v>15</v>
      </c>
      <c r="U9" s="13">
        <f t="shared" si="10"/>
        <v>30</v>
      </c>
      <c r="V9" s="13">
        <f t="shared" si="11"/>
        <v>15</v>
      </c>
      <c r="W9" s="13">
        <f t="shared" si="12"/>
        <v>45</v>
      </c>
      <c r="X9" s="13">
        <f t="shared" si="13"/>
        <v>3</v>
      </c>
      <c r="Y9" s="15" t="s">
        <v>31</v>
      </c>
    </row>
    <row r="10" spans="1:25" x14ac:dyDescent="0.25">
      <c r="A10" s="6" t="s">
        <v>26</v>
      </c>
      <c r="B10" s="6" t="s">
        <v>32</v>
      </c>
      <c r="C10" s="7" t="s">
        <v>47</v>
      </c>
      <c r="D10" s="6" t="s">
        <v>48</v>
      </c>
      <c r="E10" s="8" t="s">
        <v>49</v>
      </c>
      <c r="F10" s="9"/>
      <c r="G10" s="9"/>
      <c r="H10" s="9"/>
      <c r="I10" s="9"/>
      <c r="J10" s="9"/>
      <c r="K10" s="9"/>
      <c r="L10" s="9"/>
      <c r="M10" s="9"/>
      <c r="N10" s="9"/>
      <c r="O10" s="6">
        <v>0</v>
      </c>
      <c r="P10" s="6">
        <v>2</v>
      </c>
      <c r="Q10" s="6">
        <v>2</v>
      </c>
      <c r="R10" s="6">
        <f t="shared" ref="R10:S10" si="16">O10+L10+I10+F10</f>
        <v>0</v>
      </c>
      <c r="S10" s="6">
        <f t="shared" si="16"/>
        <v>2</v>
      </c>
      <c r="T10" s="6">
        <v>15</v>
      </c>
      <c r="U10" s="6">
        <f t="shared" si="10"/>
        <v>0</v>
      </c>
      <c r="V10" s="6">
        <f t="shared" si="11"/>
        <v>30</v>
      </c>
      <c r="W10" s="6">
        <f t="shared" si="12"/>
        <v>30</v>
      </c>
      <c r="X10" s="6">
        <f t="shared" si="13"/>
        <v>2</v>
      </c>
      <c r="Y10" s="6" t="s">
        <v>50</v>
      </c>
    </row>
    <row r="11" spans="1:25" x14ac:dyDescent="0.25">
      <c r="A11" s="6" t="s">
        <v>26</v>
      </c>
      <c r="B11" s="7" t="s">
        <v>32</v>
      </c>
      <c r="C11" s="7" t="s">
        <v>47</v>
      </c>
      <c r="D11" s="6" t="s">
        <v>51</v>
      </c>
      <c r="E11" s="8" t="s">
        <v>52</v>
      </c>
      <c r="F11" s="9"/>
      <c r="G11" s="9"/>
      <c r="H11" s="9"/>
      <c r="I11" s="9"/>
      <c r="J11" s="9"/>
      <c r="K11" s="9"/>
      <c r="L11" s="9"/>
      <c r="M11" s="9"/>
      <c r="N11" s="9"/>
      <c r="O11" s="6">
        <v>0</v>
      </c>
      <c r="P11" s="6">
        <v>2</v>
      </c>
      <c r="Q11" s="6">
        <v>1</v>
      </c>
      <c r="R11" s="6">
        <f t="shared" ref="R11:S11" si="17">O11+L11+I11+F11</f>
        <v>0</v>
      </c>
      <c r="S11" s="6">
        <f t="shared" si="17"/>
        <v>2</v>
      </c>
      <c r="T11" s="6">
        <v>15</v>
      </c>
      <c r="U11" s="6">
        <f t="shared" si="10"/>
        <v>0</v>
      </c>
      <c r="V11" s="6">
        <f t="shared" si="11"/>
        <v>30</v>
      </c>
      <c r="W11" s="6">
        <f t="shared" si="12"/>
        <v>30</v>
      </c>
      <c r="X11" s="6">
        <f t="shared" si="13"/>
        <v>1</v>
      </c>
      <c r="Y11" s="6" t="s">
        <v>50</v>
      </c>
    </row>
    <row r="12" spans="1:25" x14ac:dyDescent="0.25">
      <c r="A12" s="10" t="s">
        <v>26</v>
      </c>
      <c r="B12" s="11"/>
      <c r="C12" s="11"/>
      <c r="D12" s="11"/>
      <c r="E12" s="12" t="s">
        <v>53</v>
      </c>
      <c r="F12" s="13">
        <f t="shared" ref="F12:X12" si="18">SUM(F7:F11)</f>
        <v>1</v>
      </c>
      <c r="G12" s="13">
        <f t="shared" si="18"/>
        <v>1</v>
      </c>
      <c r="H12" s="13">
        <f t="shared" si="18"/>
        <v>2</v>
      </c>
      <c r="I12" s="13">
        <f t="shared" si="18"/>
        <v>2</v>
      </c>
      <c r="J12" s="13">
        <f t="shared" si="18"/>
        <v>1</v>
      </c>
      <c r="K12" s="13">
        <f t="shared" si="18"/>
        <v>3</v>
      </c>
      <c r="L12" s="13">
        <f t="shared" si="18"/>
        <v>2</v>
      </c>
      <c r="M12" s="13">
        <f t="shared" si="18"/>
        <v>1</v>
      </c>
      <c r="N12" s="13">
        <f t="shared" si="18"/>
        <v>3</v>
      </c>
      <c r="O12" s="13">
        <f t="shared" si="18"/>
        <v>0</v>
      </c>
      <c r="P12" s="13">
        <f t="shared" si="18"/>
        <v>4</v>
      </c>
      <c r="Q12" s="13">
        <f t="shared" si="18"/>
        <v>3</v>
      </c>
      <c r="R12" s="13">
        <f t="shared" si="18"/>
        <v>5</v>
      </c>
      <c r="S12" s="13">
        <f t="shared" si="18"/>
        <v>7</v>
      </c>
      <c r="T12" s="13">
        <f t="shared" si="18"/>
        <v>75</v>
      </c>
      <c r="U12" s="13">
        <f t="shared" si="18"/>
        <v>75</v>
      </c>
      <c r="V12" s="13">
        <f t="shared" si="18"/>
        <v>105</v>
      </c>
      <c r="W12" s="13">
        <f t="shared" si="18"/>
        <v>180</v>
      </c>
      <c r="X12" s="13">
        <f t="shared" si="18"/>
        <v>11</v>
      </c>
      <c r="Y12" s="17"/>
    </row>
    <row r="13" spans="1:25" x14ac:dyDescent="0.25">
      <c r="A13" s="6" t="s">
        <v>26</v>
      </c>
      <c r="B13" s="6" t="s">
        <v>27</v>
      </c>
      <c r="C13" s="7" t="s">
        <v>28</v>
      </c>
      <c r="D13" s="6" t="s">
        <v>54</v>
      </c>
      <c r="E13" s="18" t="s">
        <v>55</v>
      </c>
      <c r="F13" s="6">
        <v>2</v>
      </c>
      <c r="G13" s="6">
        <v>0</v>
      </c>
      <c r="H13" s="6">
        <v>1</v>
      </c>
      <c r="I13" s="9"/>
      <c r="J13" s="9"/>
      <c r="K13" s="9"/>
      <c r="L13" s="9"/>
      <c r="M13" s="9"/>
      <c r="N13" s="9"/>
      <c r="O13" s="9"/>
      <c r="P13" s="9"/>
      <c r="Q13" s="9"/>
      <c r="R13" s="6">
        <f t="shared" ref="R13:S13" si="19">O13+L13+I13+F13</f>
        <v>2</v>
      </c>
      <c r="S13" s="6">
        <f t="shared" si="19"/>
        <v>0</v>
      </c>
      <c r="T13" s="6">
        <v>15</v>
      </c>
      <c r="U13" s="6">
        <f t="shared" ref="U13:U16" si="20">R13*T13</f>
        <v>30</v>
      </c>
      <c r="V13" s="6">
        <f t="shared" ref="V13:V16" si="21">S13*T13</f>
        <v>0</v>
      </c>
      <c r="W13" s="6">
        <f t="shared" ref="W13:W16" si="22">SUM(U13:V13)</f>
        <v>30</v>
      </c>
      <c r="X13" s="6">
        <f t="shared" ref="X13:X16" si="23">H13+K13+N13+Q13</f>
        <v>1</v>
      </c>
      <c r="Y13" s="6" t="s">
        <v>31</v>
      </c>
    </row>
    <row r="14" spans="1:25" x14ac:dyDescent="0.25">
      <c r="A14" s="6" t="s">
        <v>26</v>
      </c>
      <c r="B14" s="6" t="s">
        <v>27</v>
      </c>
      <c r="C14" s="7" t="s">
        <v>41</v>
      </c>
      <c r="D14" s="6" t="s">
        <v>56</v>
      </c>
      <c r="E14" s="18" t="s">
        <v>57</v>
      </c>
      <c r="F14" s="9"/>
      <c r="G14" s="9"/>
      <c r="H14" s="9"/>
      <c r="I14" s="6">
        <v>1</v>
      </c>
      <c r="J14" s="6">
        <v>2</v>
      </c>
      <c r="K14" s="6">
        <v>2</v>
      </c>
      <c r="L14" s="9"/>
      <c r="M14" s="9"/>
      <c r="N14" s="9"/>
      <c r="O14" s="9"/>
      <c r="P14" s="9"/>
      <c r="Q14" s="9"/>
      <c r="R14" s="6">
        <f t="shared" ref="R14:S14" si="24">O14+L14+I14+F14</f>
        <v>1</v>
      </c>
      <c r="S14" s="6">
        <f t="shared" si="24"/>
        <v>2</v>
      </c>
      <c r="T14" s="6">
        <v>15</v>
      </c>
      <c r="U14" s="6">
        <f t="shared" si="20"/>
        <v>15</v>
      </c>
      <c r="V14" s="6">
        <f t="shared" si="21"/>
        <v>30</v>
      </c>
      <c r="W14" s="6">
        <f t="shared" si="22"/>
        <v>45</v>
      </c>
      <c r="X14" s="6">
        <f t="shared" si="23"/>
        <v>2</v>
      </c>
      <c r="Y14" s="6" t="s">
        <v>50</v>
      </c>
    </row>
    <row r="15" spans="1:25" x14ac:dyDescent="0.25">
      <c r="A15" s="6" t="s">
        <v>26</v>
      </c>
      <c r="B15" s="6" t="s">
        <v>27</v>
      </c>
      <c r="C15" s="7" t="s">
        <v>41</v>
      </c>
      <c r="D15" s="6" t="s">
        <v>58</v>
      </c>
      <c r="E15" s="8" t="s">
        <v>59</v>
      </c>
      <c r="F15" s="9"/>
      <c r="G15" s="9"/>
      <c r="H15" s="9"/>
      <c r="I15" s="6">
        <v>1</v>
      </c>
      <c r="J15" s="6">
        <v>1</v>
      </c>
      <c r="K15" s="6">
        <v>2</v>
      </c>
      <c r="L15" s="9"/>
      <c r="M15" s="9"/>
      <c r="N15" s="9"/>
      <c r="O15" s="9"/>
      <c r="P15" s="9"/>
      <c r="Q15" s="9"/>
      <c r="R15" s="6">
        <f t="shared" ref="R15:S15" si="25">O15+L15+I15+F15</f>
        <v>1</v>
      </c>
      <c r="S15" s="6">
        <f t="shared" si="25"/>
        <v>1</v>
      </c>
      <c r="T15" s="6">
        <v>15</v>
      </c>
      <c r="U15" s="6">
        <f t="shared" si="20"/>
        <v>15</v>
      </c>
      <c r="V15" s="6">
        <f t="shared" si="21"/>
        <v>15</v>
      </c>
      <c r="W15" s="6">
        <f t="shared" si="22"/>
        <v>30</v>
      </c>
      <c r="X15" s="6">
        <f t="shared" si="23"/>
        <v>2</v>
      </c>
      <c r="Y15" s="6" t="s">
        <v>50</v>
      </c>
    </row>
    <row r="16" spans="1:25" x14ac:dyDescent="0.25">
      <c r="A16" s="6" t="s">
        <v>26</v>
      </c>
      <c r="B16" s="7" t="s">
        <v>32</v>
      </c>
      <c r="C16" s="7" t="s">
        <v>47</v>
      </c>
      <c r="D16" s="6" t="s">
        <v>60</v>
      </c>
      <c r="E16" s="18" t="s">
        <v>61</v>
      </c>
      <c r="F16" s="9"/>
      <c r="G16" s="9"/>
      <c r="H16" s="9"/>
      <c r="I16" s="9"/>
      <c r="J16" s="9"/>
      <c r="K16" s="9"/>
      <c r="L16" s="9"/>
      <c r="M16" s="9"/>
      <c r="N16" s="9"/>
      <c r="O16" s="9">
        <v>0</v>
      </c>
      <c r="P16" s="9">
        <v>0</v>
      </c>
      <c r="Q16" s="9">
        <v>0</v>
      </c>
      <c r="R16" s="6">
        <f t="shared" ref="R16:S16" si="26">O16+L16+I16+F16</f>
        <v>0</v>
      </c>
      <c r="S16" s="6">
        <f t="shared" si="26"/>
        <v>0</v>
      </c>
      <c r="T16" s="6">
        <v>15</v>
      </c>
      <c r="U16" s="6">
        <f t="shared" si="20"/>
        <v>0</v>
      </c>
      <c r="V16" s="6">
        <f t="shared" si="21"/>
        <v>0</v>
      </c>
      <c r="W16" s="6">
        <f t="shared" si="22"/>
        <v>0</v>
      </c>
      <c r="X16" s="6">
        <f t="shared" si="23"/>
        <v>0</v>
      </c>
      <c r="Y16" s="6" t="s">
        <v>62</v>
      </c>
    </row>
    <row r="17" spans="1:25" x14ac:dyDescent="0.25">
      <c r="A17" s="19" t="s">
        <v>26</v>
      </c>
      <c r="B17" s="20"/>
      <c r="C17" s="20"/>
      <c r="D17" s="20"/>
      <c r="E17" s="21" t="s">
        <v>63</v>
      </c>
      <c r="F17" s="22">
        <f t="shared" ref="F17:S17" si="27">SUM(F13:F16)</f>
        <v>2</v>
      </c>
      <c r="G17" s="22">
        <f t="shared" si="27"/>
        <v>0</v>
      </c>
      <c r="H17" s="22">
        <f t="shared" si="27"/>
        <v>1</v>
      </c>
      <c r="I17" s="22">
        <f t="shared" si="27"/>
        <v>2</v>
      </c>
      <c r="J17" s="22">
        <f t="shared" si="27"/>
        <v>3</v>
      </c>
      <c r="K17" s="22">
        <f t="shared" si="27"/>
        <v>4</v>
      </c>
      <c r="L17" s="22">
        <f t="shared" si="27"/>
        <v>0</v>
      </c>
      <c r="M17" s="22">
        <f t="shared" si="27"/>
        <v>0</v>
      </c>
      <c r="N17" s="22">
        <f t="shared" si="27"/>
        <v>0</v>
      </c>
      <c r="O17" s="22">
        <f t="shared" si="27"/>
        <v>0</v>
      </c>
      <c r="P17" s="22">
        <f t="shared" si="27"/>
        <v>0</v>
      </c>
      <c r="Q17" s="22">
        <f t="shared" si="27"/>
        <v>0</v>
      </c>
      <c r="R17" s="22">
        <f t="shared" si="27"/>
        <v>4</v>
      </c>
      <c r="S17" s="22">
        <f t="shared" si="27"/>
        <v>3</v>
      </c>
      <c r="T17" s="22" t="s">
        <v>38</v>
      </c>
      <c r="U17" s="22">
        <f t="shared" ref="U17:X17" si="28">SUM(U13:U16)</f>
        <v>60</v>
      </c>
      <c r="V17" s="22">
        <f t="shared" si="28"/>
        <v>45</v>
      </c>
      <c r="W17" s="22">
        <f t="shared" si="28"/>
        <v>105</v>
      </c>
      <c r="X17" s="22">
        <f t="shared" si="28"/>
        <v>5</v>
      </c>
      <c r="Y17" s="23"/>
    </row>
    <row r="18" spans="1:25" x14ac:dyDescent="0.25">
      <c r="A18" s="24" t="s">
        <v>26</v>
      </c>
      <c r="B18" s="25"/>
      <c r="C18" s="25"/>
      <c r="D18" s="45" t="s">
        <v>64</v>
      </c>
      <c r="E18" s="46"/>
      <c r="F18" s="27">
        <f t="shared" ref="F18:S18" si="29">F17+F12+F6</f>
        <v>8</v>
      </c>
      <c r="G18" s="27">
        <f t="shared" si="29"/>
        <v>1</v>
      </c>
      <c r="H18" s="27">
        <f t="shared" si="29"/>
        <v>8</v>
      </c>
      <c r="I18" s="27">
        <f t="shared" si="29"/>
        <v>4</v>
      </c>
      <c r="J18" s="27">
        <f t="shared" si="29"/>
        <v>4</v>
      </c>
      <c r="K18" s="27">
        <f t="shared" si="29"/>
        <v>7</v>
      </c>
      <c r="L18" s="27">
        <f t="shared" si="29"/>
        <v>2</v>
      </c>
      <c r="M18" s="27">
        <f t="shared" si="29"/>
        <v>1</v>
      </c>
      <c r="N18" s="27">
        <f t="shared" si="29"/>
        <v>3</v>
      </c>
      <c r="O18" s="27">
        <f t="shared" si="29"/>
        <v>0</v>
      </c>
      <c r="P18" s="27">
        <f t="shared" si="29"/>
        <v>4</v>
      </c>
      <c r="Q18" s="27">
        <f t="shared" si="29"/>
        <v>3</v>
      </c>
      <c r="R18" s="27">
        <f t="shared" si="29"/>
        <v>14</v>
      </c>
      <c r="S18" s="27">
        <f t="shared" si="29"/>
        <v>10</v>
      </c>
      <c r="T18" s="27" t="s">
        <v>38</v>
      </c>
      <c r="U18" s="27">
        <f t="shared" ref="U18:X18" si="30">U17+U12+U6</f>
        <v>210</v>
      </c>
      <c r="V18" s="27">
        <f t="shared" si="30"/>
        <v>150</v>
      </c>
      <c r="W18" s="27">
        <f t="shared" si="30"/>
        <v>360</v>
      </c>
      <c r="X18" s="26">
        <f t="shared" si="30"/>
        <v>21</v>
      </c>
      <c r="Y18" s="28"/>
    </row>
    <row r="19" spans="1:25" x14ac:dyDescent="0.25">
      <c r="A19" s="6" t="s">
        <v>26</v>
      </c>
      <c r="B19" s="6" t="s">
        <v>27</v>
      </c>
      <c r="C19" s="7" t="s">
        <v>28</v>
      </c>
      <c r="D19" s="6" t="s">
        <v>65</v>
      </c>
      <c r="E19" s="8" t="s">
        <v>66</v>
      </c>
      <c r="F19" s="6">
        <v>2</v>
      </c>
      <c r="G19" s="6">
        <v>2</v>
      </c>
      <c r="H19" s="6">
        <v>3</v>
      </c>
      <c r="I19" s="9"/>
      <c r="J19" s="9"/>
      <c r="K19" s="9"/>
      <c r="L19" s="9"/>
      <c r="M19" s="9"/>
      <c r="N19" s="9"/>
      <c r="O19" s="9"/>
      <c r="P19" s="9"/>
      <c r="Q19" s="9"/>
      <c r="R19" s="6">
        <f t="shared" ref="R19:S19" si="31">O19+L19+I19+F19</f>
        <v>2</v>
      </c>
      <c r="S19" s="6">
        <f t="shared" si="31"/>
        <v>2</v>
      </c>
      <c r="T19" s="6">
        <v>15</v>
      </c>
      <c r="U19" s="6">
        <f t="shared" ref="U19:U20" si="32">R19*T19</f>
        <v>30</v>
      </c>
      <c r="V19" s="6">
        <f t="shared" ref="V19:V20" si="33">S19*T19</f>
        <v>30</v>
      </c>
      <c r="W19" s="6">
        <f t="shared" ref="W19:W20" si="34">SUM(U19:V19)</f>
        <v>60</v>
      </c>
      <c r="X19" s="6">
        <f t="shared" ref="X19:X20" si="35">H19+K19+N19+Q19</f>
        <v>3</v>
      </c>
      <c r="Y19" s="6" t="s">
        <v>50</v>
      </c>
    </row>
    <row r="20" spans="1:25" x14ac:dyDescent="0.25">
      <c r="A20" s="6" t="s">
        <v>26</v>
      </c>
      <c r="B20" s="6" t="s">
        <v>27</v>
      </c>
      <c r="C20" s="7" t="s">
        <v>41</v>
      </c>
      <c r="D20" s="6" t="s">
        <v>67</v>
      </c>
      <c r="E20" s="8" t="s">
        <v>68</v>
      </c>
      <c r="F20" s="9"/>
      <c r="G20" s="9"/>
      <c r="H20" s="9"/>
      <c r="I20" s="6">
        <v>2</v>
      </c>
      <c r="J20" s="6">
        <v>2</v>
      </c>
      <c r="K20" s="6">
        <v>3</v>
      </c>
      <c r="L20" s="9"/>
      <c r="M20" s="9"/>
      <c r="N20" s="9"/>
      <c r="O20" s="9"/>
      <c r="P20" s="9"/>
      <c r="Q20" s="9"/>
      <c r="R20" s="6">
        <f t="shared" ref="R20:S20" si="36">O20+L20+I20+F20</f>
        <v>2</v>
      </c>
      <c r="S20" s="6">
        <f t="shared" si="36"/>
        <v>2</v>
      </c>
      <c r="T20" s="6">
        <v>15</v>
      </c>
      <c r="U20" s="6">
        <f t="shared" si="32"/>
        <v>30</v>
      </c>
      <c r="V20" s="6">
        <f t="shared" si="33"/>
        <v>30</v>
      </c>
      <c r="W20" s="6">
        <f t="shared" si="34"/>
        <v>60</v>
      </c>
      <c r="X20" s="6">
        <f t="shared" si="35"/>
        <v>3</v>
      </c>
      <c r="Y20" s="6" t="s">
        <v>50</v>
      </c>
    </row>
    <row r="21" spans="1:25" x14ac:dyDescent="0.25">
      <c r="A21" s="6" t="s">
        <v>26</v>
      </c>
      <c r="B21" s="9"/>
      <c r="C21" s="9"/>
      <c r="D21" s="9"/>
      <c r="E21" s="8" t="s">
        <v>69</v>
      </c>
      <c r="F21" s="6">
        <f t="shared" ref="F21:S21" si="37">SUM(F19:F20)</f>
        <v>2</v>
      </c>
      <c r="G21" s="6">
        <f t="shared" si="37"/>
        <v>2</v>
      </c>
      <c r="H21" s="6">
        <f t="shared" si="37"/>
        <v>3</v>
      </c>
      <c r="I21" s="6">
        <f t="shared" si="37"/>
        <v>2</v>
      </c>
      <c r="J21" s="6">
        <f t="shared" si="37"/>
        <v>2</v>
      </c>
      <c r="K21" s="6">
        <f t="shared" si="37"/>
        <v>3</v>
      </c>
      <c r="L21" s="6">
        <f t="shared" si="37"/>
        <v>0</v>
      </c>
      <c r="M21" s="6">
        <f t="shared" si="37"/>
        <v>0</v>
      </c>
      <c r="N21" s="6">
        <f t="shared" si="37"/>
        <v>0</v>
      </c>
      <c r="O21" s="6">
        <f t="shared" si="37"/>
        <v>0</v>
      </c>
      <c r="P21" s="6">
        <f t="shared" si="37"/>
        <v>0</v>
      </c>
      <c r="Q21" s="6">
        <f t="shared" si="37"/>
        <v>0</v>
      </c>
      <c r="R21" s="6">
        <f t="shared" si="37"/>
        <v>4</v>
      </c>
      <c r="S21" s="6">
        <f t="shared" si="37"/>
        <v>4</v>
      </c>
      <c r="T21" s="6" t="s">
        <v>38</v>
      </c>
      <c r="U21" s="6">
        <f t="shared" ref="U21:X21" si="38">SUM(U19:U20)</f>
        <v>60</v>
      </c>
      <c r="V21" s="6">
        <f t="shared" si="38"/>
        <v>60</v>
      </c>
      <c r="W21" s="6">
        <f t="shared" si="38"/>
        <v>120</v>
      </c>
      <c r="X21" s="6">
        <f t="shared" si="38"/>
        <v>6</v>
      </c>
      <c r="Y21" s="9"/>
    </row>
    <row r="22" spans="1:25" x14ac:dyDescent="0.25">
      <c r="A22" s="6" t="s">
        <v>26</v>
      </c>
      <c r="B22" s="6" t="s">
        <v>32</v>
      </c>
      <c r="C22" s="7" t="s">
        <v>44</v>
      </c>
      <c r="D22" s="6" t="s">
        <v>70</v>
      </c>
      <c r="E22" s="8" t="s">
        <v>71</v>
      </c>
      <c r="F22" s="9"/>
      <c r="G22" s="9"/>
      <c r="H22" s="9"/>
      <c r="I22" s="9"/>
      <c r="J22" s="9"/>
      <c r="K22" s="9"/>
      <c r="L22" s="6">
        <v>1</v>
      </c>
      <c r="M22" s="6">
        <v>1</v>
      </c>
      <c r="N22" s="6">
        <v>2</v>
      </c>
      <c r="O22" s="9"/>
      <c r="P22" s="9"/>
      <c r="Q22" s="9"/>
      <c r="R22" s="6">
        <f t="shared" ref="R22:S22" si="39">O22+L22+I22+F22</f>
        <v>1</v>
      </c>
      <c r="S22" s="6">
        <f t="shared" si="39"/>
        <v>1</v>
      </c>
      <c r="T22" s="6">
        <v>15</v>
      </c>
      <c r="U22" s="6">
        <f t="shared" ref="U22:U23" si="40">R22*T22</f>
        <v>15</v>
      </c>
      <c r="V22" s="6">
        <f t="shared" ref="V22:V23" si="41">S22*T22</f>
        <v>15</v>
      </c>
      <c r="W22" s="6">
        <f t="shared" ref="W22:W23" si="42">SUM(U22:V22)</f>
        <v>30</v>
      </c>
      <c r="X22" s="6">
        <f t="shared" ref="X22:X23" si="43">H22+K22+N22+Q22</f>
        <v>2</v>
      </c>
      <c r="Y22" s="6" t="s">
        <v>50</v>
      </c>
    </row>
    <row r="23" spans="1:25" x14ac:dyDescent="0.25">
      <c r="A23" s="6" t="s">
        <v>26</v>
      </c>
      <c r="B23" s="6" t="s">
        <v>32</v>
      </c>
      <c r="C23" s="7" t="s">
        <v>47</v>
      </c>
      <c r="D23" s="53" t="s">
        <v>72</v>
      </c>
      <c r="E23" s="54" t="s">
        <v>73</v>
      </c>
      <c r="F23" s="55"/>
      <c r="G23" s="55"/>
      <c r="H23" s="55"/>
      <c r="I23" s="55"/>
      <c r="J23" s="55"/>
      <c r="K23" s="55"/>
      <c r="L23" s="55"/>
      <c r="M23" s="55"/>
      <c r="N23" s="55"/>
      <c r="O23" s="53">
        <v>1</v>
      </c>
      <c r="P23" s="53">
        <v>1</v>
      </c>
      <c r="Q23" s="53">
        <v>2</v>
      </c>
      <c r="R23" s="6">
        <f t="shared" ref="R23:S23" si="44">O23+L23+I23+F23</f>
        <v>1</v>
      </c>
      <c r="S23" s="6">
        <f t="shared" si="44"/>
        <v>1</v>
      </c>
      <c r="T23" s="6">
        <v>15</v>
      </c>
      <c r="U23" s="6">
        <f t="shared" si="40"/>
        <v>15</v>
      </c>
      <c r="V23" s="6">
        <f t="shared" si="41"/>
        <v>15</v>
      </c>
      <c r="W23" s="6">
        <f t="shared" si="42"/>
        <v>30</v>
      </c>
      <c r="X23" s="6">
        <f t="shared" si="43"/>
        <v>2</v>
      </c>
      <c r="Y23" s="6" t="s">
        <v>50</v>
      </c>
    </row>
    <row r="24" spans="1:25" x14ac:dyDescent="0.25">
      <c r="A24" s="6" t="s">
        <v>26</v>
      </c>
      <c r="B24" s="9"/>
      <c r="C24" s="9"/>
      <c r="D24" s="55"/>
      <c r="E24" s="54" t="s">
        <v>74</v>
      </c>
      <c r="F24" s="53">
        <f t="shared" ref="F24:S24" si="45">SUM(F22:F23)</f>
        <v>0</v>
      </c>
      <c r="G24" s="53">
        <f t="shared" si="45"/>
        <v>0</v>
      </c>
      <c r="H24" s="53">
        <f t="shared" si="45"/>
        <v>0</v>
      </c>
      <c r="I24" s="53">
        <f t="shared" si="45"/>
        <v>0</v>
      </c>
      <c r="J24" s="53">
        <f t="shared" si="45"/>
        <v>0</v>
      </c>
      <c r="K24" s="53">
        <f t="shared" si="45"/>
        <v>0</v>
      </c>
      <c r="L24" s="53">
        <f t="shared" si="45"/>
        <v>1</v>
      </c>
      <c r="M24" s="53">
        <f t="shared" si="45"/>
        <v>1</v>
      </c>
      <c r="N24" s="53">
        <f t="shared" si="45"/>
        <v>2</v>
      </c>
      <c r="O24" s="53">
        <f t="shared" si="45"/>
        <v>1</v>
      </c>
      <c r="P24" s="53">
        <f t="shared" si="45"/>
        <v>1</v>
      </c>
      <c r="Q24" s="53">
        <f t="shared" si="45"/>
        <v>2</v>
      </c>
      <c r="R24" s="6">
        <f t="shared" si="45"/>
        <v>2</v>
      </c>
      <c r="S24" s="6">
        <f t="shared" si="45"/>
        <v>2</v>
      </c>
      <c r="T24" s="6" t="s">
        <v>38</v>
      </c>
      <c r="U24" s="6">
        <f t="shared" ref="U24:X24" si="46">SUM(U22:U23)</f>
        <v>30</v>
      </c>
      <c r="V24" s="6">
        <f t="shared" si="46"/>
        <v>30</v>
      </c>
      <c r="W24" s="6">
        <f t="shared" si="46"/>
        <v>60</v>
      </c>
      <c r="X24" s="6">
        <f t="shared" si="46"/>
        <v>4</v>
      </c>
      <c r="Y24" s="9"/>
    </row>
    <row r="25" spans="1:25" x14ac:dyDescent="0.25">
      <c r="A25" s="6" t="s">
        <v>26</v>
      </c>
      <c r="B25" s="6" t="s">
        <v>32</v>
      </c>
      <c r="C25" s="7" t="s">
        <v>44</v>
      </c>
      <c r="D25" s="53" t="s">
        <v>75</v>
      </c>
      <c r="E25" s="54" t="s">
        <v>76</v>
      </c>
      <c r="F25" s="55"/>
      <c r="G25" s="55"/>
      <c r="H25" s="55"/>
      <c r="I25" s="55"/>
      <c r="J25" s="55"/>
      <c r="K25" s="55"/>
      <c r="L25" s="53">
        <v>0</v>
      </c>
      <c r="M25" s="53">
        <v>4</v>
      </c>
      <c r="N25" s="53">
        <v>4</v>
      </c>
      <c r="O25" s="55"/>
      <c r="P25" s="55"/>
      <c r="Q25" s="55"/>
      <c r="R25" s="6">
        <f t="shared" ref="R25:S25" si="47">O25+L25+I25+F25</f>
        <v>0</v>
      </c>
      <c r="S25" s="6">
        <f t="shared" si="47"/>
        <v>4</v>
      </c>
      <c r="T25" s="6">
        <v>15</v>
      </c>
      <c r="U25" s="6">
        <f t="shared" ref="U25:U26" si="48">R25*T25</f>
        <v>0</v>
      </c>
      <c r="V25" s="6">
        <f t="shared" ref="V25:V26" si="49">S25*T25</f>
        <v>60</v>
      </c>
      <c r="W25" s="6">
        <f t="shared" ref="W25:W26" si="50">SUM(U25:V25)</f>
        <v>60</v>
      </c>
      <c r="X25" s="6">
        <f t="shared" ref="X25:X26" si="51">H25+K25+N25+Q25</f>
        <v>4</v>
      </c>
      <c r="Y25" s="6" t="s">
        <v>50</v>
      </c>
    </row>
    <row r="26" spans="1:25" x14ac:dyDescent="0.25">
      <c r="A26" s="6" t="s">
        <v>26</v>
      </c>
      <c r="B26" s="6" t="s">
        <v>27</v>
      </c>
      <c r="C26" s="7" t="s">
        <v>41</v>
      </c>
      <c r="D26" s="53" t="s">
        <v>77</v>
      </c>
      <c r="E26" s="54" t="s">
        <v>78</v>
      </c>
      <c r="F26" s="55"/>
      <c r="G26" s="55"/>
      <c r="H26" s="55"/>
      <c r="I26" s="53">
        <v>1</v>
      </c>
      <c r="J26" s="53">
        <v>2</v>
      </c>
      <c r="K26" s="53">
        <v>2</v>
      </c>
      <c r="L26" s="55"/>
      <c r="M26" s="55"/>
      <c r="N26" s="55"/>
      <c r="O26" s="55"/>
      <c r="P26" s="55"/>
      <c r="Q26" s="55"/>
      <c r="R26" s="6">
        <f t="shared" ref="R26:S26" si="52">O26+L26+I26+F26</f>
        <v>1</v>
      </c>
      <c r="S26" s="6">
        <f t="shared" si="52"/>
        <v>2</v>
      </c>
      <c r="T26" s="6">
        <v>15</v>
      </c>
      <c r="U26" s="6">
        <f t="shared" si="48"/>
        <v>15</v>
      </c>
      <c r="V26" s="6">
        <f t="shared" si="49"/>
        <v>30</v>
      </c>
      <c r="W26" s="6">
        <f t="shared" si="50"/>
        <v>45</v>
      </c>
      <c r="X26" s="6">
        <f t="shared" si="51"/>
        <v>2</v>
      </c>
      <c r="Y26" s="6" t="s">
        <v>50</v>
      </c>
    </row>
    <row r="27" spans="1:25" x14ac:dyDescent="0.25">
      <c r="A27" s="6" t="s">
        <v>26</v>
      </c>
      <c r="B27" s="9"/>
      <c r="C27" s="9"/>
      <c r="D27" s="55"/>
      <c r="E27" s="54" t="s">
        <v>79</v>
      </c>
      <c r="F27" s="53">
        <f t="shared" ref="F27:S27" si="53">SUM(F25:F26)</f>
        <v>0</v>
      </c>
      <c r="G27" s="53">
        <f t="shared" si="53"/>
        <v>0</v>
      </c>
      <c r="H27" s="53">
        <f t="shared" si="53"/>
        <v>0</v>
      </c>
      <c r="I27" s="53">
        <f t="shared" si="53"/>
        <v>1</v>
      </c>
      <c r="J27" s="53">
        <f t="shared" si="53"/>
        <v>2</v>
      </c>
      <c r="K27" s="53">
        <f t="shared" si="53"/>
        <v>2</v>
      </c>
      <c r="L27" s="53">
        <f t="shared" si="53"/>
        <v>0</v>
      </c>
      <c r="M27" s="53">
        <f t="shared" si="53"/>
        <v>4</v>
      </c>
      <c r="N27" s="53">
        <f t="shared" si="53"/>
        <v>4</v>
      </c>
      <c r="O27" s="53">
        <f t="shared" si="53"/>
        <v>0</v>
      </c>
      <c r="P27" s="53">
        <f t="shared" si="53"/>
        <v>0</v>
      </c>
      <c r="Q27" s="53">
        <f t="shared" si="53"/>
        <v>0</v>
      </c>
      <c r="R27" s="6">
        <f t="shared" si="53"/>
        <v>1</v>
      </c>
      <c r="S27" s="6">
        <f t="shared" si="53"/>
        <v>6</v>
      </c>
      <c r="T27" s="6" t="s">
        <v>38</v>
      </c>
      <c r="U27" s="6">
        <f t="shared" ref="U27:X27" si="54">SUM(U25:U26)</f>
        <v>15</v>
      </c>
      <c r="V27" s="6">
        <f t="shared" si="54"/>
        <v>90</v>
      </c>
      <c r="W27" s="6">
        <f t="shared" si="54"/>
        <v>105</v>
      </c>
      <c r="X27" s="6">
        <f t="shared" si="54"/>
        <v>6</v>
      </c>
      <c r="Y27" s="9"/>
    </row>
    <row r="28" spans="1:25" x14ac:dyDescent="0.25">
      <c r="A28" s="6" t="s">
        <v>26</v>
      </c>
      <c r="B28" s="6" t="s">
        <v>27</v>
      </c>
      <c r="C28" s="7" t="s">
        <v>28</v>
      </c>
      <c r="D28" s="53" t="s">
        <v>80</v>
      </c>
      <c r="E28" s="54" t="s">
        <v>81</v>
      </c>
      <c r="F28" s="53">
        <v>2</v>
      </c>
      <c r="G28" s="53">
        <v>2</v>
      </c>
      <c r="H28" s="53">
        <v>3</v>
      </c>
      <c r="I28" s="55"/>
      <c r="J28" s="55"/>
      <c r="K28" s="55"/>
      <c r="L28" s="55"/>
      <c r="M28" s="55"/>
      <c r="N28" s="55"/>
      <c r="O28" s="55"/>
      <c r="P28" s="55"/>
      <c r="Q28" s="55"/>
      <c r="R28" s="6">
        <f t="shared" ref="R28:S28" si="55">O28+L28+I28+F28</f>
        <v>2</v>
      </c>
      <c r="S28" s="6">
        <f t="shared" si="55"/>
        <v>2</v>
      </c>
      <c r="T28" s="6">
        <v>15</v>
      </c>
      <c r="U28" s="6">
        <f t="shared" ref="U28:U31" si="56">R28*T28</f>
        <v>30</v>
      </c>
      <c r="V28" s="6">
        <f t="shared" ref="V28:V31" si="57">S28*T28</f>
        <v>30</v>
      </c>
      <c r="W28" s="6">
        <f t="shared" ref="W28:W31" si="58">SUM(U28:V28)</f>
        <v>60</v>
      </c>
      <c r="X28" s="6">
        <f t="shared" ref="X28:X31" si="59">H28+K28+N28+Q28</f>
        <v>3</v>
      </c>
      <c r="Y28" s="6" t="s">
        <v>50</v>
      </c>
    </row>
    <row r="29" spans="1:25" x14ac:dyDescent="0.25">
      <c r="A29" s="6" t="s">
        <v>26</v>
      </c>
      <c r="B29" s="6" t="s">
        <v>27</v>
      </c>
      <c r="C29" s="7" t="s">
        <v>41</v>
      </c>
      <c r="D29" s="53" t="s">
        <v>82</v>
      </c>
      <c r="E29" s="54" t="s">
        <v>83</v>
      </c>
      <c r="F29" s="55"/>
      <c r="G29" s="55"/>
      <c r="H29" s="55"/>
      <c r="I29" s="53">
        <v>1</v>
      </c>
      <c r="J29" s="53">
        <v>2</v>
      </c>
      <c r="K29" s="53">
        <v>3</v>
      </c>
      <c r="L29" s="55"/>
      <c r="M29" s="55"/>
      <c r="N29" s="55"/>
      <c r="O29" s="55"/>
      <c r="P29" s="55"/>
      <c r="Q29" s="55"/>
      <c r="R29" s="6">
        <f t="shared" ref="R29:S29" si="60">O29+L29+I29+F29</f>
        <v>1</v>
      </c>
      <c r="S29" s="6">
        <f t="shared" si="60"/>
        <v>2</v>
      </c>
      <c r="T29" s="6">
        <v>15</v>
      </c>
      <c r="U29" s="6">
        <f t="shared" si="56"/>
        <v>15</v>
      </c>
      <c r="V29" s="6">
        <f t="shared" si="57"/>
        <v>30</v>
      </c>
      <c r="W29" s="6">
        <f t="shared" si="58"/>
        <v>45</v>
      </c>
      <c r="X29" s="6">
        <f t="shared" si="59"/>
        <v>3</v>
      </c>
      <c r="Y29" s="6" t="s">
        <v>50</v>
      </c>
    </row>
    <row r="30" spans="1:25" x14ac:dyDescent="0.25">
      <c r="A30" s="6" t="s">
        <v>26</v>
      </c>
      <c r="B30" s="6" t="s">
        <v>32</v>
      </c>
      <c r="C30" s="7" t="s">
        <v>44</v>
      </c>
      <c r="D30" s="53" t="s">
        <v>84</v>
      </c>
      <c r="E30" s="54" t="s">
        <v>85</v>
      </c>
      <c r="F30" s="55"/>
      <c r="G30" s="55"/>
      <c r="H30" s="55"/>
      <c r="I30" s="55"/>
      <c r="J30" s="55"/>
      <c r="K30" s="55"/>
      <c r="L30" s="53">
        <v>0</v>
      </c>
      <c r="M30" s="53">
        <v>2</v>
      </c>
      <c r="N30" s="53">
        <v>1</v>
      </c>
      <c r="O30" s="55"/>
      <c r="P30" s="55"/>
      <c r="Q30" s="55"/>
      <c r="R30" s="6">
        <f t="shared" ref="R30:S30" si="61">O30+L30+I30+F30</f>
        <v>0</v>
      </c>
      <c r="S30" s="6">
        <f t="shared" si="61"/>
        <v>2</v>
      </c>
      <c r="T30" s="6">
        <v>15</v>
      </c>
      <c r="U30" s="6">
        <f t="shared" si="56"/>
        <v>0</v>
      </c>
      <c r="V30" s="6">
        <f t="shared" si="57"/>
        <v>30</v>
      </c>
      <c r="W30" s="6">
        <f t="shared" si="58"/>
        <v>30</v>
      </c>
      <c r="X30" s="6">
        <f t="shared" si="59"/>
        <v>1</v>
      </c>
      <c r="Y30" s="6" t="s">
        <v>50</v>
      </c>
    </row>
    <row r="31" spans="1:25" x14ac:dyDescent="0.25">
      <c r="A31" s="6" t="s">
        <v>26</v>
      </c>
      <c r="B31" s="6" t="s">
        <v>32</v>
      </c>
      <c r="C31" s="7" t="s">
        <v>47</v>
      </c>
      <c r="D31" s="53" t="s">
        <v>86</v>
      </c>
      <c r="E31" s="54" t="s">
        <v>87</v>
      </c>
      <c r="F31" s="55"/>
      <c r="G31" s="55"/>
      <c r="H31" s="55"/>
      <c r="I31" s="55"/>
      <c r="J31" s="55"/>
      <c r="K31" s="55"/>
      <c r="L31" s="55"/>
      <c r="M31" s="55"/>
      <c r="N31" s="55"/>
      <c r="O31" s="53">
        <v>0</v>
      </c>
      <c r="P31" s="53">
        <v>1</v>
      </c>
      <c r="Q31" s="53">
        <v>1</v>
      </c>
      <c r="R31" s="6">
        <f t="shared" ref="R31:S31" si="62">O31+L31+I31+F31</f>
        <v>0</v>
      </c>
      <c r="S31" s="6">
        <f t="shared" si="62"/>
        <v>1</v>
      </c>
      <c r="T31" s="6">
        <v>15</v>
      </c>
      <c r="U31" s="6">
        <f t="shared" si="56"/>
        <v>0</v>
      </c>
      <c r="V31" s="6">
        <f t="shared" si="57"/>
        <v>15</v>
      </c>
      <c r="W31" s="6">
        <f t="shared" si="58"/>
        <v>15</v>
      </c>
      <c r="X31" s="6">
        <f t="shared" si="59"/>
        <v>1</v>
      </c>
      <c r="Y31" s="6" t="s">
        <v>50</v>
      </c>
    </row>
    <row r="32" spans="1:25" x14ac:dyDescent="0.25">
      <c r="A32" s="6" t="s">
        <v>26</v>
      </c>
      <c r="B32" s="9"/>
      <c r="C32" s="9"/>
      <c r="D32" s="55"/>
      <c r="E32" s="54" t="s">
        <v>88</v>
      </c>
      <c r="F32" s="53">
        <f t="shared" ref="F32:S32" si="63">SUM(F28:F31)</f>
        <v>2</v>
      </c>
      <c r="G32" s="53">
        <f t="shared" si="63"/>
        <v>2</v>
      </c>
      <c r="H32" s="53">
        <f t="shared" si="63"/>
        <v>3</v>
      </c>
      <c r="I32" s="53">
        <f t="shared" si="63"/>
        <v>1</v>
      </c>
      <c r="J32" s="53">
        <f t="shared" si="63"/>
        <v>2</v>
      </c>
      <c r="K32" s="53">
        <f t="shared" si="63"/>
        <v>3</v>
      </c>
      <c r="L32" s="53">
        <f t="shared" si="63"/>
        <v>0</v>
      </c>
      <c r="M32" s="53">
        <f t="shared" si="63"/>
        <v>2</v>
      </c>
      <c r="N32" s="53">
        <f t="shared" si="63"/>
        <v>1</v>
      </c>
      <c r="O32" s="53">
        <f t="shared" si="63"/>
        <v>0</v>
      </c>
      <c r="P32" s="53">
        <f t="shared" si="63"/>
        <v>1</v>
      </c>
      <c r="Q32" s="53">
        <f t="shared" si="63"/>
        <v>1</v>
      </c>
      <c r="R32" s="6">
        <f t="shared" si="63"/>
        <v>3</v>
      </c>
      <c r="S32" s="6">
        <f t="shared" si="63"/>
        <v>7</v>
      </c>
      <c r="T32" s="6" t="s">
        <v>38</v>
      </c>
      <c r="U32" s="6">
        <f t="shared" ref="U32:X32" si="64">SUM(U28:U31)</f>
        <v>45</v>
      </c>
      <c r="V32" s="6">
        <f t="shared" si="64"/>
        <v>105</v>
      </c>
      <c r="W32" s="6">
        <f t="shared" si="64"/>
        <v>150</v>
      </c>
      <c r="X32" s="6">
        <f t="shared" si="64"/>
        <v>8</v>
      </c>
      <c r="Y32" s="9"/>
    </row>
    <row r="33" spans="1:25" x14ac:dyDescent="0.25">
      <c r="A33" s="6" t="s">
        <v>26</v>
      </c>
      <c r="B33" s="6" t="s">
        <v>27</v>
      </c>
      <c r="C33" s="7" t="s">
        <v>41</v>
      </c>
      <c r="D33" s="53" t="s">
        <v>89</v>
      </c>
      <c r="E33" s="54" t="s">
        <v>90</v>
      </c>
      <c r="F33" s="55"/>
      <c r="G33" s="55"/>
      <c r="H33" s="55"/>
      <c r="I33" s="53">
        <v>2</v>
      </c>
      <c r="J33" s="53">
        <v>2</v>
      </c>
      <c r="K33" s="53">
        <v>4</v>
      </c>
      <c r="L33" s="55"/>
      <c r="M33" s="55"/>
      <c r="N33" s="55"/>
      <c r="O33" s="55"/>
      <c r="P33" s="55"/>
      <c r="Q33" s="55"/>
      <c r="R33" s="6">
        <f t="shared" ref="R33:S33" si="65">O33+L33+I33+F33</f>
        <v>2</v>
      </c>
      <c r="S33" s="6">
        <f t="shared" si="65"/>
        <v>2</v>
      </c>
      <c r="T33" s="6">
        <v>15</v>
      </c>
      <c r="U33" s="6">
        <f t="shared" ref="U33:U34" si="66">R33*T33</f>
        <v>30</v>
      </c>
      <c r="V33" s="6">
        <f t="shared" ref="V33:V34" si="67">S33*T33</f>
        <v>30</v>
      </c>
      <c r="W33" s="6">
        <f t="shared" ref="W33:W34" si="68">SUM(U33:V33)</f>
        <v>60</v>
      </c>
      <c r="X33" s="6">
        <f t="shared" ref="X33:X34" si="69">H33+K33+N33+Q33</f>
        <v>4</v>
      </c>
      <c r="Y33" s="6" t="s">
        <v>50</v>
      </c>
    </row>
    <row r="34" spans="1:25" x14ac:dyDescent="0.25">
      <c r="A34" s="6" t="s">
        <v>26</v>
      </c>
      <c r="B34" s="6" t="s">
        <v>32</v>
      </c>
      <c r="C34" s="7" t="s">
        <v>44</v>
      </c>
      <c r="D34" s="53" t="s">
        <v>91</v>
      </c>
      <c r="E34" s="54" t="s">
        <v>92</v>
      </c>
      <c r="F34" s="55"/>
      <c r="G34" s="55"/>
      <c r="H34" s="55"/>
      <c r="I34" s="55"/>
      <c r="J34" s="55"/>
      <c r="K34" s="55"/>
      <c r="L34" s="53">
        <v>2</v>
      </c>
      <c r="M34" s="53">
        <v>3</v>
      </c>
      <c r="N34" s="53">
        <v>5</v>
      </c>
      <c r="O34" s="55"/>
      <c r="P34" s="55"/>
      <c r="Q34" s="55"/>
      <c r="R34" s="6">
        <f t="shared" ref="R34:S34" si="70">O34+L34+I34+F34</f>
        <v>2</v>
      </c>
      <c r="S34" s="6">
        <f t="shared" si="70"/>
        <v>3</v>
      </c>
      <c r="T34" s="6">
        <v>15</v>
      </c>
      <c r="U34" s="6">
        <f t="shared" si="66"/>
        <v>30</v>
      </c>
      <c r="V34" s="6">
        <f t="shared" si="67"/>
        <v>45</v>
      </c>
      <c r="W34" s="6">
        <f t="shared" si="68"/>
        <v>75</v>
      </c>
      <c r="X34" s="6">
        <f t="shared" si="69"/>
        <v>5</v>
      </c>
      <c r="Y34" s="6" t="s">
        <v>50</v>
      </c>
    </row>
    <row r="35" spans="1:25" x14ac:dyDescent="0.25">
      <c r="A35" s="6" t="s">
        <v>26</v>
      </c>
      <c r="B35" s="9"/>
      <c r="C35" s="9"/>
      <c r="D35" s="9"/>
      <c r="E35" s="8" t="s">
        <v>93</v>
      </c>
      <c r="F35" s="6">
        <f t="shared" ref="F35:S35" si="71">SUM(F33:F34)</f>
        <v>0</v>
      </c>
      <c r="G35" s="6">
        <f t="shared" si="71"/>
        <v>0</v>
      </c>
      <c r="H35" s="6">
        <f t="shared" si="71"/>
        <v>0</v>
      </c>
      <c r="I35" s="6">
        <f t="shared" si="71"/>
        <v>2</v>
      </c>
      <c r="J35" s="6">
        <f t="shared" si="71"/>
        <v>2</v>
      </c>
      <c r="K35" s="6">
        <f t="shared" si="71"/>
        <v>4</v>
      </c>
      <c r="L35" s="6">
        <f t="shared" si="71"/>
        <v>2</v>
      </c>
      <c r="M35" s="6">
        <f t="shared" si="71"/>
        <v>3</v>
      </c>
      <c r="N35" s="6">
        <f t="shared" si="71"/>
        <v>5</v>
      </c>
      <c r="O35" s="6">
        <f t="shared" si="71"/>
        <v>0</v>
      </c>
      <c r="P35" s="6">
        <f t="shared" si="71"/>
        <v>0</v>
      </c>
      <c r="Q35" s="6">
        <f t="shared" si="71"/>
        <v>0</v>
      </c>
      <c r="R35" s="6">
        <f t="shared" si="71"/>
        <v>4</v>
      </c>
      <c r="S35" s="6">
        <f t="shared" si="71"/>
        <v>5</v>
      </c>
      <c r="T35" s="6" t="s">
        <v>38</v>
      </c>
      <c r="U35" s="6">
        <f t="shared" ref="U35:X35" si="72">SUM(U33:U34)</f>
        <v>60</v>
      </c>
      <c r="V35" s="6">
        <f t="shared" si="72"/>
        <v>75</v>
      </c>
      <c r="W35" s="6">
        <f t="shared" si="72"/>
        <v>135</v>
      </c>
      <c r="X35" s="6">
        <f t="shared" si="72"/>
        <v>9</v>
      </c>
      <c r="Y35" s="9"/>
    </row>
    <row r="36" spans="1:25" x14ac:dyDescent="0.25">
      <c r="A36" s="6" t="s">
        <v>26</v>
      </c>
      <c r="B36" s="6" t="s">
        <v>32</v>
      </c>
      <c r="C36" s="7" t="s">
        <v>47</v>
      </c>
      <c r="D36" s="6" t="s">
        <v>94</v>
      </c>
      <c r="E36" s="8" t="s">
        <v>95</v>
      </c>
      <c r="F36" s="9"/>
      <c r="G36" s="9"/>
      <c r="H36" s="9"/>
      <c r="I36" s="9"/>
      <c r="J36" s="9"/>
      <c r="K36" s="9"/>
      <c r="L36" s="9"/>
      <c r="M36" s="9"/>
      <c r="N36" s="9"/>
      <c r="O36" s="6">
        <v>1</v>
      </c>
      <c r="P36" s="6">
        <v>2</v>
      </c>
      <c r="Q36" s="6">
        <v>3</v>
      </c>
      <c r="R36" s="6">
        <f t="shared" ref="R36:S36" si="73">O36+L36+I36+F36</f>
        <v>1</v>
      </c>
      <c r="S36" s="6">
        <f t="shared" si="73"/>
        <v>2</v>
      </c>
      <c r="T36" s="6">
        <v>15</v>
      </c>
      <c r="U36" s="6">
        <f>R36*T36</f>
        <v>15</v>
      </c>
      <c r="V36" s="6">
        <f>S36*T36</f>
        <v>30</v>
      </c>
      <c r="W36" s="6">
        <f>SUM(U36:V36)</f>
        <v>45</v>
      </c>
      <c r="X36" s="6">
        <f>H36+K36+N36+Q36</f>
        <v>3</v>
      </c>
      <c r="Y36" s="6" t="s">
        <v>50</v>
      </c>
    </row>
    <row r="37" spans="1:25" x14ac:dyDescent="0.25">
      <c r="A37" s="6" t="s">
        <v>26</v>
      </c>
      <c r="B37" s="9"/>
      <c r="C37" s="9"/>
      <c r="D37" s="9"/>
      <c r="E37" s="8" t="s">
        <v>96</v>
      </c>
      <c r="F37" s="6">
        <f t="shared" ref="F37:S37" si="74">SUM(F36)</f>
        <v>0</v>
      </c>
      <c r="G37" s="6">
        <f t="shared" si="74"/>
        <v>0</v>
      </c>
      <c r="H37" s="6">
        <f t="shared" si="74"/>
        <v>0</v>
      </c>
      <c r="I37" s="6">
        <f t="shared" si="74"/>
        <v>0</v>
      </c>
      <c r="J37" s="6">
        <f t="shared" si="74"/>
        <v>0</v>
      </c>
      <c r="K37" s="6">
        <f t="shared" si="74"/>
        <v>0</v>
      </c>
      <c r="L37" s="6">
        <f t="shared" si="74"/>
        <v>0</v>
      </c>
      <c r="M37" s="6">
        <f t="shared" si="74"/>
        <v>0</v>
      </c>
      <c r="N37" s="6">
        <f t="shared" si="74"/>
        <v>0</v>
      </c>
      <c r="O37" s="6">
        <f t="shared" si="74"/>
        <v>1</v>
      </c>
      <c r="P37" s="6">
        <f t="shared" si="74"/>
        <v>2</v>
      </c>
      <c r="Q37" s="6">
        <f t="shared" si="74"/>
        <v>3</v>
      </c>
      <c r="R37" s="6">
        <f t="shared" si="74"/>
        <v>1</v>
      </c>
      <c r="S37" s="6">
        <f t="shared" si="74"/>
        <v>2</v>
      </c>
      <c r="T37" s="6" t="s">
        <v>38</v>
      </c>
      <c r="U37" s="6">
        <f t="shared" ref="U37:X37" si="75">SUM(U36)</f>
        <v>15</v>
      </c>
      <c r="V37" s="6">
        <f t="shared" si="75"/>
        <v>30</v>
      </c>
      <c r="W37" s="6">
        <f t="shared" si="75"/>
        <v>45</v>
      </c>
      <c r="X37" s="6">
        <f t="shared" si="75"/>
        <v>3</v>
      </c>
      <c r="Y37" s="9"/>
    </row>
    <row r="38" spans="1:25" x14ac:dyDescent="0.25">
      <c r="A38" s="6" t="s">
        <v>26</v>
      </c>
      <c r="B38" s="6" t="s">
        <v>27</v>
      </c>
      <c r="C38" s="7" t="s">
        <v>28</v>
      </c>
      <c r="D38" s="6" t="s">
        <v>97</v>
      </c>
      <c r="E38" s="8" t="s">
        <v>98</v>
      </c>
      <c r="F38" s="6">
        <v>0</v>
      </c>
      <c r="G38" s="6">
        <v>4</v>
      </c>
      <c r="H38" s="6">
        <v>4</v>
      </c>
      <c r="I38" s="9"/>
      <c r="J38" s="9"/>
      <c r="K38" s="9"/>
      <c r="L38" s="9"/>
      <c r="M38" s="9"/>
      <c r="N38" s="9"/>
      <c r="O38" s="9"/>
      <c r="P38" s="9"/>
      <c r="Q38" s="9"/>
      <c r="R38" s="6">
        <f t="shared" ref="R38:S38" si="76">F38+I38+L38+O38</f>
        <v>0</v>
      </c>
      <c r="S38" s="6">
        <f t="shared" si="76"/>
        <v>4</v>
      </c>
      <c r="T38" s="6">
        <v>15</v>
      </c>
      <c r="U38" s="6">
        <f>T38*R38</f>
        <v>0</v>
      </c>
      <c r="V38" s="6">
        <f>T38*S38</f>
        <v>60</v>
      </c>
      <c r="W38" s="6">
        <f>SUM(U38:V38)</f>
        <v>60</v>
      </c>
      <c r="X38" s="6">
        <f>H38+K38+N38+Q38</f>
        <v>4</v>
      </c>
      <c r="Y38" s="6" t="s">
        <v>50</v>
      </c>
    </row>
    <row r="39" spans="1:25" x14ac:dyDescent="0.25">
      <c r="A39" s="6" t="s">
        <v>26</v>
      </c>
      <c r="B39" s="9"/>
      <c r="C39" s="9"/>
      <c r="D39" s="9"/>
      <c r="E39" s="8" t="s">
        <v>99</v>
      </c>
      <c r="F39" s="6">
        <f t="shared" ref="F39:S39" si="77">SUM(F38)</f>
        <v>0</v>
      </c>
      <c r="G39" s="6">
        <f t="shared" si="77"/>
        <v>4</v>
      </c>
      <c r="H39" s="6">
        <f t="shared" si="77"/>
        <v>4</v>
      </c>
      <c r="I39" s="6">
        <f t="shared" si="77"/>
        <v>0</v>
      </c>
      <c r="J39" s="6">
        <f t="shared" si="77"/>
        <v>0</v>
      </c>
      <c r="K39" s="6">
        <f t="shared" si="77"/>
        <v>0</v>
      </c>
      <c r="L39" s="6">
        <f t="shared" si="77"/>
        <v>0</v>
      </c>
      <c r="M39" s="6">
        <f t="shared" si="77"/>
        <v>0</v>
      </c>
      <c r="N39" s="6">
        <f t="shared" si="77"/>
        <v>0</v>
      </c>
      <c r="O39" s="6">
        <f t="shared" si="77"/>
        <v>0</v>
      </c>
      <c r="P39" s="6">
        <f t="shared" si="77"/>
        <v>0</v>
      </c>
      <c r="Q39" s="6">
        <f t="shared" si="77"/>
        <v>0</v>
      </c>
      <c r="R39" s="6">
        <f t="shared" si="77"/>
        <v>0</v>
      </c>
      <c r="S39" s="6">
        <f t="shared" si="77"/>
        <v>4</v>
      </c>
      <c r="T39" s="6" t="s">
        <v>38</v>
      </c>
      <c r="U39" s="6">
        <f t="shared" ref="U39:X39" si="78">SUM(U38)</f>
        <v>0</v>
      </c>
      <c r="V39" s="6">
        <f t="shared" si="78"/>
        <v>60</v>
      </c>
      <c r="W39" s="6">
        <f t="shared" si="78"/>
        <v>60</v>
      </c>
      <c r="X39" s="6">
        <f t="shared" si="78"/>
        <v>4</v>
      </c>
      <c r="Y39" s="9"/>
    </row>
    <row r="40" spans="1:25" x14ac:dyDescent="0.25">
      <c r="A40" s="6" t="s">
        <v>26</v>
      </c>
      <c r="B40" s="6" t="s">
        <v>27</v>
      </c>
      <c r="C40" s="7" t="s">
        <v>28</v>
      </c>
      <c r="D40" s="6" t="s">
        <v>100</v>
      </c>
      <c r="E40" s="8" t="s">
        <v>101</v>
      </c>
      <c r="F40" s="6">
        <v>1</v>
      </c>
      <c r="G40" s="6">
        <v>2</v>
      </c>
      <c r="H40" s="6">
        <v>3</v>
      </c>
      <c r="I40" s="9"/>
      <c r="J40" s="9"/>
      <c r="K40" s="9"/>
      <c r="L40" s="9"/>
      <c r="M40" s="9"/>
      <c r="N40" s="9"/>
      <c r="O40" s="9"/>
      <c r="P40" s="9"/>
      <c r="Q40" s="9"/>
      <c r="R40" s="6">
        <f t="shared" ref="R40:S40" si="79">O40+L40+I40+F40</f>
        <v>1</v>
      </c>
      <c r="S40" s="6">
        <f t="shared" si="79"/>
        <v>2</v>
      </c>
      <c r="T40" s="6">
        <v>15</v>
      </c>
      <c r="U40" s="6">
        <f t="shared" ref="U40:U41" si="80">R40*T40</f>
        <v>15</v>
      </c>
      <c r="V40" s="6">
        <f t="shared" ref="V40:V41" si="81">S40*T40</f>
        <v>30</v>
      </c>
      <c r="W40" s="6">
        <f t="shared" ref="W40:W41" si="82">SUM(U40:V40)</f>
        <v>45</v>
      </c>
      <c r="X40" s="6">
        <f t="shared" ref="X40:X41" si="83">H40+K40+N40+Q40</f>
        <v>3</v>
      </c>
      <c r="Y40" s="6" t="s">
        <v>50</v>
      </c>
    </row>
    <row r="41" spans="1:25" x14ac:dyDescent="0.25">
      <c r="A41" s="6" t="s">
        <v>26</v>
      </c>
      <c r="B41" s="6" t="s">
        <v>27</v>
      </c>
      <c r="C41" s="7" t="s">
        <v>41</v>
      </c>
      <c r="D41" s="6" t="s">
        <v>102</v>
      </c>
      <c r="E41" s="8" t="s">
        <v>103</v>
      </c>
      <c r="F41" s="9"/>
      <c r="G41" s="9"/>
      <c r="H41" s="9"/>
      <c r="I41" s="6">
        <v>1</v>
      </c>
      <c r="J41" s="6">
        <v>3</v>
      </c>
      <c r="K41" s="6">
        <v>4</v>
      </c>
      <c r="L41" s="9"/>
      <c r="M41" s="9"/>
      <c r="N41" s="9"/>
      <c r="O41" s="9"/>
      <c r="P41" s="9"/>
      <c r="Q41" s="9"/>
      <c r="R41" s="6">
        <f t="shared" ref="R41:S41" si="84">O41+L41+I41+F41</f>
        <v>1</v>
      </c>
      <c r="S41" s="6">
        <f t="shared" si="84"/>
        <v>3</v>
      </c>
      <c r="T41" s="6">
        <v>15</v>
      </c>
      <c r="U41" s="6">
        <f t="shared" si="80"/>
        <v>15</v>
      </c>
      <c r="V41" s="6">
        <f t="shared" si="81"/>
        <v>45</v>
      </c>
      <c r="W41" s="6">
        <f t="shared" si="82"/>
        <v>60</v>
      </c>
      <c r="X41" s="6">
        <f t="shared" si="83"/>
        <v>4</v>
      </c>
      <c r="Y41" s="6" t="s">
        <v>50</v>
      </c>
    </row>
    <row r="42" spans="1:25" x14ac:dyDescent="0.25">
      <c r="A42" s="6" t="s">
        <v>26</v>
      </c>
      <c r="B42" s="9"/>
      <c r="C42" s="9"/>
      <c r="D42" s="9"/>
      <c r="E42" s="8" t="s">
        <v>104</v>
      </c>
      <c r="F42" s="6">
        <f t="shared" ref="F42:S42" si="85">SUM(F40:F41)</f>
        <v>1</v>
      </c>
      <c r="G42" s="6">
        <f t="shared" si="85"/>
        <v>2</v>
      </c>
      <c r="H42" s="6">
        <f t="shared" si="85"/>
        <v>3</v>
      </c>
      <c r="I42" s="6">
        <f t="shared" si="85"/>
        <v>1</v>
      </c>
      <c r="J42" s="6">
        <f t="shared" si="85"/>
        <v>3</v>
      </c>
      <c r="K42" s="6">
        <f t="shared" si="85"/>
        <v>4</v>
      </c>
      <c r="L42" s="6">
        <f t="shared" si="85"/>
        <v>0</v>
      </c>
      <c r="M42" s="6">
        <f t="shared" si="85"/>
        <v>0</v>
      </c>
      <c r="N42" s="6">
        <f t="shared" si="85"/>
        <v>0</v>
      </c>
      <c r="O42" s="6">
        <f t="shared" si="85"/>
        <v>0</v>
      </c>
      <c r="P42" s="6">
        <f t="shared" si="85"/>
        <v>0</v>
      </c>
      <c r="Q42" s="6">
        <f t="shared" si="85"/>
        <v>0</v>
      </c>
      <c r="R42" s="6">
        <f t="shared" si="85"/>
        <v>2</v>
      </c>
      <c r="S42" s="6">
        <f t="shared" si="85"/>
        <v>5</v>
      </c>
      <c r="T42" s="6" t="s">
        <v>38</v>
      </c>
      <c r="U42" s="6">
        <f t="shared" ref="U42:X42" si="86">SUM(U40:U41)</f>
        <v>30</v>
      </c>
      <c r="V42" s="6">
        <f t="shared" si="86"/>
        <v>75</v>
      </c>
      <c r="W42" s="6">
        <f t="shared" si="86"/>
        <v>105</v>
      </c>
      <c r="X42" s="6">
        <f t="shared" si="86"/>
        <v>7</v>
      </c>
      <c r="Y42" s="9"/>
    </row>
    <row r="43" spans="1:25" x14ac:dyDescent="0.25">
      <c r="A43" s="29"/>
      <c r="B43" s="30"/>
      <c r="C43" s="30"/>
      <c r="D43" s="47" t="s">
        <v>105</v>
      </c>
      <c r="E43" s="48"/>
      <c r="F43" s="32">
        <f t="shared" ref="F43:S43" si="87">F42+F39+F37+F35+F32+F27+F24+F21</f>
        <v>5</v>
      </c>
      <c r="G43" s="32">
        <f t="shared" si="87"/>
        <v>10</v>
      </c>
      <c r="H43" s="32">
        <f t="shared" si="87"/>
        <v>13</v>
      </c>
      <c r="I43" s="32">
        <f t="shared" si="87"/>
        <v>7</v>
      </c>
      <c r="J43" s="32">
        <f t="shared" si="87"/>
        <v>11</v>
      </c>
      <c r="K43" s="32">
        <f t="shared" si="87"/>
        <v>16</v>
      </c>
      <c r="L43" s="32">
        <f t="shared" si="87"/>
        <v>3</v>
      </c>
      <c r="M43" s="32">
        <f t="shared" si="87"/>
        <v>10</v>
      </c>
      <c r="N43" s="32">
        <f t="shared" si="87"/>
        <v>12</v>
      </c>
      <c r="O43" s="32">
        <f t="shared" si="87"/>
        <v>2</v>
      </c>
      <c r="P43" s="32">
        <f t="shared" si="87"/>
        <v>4</v>
      </c>
      <c r="Q43" s="32">
        <f t="shared" si="87"/>
        <v>6</v>
      </c>
      <c r="R43" s="32">
        <f t="shared" si="87"/>
        <v>17</v>
      </c>
      <c r="S43" s="32">
        <f t="shared" si="87"/>
        <v>35</v>
      </c>
      <c r="T43" s="32" t="s">
        <v>38</v>
      </c>
      <c r="U43" s="32">
        <f t="shared" ref="U43:X43" si="88">U42+U39+U37+U35+U32+U27+U24+U21</f>
        <v>255</v>
      </c>
      <c r="V43" s="32">
        <f t="shared" si="88"/>
        <v>525</v>
      </c>
      <c r="W43" s="32">
        <f t="shared" si="88"/>
        <v>780</v>
      </c>
      <c r="X43" s="31">
        <f t="shared" si="88"/>
        <v>47</v>
      </c>
      <c r="Y43" s="33"/>
    </row>
    <row r="44" spans="1:25" x14ac:dyDescent="0.25">
      <c r="A44" s="34" t="s">
        <v>26</v>
      </c>
      <c r="B44" s="35"/>
      <c r="C44" s="35"/>
      <c r="D44" s="49" t="s">
        <v>106</v>
      </c>
      <c r="E44" s="50"/>
      <c r="F44" s="36">
        <f t="shared" ref="F44:S44" si="89">F43+F18</f>
        <v>13</v>
      </c>
      <c r="G44" s="36">
        <f t="shared" si="89"/>
        <v>11</v>
      </c>
      <c r="H44" s="36">
        <f t="shared" si="89"/>
        <v>21</v>
      </c>
      <c r="I44" s="36">
        <f t="shared" si="89"/>
        <v>11</v>
      </c>
      <c r="J44" s="36">
        <f t="shared" si="89"/>
        <v>15</v>
      </c>
      <c r="K44" s="36">
        <f t="shared" si="89"/>
        <v>23</v>
      </c>
      <c r="L44" s="36">
        <f t="shared" si="89"/>
        <v>5</v>
      </c>
      <c r="M44" s="36">
        <f t="shared" si="89"/>
        <v>11</v>
      </c>
      <c r="N44" s="36">
        <f t="shared" si="89"/>
        <v>15</v>
      </c>
      <c r="O44" s="36">
        <f t="shared" si="89"/>
        <v>2</v>
      </c>
      <c r="P44" s="36">
        <f t="shared" si="89"/>
        <v>8</v>
      </c>
      <c r="Q44" s="36">
        <f t="shared" si="89"/>
        <v>9</v>
      </c>
      <c r="R44" s="36">
        <f t="shared" si="89"/>
        <v>31</v>
      </c>
      <c r="S44" s="36">
        <f t="shared" si="89"/>
        <v>45</v>
      </c>
      <c r="T44" s="36" t="s">
        <v>38</v>
      </c>
      <c r="U44" s="36">
        <f t="shared" ref="U44:X44" si="90">U43+U18</f>
        <v>465</v>
      </c>
      <c r="V44" s="36">
        <f t="shared" si="90"/>
        <v>675</v>
      </c>
      <c r="W44" s="36">
        <f t="shared" si="90"/>
        <v>1140</v>
      </c>
      <c r="X44" s="36">
        <f t="shared" si="90"/>
        <v>68</v>
      </c>
      <c r="Y44" s="37"/>
    </row>
    <row r="45" spans="1:25" x14ac:dyDescent="0.25">
      <c r="A45" s="6" t="s">
        <v>26</v>
      </c>
      <c r="B45" s="7" t="s">
        <v>32</v>
      </c>
      <c r="C45" s="7" t="s">
        <v>44</v>
      </c>
      <c r="D45" s="6" t="s">
        <v>107</v>
      </c>
      <c r="E45" s="18" t="s">
        <v>108</v>
      </c>
      <c r="F45" s="9"/>
      <c r="G45" s="9"/>
      <c r="H45" s="9"/>
      <c r="I45" s="9"/>
      <c r="J45" s="9"/>
      <c r="K45" s="9"/>
      <c r="L45" s="6">
        <v>0</v>
      </c>
      <c r="M45" s="6">
        <v>4</v>
      </c>
      <c r="N45" s="6">
        <v>4</v>
      </c>
      <c r="O45" s="9"/>
      <c r="P45" s="9"/>
      <c r="Q45" s="9"/>
      <c r="R45" s="6">
        <f t="shared" ref="R45:S45" si="91">O45+L45+I45+F45</f>
        <v>0</v>
      </c>
      <c r="S45" s="6">
        <f t="shared" si="91"/>
        <v>4</v>
      </c>
      <c r="T45" s="6">
        <v>15</v>
      </c>
      <c r="U45" s="6">
        <f t="shared" ref="U45:U49" si="92">R45*T45</f>
        <v>0</v>
      </c>
      <c r="V45" s="6">
        <f t="shared" ref="V45:V49" si="93">S45*T45</f>
        <v>60</v>
      </c>
      <c r="W45" s="6">
        <f t="shared" ref="W45:W49" si="94">SUM(U45:V45)</f>
        <v>60</v>
      </c>
      <c r="X45" s="6">
        <f t="shared" ref="X45:X49" si="95">H45+K45+N45+Q45</f>
        <v>4</v>
      </c>
      <c r="Y45" s="6" t="s">
        <v>50</v>
      </c>
    </row>
    <row r="46" spans="1:25" x14ac:dyDescent="0.25">
      <c r="A46" s="6" t="s">
        <v>26</v>
      </c>
      <c r="B46" s="6" t="s">
        <v>32</v>
      </c>
      <c r="C46" s="7" t="s">
        <v>47</v>
      </c>
      <c r="D46" s="6" t="s">
        <v>109</v>
      </c>
      <c r="E46" s="8" t="s">
        <v>110</v>
      </c>
      <c r="F46" s="9"/>
      <c r="G46" s="9"/>
      <c r="H46" s="9"/>
      <c r="I46" s="9"/>
      <c r="J46" s="9"/>
      <c r="K46" s="9"/>
      <c r="L46" s="9"/>
      <c r="M46" s="9"/>
      <c r="N46" s="9"/>
      <c r="O46" s="6">
        <v>3</v>
      </c>
      <c r="P46" s="6">
        <v>0</v>
      </c>
      <c r="Q46" s="6">
        <v>3</v>
      </c>
      <c r="R46" s="6">
        <f t="shared" ref="R46:S46" si="96">O46+L46+I46+F46</f>
        <v>3</v>
      </c>
      <c r="S46" s="6">
        <f t="shared" si="96"/>
        <v>0</v>
      </c>
      <c r="T46" s="6">
        <v>15</v>
      </c>
      <c r="U46" s="6">
        <f t="shared" si="92"/>
        <v>45</v>
      </c>
      <c r="V46" s="6">
        <f t="shared" si="93"/>
        <v>0</v>
      </c>
      <c r="W46" s="6">
        <f t="shared" si="94"/>
        <v>45</v>
      </c>
      <c r="X46" s="6">
        <f t="shared" si="95"/>
        <v>3</v>
      </c>
      <c r="Y46" s="6" t="s">
        <v>31</v>
      </c>
    </row>
    <row r="47" spans="1:25" x14ac:dyDescent="0.25">
      <c r="A47" s="6" t="s">
        <v>26</v>
      </c>
      <c r="B47" s="6" t="s">
        <v>27</v>
      </c>
      <c r="C47" s="7" t="s">
        <v>28</v>
      </c>
      <c r="D47" s="6" t="s">
        <v>111</v>
      </c>
      <c r="E47" s="8" t="s">
        <v>112</v>
      </c>
      <c r="F47" s="6">
        <v>3</v>
      </c>
      <c r="G47" s="6">
        <v>0</v>
      </c>
      <c r="H47" s="6">
        <v>3</v>
      </c>
      <c r="I47" s="9"/>
      <c r="J47" s="9"/>
      <c r="K47" s="9"/>
      <c r="L47" s="9"/>
      <c r="M47" s="9"/>
      <c r="N47" s="9"/>
      <c r="O47" s="9"/>
      <c r="P47" s="9"/>
      <c r="Q47" s="9"/>
      <c r="R47" s="6">
        <f t="shared" ref="R47:S47" si="97">O47+L47+I47+F47</f>
        <v>3</v>
      </c>
      <c r="S47" s="6">
        <f t="shared" si="97"/>
        <v>0</v>
      </c>
      <c r="T47" s="6">
        <v>15</v>
      </c>
      <c r="U47" s="6">
        <f t="shared" si="92"/>
        <v>45</v>
      </c>
      <c r="V47" s="6">
        <f t="shared" si="93"/>
        <v>0</v>
      </c>
      <c r="W47" s="6">
        <f t="shared" si="94"/>
        <v>45</v>
      </c>
      <c r="X47" s="6">
        <f t="shared" si="95"/>
        <v>3</v>
      </c>
      <c r="Y47" s="6" t="s">
        <v>31</v>
      </c>
    </row>
    <row r="48" spans="1:25" x14ac:dyDescent="0.25">
      <c r="A48" s="6" t="s">
        <v>26</v>
      </c>
      <c r="B48" s="7" t="s">
        <v>27</v>
      </c>
      <c r="C48" s="7" t="s">
        <v>41</v>
      </c>
      <c r="D48" s="6" t="s">
        <v>113</v>
      </c>
      <c r="E48" s="18" t="s">
        <v>114</v>
      </c>
      <c r="F48" s="9"/>
      <c r="G48" s="9"/>
      <c r="H48" s="9"/>
      <c r="I48" s="6">
        <v>0</v>
      </c>
      <c r="J48" s="6">
        <v>4</v>
      </c>
      <c r="K48" s="6">
        <v>5</v>
      </c>
      <c r="L48" s="9"/>
      <c r="M48" s="9"/>
      <c r="N48" s="9"/>
      <c r="O48" s="6"/>
      <c r="P48" s="6"/>
      <c r="Q48" s="6"/>
      <c r="R48" s="6">
        <f t="shared" ref="R48:S48" si="98">O48+L48+I48+F48</f>
        <v>0</v>
      </c>
      <c r="S48" s="6">
        <f t="shared" si="98"/>
        <v>4</v>
      </c>
      <c r="T48" s="6">
        <v>15</v>
      </c>
      <c r="U48" s="6">
        <f t="shared" si="92"/>
        <v>0</v>
      </c>
      <c r="V48" s="6">
        <f t="shared" si="93"/>
        <v>60</v>
      </c>
      <c r="W48" s="6">
        <f t="shared" si="94"/>
        <v>60</v>
      </c>
      <c r="X48" s="6">
        <f t="shared" si="95"/>
        <v>5</v>
      </c>
      <c r="Y48" s="6" t="s">
        <v>50</v>
      </c>
    </row>
    <row r="49" spans="1:25" x14ac:dyDescent="0.25">
      <c r="A49" s="6" t="s">
        <v>26</v>
      </c>
      <c r="B49" s="7" t="s">
        <v>32</v>
      </c>
      <c r="C49" s="7" t="s">
        <v>44</v>
      </c>
      <c r="D49" s="6" t="s">
        <v>115</v>
      </c>
      <c r="E49" s="18" t="s">
        <v>116</v>
      </c>
      <c r="F49" s="9"/>
      <c r="G49" s="9"/>
      <c r="H49" s="9"/>
      <c r="I49" s="9"/>
      <c r="J49" s="9"/>
      <c r="K49" s="9"/>
      <c r="L49" s="6">
        <v>0</v>
      </c>
      <c r="M49" s="6">
        <v>4</v>
      </c>
      <c r="N49" s="6">
        <v>5</v>
      </c>
      <c r="O49" s="9"/>
      <c r="P49" s="9"/>
      <c r="Q49" s="9"/>
      <c r="R49" s="6">
        <f t="shared" ref="R49:S49" si="99">O49+L49+I49+F49</f>
        <v>0</v>
      </c>
      <c r="S49" s="6">
        <f t="shared" si="99"/>
        <v>4</v>
      </c>
      <c r="T49" s="6">
        <v>15</v>
      </c>
      <c r="U49" s="6">
        <f t="shared" si="92"/>
        <v>0</v>
      </c>
      <c r="V49" s="6">
        <f t="shared" si="93"/>
        <v>60</v>
      </c>
      <c r="W49" s="6">
        <f t="shared" si="94"/>
        <v>60</v>
      </c>
      <c r="X49" s="6">
        <f t="shared" si="95"/>
        <v>5</v>
      </c>
      <c r="Y49" s="6" t="s">
        <v>50</v>
      </c>
    </row>
    <row r="50" spans="1:25" x14ac:dyDescent="0.25">
      <c r="A50" s="6" t="s">
        <v>26</v>
      </c>
      <c r="B50" s="6" t="s">
        <v>32</v>
      </c>
      <c r="C50" s="7" t="s">
        <v>47</v>
      </c>
      <c r="D50" s="6" t="s">
        <v>117</v>
      </c>
      <c r="E50" s="8" t="s">
        <v>118</v>
      </c>
      <c r="F50" s="9"/>
      <c r="G50" s="9"/>
      <c r="H50" s="9"/>
      <c r="I50" s="9"/>
      <c r="J50" s="9"/>
      <c r="K50" s="9"/>
      <c r="L50" s="6"/>
      <c r="M50" s="6"/>
      <c r="N50" s="6"/>
      <c r="O50" s="9">
        <v>0</v>
      </c>
      <c r="P50" s="9">
        <v>0</v>
      </c>
      <c r="Q50" s="9">
        <v>0</v>
      </c>
      <c r="R50" s="6">
        <v>0</v>
      </c>
      <c r="S50" s="6">
        <v>0</v>
      </c>
      <c r="T50" s="6" t="s">
        <v>38</v>
      </c>
      <c r="U50" s="6">
        <v>0</v>
      </c>
      <c r="V50" s="6">
        <v>0</v>
      </c>
      <c r="W50" s="6">
        <v>0</v>
      </c>
      <c r="X50" s="6">
        <v>0</v>
      </c>
      <c r="Y50" s="6" t="s">
        <v>119</v>
      </c>
    </row>
    <row r="51" spans="1:25" x14ac:dyDescent="0.25">
      <c r="A51" s="6"/>
      <c r="B51" s="6"/>
      <c r="C51" s="6"/>
      <c r="D51" s="51" t="s">
        <v>120</v>
      </c>
      <c r="E51" s="52"/>
      <c r="F51" s="6">
        <f t="shared" ref="F51:S51" si="100">SUM(F45:F50)</f>
        <v>3</v>
      </c>
      <c r="G51" s="6">
        <f t="shared" si="100"/>
        <v>0</v>
      </c>
      <c r="H51" s="6">
        <f t="shared" si="100"/>
        <v>3</v>
      </c>
      <c r="I51" s="6">
        <f t="shared" si="100"/>
        <v>0</v>
      </c>
      <c r="J51" s="6">
        <f t="shared" si="100"/>
        <v>4</v>
      </c>
      <c r="K51" s="6">
        <f t="shared" si="100"/>
        <v>5</v>
      </c>
      <c r="L51" s="6">
        <f t="shared" si="100"/>
        <v>0</v>
      </c>
      <c r="M51" s="6">
        <f t="shared" si="100"/>
        <v>8</v>
      </c>
      <c r="N51" s="6">
        <f t="shared" si="100"/>
        <v>9</v>
      </c>
      <c r="O51" s="6">
        <f t="shared" si="100"/>
        <v>3</v>
      </c>
      <c r="P51" s="6">
        <f t="shared" si="100"/>
        <v>0</v>
      </c>
      <c r="Q51" s="6">
        <f t="shared" si="100"/>
        <v>3</v>
      </c>
      <c r="R51" s="6">
        <f t="shared" si="100"/>
        <v>6</v>
      </c>
      <c r="S51" s="6">
        <f t="shared" si="100"/>
        <v>12</v>
      </c>
      <c r="T51" s="6" t="s">
        <v>38</v>
      </c>
      <c r="U51" s="6">
        <f t="shared" ref="U51:X51" si="101">SUM(U45:U50)</f>
        <v>90</v>
      </c>
      <c r="V51" s="6">
        <f t="shared" si="101"/>
        <v>180</v>
      </c>
      <c r="W51" s="6">
        <f t="shared" si="101"/>
        <v>270</v>
      </c>
      <c r="X51" s="6">
        <f t="shared" si="101"/>
        <v>20</v>
      </c>
      <c r="Y51" s="9"/>
    </row>
    <row r="52" spans="1:25" x14ac:dyDescent="0.25">
      <c r="A52" s="6" t="s">
        <v>26</v>
      </c>
      <c r="B52" s="6" t="s">
        <v>32</v>
      </c>
      <c r="C52" s="7" t="s">
        <v>44</v>
      </c>
      <c r="D52" s="6" t="s">
        <v>121</v>
      </c>
      <c r="E52" s="8" t="s">
        <v>122</v>
      </c>
      <c r="F52" s="9"/>
      <c r="G52" s="9"/>
      <c r="H52" s="9"/>
      <c r="I52" s="9"/>
      <c r="J52" s="9"/>
      <c r="K52" s="9"/>
      <c r="L52" s="6">
        <v>0</v>
      </c>
      <c r="M52" s="6">
        <v>25</v>
      </c>
      <c r="N52" s="6">
        <v>2</v>
      </c>
      <c r="O52" s="9"/>
      <c r="P52" s="9"/>
      <c r="Q52" s="9"/>
      <c r="R52" s="6">
        <f t="shared" ref="R52:S52" si="102">O52+L52+I52+F52</f>
        <v>0</v>
      </c>
      <c r="S52" s="6">
        <f t="shared" si="102"/>
        <v>25</v>
      </c>
      <c r="T52" s="6">
        <v>1</v>
      </c>
      <c r="U52" s="6">
        <f t="shared" ref="U52:U59" si="103">R52*T52</f>
        <v>0</v>
      </c>
      <c r="V52" s="6">
        <f t="shared" ref="V52:V59" si="104">S52*T52</f>
        <v>25</v>
      </c>
      <c r="W52" s="6">
        <f t="shared" ref="W52:W59" si="105">SUM(U52:V52)</f>
        <v>25</v>
      </c>
      <c r="X52" s="6">
        <f t="shared" ref="X52:X59" si="106">H52+K52+N52+Q52</f>
        <v>2</v>
      </c>
      <c r="Y52" s="6" t="s">
        <v>50</v>
      </c>
    </row>
    <row r="53" spans="1:25" x14ac:dyDescent="0.25">
      <c r="A53" s="6" t="s">
        <v>26</v>
      </c>
      <c r="B53" s="6" t="s">
        <v>32</v>
      </c>
      <c r="C53" s="7" t="s">
        <v>47</v>
      </c>
      <c r="D53" s="6" t="s">
        <v>123</v>
      </c>
      <c r="E53" s="8" t="s">
        <v>124</v>
      </c>
      <c r="F53" s="9"/>
      <c r="G53" s="9"/>
      <c r="H53" s="9"/>
      <c r="I53" s="9"/>
      <c r="J53" s="9"/>
      <c r="K53" s="9"/>
      <c r="L53" s="9"/>
      <c r="M53" s="9"/>
      <c r="N53" s="9"/>
      <c r="O53" s="6">
        <v>0</v>
      </c>
      <c r="P53" s="6">
        <v>25</v>
      </c>
      <c r="Q53" s="6">
        <v>2</v>
      </c>
      <c r="R53" s="6">
        <f t="shared" ref="R53:S53" si="107">O53+L53+I53+F53</f>
        <v>0</v>
      </c>
      <c r="S53" s="6">
        <f t="shared" si="107"/>
        <v>25</v>
      </c>
      <c r="T53" s="6">
        <v>1</v>
      </c>
      <c r="U53" s="6">
        <f t="shared" si="103"/>
        <v>0</v>
      </c>
      <c r="V53" s="6">
        <f t="shared" si="104"/>
        <v>25</v>
      </c>
      <c r="W53" s="6">
        <f t="shared" si="105"/>
        <v>25</v>
      </c>
      <c r="X53" s="6">
        <f t="shared" si="106"/>
        <v>2</v>
      </c>
      <c r="Y53" s="6" t="s">
        <v>50</v>
      </c>
    </row>
    <row r="54" spans="1:25" x14ac:dyDescent="0.25">
      <c r="A54" s="6" t="s">
        <v>26</v>
      </c>
      <c r="B54" s="7" t="s">
        <v>32</v>
      </c>
      <c r="C54" s="7" t="s">
        <v>44</v>
      </c>
      <c r="D54" s="6" t="s">
        <v>125</v>
      </c>
      <c r="E54" s="8" t="s">
        <v>126</v>
      </c>
      <c r="F54" s="9"/>
      <c r="G54" s="9"/>
      <c r="H54" s="9"/>
      <c r="I54" s="9"/>
      <c r="J54" s="9"/>
      <c r="K54" s="9"/>
      <c r="L54" s="6">
        <v>0</v>
      </c>
      <c r="M54" s="6">
        <v>25</v>
      </c>
      <c r="N54" s="6">
        <v>6</v>
      </c>
      <c r="O54" s="9"/>
      <c r="P54" s="9"/>
      <c r="Q54" s="9"/>
      <c r="R54" s="6">
        <f t="shared" ref="R54:S54" si="108">O54+L54+I54+F54</f>
        <v>0</v>
      </c>
      <c r="S54" s="6">
        <f t="shared" si="108"/>
        <v>25</v>
      </c>
      <c r="T54" s="6">
        <v>1</v>
      </c>
      <c r="U54" s="6">
        <f t="shared" si="103"/>
        <v>0</v>
      </c>
      <c r="V54" s="6">
        <f t="shared" si="104"/>
        <v>25</v>
      </c>
      <c r="W54" s="6">
        <f t="shared" si="105"/>
        <v>25</v>
      </c>
      <c r="X54" s="6">
        <f t="shared" si="106"/>
        <v>6</v>
      </c>
      <c r="Y54" s="6" t="s">
        <v>31</v>
      </c>
    </row>
    <row r="55" spans="1:25" x14ac:dyDescent="0.25">
      <c r="A55" s="6" t="s">
        <v>26</v>
      </c>
      <c r="B55" s="6" t="s">
        <v>27</v>
      </c>
      <c r="C55" s="7" t="s">
        <v>28</v>
      </c>
      <c r="D55" s="6" t="s">
        <v>127</v>
      </c>
      <c r="E55" s="8" t="s">
        <v>128</v>
      </c>
      <c r="F55" s="6">
        <v>0</v>
      </c>
      <c r="G55" s="6">
        <v>5</v>
      </c>
      <c r="H55" s="6">
        <v>0</v>
      </c>
      <c r="I55" s="9"/>
      <c r="J55" s="9"/>
      <c r="K55" s="9"/>
      <c r="L55" s="9"/>
      <c r="M55" s="9"/>
      <c r="N55" s="9"/>
      <c r="O55" s="9"/>
      <c r="P55" s="9"/>
      <c r="Q55" s="9"/>
      <c r="R55" s="6">
        <f t="shared" ref="R55:S55" si="109">O55+L55+I55+F55</f>
        <v>0</v>
      </c>
      <c r="S55" s="6">
        <f t="shared" si="109"/>
        <v>5</v>
      </c>
      <c r="T55" s="6">
        <v>2</v>
      </c>
      <c r="U55" s="6">
        <f t="shared" si="103"/>
        <v>0</v>
      </c>
      <c r="V55" s="6">
        <f t="shared" si="104"/>
        <v>10</v>
      </c>
      <c r="W55" s="6">
        <f t="shared" si="105"/>
        <v>10</v>
      </c>
      <c r="X55" s="6">
        <f t="shared" si="106"/>
        <v>0</v>
      </c>
      <c r="Y55" s="6" t="s">
        <v>129</v>
      </c>
    </row>
    <row r="56" spans="1:25" x14ac:dyDescent="0.25">
      <c r="A56" s="6" t="s">
        <v>26</v>
      </c>
      <c r="B56" s="6" t="s">
        <v>27</v>
      </c>
      <c r="C56" s="7" t="s">
        <v>41</v>
      </c>
      <c r="D56" s="6" t="s">
        <v>130</v>
      </c>
      <c r="E56" s="8" t="s">
        <v>131</v>
      </c>
      <c r="F56" s="9"/>
      <c r="G56" s="9"/>
      <c r="H56" s="9"/>
      <c r="I56" s="6">
        <v>0</v>
      </c>
      <c r="J56" s="6">
        <v>5</v>
      </c>
      <c r="K56" s="6">
        <v>0</v>
      </c>
      <c r="L56" s="9"/>
      <c r="M56" s="9"/>
      <c r="N56" s="9"/>
      <c r="O56" s="9"/>
      <c r="P56" s="9"/>
      <c r="Q56" s="9"/>
      <c r="R56" s="6">
        <f t="shared" ref="R56:S56" si="110">O56+L56+I56+F56</f>
        <v>0</v>
      </c>
      <c r="S56" s="6">
        <f t="shared" si="110"/>
        <v>5</v>
      </c>
      <c r="T56" s="6">
        <v>2</v>
      </c>
      <c r="U56" s="6">
        <f t="shared" si="103"/>
        <v>0</v>
      </c>
      <c r="V56" s="6">
        <f t="shared" si="104"/>
        <v>10</v>
      </c>
      <c r="W56" s="6">
        <f t="shared" si="105"/>
        <v>10</v>
      </c>
      <c r="X56" s="6">
        <f t="shared" si="106"/>
        <v>0</v>
      </c>
      <c r="Y56" s="6" t="s">
        <v>129</v>
      </c>
    </row>
    <row r="57" spans="1:25" x14ac:dyDescent="0.25">
      <c r="A57" s="6" t="s">
        <v>26</v>
      </c>
      <c r="B57" s="6" t="s">
        <v>32</v>
      </c>
      <c r="C57" s="7" t="s">
        <v>44</v>
      </c>
      <c r="D57" s="6" t="s">
        <v>132</v>
      </c>
      <c r="E57" s="18" t="s">
        <v>133</v>
      </c>
      <c r="F57" s="9"/>
      <c r="G57" s="9"/>
      <c r="H57" s="9"/>
      <c r="I57" s="9"/>
      <c r="J57" s="9"/>
      <c r="K57" s="9"/>
      <c r="L57" s="6">
        <v>0</v>
      </c>
      <c r="M57" s="6">
        <v>5</v>
      </c>
      <c r="N57" s="6">
        <v>0</v>
      </c>
      <c r="O57" s="9"/>
      <c r="P57" s="9"/>
      <c r="Q57" s="9"/>
      <c r="R57" s="6">
        <f t="shared" ref="R57:S57" si="111">O57+L57+I57+F57</f>
        <v>0</v>
      </c>
      <c r="S57" s="6">
        <f t="shared" si="111"/>
        <v>5</v>
      </c>
      <c r="T57" s="6">
        <v>2</v>
      </c>
      <c r="U57" s="6">
        <f t="shared" si="103"/>
        <v>0</v>
      </c>
      <c r="V57" s="6">
        <f t="shared" si="104"/>
        <v>10</v>
      </c>
      <c r="W57" s="6">
        <f t="shared" si="105"/>
        <v>10</v>
      </c>
      <c r="X57" s="6">
        <f t="shared" si="106"/>
        <v>0</v>
      </c>
      <c r="Y57" s="6" t="s">
        <v>129</v>
      </c>
    </row>
    <row r="58" spans="1:25" x14ac:dyDescent="0.25">
      <c r="A58" s="6" t="s">
        <v>26</v>
      </c>
      <c r="B58" s="7" t="s">
        <v>32</v>
      </c>
      <c r="C58" s="7" t="s">
        <v>47</v>
      </c>
      <c r="D58" s="6" t="s">
        <v>134</v>
      </c>
      <c r="E58" s="8" t="s">
        <v>135</v>
      </c>
      <c r="F58" s="9"/>
      <c r="G58" s="9"/>
      <c r="H58" s="9"/>
      <c r="I58" s="9"/>
      <c r="J58" s="9"/>
      <c r="K58" s="9"/>
      <c r="L58" s="9"/>
      <c r="M58" s="9"/>
      <c r="N58" s="9"/>
      <c r="O58" s="6">
        <v>0</v>
      </c>
      <c r="P58" s="6">
        <v>25</v>
      </c>
      <c r="Q58" s="6">
        <v>6</v>
      </c>
      <c r="R58" s="6">
        <f t="shared" ref="R58:S58" si="112">O58+L58+I58+F58</f>
        <v>0</v>
      </c>
      <c r="S58" s="6">
        <f t="shared" si="112"/>
        <v>25</v>
      </c>
      <c r="T58" s="6">
        <v>4</v>
      </c>
      <c r="U58" s="6">
        <f t="shared" si="103"/>
        <v>0</v>
      </c>
      <c r="V58" s="6">
        <f t="shared" si="104"/>
        <v>100</v>
      </c>
      <c r="W58" s="6">
        <f t="shared" si="105"/>
        <v>100</v>
      </c>
      <c r="X58" s="6">
        <f t="shared" si="106"/>
        <v>6</v>
      </c>
      <c r="Y58" s="6" t="s">
        <v>50</v>
      </c>
    </row>
    <row r="59" spans="1:25" x14ac:dyDescent="0.25">
      <c r="A59" s="6" t="s">
        <v>26</v>
      </c>
      <c r="B59" s="7" t="s">
        <v>32</v>
      </c>
      <c r="C59" s="7" t="s">
        <v>47</v>
      </c>
      <c r="D59" s="6" t="s">
        <v>136</v>
      </c>
      <c r="E59" s="18" t="s">
        <v>137</v>
      </c>
      <c r="F59" s="9"/>
      <c r="G59" s="9"/>
      <c r="H59" s="9"/>
      <c r="I59" s="9"/>
      <c r="J59" s="9"/>
      <c r="K59" s="9"/>
      <c r="L59" s="9"/>
      <c r="M59" s="9"/>
      <c r="N59" s="9"/>
      <c r="O59" s="6">
        <v>0</v>
      </c>
      <c r="P59" s="6">
        <v>25</v>
      </c>
      <c r="Q59" s="6">
        <v>6</v>
      </c>
      <c r="R59" s="6">
        <f t="shared" ref="R59:S59" si="113">O59+L59+I59+F59</f>
        <v>0</v>
      </c>
      <c r="S59" s="6">
        <f t="shared" si="113"/>
        <v>25</v>
      </c>
      <c r="T59" s="6">
        <v>4</v>
      </c>
      <c r="U59" s="6">
        <f t="shared" si="103"/>
        <v>0</v>
      </c>
      <c r="V59" s="6">
        <f t="shared" si="104"/>
        <v>100</v>
      </c>
      <c r="W59" s="6">
        <f t="shared" si="105"/>
        <v>100</v>
      </c>
      <c r="X59" s="6">
        <f t="shared" si="106"/>
        <v>6</v>
      </c>
      <c r="Y59" s="6" t="s">
        <v>50</v>
      </c>
    </row>
    <row r="60" spans="1:25" x14ac:dyDescent="0.25">
      <c r="A60" s="24" t="s">
        <v>26</v>
      </c>
      <c r="B60" s="25"/>
      <c r="C60" s="25"/>
      <c r="D60" s="25"/>
      <c r="E60" s="38" t="s">
        <v>138</v>
      </c>
      <c r="F60" s="27">
        <f t="shared" ref="F60:S60" si="114">SUM(F52:F59)</f>
        <v>0</v>
      </c>
      <c r="G60" s="27">
        <f t="shared" si="114"/>
        <v>5</v>
      </c>
      <c r="H60" s="27">
        <f t="shared" si="114"/>
        <v>0</v>
      </c>
      <c r="I60" s="27">
        <f t="shared" si="114"/>
        <v>0</v>
      </c>
      <c r="J60" s="27">
        <f t="shared" si="114"/>
        <v>5</v>
      </c>
      <c r="K60" s="27">
        <f t="shared" si="114"/>
        <v>0</v>
      </c>
      <c r="L60" s="27">
        <f t="shared" si="114"/>
        <v>0</v>
      </c>
      <c r="M60" s="27">
        <f t="shared" si="114"/>
        <v>55</v>
      </c>
      <c r="N60" s="27">
        <f t="shared" si="114"/>
        <v>8</v>
      </c>
      <c r="O60" s="27">
        <f t="shared" si="114"/>
        <v>0</v>
      </c>
      <c r="P60" s="27">
        <f t="shared" si="114"/>
        <v>75</v>
      </c>
      <c r="Q60" s="27">
        <f t="shared" si="114"/>
        <v>14</v>
      </c>
      <c r="R60" s="27">
        <f t="shared" si="114"/>
        <v>0</v>
      </c>
      <c r="S60" s="27">
        <f t="shared" si="114"/>
        <v>140</v>
      </c>
      <c r="T60" s="27" t="s">
        <v>38</v>
      </c>
      <c r="U60" s="27">
        <v>0</v>
      </c>
      <c r="V60" s="27">
        <f t="shared" ref="V60:X60" si="115">SUM(V52:V59)</f>
        <v>305</v>
      </c>
      <c r="W60" s="27">
        <f t="shared" si="115"/>
        <v>305</v>
      </c>
      <c r="X60" s="26">
        <f t="shared" si="115"/>
        <v>22</v>
      </c>
      <c r="Y60" s="28"/>
    </row>
    <row r="61" spans="1:25" x14ac:dyDescent="0.25">
      <c r="A61" s="6" t="s">
        <v>26</v>
      </c>
      <c r="B61" s="9"/>
      <c r="C61" s="9"/>
      <c r="D61" s="6" t="s">
        <v>139</v>
      </c>
      <c r="E61" s="8" t="s">
        <v>140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10</v>
      </c>
      <c r="R61" s="6">
        <f t="shared" ref="R61:S61" si="116">F61+I61+L61+O61</f>
        <v>0</v>
      </c>
      <c r="S61" s="6">
        <f t="shared" si="116"/>
        <v>0</v>
      </c>
      <c r="T61" s="6" t="s">
        <v>141</v>
      </c>
      <c r="U61" s="6">
        <v>0</v>
      </c>
      <c r="V61" s="6">
        <v>0</v>
      </c>
      <c r="W61" s="6">
        <v>0</v>
      </c>
      <c r="X61" s="6">
        <f>H61+K61+N61+Q61</f>
        <v>10</v>
      </c>
      <c r="Y61" s="6" t="s">
        <v>129</v>
      </c>
    </row>
    <row r="62" spans="1:25" x14ac:dyDescent="0.25">
      <c r="A62" s="6" t="s">
        <v>26</v>
      </c>
      <c r="B62" s="39"/>
      <c r="C62" s="25"/>
      <c r="D62" s="25"/>
      <c r="E62" s="40" t="s">
        <v>142</v>
      </c>
      <c r="F62" s="27">
        <f t="shared" ref="F62:S62" si="117">F61+F60+F51+F44</f>
        <v>16</v>
      </c>
      <c r="G62" s="27">
        <f t="shared" si="117"/>
        <v>16</v>
      </c>
      <c r="H62" s="41">
        <f t="shared" si="117"/>
        <v>24</v>
      </c>
      <c r="I62" s="27">
        <f t="shared" si="117"/>
        <v>11</v>
      </c>
      <c r="J62" s="27">
        <f t="shared" si="117"/>
        <v>24</v>
      </c>
      <c r="K62" s="41">
        <f t="shared" si="117"/>
        <v>28</v>
      </c>
      <c r="L62" s="27">
        <f t="shared" si="117"/>
        <v>5</v>
      </c>
      <c r="M62" s="27">
        <f t="shared" si="117"/>
        <v>74</v>
      </c>
      <c r="N62" s="41">
        <f t="shared" si="117"/>
        <v>32</v>
      </c>
      <c r="O62" s="27">
        <f t="shared" si="117"/>
        <v>5</v>
      </c>
      <c r="P62" s="27">
        <f t="shared" si="117"/>
        <v>83</v>
      </c>
      <c r="Q62" s="41">
        <f t="shared" si="117"/>
        <v>36</v>
      </c>
      <c r="R62" s="27">
        <f t="shared" si="117"/>
        <v>37</v>
      </c>
      <c r="S62" s="27">
        <f t="shared" si="117"/>
        <v>197</v>
      </c>
      <c r="T62" s="27" t="s">
        <v>38</v>
      </c>
      <c r="U62" s="27">
        <f t="shared" ref="U62:V62" si="118">U61+U51+U44</f>
        <v>555</v>
      </c>
      <c r="V62" s="27">
        <f t="shared" si="118"/>
        <v>855</v>
      </c>
      <c r="W62" s="27">
        <f>SUM(U62:V62)</f>
        <v>1410</v>
      </c>
      <c r="X62" s="26">
        <f>X61+X60+X51+X44</f>
        <v>120</v>
      </c>
      <c r="Y62" s="28"/>
    </row>
    <row r="64" spans="1:25" x14ac:dyDescent="0.25">
      <c r="H64" s="42">
        <f>H62+K62+N62+Q62</f>
        <v>120</v>
      </c>
    </row>
  </sheetData>
  <autoFilter ref="A2:Y62" xr:uid="{00000000-0009-0000-0000-000000000000}"/>
  <mergeCells count="5">
    <mergeCell ref="A1:Y1"/>
    <mergeCell ref="D18:E18"/>
    <mergeCell ref="D43:E43"/>
    <mergeCell ref="D44:E44"/>
    <mergeCell ref="D51:E5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 féléves N Rom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Zó Ka</dc:creator>
  <cp:lastModifiedBy>Felhasználó</cp:lastModifiedBy>
  <dcterms:created xsi:type="dcterms:W3CDTF">2017-01-04T13:55:16Z</dcterms:created>
  <dcterms:modified xsi:type="dcterms:W3CDTF">2025-09-02T06:44:03Z</dcterms:modified>
</cp:coreProperties>
</file>