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 félév N Ped" sheetId="1" r:id="rId4"/>
  </sheets>
  <definedNames/>
  <calcPr/>
  <extLst>
    <ext uri="GoogleSheetsCustomDataVersion2">
      <go:sheetsCustomData xmlns:go="http://customooxmlschemas.google.com/" r:id="rId5" roundtripDataChecksum="EMBDkc6amZzTiN1bbBZBUNcb2Wrgx6rl7YZ3lVw9GsQ="/>
    </ext>
  </extLst>
</workbook>
</file>

<file path=xl/sharedStrings.xml><?xml version="1.0" encoding="utf-8"?>
<sst xmlns="http://schemas.openxmlformats.org/spreadsheetml/2006/main" count="416" uniqueCount="185">
  <si>
    <r>
      <rPr>
        <rFont val="Arial"/>
        <b/>
        <color theme="1"/>
        <sz val="10.0"/>
      </rPr>
      <t xml:space="preserve">Óvodapedagógus BA 4 féléves (nappali tagozat) </t>
    </r>
    <r>
      <rPr>
        <rFont val="Arial"/>
        <b/>
        <color rgb="FFFF00FF"/>
        <sz val="10.0"/>
      </rPr>
      <t xml:space="preserve">bemenet: Pedagógia alapszak </t>
    </r>
    <r>
      <rPr>
        <rFont val="Arial"/>
        <b val="0"/>
        <color theme="1"/>
        <sz val="10.0"/>
      </rPr>
      <t xml:space="preserve">  </t>
    </r>
    <r>
      <rPr>
        <rFont val="Arial"/>
        <b/>
        <color theme="1"/>
        <sz val="10.0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</si>
  <si>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Szak</t>
  </si>
  <si>
    <t>Évfolyam</t>
  </si>
  <si>
    <t>Félév</t>
  </si>
  <si>
    <t>Tárgykód</t>
  </si>
  <si>
    <t>Tantárgy</t>
  </si>
  <si>
    <t>1. ea.</t>
  </si>
  <si>
    <t>1. gy.</t>
  </si>
  <si>
    <t>1. kr.</t>
  </si>
  <si>
    <t>2. ea.</t>
  </si>
  <si>
    <t>2. gy.</t>
  </si>
  <si>
    <t>2. kr.</t>
  </si>
  <si>
    <t>3. ea.</t>
  </si>
  <si>
    <t>3. gy.</t>
  </si>
  <si>
    <t>3. kr.</t>
  </si>
  <si>
    <t>4. ea.</t>
  </si>
  <si>
    <t>4. gy.</t>
  </si>
  <si>
    <t>4. kr.</t>
  </si>
  <si>
    <t>Óra ea./hét</t>
  </si>
  <si>
    <t>Óra gy/hét</t>
  </si>
  <si>
    <t>Hetek száma</t>
  </si>
  <si>
    <t>Óra ea./félév</t>
  </si>
  <si>
    <t>Óra gy/félév</t>
  </si>
  <si>
    <t>Óra össz.</t>
  </si>
  <si>
    <t>Kredit</t>
  </si>
  <si>
    <t>F. zárás</t>
  </si>
  <si>
    <t>OVO</t>
  </si>
  <si>
    <t>I.</t>
  </si>
  <si>
    <t>NKOZOS1026</t>
  </si>
  <si>
    <t>Teremtésvédelem</t>
  </si>
  <si>
    <t>v</t>
  </si>
  <si>
    <t>II.</t>
  </si>
  <si>
    <t>HFALTANB092</t>
  </si>
  <si>
    <t>Bevezetés a kereszténységbe</t>
  </si>
  <si>
    <t>BNALTS1002</t>
  </si>
  <si>
    <t>Bevezetés az etikába</t>
  </si>
  <si>
    <t>NKOZOS2002</t>
  </si>
  <si>
    <t>Kisebbségtudományi alapismeretek és romológia</t>
  </si>
  <si>
    <t>III.</t>
  </si>
  <si>
    <t>OVOANB1001</t>
  </si>
  <si>
    <t>Bevezetés a gyermekvédelembe</t>
  </si>
  <si>
    <t>Társadalomtudomány – összesen</t>
  </si>
  <si>
    <t>–</t>
  </si>
  <si>
    <t>OVOANB2061</t>
  </si>
  <si>
    <t xml:space="preserve">Szakmaikészség-fejlesztés és önismeret </t>
  </si>
  <si>
    <t>gyj</t>
  </si>
  <si>
    <t>Pszichológia – összesen</t>
  </si>
  <si>
    <t>OVOANB1025</t>
  </si>
  <si>
    <t>Az óvodáskor pedagógiája</t>
  </si>
  <si>
    <t>OVOANB2042</t>
  </si>
  <si>
    <t>Az óvoda világa</t>
  </si>
  <si>
    <t>OVOANB2052</t>
  </si>
  <si>
    <t>Komplex pedagógiai-pszichológiai szigorlat</t>
  </si>
  <si>
    <t>S</t>
  </si>
  <si>
    <t>Pedagógia – összesen</t>
  </si>
  <si>
    <t>szakképzettséghez vezető alapozó ismeretkörök (32-45 kredit)</t>
  </si>
  <si>
    <t>OVOANB1039</t>
  </si>
  <si>
    <t>Irodalmi és anyanyelvi nevelés módszertana 1.</t>
  </si>
  <si>
    <t>OVOANB2044</t>
  </si>
  <si>
    <t>Irodalmi és anyanyelvi nevelés módszertana 2.</t>
  </si>
  <si>
    <t>BNOVOP1008</t>
  </si>
  <si>
    <t>Nyelv- és beszédművelés</t>
  </si>
  <si>
    <t>Irodalmi és anyanyelvi nevelés – összesen</t>
  </si>
  <si>
    <t>OVOANB2045</t>
  </si>
  <si>
    <t>Bemeneti kompetenciák fejlesztése (matematikai és természettudományos gondolkodás)</t>
  </si>
  <si>
    <t>BNOVOP1009</t>
  </si>
  <si>
    <t>Matematikai nevelés és módszertana 1.</t>
  </si>
  <si>
    <t>OVOANB2029</t>
  </si>
  <si>
    <t>Matematikai nevelés és módszertana 2.</t>
  </si>
  <si>
    <t>Matematikai nevelés és módszertana – összesen</t>
  </si>
  <si>
    <t>BNOVOP2007</t>
  </si>
  <si>
    <t xml:space="preserve">Környezeti nevelés és módszertana </t>
  </si>
  <si>
    <t>OVOANB2030</t>
  </si>
  <si>
    <t>Egészségnevelés</t>
  </si>
  <si>
    <t>Környezeti nevelés és módszertana – összesen</t>
  </si>
  <si>
    <t>OVOANB1040</t>
  </si>
  <si>
    <t>Bemeneti kompetenciák fejlesztése (ének-zenei)</t>
  </si>
  <si>
    <t>OVOANB1041</t>
  </si>
  <si>
    <t xml:space="preserve">Ének-zene és módszertana 1. </t>
  </si>
  <si>
    <t>OVOANB2040</t>
  </si>
  <si>
    <t xml:space="preserve">Ének-zene és módszertana 2. </t>
  </si>
  <si>
    <t>OVOANB1062</t>
  </si>
  <si>
    <t xml:space="preserve">Ének-zene és módszertana 3. </t>
  </si>
  <si>
    <t>OVOANB2062</t>
  </si>
  <si>
    <t xml:space="preserve">Ének-zene és módszertana 4. </t>
  </si>
  <si>
    <t>Ének-zene és módszertana – összesen</t>
  </si>
  <si>
    <t>BNOVOP1012</t>
  </si>
  <si>
    <t xml:space="preserve">Vizuális nevelés és módszertana 1. </t>
  </si>
  <si>
    <t>BNOVOP2009</t>
  </si>
  <si>
    <t>Vizuális nevelés és módszertana 2.</t>
  </si>
  <si>
    <t>Vizuális nevelés és módszertana – összesen</t>
  </si>
  <si>
    <t>OVOANB2031</t>
  </si>
  <si>
    <t xml:space="preserve">Bábjáték és módszertana </t>
  </si>
  <si>
    <t>Bábjáték és módszertana – összesen</t>
  </si>
  <si>
    <t>BNOVOP2010</t>
  </si>
  <si>
    <t xml:space="preserve">Testnevelés és módszertana 1. </t>
  </si>
  <si>
    <t>BNOVOP1015</t>
  </si>
  <si>
    <t xml:space="preserve">Testnevelés és módszertana 2. </t>
  </si>
  <si>
    <t>Testnevelés és módszertana – összesen</t>
  </si>
  <si>
    <t>módszertani ismeretkörök (54-72 kredit)</t>
  </si>
  <si>
    <t>szakképzettséghez vezető ismeretkörök összesen</t>
  </si>
  <si>
    <t>NKOZOS2008</t>
  </si>
  <si>
    <t xml:space="preserve">English for Academic Purposes 1. </t>
  </si>
  <si>
    <t>NKOZOS1009</t>
  </si>
  <si>
    <t xml:space="preserve">English for Academic Purposes 2. </t>
  </si>
  <si>
    <t>– összesen</t>
  </si>
  <si>
    <t>OVOANB2013</t>
  </si>
  <si>
    <t>Early English in Preschool Education 1.</t>
  </si>
  <si>
    <t>OVOANB1014</t>
  </si>
  <si>
    <t>Early English in Preschool Education 2.</t>
  </si>
  <si>
    <t xml:space="preserve"> – összesen</t>
  </si>
  <si>
    <t>OVOANB2006</t>
  </si>
  <si>
    <t>Developing Intercultural Competence 1.</t>
  </si>
  <si>
    <t>OVOANB1007</t>
  </si>
  <si>
    <t>Developing Intercultural Competence 2.</t>
  </si>
  <si>
    <t>NKOZOS2028</t>
  </si>
  <si>
    <t>Drámapedagógia 1.</t>
  </si>
  <si>
    <t>NKOZOS1028</t>
  </si>
  <si>
    <t>Drámapedagógia 2.</t>
  </si>
  <si>
    <t>NKOZOS2029</t>
  </si>
  <si>
    <t>Gyógypedagógia 1.</t>
  </si>
  <si>
    <t>NKOZOS1029</t>
  </si>
  <si>
    <t>Gyógypedagógia 2.</t>
  </si>
  <si>
    <t xml:space="preserve">NKOZOS2023                                 </t>
  </si>
  <si>
    <t xml:space="preserve">Atipikus fejlődés 1. </t>
  </si>
  <si>
    <t>NKOZOS1025</t>
  </si>
  <si>
    <t xml:space="preserve">Atipikus fejlődés 2. </t>
  </si>
  <si>
    <t>Atipikus fejlődés – összesen</t>
  </si>
  <si>
    <t xml:space="preserve">NKOZOS2012                                 </t>
  </si>
  <si>
    <t>A környezettudatos nevelés színterei</t>
  </si>
  <si>
    <t>NKOZOS1013</t>
  </si>
  <si>
    <t>Környezettudatos nevelés kisgyermekkorban</t>
  </si>
  <si>
    <t>Környezettudatos nevelés  – összesen</t>
  </si>
  <si>
    <t>NKOZOS2014</t>
  </si>
  <si>
    <t>Integrált nevelési ismeretek 1.</t>
  </si>
  <si>
    <t xml:space="preserve"> NKOZOS1015</t>
  </si>
  <si>
    <t>Integrált nevelési ismeretek 2.</t>
  </si>
  <si>
    <t>Integrált nevelési ismeretek – összesen</t>
  </si>
  <si>
    <t>NKOZOS2016</t>
  </si>
  <si>
    <t xml:space="preserve">Gyermekvédelmi ismeretek 1. </t>
  </si>
  <si>
    <t>NKOZOS1017</t>
  </si>
  <si>
    <t xml:space="preserve">Gyermekvédelmi ismeretek 2. </t>
  </si>
  <si>
    <t>Gyermekvédelem  – összesen</t>
  </si>
  <si>
    <t>NKOZOS2018</t>
  </si>
  <si>
    <t xml:space="preserve">Hagyományismeret  és pedagógiája 1. </t>
  </si>
  <si>
    <t>NKOZOS1019</t>
  </si>
  <si>
    <t xml:space="preserve">Hagyományismeret  és pedagógiája 2. </t>
  </si>
  <si>
    <t>Hagyományismeret  – összesen</t>
  </si>
  <si>
    <t>NKOZOS2020</t>
  </si>
  <si>
    <t>Tehetséggondozási ismeretek 1.</t>
  </si>
  <si>
    <t>NKOZOS1021</t>
  </si>
  <si>
    <t>Tehetséggondozási ismeretek 2.</t>
  </si>
  <si>
    <t>Tehetséggondozás  – összesen</t>
  </si>
  <si>
    <t>NKOZOS2022</t>
  </si>
  <si>
    <t>Zenei foglalkozások vezetése 1.</t>
  </si>
  <si>
    <t>NKOZOS1023</t>
  </si>
  <si>
    <t>Zenei foglalkozások vezetése 2.</t>
  </si>
  <si>
    <t>Zenei foglalkozások vezetése  – összesen</t>
  </si>
  <si>
    <r>
      <rPr>
        <rFont val="Arial"/>
        <b/>
        <color theme="1"/>
        <sz val="9.0"/>
      </rPr>
      <t xml:space="preserve">"Speciális szakmai ismeretek
    </t>
    </r>
    <r>
      <rPr>
        <rFont val="Arial"/>
        <b/>
        <color rgb="FFFF0000"/>
        <sz val="9.0"/>
      </rPr>
      <t>(2</t>
    </r>
    <r>
      <rPr>
        <rFont val="Arial"/>
        <b val="0"/>
        <color theme="1"/>
        <sz val="9.0"/>
      </rPr>
      <t xml:space="preserve"> tantárgymodul választása kötelező, összesen </t>
    </r>
    <r>
      <rPr>
        <rFont val="Arial"/>
        <b/>
        <color rgb="FFFF0000"/>
        <sz val="9.0"/>
      </rPr>
      <t>24</t>
    </r>
    <r>
      <rPr>
        <rFont val="Arial"/>
        <b val="0"/>
        <color theme="1"/>
        <sz val="9.0"/>
      </rPr>
      <t xml:space="preserve"> kredit)</t>
    </r>
    <r>
      <rPr>
        <rFont val="Arial"/>
        <b/>
        <color theme="1"/>
        <sz val="9.0"/>
      </rPr>
      <t xml:space="preserve">"                        </t>
    </r>
  </si>
  <si>
    <t>OVOANB1035</t>
  </si>
  <si>
    <t xml:space="preserve">Óvodai gyakorlat 3. </t>
  </si>
  <si>
    <t>OVOANB2036</t>
  </si>
  <si>
    <t>Óvodai gyakorlat 4.</t>
  </si>
  <si>
    <t>OVOANB1037</t>
  </si>
  <si>
    <t>Szintézisgyakorlat 1.</t>
  </si>
  <si>
    <t>BNOVOP1039</t>
  </si>
  <si>
    <t>Óvodai bemutató 1. vers-mese, ének-zene</t>
  </si>
  <si>
    <t>a</t>
  </si>
  <si>
    <t>BNOVOP2031</t>
  </si>
  <si>
    <t>Óvodai bemutató 2. rajz-mintázás,  külső világ</t>
  </si>
  <si>
    <t>BNOVOP1040</t>
  </si>
  <si>
    <t>Óvodai bemutató 3. matematikai jellegű tapasztalatszerzés, mozgás</t>
  </si>
  <si>
    <t>OVOANB2038</t>
  </si>
  <si>
    <t xml:space="preserve">Szintézisgyakorlat (intézményen kívüli) gyakorlat 2. </t>
  </si>
  <si>
    <t>OVOANB2039</t>
  </si>
  <si>
    <t xml:space="preserve">Szintézisgyakorlat (intézményen kívüli) gyakorlat 3. </t>
  </si>
  <si>
    <t>Szakmai gyakorlat 26 kredit</t>
  </si>
  <si>
    <t>OVOANB1060</t>
  </si>
  <si>
    <t>Idegen nyelvi kritériumtárgy 1.</t>
  </si>
  <si>
    <t>OVOANB2060</t>
  </si>
  <si>
    <t>Idegen nyelvi kritériumtárgy 2.</t>
  </si>
  <si>
    <t>NMOVOANB500</t>
  </si>
  <si>
    <t>Szakdolgozat</t>
  </si>
  <si>
    <t>elméleti órák</t>
  </si>
  <si>
    <t>Óvodapedagógus szak: elmélet+gyakorlat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</si>
</sst>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b/>
      <sz val="10.0"/>
      <color theme="1"/>
      <name val="Arial"/>
    </font>
    <font/>
    <font>
      <sz val="9.0"/>
      <color theme="1"/>
      <name val="Arial"/>
    </font>
    <font>
      <sz val="9.0"/>
      <color rgb="FF000000"/>
      <name val="Arial"/>
    </font>
    <font>
      <b/>
      <sz val="9.0"/>
      <color theme="1"/>
      <name val="Arial"/>
    </font>
    <font>
      <strike/>
      <sz val="9.0"/>
      <color theme="1"/>
      <name val="Arial"/>
    </font>
    <font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</fills>
  <borders count="3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/>
      <right/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left style="thin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7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wrapText="1"/>
    </xf>
    <xf borderId="2" fillId="0" fontId="2" numFmtId="0" xfId="0" applyBorder="1" applyFont="1"/>
    <xf borderId="3" fillId="2" fontId="3" numFmtId="0" xfId="0" applyAlignment="1" applyBorder="1" applyFill="1" applyFont="1">
      <alignment horizontal="center" textRotation="90" vertical="center"/>
    </xf>
    <xf borderId="4" fillId="2" fontId="3" numFmtId="0" xfId="0" applyAlignment="1" applyBorder="1" applyFont="1">
      <alignment horizontal="center" vertical="center"/>
    </xf>
    <xf borderId="3" fillId="2" fontId="3" numFmtId="0" xfId="0" applyAlignment="1" applyBorder="1" applyFont="1">
      <alignment horizontal="center" vertical="center"/>
    </xf>
    <xf borderId="4" fillId="2" fontId="3" numFmtId="0" xfId="0" applyAlignment="1" applyBorder="1" applyFont="1">
      <alignment horizontal="center" shrinkToFit="1" textRotation="90" vertical="center" wrapText="0"/>
    </xf>
    <xf borderId="5" fillId="2" fontId="3" numFmtId="0" xfId="0" applyAlignment="1" applyBorder="1" applyFont="1">
      <alignment horizontal="center" shrinkToFit="1" textRotation="90" vertical="center" wrapText="0"/>
    </xf>
    <xf borderId="6" fillId="2" fontId="3" numFmtId="0" xfId="0" applyAlignment="1" applyBorder="1" applyFont="1">
      <alignment horizontal="center" shrinkToFit="1" textRotation="90" vertical="center" wrapText="0"/>
    </xf>
    <xf borderId="3" fillId="2" fontId="3" numFmtId="0" xfId="0" applyAlignment="1" applyBorder="1" applyFont="1">
      <alignment horizontal="center" shrinkToFit="1" textRotation="90" vertical="center" wrapText="0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horizontal="center" shrinkToFit="1" vertical="center" wrapText="0"/>
    </xf>
    <xf borderId="0" fillId="0" fontId="3" numFmtId="0" xfId="0" applyAlignment="1" applyFont="1">
      <alignment horizontal="left" vertical="center"/>
    </xf>
    <xf borderId="7" fillId="0" fontId="4" numFmtId="0" xfId="0" applyAlignment="1" applyBorder="1" applyFont="1">
      <alignment horizontal="center" shrinkToFit="1" vertical="center" wrapText="0"/>
    </xf>
    <xf borderId="0" fillId="0" fontId="4" numFmtId="0" xfId="0" applyAlignment="1" applyFont="1">
      <alignment horizontal="center" shrinkToFit="1" vertical="center" wrapText="0"/>
    </xf>
    <xf borderId="7" fillId="0" fontId="3" numFmtId="0" xfId="0" applyAlignment="1" applyBorder="1" applyFont="1">
      <alignment horizontal="center" shrinkToFit="1" vertical="center" wrapText="0"/>
    </xf>
    <xf borderId="8" fillId="0" fontId="3" numFmtId="0" xfId="0" applyAlignment="1" applyBorder="1" applyFont="1">
      <alignment horizontal="center" shrinkToFit="1" vertical="center" wrapText="0"/>
    </xf>
    <xf borderId="9" fillId="0" fontId="3" numFmtId="0" xfId="0" applyAlignment="1" applyBorder="1" applyFont="1">
      <alignment horizontal="center" shrinkToFit="1" vertical="center" wrapText="0"/>
    </xf>
    <xf borderId="1" fillId="0" fontId="3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left" vertical="center"/>
    </xf>
    <xf borderId="1" fillId="0" fontId="3" numFmtId="0" xfId="0" applyAlignment="1" applyBorder="1" applyFont="1">
      <alignment horizontal="center" shrinkToFit="1" vertical="center" wrapText="0"/>
    </xf>
    <xf borderId="2" fillId="0" fontId="3" numFmtId="0" xfId="0" applyAlignment="1" applyBorder="1" applyFont="1">
      <alignment horizontal="center" shrinkToFit="1" vertical="center" wrapText="0"/>
    </xf>
    <xf borderId="10" fillId="0" fontId="3" numFmtId="0" xfId="0" applyAlignment="1" applyBorder="1" applyFont="1">
      <alignment horizontal="center" shrinkToFit="1" vertical="center" wrapText="0"/>
    </xf>
    <xf borderId="7" fillId="0" fontId="3" numFmtId="0" xfId="0" applyAlignment="1" applyBorder="1" applyFont="1">
      <alignment horizontal="center" vertical="center"/>
    </xf>
    <xf borderId="9" fillId="0" fontId="5" numFmtId="0" xfId="0" applyAlignment="1" applyBorder="1" applyFont="1">
      <alignment horizontal="center" shrinkToFit="1" vertical="center" wrapText="0"/>
    </xf>
    <xf borderId="7" fillId="0" fontId="6" numFmtId="0" xfId="0" applyAlignment="1" applyBorder="1" applyFont="1">
      <alignment horizontal="center" shrinkToFit="1" vertical="center" wrapText="0"/>
    </xf>
    <xf borderId="0" fillId="0" fontId="6" numFmtId="0" xfId="0" applyAlignment="1" applyFont="1">
      <alignment horizontal="center" shrinkToFit="1" vertical="center" wrapText="0"/>
    </xf>
    <xf borderId="8" fillId="0" fontId="6" numFmtId="0" xfId="0" applyAlignment="1" applyBorder="1" applyFont="1">
      <alignment horizontal="center" shrinkToFit="1" vertical="center" wrapText="0"/>
    </xf>
    <xf borderId="0" fillId="0" fontId="3" numFmtId="0" xfId="0" applyAlignment="1" applyFont="1">
      <alignment horizontal="left" shrinkToFit="0" vertical="center" wrapText="1"/>
    </xf>
    <xf borderId="11" fillId="0" fontId="3" numFmtId="0" xfId="0" applyAlignment="1" applyBorder="1" applyFont="1">
      <alignment horizontal="center" vertical="center"/>
    </xf>
    <xf borderId="12" fillId="0" fontId="3" numFmtId="0" xfId="0" applyAlignment="1" applyBorder="1" applyFont="1">
      <alignment horizontal="center" vertical="center"/>
    </xf>
    <xf borderId="12" fillId="0" fontId="3" numFmtId="0" xfId="0" applyAlignment="1" applyBorder="1" applyFont="1">
      <alignment horizontal="left" vertical="center"/>
    </xf>
    <xf borderId="11" fillId="0" fontId="3" numFmtId="0" xfId="0" applyAlignment="1" applyBorder="1" applyFont="1">
      <alignment horizontal="center" shrinkToFit="1" vertical="center" wrapText="0"/>
    </xf>
    <xf borderId="12" fillId="0" fontId="3" numFmtId="0" xfId="0" applyAlignment="1" applyBorder="1" applyFont="1">
      <alignment horizontal="center" shrinkToFit="1" vertical="center" wrapText="0"/>
    </xf>
    <xf borderId="13" fillId="0" fontId="3" numFmtId="0" xfId="0" applyAlignment="1" applyBorder="1" applyFont="1">
      <alignment horizontal="center" shrinkToFit="1" vertical="center" wrapText="0"/>
    </xf>
    <xf borderId="3" fillId="0" fontId="3" numFmtId="0" xfId="0" applyAlignment="1" applyBorder="1" applyFont="1">
      <alignment horizontal="center" shrinkToFit="1" vertical="center" wrapText="0"/>
    </xf>
    <xf borderId="14" fillId="0" fontId="3" numFmtId="0" xfId="0" applyAlignment="1" applyBorder="1" applyFont="1">
      <alignment horizontal="center" vertical="center"/>
    </xf>
    <xf borderId="14" fillId="0" fontId="5" numFmtId="0" xfId="0" applyAlignment="1" applyBorder="1" applyFont="1">
      <alignment horizontal="center" vertical="center"/>
    </xf>
    <xf borderId="14" fillId="0" fontId="2" numFmtId="0" xfId="0" applyBorder="1" applyFont="1"/>
    <xf borderId="15" fillId="0" fontId="3" numFmtId="0" xfId="0" applyAlignment="1" applyBorder="1" applyFont="1">
      <alignment horizontal="center" shrinkToFit="1" vertical="center" wrapText="0"/>
    </xf>
    <xf borderId="14" fillId="0" fontId="3" numFmtId="0" xfId="0" applyAlignment="1" applyBorder="1" applyFont="1">
      <alignment horizontal="center" shrinkToFit="1" vertical="center" wrapText="0"/>
    </xf>
    <xf borderId="16" fillId="0" fontId="3" numFmtId="0" xfId="0" applyAlignment="1" applyBorder="1" applyFont="1">
      <alignment horizontal="center" shrinkToFit="1" vertical="center" wrapText="0"/>
    </xf>
    <xf borderId="17" fillId="0" fontId="3" numFmtId="0" xfId="0" applyAlignment="1" applyBorder="1" applyFont="1">
      <alignment horizontal="center" shrinkToFit="1" vertical="center" wrapText="0"/>
    </xf>
    <xf borderId="17" fillId="0" fontId="5" numFmtId="0" xfId="0" applyAlignment="1" applyBorder="1" applyFont="1">
      <alignment horizontal="center" shrinkToFit="1" vertical="center" wrapText="0"/>
    </xf>
    <xf borderId="18" fillId="0" fontId="3" numFmtId="0" xfId="0" applyAlignment="1" applyBorder="1" applyFont="1">
      <alignment horizontal="center" shrinkToFit="1" vertical="center" wrapText="0"/>
    </xf>
    <xf borderId="19" fillId="0" fontId="3" numFmtId="0" xfId="0" applyAlignment="1" applyBorder="1" applyFont="1">
      <alignment horizontal="center" vertical="center"/>
    </xf>
    <xf borderId="20" fillId="0" fontId="3" numFmtId="0" xfId="0" applyAlignment="1" applyBorder="1" applyFont="1">
      <alignment horizontal="center" vertical="center"/>
    </xf>
    <xf borderId="20" fillId="0" fontId="5" numFmtId="0" xfId="0" applyAlignment="1" applyBorder="1" applyFont="1">
      <alignment horizontal="center" vertical="center"/>
    </xf>
    <xf borderId="20" fillId="0" fontId="2" numFmtId="0" xfId="0" applyBorder="1" applyFont="1"/>
    <xf borderId="21" fillId="0" fontId="3" numFmtId="0" xfId="0" applyAlignment="1" applyBorder="1" applyFont="1">
      <alignment horizontal="center" shrinkToFit="1" vertical="center" wrapText="0"/>
    </xf>
    <xf borderId="20" fillId="0" fontId="3" numFmtId="0" xfId="0" applyAlignment="1" applyBorder="1" applyFont="1">
      <alignment horizontal="center" shrinkToFit="1" vertical="center" wrapText="0"/>
    </xf>
    <xf borderId="22" fillId="0" fontId="3" numFmtId="0" xfId="0" applyAlignment="1" applyBorder="1" applyFont="1">
      <alignment horizontal="center" shrinkToFit="1" vertical="center" wrapText="0"/>
    </xf>
    <xf borderId="23" fillId="0" fontId="3" numFmtId="0" xfId="0" applyAlignment="1" applyBorder="1" applyFont="1">
      <alignment horizontal="center" shrinkToFit="1" vertical="center" wrapText="0"/>
    </xf>
    <xf borderId="23" fillId="0" fontId="5" numFmtId="0" xfId="0" applyAlignment="1" applyBorder="1" applyFont="1">
      <alignment horizontal="center" shrinkToFit="1" vertical="center" wrapText="0"/>
    </xf>
    <xf borderId="24" fillId="0" fontId="3" numFmtId="0" xfId="0" applyAlignment="1" applyBorder="1" applyFont="1">
      <alignment horizontal="center" vertical="center"/>
    </xf>
    <xf borderId="25" fillId="0" fontId="3" numFmtId="0" xfId="0" applyAlignment="1" applyBorder="1" applyFont="1">
      <alignment horizontal="center" vertical="center"/>
    </xf>
    <xf borderId="25" fillId="0" fontId="5" numFmtId="0" xfId="0" applyAlignment="1" applyBorder="1" applyFont="1">
      <alignment horizontal="center" vertical="center"/>
    </xf>
    <xf borderId="25" fillId="0" fontId="2" numFmtId="0" xfId="0" applyBorder="1" applyFont="1"/>
    <xf borderId="26" fillId="0" fontId="3" numFmtId="0" xfId="0" applyAlignment="1" applyBorder="1" applyFont="1">
      <alignment horizontal="center" shrinkToFit="1" vertical="center" wrapText="0"/>
    </xf>
    <xf borderId="25" fillId="0" fontId="3" numFmtId="0" xfId="0" applyAlignment="1" applyBorder="1" applyFont="1">
      <alignment horizontal="center" shrinkToFit="1" vertical="center" wrapText="0"/>
    </xf>
    <xf borderId="27" fillId="0" fontId="3" numFmtId="0" xfId="0" applyAlignment="1" applyBorder="1" applyFont="1">
      <alignment horizontal="center" shrinkToFit="1" vertical="center" wrapText="0"/>
    </xf>
    <xf borderId="28" fillId="0" fontId="3" numFmtId="0" xfId="0" applyAlignment="1" applyBorder="1" applyFont="1">
      <alignment horizontal="center" shrinkToFit="1" vertical="center" wrapText="0"/>
    </xf>
    <xf borderId="8" fillId="0" fontId="3" numFmtId="0" xfId="0" applyAlignment="1" applyBorder="1" applyFont="1">
      <alignment horizontal="center" vertical="center"/>
    </xf>
    <xf borderId="18" fillId="0" fontId="3" numFmtId="0" xfId="0" applyAlignment="1" applyBorder="1" applyFont="1">
      <alignment horizontal="center" vertical="center"/>
    </xf>
    <xf borderId="9" fillId="0" fontId="3" numFmtId="0" xfId="0" applyAlignment="1" applyBorder="1" applyFont="1">
      <alignment horizontal="center" vertical="center"/>
    </xf>
    <xf borderId="0" fillId="0" fontId="3" numFmtId="0" xfId="0" applyAlignment="1" applyFont="1">
      <alignment horizontal="center"/>
    </xf>
    <xf borderId="0" fillId="0" fontId="3" numFmtId="0" xfId="0" applyAlignment="1" applyFont="1">
      <alignment horizontal="center" shrinkToFit="0" vertical="center" wrapText="1"/>
    </xf>
    <xf borderId="29" fillId="0" fontId="3" numFmtId="0" xfId="0" applyAlignment="1" applyBorder="1" applyFont="1">
      <alignment horizontal="center" vertical="center"/>
    </xf>
    <xf borderId="14" fillId="0" fontId="5" numFmtId="0" xfId="0" applyAlignment="1" applyBorder="1" applyFont="1">
      <alignment horizontal="center" shrinkToFit="0" vertical="center" wrapText="1"/>
    </xf>
    <xf borderId="14" fillId="0" fontId="5" numFmtId="0" xfId="0" applyAlignment="1" applyBorder="1" applyFont="1">
      <alignment horizontal="left" vertical="center"/>
    </xf>
    <xf borderId="0" fillId="0" fontId="3" numFmtId="0" xfId="0" applyFont="1"/>
    <xf borderId="14" fillId="0" fontId="3" numFmtId="0" xfId="0" applyAlignment="1" applyBorder="1" applyFont="1">
      <alignment horizontal="left" vertical="center"/>
    </xf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5.86"/>
    <col customWidth="1" min="2" max="2" width="6.14"/>
    <col customWidth="1" min="3" max="3" width="6.0"/>
    <col customWidth="1" min="4" max="4" width="15.29"/>
    <col customWidth="1" min="5" max="5" width="38.43"/>
    <col customWidth="1" min="6" max="6" width="4.86"/>
    <col customWidth="1" min="7" max="7" width="2.43"/>
    <col customWidth="1" min="8" max="9" width="3.57"/>
    <col customWidth="1" min="10" max="10" width="2.57"/>
    <col customWidth="1" min="11" max="11" width="4.71"/>
    <col customWidth="1" min="12" max="12" width="4.29"/>
    <col customWidth="1" min="13" max="13" width="2.43"/>
    <col customWidth="1" min="14" max="14" width="4.71"/>
    <col customWidth="1" min="15" max="15" width="3.0"/>
    <col customWidth="1" min="16" max="16" width="4.14"/>
    <col customWidth="1" min="17" max="17" width="4.86"/>
    <col customWidth="1" min="18" max="18" width="3.71"/>
    <col customWidth="1" min="19" max="19" width="3.0"/>
    <col customWidth="1" min="20" max="20" width="4.29"/>
    <col customWidth="1" min="21" max="21" width="3.57"/>
    <col customWidth="1" min="22" max="22" width="3.86"/>
    <col customWidth="1" min="23" max="23" width="7.43"/>
    <col customWidth="1" min="24" max="24" width="4.43"/>
    <col customWidth="1" min="25" max="25" width="4.71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6" t="s">
        <v>6</v>
      </c>
      <c r="G2" s="7" t="s">
        <v>7</v>
      </c>
      <c r="H2" s="8" t="s">
        <v>8</v>
      </c>
      <c r="I2" s="6" t="s">
        <v>9</v>
      </c>
      <c r="J2" s="7" t="s">
        <v>10</v>
      </c>
      <c r="K2" s="8" t="s">
        <v>11</v>
      </c>
      <c r="L2" s="6" t="s">
        <v>12</v>
      </c>
      <c r="M2" s="7" t="s">
        <v>13</v>
      </c>
      <c r="N2" s="8" t="s">
        <v>14</v>
      </c>
      <c r="O2" s="6" t="s">
        <v>15</v>
      </c>
      <c r="P2" s="7" t="s">
        <v>16</v>
      </c>
      <c r="Q2" s="8" t="s">
        <v>17</v>
      </c>
      <c r="R2" s="9" t="s">
        <v>18</v>
      </c>
      <c r="S2" s="9" t="s">
        <v>19</v>
      </c>
      <c r="T2" s="9" t="s">
        <v>20</v>
      </c>
      <c r="U2" s="6" t="s">
        <v>21</v>
      </c>
      <c r="V2" s="7" t="s">
        <v>22</v>
      </c>
      <c r="W2" s="9" t="s">
        <v>23</v>
      </c>
      <c r="X2" s="9" t="s">
        <v>24</v>
      </c>
      <c r="Y2" s="9" t="s">
        <v>25</v>
      </c>
    </row>
    <row r="3">
      <c r="A3" s="10" t="s">
        <v>26</v>
      </c>
      <c r="B3" s="11" t="s">
        <v>27</v>
      </c>
      <c r="C3" s="11">
        <v>1.0</v>
      </c>
      <c r="D3" s="10" t="s">
        <v>28</v>
      </c>
      <c r="E3" s="12" t="s">
        <v>29</v>
      </c>
      <c r="F3" s="13">
        <v>1.0</v>
      </c>
      <c r="G3" s="14">
        <v>0.0</v>
      </c>
      <c r="H3" s="14">
        <v>1.0</v>
      </c>
      <c r="I3" s="15"/>
      <c r="J3" s="11"/>
      <c r="K3" s="16"/>
      <c r="L3" s="11"/>
      <c r="M3" s="11"/>
      <c r="N3" s="11"/>
      <c r="O3" s="15"/>
      <c r="P3" s="11"/>
      <c r="Q3" s="16"/>
      <c r="R3" s="17">
        <f t="shared" ref="R3:S3" si="1">O3+L3+I3+F3</f>
        <v>1</v>
      </c>
      <c r="S3" s="17">
        <f t="shared" si="1"/>
        <v>0</v>
      </c>
      <c r="T3" s="17">
        <v>15.0</v>
      </c>
      <c r="U3" s="17">
        <f t="shared" ref="U3:U7" si="3">R3*T3</f>
        <v>15</v>
      </c>
      <c r="V3" s="17">
        <f t="shared" ref="V3:V7" si="4">S3*T3</f>
        <v>0</v>
      </c>
      <c r="W3" s="17">
        <f t="shared" ref="W3:W7" si="5">SUM(U3:V3)</f>
        <v>15</v>
      </c>
      <c r="X3" s="17">
        <f t="shared" ref="X3:X7" si="6">H3+K3+N3+Q3</f>
        <v>1</v>
      </c>
      <c r="Y3" s="17" t="s">
        <v>30</v>
      </c>
    </row>
    <row r="4">
      <c r="A4" s="10" t="s">
        <v>26</v>
      </c>
      <c r="B4" s="10" t="s">
        <v>31</v>
      </c>
      <c r="C4" s="10">
        <v>3.0</v>
      </c>
      <c r="D4" s="10" t="s">
        <v>32</v>
      </c>
      <c r="E4" s="12" t="s">
        <v>33</v>
      </c>
      <c r="F4" s="13">
        <v>2.0</v>
      </c>
      <c r="G4" s="14">
        <v>0.0</v>
      </c>
      <c r="H4" s="14">
        <v>2.0</v>
      </c>
      <c r="I4" s="15"/>
      <c r="J4" s="11"/>
      <c r="K4" s="16"/>
      <c r="L4" s="11"/>
      <c r="M4" s="11"/>
      <c r="N4" s="11"/>
      <c r="O4" s="15"/>
      <c r="P4" s="11"/>
      <c r="Q4" s="16"/>
      <c r="R4" s="17">
        <f t="shared" ref="R4:S4" si="2">O4+L4+I4+F4</f>
        <v>2</v>
      </c>
      <c r="S4" s="17">
        <f t="shared" si="2"/>
        <v>0</v>
      </c>
      <c r="T4" s="17">
        <v>15.0</v>
      </c>
      <c r="U4" s="17">
        <f t="shared" si="3"/>
        <v>30</v>
      </c>
      <c r="V4" s="17">
        <f t="shared" si="4"/>
        <v>0</v>
      </c>
      <c r="W4" s="17">
        <f t="shared" si="5"/>
        <v>30</v>
      </c>
      <c r="X4" s="17">
        <f t="shared" si="6"/>
        <v>2</v>
      </c>
      <c r="Y4" s="17" t="s">
        <v>30</v>
      </c>
    </row>
    <row r="5">
      <c r="A5" s="10" t="s">
        <v>26</v>
      </c>
      <c r="B5" s="10" t="s">
        <v>27</v>
      </c>
      <c r="C5" s="10">
        <v>1.0</v>
      </c>
      <c r="D5" s="10" t="s">
        <v>34</v>
      </c>
      <c r="E5" s="12" t="s">
        <v>35</v>
      </c>
      <c r="F5" s="13">
        <v>2.0</v>
      </c>
      <c r="G5" s="14">
        <v>0.0</v>
      </c>
      <c r="H5" s="14">
        <v>2.0</v>
      </c>
      <c r="I5" s="15"/>
      <c r="J5" s="11"/>
      <c r="K5" s="16"/>
      <c r="L5" s="11"/>
      <c r="M5" s="11"/>
      <c r="N5" s="11"/>
      <c r="O5" s="15"/>
      <c r="P5" s="11"/>
      <c r="Q5" s="16"/>
      <c r="R5" s="17">
        <f t="shared" ref="R5:S5" si="7">O5+L5+I5+F5</f>
        <v>2</v>
      </c>
      <c r="S5" s="17">
        <f t="shared" si="7"/>
        <v>0</v>
      </c>
      <c r="T5" s="17">
        <v>15.0</v>
      </c>
      <c r="U5" s="17">
        <f t="shared" si="3"/>
        <v>30</v>
      </c>
      <c r="V5" s="17">
        <f t="shared" si="4"/>
        <v>0</v>
      </c>
      <c r="W5" s="17">
        <f t="shared" si="5"/>
        <v>30</v>
      </c>
      <c r="X5" s="17">
        <f t="shared" si="6"/>
        <v>2</v>
      </c>
      <c r="Y5" s="17" t="s">
        <v>30</v>
      </c>
    </row>
    <row r="6">
      <c r="A6" s="18" t="s">
        <v>26</v>
      </c>
      <c r="B6" s="19" t="s">
        <v>31</v>
      </c>
      <c r="C6" s="19">
        <v>4.0</v>
      </c>
      <c r="D6" s="19" t="s">
        <v>36</v>
      </c>
      <c r="E6" s="20" t="s">
        <v>37</v>
      </c>
      <c r="F6" s="21"/>
      <c r="G6" s="22"/>
      <c r="H6" s="22"/>
      <c r="I6" s="21">
        <v>2.0</v>
      </c>
      <c r="J6" s="22">
        <v>0.0</v>
      </c>
      <c r="K6" s="23">
        <v>2.0</v>
      </c>
      <c r="L6" s="22"/>
      <c r="M6" s="22"/>
      <c r="N6" s="22"/>
      <c r="O6" s="21"/>
      <c r="P6" s="22"/>
      <c r="Q6" s="23"/>
      <c r="R6" s="17">
        <f t="shared" ref="R6:S6" si="8">O6+L6+I6+F6</f>
        <v>2</v>
      </c>
      <c r="S6" s="17">
        <f t="shared" si="8"/>
        <v>0</v>
      </c>
      <c r="T6" s="17">
        <v>15.0</v>
      </c>
      <c r="U6" s="17">
        <f t="shared" si="3"/>
        <v>30</v>
      </c>
      <c r="V6" s="17">
        <f t="shared" si="4"/>
        <v>0</v>
      </c>
      <c r="W6" s="17">
        <f t="shared" si="5"/>
        <v>30</v>
      </c>
      <c r="X6" s="17">
        <f t="shared" si="6"/>
        <v>2</v>
      </c>
      <c r="Y6" s="17" t="s">
        <v>30</v>
      </c>
    </row>
    <row r="7">
      <c r="A7" s="10" t="s">
        <v>26</v>
      </c>
      <c r="B7" s="10" t="s">
        <v>38</v>
      </c>
      <c r="C7" s="10">
        <v>5.0</v>
      </c>
      <c r="D7" s="10" t="s">
        <v>39</v>
      </c>
      <c r="E7" s="12" t="s">
        <v>40</v>
      </c>
      <c r="F7" s="24">
        <v>2.0</v>
      </c>
      <c r="G7" s="10">
        <v>0.0</v>
      </c>
      <c r="H7" s="10">
        <v>2.0</v>
      </c>
      <c r="I7" s="15"/>
      <c r="J7" s="11"/>
      <c r="K7" s="16"/>
      <c r="L7" s="10"/>
      <c r="M7" s="10"/>
      <c r="N7" s="10"/>
      <c r="O7" s="15"/>
      <c r="P7" s="11"/>
      <c r="Q7" s="16"/>
      <c r="R7" s="17">
        <f t="shared" ref="R7:S7" si="9">O7+L7+I7+F7</f>
        <v>2</v>
      </c>
      <c r="S7" s="17">
        <f t="shared" si="9"/>
        <v>0</v>
      </c>
      <c r="T7" s="17">
        <v>15.0</v>
      </c>
      <c r="U7" s="17">
        <f t="shared" si="3"/>
        <v>30</v>
      </c>
      <c r="V7" s="17">
        <f t="shared" si="4"/>
        <v>0</v>
      </c>
      <c r="W7" s="17">
        <f t="shared" si="5"/>
        <v>30</v>
      </c>
      <c r="X7" s="17">
        <f t="shared" si="6"/>
        <v>2</v>
      </c>
      <c r="Y7" s="17" t="s">
        <v>30</v>
      </c>
    </row>
    <row r="8">
      <c r="A8" s="18" t="s">
        <v>26</v>
      </c>
      <c r="B8" s="19"/>
      <c r="C8" s="19"/>
      <c r="D8" s="19"/>
      <c r="E8" s="20" t="s">
        <v>41</v>
      </c>
      <c r="F8" s="21">
        <f t="shared" ref="F8:S8" si="10">SUM(F3:F7)</f>
        <v>7</v>
      </c>
      <c r="G8" s="22">
        <f t="shared" si="10"/>
        <v>0</v>
      </c>
      <c r="H8" s="22">
        <f t="shared" si="10"/>
        <v>7</v>
      </c>
      <c r="I8" s="21">
        <f t="shared" si="10"/>
        <v>2</v>
      </c>
      <c r="J8" s="22">
        <f t="shared" si="10"/>
        <v>0</v>
      </c>
      <c r="K8" s="23">
        <f t="shared" si="10"/>
        <v>2</v>
      </c>
      <c r="L8" s="22">
        <f t="shared" si="10"/>
        <v>0</v>
      </c>
      <c r="M8" s="22">
        <f t="shared" si="10"/>
        <v>0</v>
      </c>
      <c r="N8" s="22">
        <f t="shared" si="10"/>
        <v>0</v>
      </c>
      <c r="O8" s="21">
        <f t="shared" si="10"/>
        <v>0</v>
      </c>
      <c r="P8" s="22">
        <f t="shared" si="10"/>
        <v>0</v>
      </c>
      <c r="Q8" s="23">
        <f t="shared" si="10"/>
        <v>0</v>
      </c>
      <c r="R8" s="17">
        <f t="shared" si="10"/>
        <v>9</v>
      </c>
      <c r="S8" s="17">
        <f t="shared" si="10"/>
        <v>0</v>
      </c>
      <c r="T8" s="17" t="s">
        <v>42</v>
      </c>
      <c r="U8" s="17">
        <f t="shared" ref="U8:X8" si="11">SUM(U3:U7)</f>
        <v>135</v>
      </c>
      <c r="V8" s="17">
        <f t="shared" si="11"/>
        <v>0</v>
      </c>
      <c r="W8" s="17">
        <f t="shared" si="11"/>
        <v>135</v>
      </c>
      <c r="X8" s="25">
        <f t="shared" si="11"/>
        <v>9</v>
      </c>
      <c r="Y8" s="17">
        <v>0.0</v>
      </c>
    </row>
    <row r="9">
      <c r="A9" s="10" t="s">
        <v>26</v>
      </c>
      <c r="B9" s="10" t="s">
        <v>38</v>
      </c>
      <c r="C9" s="10">
        <v>6.0</v>
      </c>
      <c r="D9" s="10" t="s">
        <v>43</v>
      </c>
      <c r="E9" s="12" t="s">
        <v>44</v>
      </c>
      <c r="F9" s="26"/>
      <c r="G9" s="27"/>
      <c r="H9" s="27"/>
      <c r="I9" s="26"/>
      <c r="J9" s="27"/>
      <c r="K9" s="28"/>
      <c r="L9" s="27"/>
      <c r="M9" s="27"/>
      <c r="N9" s="27"/>
      <c r="O9" s="15">
        <v>0.0</v>
      </c>
      <c r="P9" s="11">
        <v>2.0</v>
      </c>
      <c r="Q9" s="16">
        <v>1.0</v>
      </c>
      <c r="R9" s="17">
        <f t="shared" ref="R9:S9" si="12">O9+L9+I9+F9</f>
        <v>0</v>
      </c>
      <c r="S9" s="17">
        <f t="shared" si="12"/>
        <v>2</v>
      </c>
      <c r="T9" s="17">
        <v>15.0</v>
      </c>
      <c r="U9" s="17">
        <f>R9*T9</f>
        <v>0</v>
      </c>
      <c r="V9" s="17">
        <f>S9*T9</f>
        <v>30</v>
      </c>
      <c r="W9" s="17">
        <f>SUM(U9:V9)</f>
        <v>30</v>
      </c>
      <c r="X9" s="17">
        <v>1.0</v>
      </c>
      <c r="Y9" s="17" t="s">
        <v>45</v>
      </c>
    </row>
    <row r="10">
      <c r="A10" s="18" t="s">
        <v>26</v>
      </c>
      <c r="B10" s="19"/>
      <c r="C10" s="19"/>
      <c r="D10" s="19"/>
      <c r="E10" s="20" t="s">
        <v>46</v>
      </c>
      <c r="F10" s="21">
        <f t="shared" ref="F10:X10" si="13">SUM(F9)</f>
        <v>0</v>
      </c>
      <c r="G10" s="22">
        <f t="shared" si="13"/>
        <v>0</v>
      </c>
      <c r="H10" s="22">
        <f t="shared" si="13"/>
        <v>0</v>
      </c>
      <c r="I10" s="21">
        <f t="shared" si="13"/>
        <v>0</v>
      </c>
      <c r="J10" s="22">
        <f t="shared" si="13"/>
        <v>0</v>
      </c>
      <c r="K10" s="23">
        <f t="shared" si="13"/>
        <v>0</v>
      </c>
      <c r="L10" s="22">
        <f t="shared" si="13"/>
        <v>0</v>
      </c>
      <c r="M10" s="22">
        <f t="shared" si="13"/>
        <v>0</v>
      </c>
      <c r="N10" s="22">
        <f t="shared" si="13"/>
        <v>0</v>
      </c>
      <c r="O10" s="21">
        <f t="shared" si="13"/>
        <v>0</v>
      </c>
      <c r="P10" s="22">
        <f t="shared" si="13"/>
        <v>2</v>
      </c>
      <c r="Q10" s="23">
        <f t="shared" si="13"/>
        <v>1</v>
      </c>
      <c r="R10" s="17">
        <f t="shared" si="13"/>
        <v>0</v>
      </c>
      <c r="S10" s="17">
        <f t="shared" si="13"/>
        <v>2</v>
      </c>
      <c r="T10" s="17">
        <f t="shared" si="13"/>
        <v>15</v>
      </c>
      <c r="U10" s="17">
        <f t="shared" si="13"/>
        <v>0</v>
      </c>
      <c r="V10" s="17">
        <f t="shared" si="13"/>
        <v>30</v>
      </c>
      <c r="W10" s="17">
        <f t="shared" si="13"/>
        <v>30</v>
      </c>
      <c r="X10" s="25">
        <f t="shared" si="13"/>
        <v>1</v>
      </c>
      <c r="Y10" s="17"/>
    </row>
    <row r="11">
      <c r="A11" s="10" t="s">
        <v>26</v>
      </c>
      <c r="B11" s="10" t="s">
        <v>27</v>
      </c>
      <c r="C11" s="10">
        <v>2.0</v>
      </c>
      <c r="D11" s="10" t="s">
        <v>47</v>
      </c>
      <c r="E11" s="29" t="s">
        <v>48</v>
      </c>
      <c r="F11" s="15"/>
      <c r="G11" s="11"/>
      <c r="H11" s="11"/>
      <c r="I11" s="15">
        <v>1.0</v>
      </c>
      <c r="J11" s="11">
        <v>2.0</v>
      </c>
      <c r="K11" s="16">
        <v>2.0</v>
      </c>
      <c r="L11" s="11"/>
      <c r="M11" s="11"/>
      <c r="N11" s="11"/>
      <c r="O11" s="15"/>
      <c r="P11" s="11"/>
      <c r="Q11" s="16"/>
      <c r="R11" s="17">
        <f t="shared" ref="R11:S11" si="14">O11+L11+I11+F11</f>
        <v>1</v>
      </c>
      <c r="S11" s="17">
        <f t="shared" si="14"/>
        <v>2</v>
      </c>
      <c r="T11" s="17">
        <v>15.0</v>
      </c>
      <c r="U11" s="17">
        <f t="shared" ref="U11:U13" si="16">R11*T11</f>
        <v>15</v>
      </c>
      <c r="V11" s="17">
        <f t="shared" ref="V11:V13" si="17">S11*T11</f>
        <v>30</v>
      </c>
      <c r="W11" s="17">
        <f t="shared" ref="W11:W13" si="18">SUM(U11:V11)</f>
        <v>45</v>
      </c>
      <c r="X11" s="17">
        <f t="shared" ref="X11:X13" si="19">H11+K11+N11+Q11</f>
        <v>2</v>
      </c>
      <c r="Y11" s="17" t="s">
        <v>45</v>
      </c>
    </row>
    <row r="12">
      <c r="A12" s="10" t="s">
        <v>26</v>
      </c>
      <c r="B12" s="10" t="s">
        <v>27</v>
      </c>
      <c r="C12" s="10">
        <v>2.0</v>
      </c>
      <c r="D12" s="10" t="s">
        <v>49</v>
      </c>
      <c r="E12" s="12" t="s">
        <v>50</v>
      </c>
      <c r="F12" s="15"/>
      <c r="G12" s="11"/>
      <c r="H12" s="11"/>
      <c r="I12" s="15">
        <v>1.0</v>
      </c>
      <c r="J12" s="11">
        <v>1.0</v>
      </c>
      <c r="K12" s="16">
        <v>2.0</v>
      </c>
      <c r="L12" s="11"/>
      <c r="M12" s="11"/>
      <c r="N12" s="11"/>
      <c r="O12" s="15"/>
      <c r="P12" s="11"/>
      <c r="Q12" s="16"/>
      <c r="R12" s="17">
        <f t="shared" ref="R12:S12" si="15">O12+L12+I12+F12</f>
        <v>1</v>
      </c>
      <c r="S12" s="17">
        <f t="shared" si="15"/>
        <v>1</v>
      </c>
      <c r="T12" s="17">
        <v>15.0</v>
      </c>
      <c r="U12" s="17">
        <f t="shared" si="16"/>
        <v>15</v>
      </c>
      <c r="V12" s="17">
        <f t="shared" si="17"/>
        <v>15</v>
      </c>
      <c r="W12" s="17">
        <f t="shared" si="18"/>
        <v>30</v>
      </c>
      <c r="X12" s="17">
        <f t="shared" si="19"/>
        <v>2</v>
      </c>
      <c r="Y12" s="17" t="s">
        <v>45</v>
      </c>
    </row>
    <row r="13">
      <c r="A13" s="10" t="s">
        <v>26</v>
      </c>
      <c r="B13" s="10" t="s">
        <v>38</v>
      </c>
      <c r="C13" s="10">
        <v>5.0</v>
      </c>
      <c r="D13" s="10" t="s">
        <v>51</v>
      </c>
      <c r="E13" s="29" t="s">
        <v>52</v>
      </c>
      <c r="F13" s="15"/>
      <c r="G13" s="11"/>
      <c r="H13" s="11"/>
      <c r="I13" s="15"/>
      <c r="J13" s="11"/>
      <c r="K13" s="16"/>
      <c r="L13" s="11"/>
      <c r="M13" s="11"/>
      <c r="N13" s="11"/>
      <c r="O13" s="15">
        <v>0.0</v>
      </c>
      <c r="P13" s="11">
        <v>0.0</v>
      </c>
      <c r="Q13" s="16">
        <v>0.0</v>
      </c>
      <c r="R13" s="17">
        <f t="shared" ref="R13:S13" si="20">O13+L13+I13+F13</f>
        <v>0</v>
      </c>
      <c r="S13" s="17">
        <f t="shared" si="20"/>
        <v>0</v>
      </c>
      <c r="T13" s="17">
        <v>15.0</v>
      </c>
      <c r="U13" s="17">
        <f t="shared" si="16"/>
        <v>0</v>
      </c>
      <c r="V13" s="17">
        <f t="shared" si="17"/>
        <v>0</v>
      </c>
      <c r="W13" s="17">
        <f t="shared" si="18"/>
        <v>0</v>
      </c>
      <c r="X13" s="17">
        <f t="shared" si="19"/>
        <v>0</v>
      </c>
      <c r="Y13" s="17" t="s">
        <v>53</v>
      </c>
    </row>
    <row r="14">
      <c r="A14" s="30" t="s">
        <v>26</v>
      </c>
      <c r="B14" s="31"/>
      <c r="C14" s="31"/>
      <c r="D14" s="31"/>
      <c r="E14" s="32" t="s">
        <v>54</v>
      </c>
      <c r="F14" s="33">
        <f t="shared" ref="F14:S14" si="21">SUM(F11:F13)</f>
        <v>0</v>
      </c>
      <c r="G14" s="34">
        <f t="shared" si="21"/>
        <v>0</v>
      </c>
      <c r="H14" s="34">
        <f t="shared" si="21"/>
        <v>0</v>
      </c>
      <c r="I14" s="33">
        <f t="shared" si="21"/>
        <v>2</v>
      </c>
      <c r="J14" s="34">
        <f t="shared" si="21"/>
        <v>3</v>
      </c>
      <c r="K14" s="35">
        <f t="shared" si="21"/>
        <v>4</v>
      </c>
      <c r="L14" s="34">
        <f t="shared" si="21"/>
        <v>0</v>
      </c>
      <c r="M14" s="34">
        <f t="shared" si="21"/>
        <v>0</v>
      </c>
      <c r="N14" s="34">
        <f t="shared" si="21"/>
        <v>0</v>
      </c>
      <c r="O14" s="33">
        <f t="shared" si="21"/>
        <v>0</v>
      </c>
      <c r="P14" s="34">
        <f t="shared" si="21"/>
        <v>0</v>
      </c>
      <c r="Q14" s="35">
        <f t="shared" si="21"/>
        <v>0</v>
      </c>
      <c r="R14" s="36">
        <f t="shared" si="21"/>
        <v>2</v>
      </c>
      <c r="S14" s="36">
        <f t="shared" si="21"/>
        <v>3</v>
      </c>
      <c r="T14" s="36" t="s">
        <v>42</v>
      </c>
      <c r="U14" s="36">
        <f t="shared" ref="U14:X14" si="22">SUM(U11:U13)</f>
        <v>30</v>
      </c>
      <c r="V14" s="36">
        <f t="shared" si="22"/>
        <v>45</v>
      </c>
      <c r="W14" s="36">
        <f t="shared" si="22"/>
        <v>75</v>
      </c>
      <c r="X14" s="36">
        <f t="shared" si="22"/>
        <v>4</v>
      </c>
      <c r="Y14" s="36"/>
    </row>
    <row r="15">
      <c r="A15" s="37" t="s">
        <v>26</v>
      </c>
      <c r="B15" s="37"/>
      <c r="C15" s="37"/>
      <c r="D15" s="38" t="s">
        <v>55</v>
      </c>
      <c r="E15" s="39"/>
      <c r="F15" s="40">
        <f t="shared" ref="F15:S15" si="23">F14+F10+F8</f>
        <v>7</v>
      </c>
      <c r="G15" s="41">
        <f t="shared" si="23"/>
        <v>0</v>
      </c>
      <c r="H15" s="41">
        <f t="shared" si="23"/>
        <v>7</v>
      </c>
      <c r="I15" s="40">
        <f t="shared" si="23"/>
        <v>4</v>
      </c>
      <c r="J15" s="41">
        <f t="shared" si="23"/>
        <v>3</v>
      </c>
      <c r="K15" s="42">
        <f t="shared" si="23"/>
        <v>6</v>
      </c>
      <c r="L15" s="41">
        <f t="shared" si="23"/>
        <v>0</v>
      </c>
      <c r="M15" s="41">
        <f t="shared" si="23"/>
        <v>0</v>
      </c>
      <c r="N15" s="41">
        <f t="shared" si="23"/>
        <v>0</v>
      </c>
      <c r="O15" s="40">
        <f t="shared" si="23"/>
        <v>0</v>
      </c>
      <c r="P15" s="41">
        <f t="shared" si="23"/>
        <v>2</v>
      </c>
      <c r="Q15" s="42">
        <f t="shared" si="23"/>
        <v>1</v>
      </c>
      <c r="R15" s="43">
        <f t="shared" si="23"/>
        <v>11</v>
      </c>
      <c r="S15" s="43">
        <f t="shared" si="23"/>
        <v>5</v>
      </c>
      <c r="T15" s="43" t="s">
        <v>42</v>
      </c>
      <c r="U15" s="43">
        <f t="shared" ref="U15:X15" si="24">U14+U10+U8</f>
        <v>165</v>
      </c>
      <c r="V15" s="43">
        <f t="shared" si="24"/>
        <v>75</v>
      </c>
      <c r="W15" s="43">
        <f t="shared" si="24"/>
        <v>240</v>
      </c>
      <c r="X15" s="44">
        <f t="shared" si="24"/>
        <v>14</v>
      </c>
      <c r="Y15" s="43"/>
    </row>
    <row r="16">
      <c r="A16" s="10" t="s">
        <v>26</v>
      </c>
      <c r="B16" s="10" t="s">
        <v>27</v>
      </c>
      <c r="C16" s="10">
        <v>1.0</v>
      </c>
      <c r="D16" s="10" t="s">
        <v>56</v>
      </c>
      <c r="E16" s="12" t="s">
        <v>57</v>
      </c>
      <c r="F16" s="15">
        <v>2.0</v>
      </c>
      <c r="G16" s="11">
        <v>2.0</v>
      </c>
      <c r="H16" s="11">
        <v>3.0</v>
      </c>
      <c r="I16" s="15"/>
      <c r="J16" s="11"/>
      <c r="K16" s="16"/>
      <c r="L16" s="11"/>
      <c r="M16" s="11"/>
      <c r="N16" s="11"/>
      <c r="O16" s="15"/>
      <c r="P16" s="11"/>
      <c r="Q16" s="16"/>
      <c r="R16" s="45">
        <f t="shared" ref="R16:S16" si="25">O16+L16+I16+F16</f>
        <v>2</v>
      </c>
      <c r="S16" s="45">
        <f t="shared" si="25"/>
        <v>2</v>
      </c>
      <c r="T16" s="45">
        <v>15.0</v>
      </c>
      <c r="U16" s="45">
        <f t="shared" ref="U16:U18" si="27">R16*T16</f>
        <v>30</v>
      </c>
      <c r="V16" s="45">
        <f t="shared" ref="V16:V18" si="28">S16*T16</f>
        <v>30</v>
      </c>
      <c r="W16" s="45">
        <f t="shared" ref="W16:W18" si="29">SUM(U16:V16)</f>
        <v>60</v>
      </c>
      <c r="X16" s="45">
        <f t="shared" ref="X16:X18" si="30">H16+K16+N16+Q16</f>
        <v>3</v>
      </c>
      <c r="Y16" s="45" t="s">
        <v>45</v>
      </c>
    </row>
    <row r="17">
      <c r="A17" s="10" t="s">
        <v>26</v>
      </c>
      <c r="B17" s="10" t="s">
        <v>27</v>
      </c>
      <c r="C17" s="10">
        <v>2.0</v>
      </c>
      <c r="D17" s="10" t="s">
        <v>58</v>
      </c>
      <c r="E17" s="12" t="s">
        <v>59</v>
      </c>
      <c r="F17" s="15"/>
      <c r="G17" s="11"/>
      <c r="H17" s="11"/>
      <c r="I17" s="15">
        <v>2.0</v>
      </c>
      <c r="J17" s="11">
        <v>2.0</v>
      </c>
      <c r="K17" s="16">
        <v>3.0</v>
      </c>
      <c r="L17" s="11"/>
      <c r="M17" s="11"/>
      <c r="N17" s="11"/>
      <c r="O17" s="15"/>
      <c r="P17" s="11"/>
      <c r="Q17" s="16"/>
      <c r="R17" s="17">
        <f t="shared" ref="R17:S17" si="26">O17+L17+I17+F17</f>
        <v>2</v>
      </c>
      <c r="S17" s="17">
        <f t="shared" si="26"/>
        <v>2</v>
      </c>
      <c r="T17" s="17">
        <v>15.0</v>
      </c>
      <c r="U17" s="17">
        <f t="shared" si="27"/>
        <v>30</v>
      </c>
      <c r="V17" s="17">
        <f t="shared" si="28"/>
        <v>30</v>
      </c>
      <c r="W17" s="17">
        <f t="shared" si="29"/>
        <v>60</v>
      </c>
      <c r="X17" s="17">
        <f t="shared" si="30"/>
        <v>3</v>
      </c>
      <c r="Y17" s="17" t="s">
        <v>45</v>
      </c>
    </row>
    <row r="18">
      <c r="A18" s="10" t="s">
        <v>26</v>
      </c>
      <c r="B18" s="10" t="s">
        <v>31</v>
      </c>
      <c r="C18" s="10">
        <v>3.0</v>
      </c>
      <c r="D18" s="10" t="s">
        <v>60</v>
      </c>
      <c r="E18" s="12" t="s">
        <v>61</v>
      </c>
      <c r="F18" s="15"/>
      <c r="G18" s="11"/>
      <c r="H18" s="11"/>
      <c r="I18" s="15"/>
      <c r="J18" s="11"/>
      <c r="K18" s="16"/>
      <c r="L18" s="11">
        <v>0.0</v>
      </c>
      <c r="M18" s="11">
        <v>3.0</v>
      </c>
      <c r="N18" s="11">
        <v>3.0</v>
      </c>
      <c r="O18" s="15"/>
      <c r="P18" s="11"/>
      <c r="Q18" s="16"/>
      <c r="R18" s="17">
        <f t="shared" ref="R18:S18" si="31">O18+L18+I18+F18</f>
        <v>0</v>
      </c>
      <c r="S18" s="17">
        <f t="shared" si="31"/>
        <v>3</v>
      </c>
      <c r="T18" s="17">
        <v>15.0</v>
      </c>
      <c r="U18" s="17">
        <f t="shared" si="27"/>
        <v>0</v>
      </c>
      <c r="V18" s="17">
        <f t="shared" si="28"/>
        <v>45</v>
      </c>
      <c r="W18" s="17">
        <f t="shared" si="29"/>
        <v>45</v>
      </c>
      <c r="X18" s="17">
        <f t="shared" si="30"/>
        <v>3</v>
      </c>
      <c r="Y18" s="17" t="s">
        <v>45</v>
      </c>
    </row>
    <row r="19">
      <c r="A19" s="18" t="s">
        <v>26</v>
      </c>
      <c r="B19" s="19"/>
      <c r="C19" s="19"/>
      <c r="D19" s="19"/>
      <c r="E19" s="20" t="s">
        <v>62</v>
      </c>
      <c r="F19" s="21">
        <f t="shared" ref="F19:S19" si="32">SUM(F16:F18)</f>
        <v>2</v>
      </c>
      <c r="G19" s="22">
        <f t="shared" si="32"/>
        <v>2</v>
      </c>
      <c r="H19" s="22">
        <f t="shared" si="32"/>
        <v>3</v>
      </c>
      <c r="I19" s="21">
        <f t="shared" si="32"/>
        <v>2</v>
      </c>
      <c r="J19" s="22">
        <f t="shared" si="32"/>
        <v>2</v>
      </c>
      <c r="K19" s="23">
        <f t="shared" si="32"/>
        <v>3</v>
      </c>
      <c r="L19" s="22">
        <f t="shared" si="32"/>
        <v>0</v>
      </c>
      <c r="M19" s="22">
        <f t="shared" si="32"/>
        <v>3</v>
      </c>
      <c r="N19" s="22">
        <f t="shared" si="32"/>
        <v>3</v>
      </c>
      <c r="O19" s="21">
        <f t="shared" si="32"/>
        <v>0</v>
      </c>
      <c r="P19" s="22">
        <f t="shared" si="32"/>
        <v>0</v>
      </c>
      <c r="Q19" s="23">
        <f t="shared" si="32"/>
        <v>0</v>
      </c>
      <c r="R19" s="17">
        <f t="shared" si="32"/>
        <v>4</v>
      </c>
      <c r="S19" s="17">
        <f t="shared" si="32"/>
        <v>7</v>
      </c>
      <c r="T19" s="17" t="s">
        <v>42</v>
      </c>
      <c r="U19" s="17">
        <f t="shared" ref="U19:X19" si="33">SUM(U16:U18)</f>
        <v>60</v>
      </c>
      <c r="V19" s="17">
        <f t="shared" si="33"/>
        <v>105</v>
      </c>
      <c r="W19" s="17">
        <f t="shared" si="33"/>
        <v>165</v>
      </c>
      <c r="X19" s="17">
        <f t="shared" si="33"/>
        <v>9</v>
      </c>
      <c r="Y19" s="17"/>
    </row>
    <row r="20">
      <c r="A20" s="10" t="s">
        <v>26</v>
      </c>
      <c r="B20" s="10" t="s">
        <v>27</v>
      </c>
      <c r="C20" s="10">
        <v>2.0</v>
      </c>
      <c r="D20" s="10" t="s">
        <v>63</v>
      </c>
      <c r="E20" s="29" t="s">
        <v>64</v>
      </c>
      <c r="F20" s="15"/>
      <c r="G20" s="11"/>
      <c r="H20" s="11"/>
      <c r="I20" s="15">
        <v>0.0</v>
      </c>
      <c r="J20" s="11">
        <v>2.0</v>
      </c>
      <c r="K20" s="16">
        <v>2.0</v>
      </c>
      <c r="L20" s="11"/>
      <c r="M20" s="11"/>
      <c r="N20" s="11"/>
      <c r="O20" s="15"/>
      <c r="P20" s="11"/>
      <c r="Q20" s="16"/>
      <c r="R20" s="17">
        <f t="shared" ref="R20:S20" si="34">O20+L20+I20+F20</f>
        <v>0</v>
      </c>
      <c r="S20" s="17">
        <f t="shared" si="34"/>
        <v>2</v>
      </c>
      <c r="T20" s="17">
        <v>15.0</v>
      </c>
      <c r="U20" s="17">
        <f t="shared" ref="U20:U22" si="36">R20*T20</f>
        <v>0</v>
      </c>
      <c r="V20" s="17">
        <f t="shared" ref="V20:V22" si="37">S20*T20</f>
        <v>30</v>
      </c>
      <c r="W20" s="17">
        <f t="shared" ref="W20:W22" si="38">SUM(U20:V20)</f>
        <v>30</v>
      </c>
      <c r="X20" s="17">
        <f t="shared" ref="X20:X22" si="39">H20+K20+N20+Q20</f>
        <v>2</v>
      </c>
      <c r="Y20" s="17" t="s">
        <v>45</v>
      </c>
    </row>
    <row r="21">
      <c r="A21" s="10" t="s">
        <v>26</v>
      </c>
      <c r="B21" s="10" t="s">
        <v>31</v>
      </c>
      <c r="C21" s="10">
        <v>3.0</v>
      </c>
      <c r="D21" s="10" t="s">
        <v>65</v>
      </c>
      <c r="E21" s="12" t="s">
        <v>66</v>
      </c>
      <c r="F21" s="15"/>
      <c r="G21" s="11"/>
      <c r="H21" s="11"/>
      <c r="I21" s="15"/>
      <c r="J21" s="11"/>
      <c r="K21" s="16"/>
      <c r="L21" s="11">
        <v>1.0</v>
      </c>
      <c r="M21" s="11">
        <v>1.0</v>
      </c>
      <c r="N21" s="11">
        <v>2.0</v>
      </c>
      <c r="O21" s="15"/>
      <c r="P21" s="11"/>
      <c r="Q21" s="16"/>
      <c r="R21" s="17">
        <f t="shared" ref="R21:S21" si="35">O21+L21+I21+F21</f>
        <v>1</v>
      </c>
      <c r="S21" s="17">
        <f t="shared" si="35"/>
        <v>1</v>
      </c>
      <c r="T21" s="17">
        <v>15.0</v>
      </c>
      <c r="U21" s="17">
        <f t="shared" si="36"/>
        <v>15</v>
      </c>
      <c r="V21" s="17">
        <f t="shared" si="37"/>
        <v>15</v>
      </c>
      <c r="W21" s="17">
        <f t="shared" si="38"/>
        <v>30</v>
      </c>
      <c r="X21" s="17">
        <f t="shared" si="39"/>
        <v>2</v>
      </c>
      <c r="Y21" s="17" t="s">
        <v>45</v>
      </c>
    </row>
    <row r="22">
      <c r="A22" s="10" t="s">
        <v>26</v>
      </c>
      <c r="B22" s="10" t="s">
        <v>31</v>
      </c>
      <c r="C22" s="10">
        <v>4.0</v>
      </c>
      <c r="D22" s="10" t="s">
        <v>67</v>
      </c>
      <c r="E22" s="12" t="s">
        <v>68</v>
      </c>
      <c r="F22" s="15"/>
      <c r="G22" s="11"/>
      <c r="H22" s="11"/>
      <c r="I22" s="15"/>
      <c r="J22" s="11"/>
      <c r="K22" s="16"/>
      <c r="L22" s="11"/>
      <c r="M22" s="11"/>
      <c r="N22" s="11"/>
      <c r="O22" s="15">
        <v>1.0</v>
      </c>
      <c r="P22" s="11">
        <v>1.0</v>
      </c>
      <c r="Q22" s="16">
        <v>2.0</v>
      </c>
      <c r="R22" s="17">
        <f t="shared" ref="R22:S22" si="40">O22+L22+I22+F22</f>
        <v>1</v>
      </c>
      <c r="S22" s="17">
        <f t="shared" si="40"/>
        <v>1</v>
      </c>
      <c r="T22" s="17">
        <v>15.0</v>
      </c>
      <c r="U22" s="17">
        <f t="shared" si="36"/>
        <v>15</v>
      </c>
      <c r="V22" s="17">
        <f t="shared" si="37"/>
        <v>15</v>
      </c>
      <c r="W22" s="17">
        <f t="shared" si="38"/>
        <v>30</v>
      </c>
      <c r="X22" s="17">
        <f t="shared" si="39"/>
        <v>2</v>
      </c>
      <c r="Y22" s="17" t="s">
        <v>45</v>
      </c>
    </row>
    <row r="23">
      <c r="A23" s="10" t="s">
        <v>26</v>
      </c>
      <c r="B23" s="18"/>
      <c r="C23" s="19"/>
      <c r="D23" s="19"/>
      <c r="E23" s="20" t="s">
        <v>69</v>
      </c>
      <c r="F23" s="21">
        <f t="shared" ref="F23:S23" si="41">SUM(F20:F22)</f>
        <v>0</v>
      </c>
      <c r="G23" s="22">
        <f t="shared" si="41"/>
        <v>0</v>
      </c>
      <c r="H23" s="22">
        <f t="shared" si="41"/>
        <v>0</v>
      </c>
      <c r="I23" s="21">
        <f t="shared" si="41"/>
        <v>0</v>
      </c>
      <c r="J23" s="22">
        <f t="shared" si="41"/>
        <v>2</v>
      </c>
      <c r="K23" s="23">
        <f t="shared" si="41"/>
        <v>2</v>
      </c>
      <c r="L23" s="22">
        <f t="shared" si="41"/>
        <v>1</v>
      </c>
      <c r="M23" s="22">
        <f t="shared" si="41"/>
        <v>1</v>
      </c>
      <c r="N23" s="22">
        <f t="shared" si="41"/>
        <v>2</v>
      </c>
      <c r="O23" s="21">
        <f t="shared" si="41"/>
        <v>1</v>
      </c>
      <c r="P23" s="22">
        <f t="shared" si="41"/>
        <v>1</v>
      </c>
      <c r="Q23" s="23">
        <f t="shared" si="41"/>
        <v>2</v>
      </c>
      <c r="R23" s="17">
        <f t="shared" si="41"/>
        <v>2</v>
      </c>
      <c r="S23" s="17">
        <f t="shared" si="41"/>
        <v>4</v>
      </c>
      <c r="T23" s="17" t="s">
        <v>42</v>
      </c>
      <c r="U23" s="17">
        <f t="shared" ref="U23:X23" si="42">SUM(U20:U22)</f>
        <v>30</v>
      </c>
      <c r="V23" s="17">
        <f t="shared" si="42"/>
        <v>60</v>
      </c>
      <c r="W23" s="17">
        <f t="shared" si="42"/>
        <v>90</v>
      </c>
      <c r="X23" s="17">
        <f t="shared" si="42"/>
        <v>6</v>
      </c>
      <c r="Y23" s="17"/>
    </row>
    <row r="24">
      <c r="A24" s="10" t="s">
        <v>26</v>
      </c>
      <c r="B24" s="10" t="s">
        <v>31</v>
      </c>
      <c r="C24" s="10">
        <v>3.0</v>
      </c>
      <c r="D24" s="10" t="s">
        <v>70</v>
      </c>
      <c r="E24" s="12" t="s">
        <v>71</v>
      </c>
      <c r="F24" s="15"/>
      <c r="G24" s="11"/>
      <c r="H24" s="11"/>
      <c r="I24" s="15"/>
      <c r="J24" s="11"/>
      <c r="K24" s="16"/>
      <c r="L24" s="11">
        <v>0.0</v>
      </c>
      <c r="M24" s="11">
        <v>4.0</v>
      </c>
      <c r="N24" s="11">
        <v>4.0</v>
      </c>
      <c r="O24" s="15"/>
      <c r="P24" s="11"/>
      <c r="Q24" s="16"/>
      <c r="R24" s="17">
        <f t="shared" ref="R24:S24" si="43">O24+L24+I24+F24</f>
        <v>0</v>
      </c>
      <c r="S24" s="17">
        <f t="shared" si="43"/>
        <v>4</v>
      </c>
      <c r="T24" s="17">
        <v>15.0</v>
      </c>
      <c r="U24" s="17">
        <f t="shared" ref="U24:U25" si="45">R24*T24</f>
        <v>0</v>
      </c>
      <c r="V24" s="17">
        <f t="shared" ref="V24:V25" si="46">S24*T24</f>
        <v>60</v>
      </c>
      <c r="W24" s="17">
        <f t="shared" ref="W24:W25" si="47">SUM(U24:V24)</f>
        <v>60</v>
      </c>
      <c r="X24" s="17">
        <f t="shared" ref="X24:X25" si="48">H24+K24+N24+Q24</f>
        <v>4</v>
      </c>
      <c r="Y24" s="17" t="s">
        <v>45</v>
      </c>
    </row>
    <row r="25">
      <c r="A25" s="10" t="s">
        <v>26</v>
      </c>
      <c r="B25" s="10" t="s">
        <v>27</v>
      </c>
      <c r="C25" s="10">
        <v>2.0</v>
      </c>
      <c r="D25" s="10" t="s">
        <v>72</v>
      </c>
      <c r="E25" s="12" t="s">
        <v>73</v>
      </c>
      <c r="F25" s="15"/>
      <c r="G25" s="11"/>
      <c r="H25" s="11"/>
      <c r="I25" s="15">
        <v>1.0</v>
      </c>
      <c r="J25" s="11">
        <v>1.0</v>
      </c>
      <c r="K25" s="16">
        <v>2.0</v>
      </c>
      <c r="L25" s="11"/>
      <c r="M25" s="11"/>
      <c r="N25" s="11"/>
      <c r="O25" s="15"/>
      <c r="P25" s="11"/>
      <c r="Q25" s="16"/>
      <c r="R25" s="17">
        <f t="shared" ref="R25:S25" si="44">O25+L25+I25+F25</f>
        <v>1</v>
      </c>
      <c r="S25" s="17">
        <f t="shared" si="44"/>
        <v>1</v>
      </c>
      <c r="T25" s="17">
        <v>15.0</v>
      </c>
      <c r="U25" s="17">
        <f t="shared" si="45"/>
        <v>15</v>
      </c>
      <c r="V25" s="17">
        <f t="shared" si="46"/>
        <v>15</v>
      </c>
      <c r="W25" s="17">
        <f t="shared" si="47"/>
        <v>30</v>
      </c>
      <c r="X25" s="17">
        <f t="shared" si="48"/>
        <v>2</v>
      </c>
      <c r="Y25" s="17" t="s">
        <v>45</v>
      </c>
    </row>
    <row r="26">
      <c r="A26" s="18" t="s">
        <v>26</v>
      </c>
      <c r="B26" s="19"/>
      <c r="C26" s="19"/>
      <c r="D26" s="19"/>
      <c r="E26" s="20" t="s">
        <v>74</v>
      </c>
      <c r="F26" s="21">
        <f t="shared" ref="F26:S26" si="49">SUM(F24:F25)</f>
        <v>0</v>
      </c>
      <c r="G26" s="22">
        <f t="shared" si="49"/>
        <v>0</v>
      </c>
      <c r="H26" s="22">
        <f t="shared" si="49"/>
        <v>0</v>
      </c>
      <c r="I26" s="21">
        <f t="shared" si="49"/>
        <v>1</v>
      </c>
      <c r="J26" s="22">
        <f t="shared" si="49"/>
        <v>1</v>
      </c>
      <c r="K26" s="23">
        <f t="shared" si="49"/>
        <v>2</v>
      </c>
      <c r="L26" s="22">
        <f t="shared" si="49"/>
        <v>0</v>
      </c>
      <c r="M26" s="22">
        <f t="shared" si="49"/>
        <v>4</v>
      </c>
      <c r="N26" s="22">
        <f t="shared" si="49"/>
        <v>4</v>
      </c>
      <c r="O26" s="21">
        <f t="shared" si="49"/>
        <v>0</v>
      </c>
      <c r="P26" s="22">
        <f t="shared" si="49"/>
        <v>0</v>
      </c>
      <c r="Q26" s="23">
        <f t="shared" si="49"/>
        <v>0</v>
      </c>
      <c r="R26" s="17">
        <f t="shared" si="49"/>
        <v>1</v>
      </c>
      <c r="S26" s="17">
        <f t="shared" si="49"/>
        <v>5</v>
      </c>
      <c r="T26" s="17" t="s">
        <v>42</v>
      </c>
      <c r="U26" s="17">
        <f t="shared" ref="U26:X26" si="50">SUM(U24:U25)</f>
        <v>15</v>
      </c>
      <c r="V26" s="17">
        <f t="shared" si="50"/>
        <v>75</v>
      </c>
      <c r="W26" s="17">
        <f t="shared" si="50"/>
        <v>90</v>
      </c>
      <c r="X26" s="17">
        <f t="shared" si="50"/>
        <v>6</v>
      </c>
      <c r="Y26" s="17"/>
    </row>
    <row r="27">
      <c r="A27" s="10" t="s">
        <v>26</v>
      </c>
      <c r="B27" s="10" t="s">
        <v>27</v>
      </c>
      <c r="C27" s="10">
        <v>1.0</v>
      </c>
      <c r="D27" s="10" t="s">
        <v>75</v>
      </c>
      <c r="E27" s="29" t="s">
        <v>76</v>
      </c>
      <c r="F27" s="15">
        <v>0.0</v>
      </c>
      <c r="G27" s="11">
        <v>2.0</v>
      </c>
      <c r="H27" s="11">
        <v>2.0</v>
      </c>
      <c r="I27" s="15"/>
      <c r="J27" s="11"/>
      <c r="K27" s="16"/>
      <c r="L27" s="11"/>
      <c r="M27" s="11"/>
      <c r="N27" s="11"/>
      <c r="O27" s="15"/>
      <c r="P27" s="11"/>
      <c r="Q27" s="16"/>
      <c r="R27" s="17">
        <f t="shared" ref="R27:S27" si="51">O27+L27+I27+F27</f>
        <v>0</v>
      </c>
      <c r="S27" s="17">
        <f t="shared" si="51"/>
        <v>2</v>
      </c>
      <c r="T27" s="17">
        <v>15.0</v>
      </c>
      <c r="U27" s="17">
        <f t="shared" ref="U27:U31" si="53">R27*T27</f>
        <v>0</v>
      </c>
      <c r="V27" s="17">
        <f t="shared" ref="V27:V31" si="54">S27*T27</f>
        <v>30</v>
      </c>
      <c r="W27" s="17">
        <f t="shared" ref="W27:W31" si="55">SUM(U27:V27)</f>
        <v>30</v>
      </c>
      <c r="X27" s="17">
        <f t="shared" ref="X27:X31" si="56">H27+K27+N27+Q27</f>
        <v>2</v>
      </c>
      <c r="Y27" s="17" t="s">
        <v>45</v>
      </c>
    </row>
    <row r="28">
      <c r="A28" s="10" t="s">
        <v>26</v>
      </c>
      <c r="B28" s="10" t="s">
        <v>27</v>
      </c>
      <c r="C28" s="10">
        <v>1.0</v>
      </c>
      <c r="D28" s="10" t="s">
        <v>77</v>
      </c>
      <c r="E28" s="12" t="s">
        <v>78</v>
      </c>
      <c r="F28" s="15">
        <v>2.0</v>
      </c>
      <c r="G28" s="11">
        <v>2.0</v>
      </c>
      <c r="H28" s="11">
        <v>3.0</v>
      </c>
      <c r="I28" s="15"/>
      <c r="J28" s="11"/>
      <c r="K28" s="16"/>
      <c r="L28" s="11"/>
      <c r="M28" s="11"/>
      <c r="N28" s="11"/>
      <c r="O28" s="15"/>
      <c r="P28" s="11"/>
      <c r="Q28" s="16"/>
      <c r="R28" s="17">
        <f t="shared" ref="R28:S28" si="52">O28+L28+I28+F28</f>
        <v>2</v>
      </c>
      <c r="S28" s="17">
        <f t="shared" si="52"/>
        <v>2</v>
      </c>
      <c r="T28" s="17">
        <v>15.0</v>
      </c>
      <c r="U28" s="17">
        <f t="shared" si="53"/>
        <v>30</v>
      </c>
      <c r="V28" s="17">
        <f t="shared" si="54"/>
        <v>30</v>
      </c>
      <c r="W28" s="17">
        <f t="shared" si="55"/>
        <v>60</v>
      </c>
      <c r="X28" s="17">
        <f t="shared" si="56"/>
        <v>3</v>
      </c>
      <c r="Y28" s="17" t="s">
        <v>45</v>
      </c>
    </row>
    <row r="29">
      <c r="A29" s="10" t="s">
        <v>26</v>
      </c>
      <c r="B29" s="10" t="s">
        <v>27</v>
      </c>
      <c r="C29" s="10">
        <v>2.0</v>
      </c>
      <c r="D29" s="10" t="s">
        <v>79</v>
      </c>
      <c r="E29" s="12" t="s">
        <v>80</v>
      </c>
      <c r="F29" s="15"/>
      <c r="G29" s="11"/>
      <c r="H29" s="11"/>
      <c r="I29" s="15">
        <v>1.0</v>
      </c>
      <c r="J29" s="11">
        <v>2.0</v>
      </c>
      <c r="K29" s="16">
        <v>3.0</v>
      </c>
      <c r="L29" s="11"/>
      <c r="M29" s="11"/>
      <c r="N29" s="11"/>
      <c r="O29" s="15"/>
      <c r="P29" s="11"/>
      <c r="Q29" s="16"/>
      <c r="R29" s="17">
        <f t="shared" ref="R29:S29" si="57">O29+L29+I29+F29</f>
        <v>1</v>
      </c>
      <c r="S29" s="17">
        <f t="shared" si="57"/>
        <v>2</v>
      </c>
      <c r="T29" s="17">
        <v>15.0</v>
      </c>
      <c r="U29" s="17">
        <f t="shared" si="53"/>
        <v>15</v>
      </c>
      <c r="V29" s="17">
        <f t="shared" si="54"/>
        <v>30</v>
      </c>
      <c r="W29" s="17">
        <f t="shared" si="55"/>
        <v>45</v>
      </c>
      <c r="X29" s="17">
        <f t="shared" si="56"/>
        <v>3</v>
      </c>
      <c r="Y29" s="17" t="s">
        <v>45</v>
      </c>
    </row>
    <row r="30">
      <c r="A30" s="10" t="s">
        <v>26</v>
      </c>
      <c r="B30" s="10" t="s">
        <v>31</v>
      </c>
      <c r="C30" s="10">
        <v>3.0</v>
      </c>
      <c r="D30" s="10" t="s">
        <v>81</v>
      </c>
      <c r="E30" s="12" t="s">
        <v>82</v>
      </c>
      <c r="F30" s="15"/>
      <c r="G30" s="11"/>
      <c r="H30" s="11"/>
      <c r="I30" s="15"/>
      <c r="J30" s="11"/>
      <c r="K30" s="16"/>
      <c r="L30" s="11">
        <v>0.0</v>
      </c>
      <c r="M30" s="11">
        <v>2.0</v>
      </c>
      <c r="N30" s="11">
        <v>1.0</v>
      </c>
      <c r="O30" s="15"/>
      <c r="P30" s="11"/>
      <c r="Q30" s="16"/>
      <c r="R30" s="17">
        <f t="shared" ref="R30:S30" si="58">O30+L30+I30+F30</f>
        <v>0</v>
      </c>
      <c r="S30" s="17">
        <f t="shared" si="58"/>
        <v>2</v>
      </c>
      <c r="T30" s="17">
        <v>15.0</v>
      </c>
      <c r="U30" s="17">
        <f t="shared" si="53"/>
        <v>0</v>
      </c>
      <c r="V30" s="17">
        <f t="shared" si="54"/>
        <v>30</v>
      </c>
      <c r="W30" s="17">
        <f t="shared" si="55"/>
        <v>30</v>
      </c>
      <c r="X30" s="17">
        <f t="shared" si="56"/>
        <v>1</v>
      </c>
      <c r="Y30" s="17" t="s">
        <v>45</v>
      </c>
    </row>
    <row r="31">
      <c r="A31" s="10" t="s">
        <v>26</v>
      </c>
      <c r="B31" s="10" t="s">
        <v>31</v>
      </c>
      <c r="C31" s="10">
        <v>4.0</v>
      </c>
      <c r="D31" s="10" t="s">
        <v>83</v>
      </c>
      <c r="E31" s="12" t="s">
        <v>84</v>
      </c>
      <c r="F31" s="15"/>
      <c r="G31" s="11"/>
      <c r="H31" s="11"/>
      <c r="I31" s="15"/>
      <c r="J31" s="11"/>
      <c r="K31" s="16"/>
      <c r="L31" s="11"/>
      <c r="M31" s="11"/>
      <c r="N31" s="11"/>
      <c r="O31" s="15">
        <v>0.0</v>
      </c>
      <c r="P31" s="11">
        <v>1.0</v>
      </c>
      <c r="Q31" s="16">
        <v>1.0</v>
      </c>
      <c r="R31" s="17">
        <f t="shared" ref="R31:S31" si="59">O31+L31+I31+F31</f>
        <v>0</v>
      </c>
      <c r="S31" s="17">
        <f t="shared" si="59"/>
        <v>1</v>
      </c>
      <c r="T31" s="17">
        <v>15.0</v>
      </c>
      <c r="U31" s="17">
        <f t="shared" si="53"/>
        <v>0</v>
      </c>
      <c r="V31" s="17">
        <f t="shared" si="54"/>
        <v>15</v>
      </c>
      <c r="W31" s="17">
        <f t="shared" si="55"/>
        <v>15</v>
      </c>
      <c r="X31" s="17">
        <f t="shared" si="56"/>
        <v>1</v>
      </c>
      <c r="Y31" s="17" t="s">
        <v>45</v>
      </c>
    </row>
    <row r="32">
      <c r="A32" s="18" t="s">
        <v>26</v>
      </c>
      <c r="B32" s="19"/>
      <c r="C32" s="19"/>
      <c r="D32" s="19"/>
      <c r="E32" s="20" t="s">
        <v>85</v>
      </c>
      <c r="F32" s="21">
        <f t="shared" ref="F32:S32" si="60">SUM(F27:F31)</f>
        <v>2</v>
      </c>
      <c r="G32" s="22">
        <f t="shared" si="60"/>
        <v>4</v>
      </c>
      <c r="H32" s="22">
        <f t="shared" si="60"/>
        <v>5</v>
      </c>
      <c r="I32" s="21">
        <f t="shared" si="60"/>
        <v>1</v>
      </c>
      <c r="J32" s="22">
        <f t="shared" si="60"/>
        <v>2</v>
      </c>
      <c r="K32" s="23">
        <f t="shared" si="60"/>
        <v>3</v>
      </c>
      <c r="L32" s="22">
        <f t="shared" si="60"/>
        <v>0</v>
      </c>
      <c r="M32" s="22">
        <f t="shared" si="60"/>
        <v>2</v>
      </c>
      <c r="N32" s="22">
        <f t="shared" si="60"/>
        <v>1</v>
      </c>
      <c r="O32" s="21">
        <f t="shared" si="60"/>
        <v>0</v>
      </c>
      <c r="P32" s="22">
        <f t="shared" si="60"/>
        <v>1</v>
      </c>
      <c r="Q32" s="23">
        <f t="shared" si="60"/>
        <v>1</v>
      </c>
      <c r="R32" s="17">
        <f t="shared" si="60"/>
        <v>3</v>
      </c>
      <c r="S32" s="17">
        <f t="shared" si="60"/>
        <v>9</v>
      </c>
      <c r="T32" s="17" t="s">
        <v>42</v>
      </c>
      <c r="U32" s="17">
        <f t="shared" ref="U32:X32" si="61">SUM(U27:U31)</f>
        <v>45</v>
      </c>
      <c r="V32" s="17">
        <f t="shared" si="61"/>
        <v>135</v>
      </c>
      <c r="W32" s="17">
        <f t="shared" si="61"/>
        <v>180</v>
      </c>
      <c r="X32" s="17">
        <f t="shared" si="61"/>
        <v>10</v>
      </c>
      <c r="Y32" s="17"/>
    </row>
    <row r="33">
      <c r="A33" s="10" t="s">
        <v>26</v>
      </c>
      <c r="B33" s="10" t="s">
        <v>27</v>
      </c>
      <c r="C33" s="10">
        <v>2.0</v>
      </c>
      <c r="D33" s="10" t="s">
        <v>86</v>
      </c>
      <c r="E33" s="12" t="s">
        <v>87</v>
      </c>
      <c r="F33" s="15"/>
      <c r="G33" s="11"/>
      <c r="H33" s="11"/>
      <c r="I33" s="15">
        <v>2.0</v>
      </c>
      <c r="J33" s="11">
        <v>2.0</v>
      </c>
      <c r="K33" s="16">
        <v>4.0</v>
      </c>
      <c r="L33" s="11"/>
      <c r="M33" s="11"/>
      <c r="N33" s="11"/>
      <c r="O33" s="15"/>
      <c r="P33" s="11"/>
      <c r="Q33" s="16"/>
      <c r="R33" s="17">
        <f t="shared" ref="R33:S33" si="62">O33+L33+I33+F33</f>
        <v>2</v>
      </c>
      <c r="S33" s="17">
        <f t="shared" si="62"/>
        <v>2</v>
      </c>
      <c r="T33" s="17">
        <v>15.0</v>
      </c>
      <c r="U33" s="17">
        <f t="shared" ref="U33:U34" si="64">R33*T33</f>
        <v>30</v>
      </c>
      <c r="V33" s="17">
        <f t="shared" ref="V33:V34" si="65">S33*T33</f>
        <v>30</v>
      </c>
      <c r="W33" s="17">
        <f t="shared" ref="W33:W34" si="66">SUM(U33:V33)</f>
        <v>60</v>
      </c>
      <c r="X33" s="17">
        <f t="shared" ref="X33:X34" si="67">H33+K33+N33+Q33</f>
        <v>4</v>
      </c>
      <c r="Y33" s="17" t="s">
        <v>45</v>
      </c>
    </row>
    <row r="34">
      <c r="A34" s="10" t="s">
        <v>26</v>
      </c>
      <c r="B34" s="10" t="s">
        <v>31</v>
      </c>
      <c r="C34" s="10">
        <v>3.0</v>
      </c>
      <c r="D34" s="10" t="s">
        <v>88</v>
      </c>
      <c r="E34" s="12" t="s">
        <v>89</v>
      </c>
      <c r="F34" s="15"/>
      <c r="G34" s="11"/>
      <c r="H34" s="11"/>
      <c r="I34" s="15"/>
      <c r="J34" s="11"/>
      <c r="K34" s="16"/>
      <c r="L34" s="11">
        <v>2.0</v>
      </c>
      <c r="M34" s="11">
        <v>3.0</v>
      </c>
      <c r="N34" s="11">
        <v>5.0</v>
      </c>
      <c r="O34" s="15"/>
      <c r="P34" s="11"/>
      <c r="Q34" s="16"/>
      <c r="R34" s="17">
        <f t="shared" ref="R34:S34" si="63">O34+L34+I34+F34</f>
        <v>2</v>
      </c>
      <c r="S34" s="17">
        <f t="shared" si="63"/>
        <v>3</v>
      </c>
      <c r="T34" s="17">
        <v>15.0</v>
      </c>
      <c r="U34" s="17">
        <f t="shared" si="64"/>
        <v>30</v>
      </c>
      <c r="V34" s="17">
        <f t="shared" si="65"/>
        <v>45</v>
      </c>
      <c r="W34" s="17">
        <f t="shared" si="66"/>
        <v>75</v>
      </c>
      <c r="X34" s="17">
        <f t="shared" si="67"/>
        <v>5</v>
      </c>
      <c r="Y34" s="17" t="s">
        <v>45</v>
      </c>
    </row>
    <row r="35">
      <c r="A35" s="18" t="s">
        <v>26</v>
      </c>
      <c r="B35" s="19"/>
      <c r="C35" s="19"/>
      <c r="D35" s="19"/>
      <c r="E35" s="20" t="s">
        <v>90</v>
      </c>
      <c r="F35" s="21">
        <f t="shared" ref="F35:S35" si="68">SUM(F33:F34)</f>
        <v>0</v>
      </c>
      <c r="G35" s="22">
        <f t="shared" si="68"/>
        <v>0</v>
      </c>
      <c r="H35" s="22">
        <f t="shared" si="68"/>
        <v>0</v>
      </c>
      <c r="I35" s="21">
        <f t="shared" si="68"/>
        <v>2</v>
      </c>
      <c r="J35" s="22">
        <f t="shared" si="68"/>
        <v>2</v>
      </c>
      <c r="K35" s="23">
        <f t="shared" si="68"/>
        <v>4</v>
      </c>
      <c r="L35" s="22">
        <f t="shared" si="68"/>
        <v>2</v>
      </c>
      <c r="M35" s="22">
        <f t="shared" si="68"/>
        <v>3</v>
      </c>
      <c r="N35" s="22">
        <f t="shared" si="68"/>
        <v>5</v>
      </c>
      <c r="O35" s="21">
        <f t="shared" si="68"/>
        <v>0</v>
      </c>
      <c r="P35" s="22">
        <f t="shared" si="68"/>
        <v>0</v>
      </c>
      <c r="Q35" s="23">
        <f t="shared" si="68"/>
        <v>0</v>
      </c>
      <c r="R35" s="17">
        <f t="shared" si="68"/>
        <v>4</v>
      </c>
      <c r="S35" s="17">
        <f t="shared" si="68"/>
        <v>5</v>
      </c>
      <c r="T35" s="17" t="s">
        <v>42</v>
      </c>
      <c r="U35" s="17">
        <f t="shared" ref="U35:X35" si="69">SUM(U33:U34)</f>
        <v>60</v>
      </c>
      <c r="V35" s="17">
        <f t="shared" si="69"/>
        <v>75</v>
      </c>
      <c r="W35" s="17">
        <f t="shared" si="69"/>
        <v>135</v>
      </c>
      <c r="X35" s="17">
        <f t="shared" si="69"/>
        <v>9</v>
      </c>
      <c r="Y35" s="17"/>
    </row>
    <row r="36">
      <c r="A36" s="10" t="s">
        <v>26</v>
      </c>
      <c r="B36" s="10" t="s">
        <v>31</v>
      </c>
      <c r="C36" s="10">
        <v>4.0</v>
      </c>
      <c r="D36" s="10" t="s">
        <v>91</v>
      </c>
      <c r="E36" s="12" t="s">
        <v>92</v>
      </c>
      <c r="F36" s="15"/>
      <c r="G36" s="11"/>
      <c r="H36" s="11"/>
      <c r="I36" s="15"/>
      <c r="J36" s="11"/>
      <c r="K36" s="16"/>
      <c r="L36" s="27"/>
      <c r="M36" s="27"/>
      <c r="N36" s="27"/>
      <c r="O36" s="15">
        <v>1.0</v>
      </c>
      <c r="P36" s="11">
        <v>2.0</v>
      </c>
      <c r="Q36" s="16">
        <v>3.0</v>
      </c>
      <c r="R36" s="17">
        <f t="shared" ref="R36:S36" si="70">O36+L36+I36+F36</f>
        <v>1</v>
      </c>
      <c r="S36" s="17">
        <f t="shared" si="70"/>
        <v>2</v>
      </c>
      <c r="T36" s="17">
        <v>15.0</v>
      </c>
      <c r="U36" s="17">
        <f>R36*T36</f>
        <v>15</v>
      </c>
      <c r="V36" s="17">
        <f>S36*T36</f>
        <v>30</v>
      </c>
      <c r="W36" s="17">
        <f>SUM(U36:V36)</f>
        <v>45</v>
      </c>
      <c r="X36" s="17">
        <f>H36+K36+N36+Q36</f>
        <v>3</v>
      </c>
      <c r="Y36" s="17" t="s">
        <v>45</v>
      </c>
    </row>
    <row r="37">
      <c r="A37" s="18" t="s">
        <v>26</v>
      </c>
      <c r="B37" s="19"/>
      <c r="C37" s="19"/>
      <c r="D37" s="19"/>
      <c r="E37" s="20" t="s">
        <v>93</v>
      </c>
      <c r="F37" s="21">
        <f t="shared" ref="F37:S37" si="71">SUM(F36)</f>
        <v>0</v>
      </c>
      <c r="G37" s="22">
        <f t="shared" si="71"/>
        <v>0</v>
      </c>
      <c r="H37" s="22">
        <f t="shared" si="71"/>
        <v>0</v>
      </c>
      <c r="I37" s="21">
        <f t="shared" si="71"/>
        <v>0</v>
      </c>
      <c r="J37" s="22">
        <f t="shared" si="71"/>
        <v>0</v>
      </c>
      <c r="K37" s="23">
        <f t="shared" si="71"/>
        <v>0</v>
      </c>
      <c r="L37" s="22">
        <f t="shared" si="71"/>
        <v>0</v>
      </c>
      <c r="M37" s="22">
        <f t="shared" si="71"/>
        <v>0</v>
      </c>
      <c r="N37" s="22">
        <f t="shared" si="71"/>
        <v>0</v>
      </c>
      <c r="O37" s="21">
        <f t="shared" si="71"/>
        <v>1</v>
      </c>
      <c r="P37" s="22">
        <f t="shared" si="71"/>
        <v>2</v>
      </c>
      <c r="Q37" s="23">
        <f t="shared" si="71"/>
        <v>3</v>
      </c>
      <c r="R37" s="17">
        <f t="shared" si="71"/>
        <v>1</v>
      </c>
      <c r="S37" s="17">
        <f t="shared" si="71"/>
        <v>2</v>
      </c>
      <c r="T37" s="17" t="s">
        <v>42</v>
      </c>
      <c r="U37" s="17">
        <f t="shared" ref="U37:X37" si="72">SUM(U36)</f>
        <v>15</v>
      </c>
      <c r="V37" s="17">
        <f t="shared" si="72"/>
        <v>30</v>
      </c>
      <c r="W37" s="17">
        <f t="shared" si="72"/>
        <v>45</v>
      </c>
      <c r="X37" s="17">
        <f t="shared" si="72"/>
        <v>3</v>
      </c>
      <c r="Y37" s="17"/>
    </row>
    <row r="38">
      <c r="A38" s="10" t="s">
        <v>26</v>
      </c>
      <c r="B38" s="10" t="s">
        <v>27</v>
      </c>
      <c r="C38" s="10">
        <v>1.0</v>
      </c>
      <c r="D38" s="10" t="s">
        <v>94</v>
      </c>
      <c r="E38" s="12" t="s">
        <v>95</v>
      </c>
      <c r="F38" s="15">
        <v>1.0</v>
      </c>
      <c r="G38" s="11">
        <v>2.0</v>
      </c>
      <c r="H38" s="11">
        <v>3.0</v>
      </c>
      <c r="I38" s="15"/>
      <c r="J38" s="11"/>
      <c r="K38" s="16"/>
      <c r="L38" s="11"/>
      <c r="M38" s="11"/>
      <c r="N38" s="11"/>
      <c r="O38" s="15"/>
      <c r="P38" s="11"/>
      <c r="Q38" s="16"/>
      <c r="R38" s="17">
        <f t="shared" ref="R38:S38" si="73">O38+L38+I38+F38</f>
        <v>1</v>
      </c>
      <c r="S38" s="17">
        <f t="shared" si="73"/>
        <v>2</v>
      </c>
      <c r="T38" s="17">
        <v>15.0</v>
      </c>
      <c r="U38" s="17">
        <f t="shared" ref="U38:U39" si="75">R38*T38</f>
        <v>15</v>
      </c>
      <c r="V38" s="17">
        <f t="shared" ref="V38:V39" si="76">S38*T38</f>
        <v>30</v>
      </c>
      <c r="W38" s="17">
        <f t="shared" ref="W38:W39" si="77">SUM(U38:V38)</f>
        <v>45</v>
      </c>
      <c r="X38" s="17">
        <f t="shared" ref="X38:X39" si="78">H38+K38+N38+Q38</f>
        <v>3</v>
      </c>
      <c r="Y38" s="17" t="s">
        <v>45</v>
      </c>
    </row>
    <row r="39">
      <c r="A39" s="10" t="s">
        <v>26</v>
      </c>
      <c r="B39" s="10" t="s">
        <v>27</v>
      </c>
      <c r="C39" s="10">
        <v>2.0</v>
      </c>
      <c r="D39" s="10" t="s">
        <v>96</v>
      </c>
      <c r="E39" s="12" t="s">
        <v>97</v>
      </c>
      <c r="F39" s="15"/>
      <c r="G39" s="11"/>
      <c r="H39" s="11"/>
      <c r="I39" s="15">
        <v>1.0</v>
      </c>
      <c r="J39" s="11">
        <v>3.0</v>
      </c>
      <c r="K39" s="16">
        <v>4.0</v>
      </c>
      <c r="L39" s="11"/>
      <c r="M39" s="11"/>
      <c r="N39" s="11"/>
      <c r="O39" s="15"/>
      <c r="P39" s="11"/>
      <c r="Q39" s="16"/>
      <c r="R39" s="17">
        <f t="shared" ref="R39:S39" si="74">O39+L39+I39+F39</f>
        <v>1</v>
      </c>
      <c r="S39" s="17">
        <f t="shared" si="74"/>
        <v>3</v>
      </c>
      <c r="T39" s="17">
        <v>15.0</v>
      </c>
      <c r="U39" s="17">
        <f t="shared" si="75"/>
        <v>15</v>
      </c>
      <c r="V39" s="17">
        <f t="shared" si="76"/>
        <v>45</v>
      </c>
      <c r="W39" s="17">
        <f t="shared" si="77"/>
        <v>60</v>
      </c>
      <c r="X39" s="17">
        <f t="shared" si="78"/>
        <v>4</v>
      </c>
      <c r="Y39" s="17" t="s">
        <v>45</v>
      </c>
    </row>
    <row r="40">
      <c r="A40" s="30" t="s">
        <v>26</v>
      </c>
      <c r="B40" s="31"/>
      <c r="C40" s="31"/>
      <c r="D40" s="31"/>
      <c r="E40" s="32" t="s">
        <v>98</v>
      </c>
      <c r="F40" s="33">
        <f t="shared" ref="F40:S40" si="79">SUM(F38:F39)</f>
        <v>1</v>
      </c>
      <c r="G40" s="34">
        <f t="shared" si="79"/>
        <v>2</v>
      </c>
      <c r="H40" s="34">
        <f t="shared" si="79"/>
        <v>3</v>
      </c>
      <c r="I40" s="33">
        <f t="shared" si="79"/>
        <v>1</v>
      </c>
      <c r="J40" s="34">
        <f t="shared" si="79"/>
        <v>3</v>
      </c>
      <c r="K40" s="35">
        <f t="shared" si="79"/>
        <v>4</v>
      </c>
      <c r="L40" s="34">
        <f t="shared" si="79"/>
        <v>0</v>
      </c>
      <c r="M40" s="34">
        <f t="shared" si="79"/>
        <v>0</v>
      </c>
      <c r="N40" s="34">
        <f t="shared" si="79"/>
        <v>0</v>
      </c>
      <c r="O40" s="33">
        <f t="shared" si="79"/>
        <v>0</v>
      </c>
      <c r="P40" s="34">
        <f t="shared" si="79"/>
        <v>0</v>
      </c>
      <c r="Q40" s="35">
        <f t="shared" si="79"/>
        <v>0</v>
      </c>
      <c r="R40" s="36">
        <f t="shared" si="79"/>
        <v>2</v>
      </c>
      <c r="S40" s="36">
        <f t="shared" si="79"/>
        <v>5</v>
      </c>
      <c r="T40" s="36" t="s">
        <v>42</v>
      </c>
      <c r="U40" s="36">
        <f t="shared" ref="U40:X40" si="80">SUM(U38:U39)</f>
        <v>30</v>
      </c>
      <c r="V40" s="36">
        <f t="shared" si="80"/>
        <v>75</v>
      </c>
      <c r="W40" s="36">
        <f t="shared" si="80"/>
        <v>105</v>
      </c>
      <c r="X40" s="36">
        <f t="shared" si="80"/>
        <v>7</v>
      </c>
      <c r="Y40" s="36"/>
    </row>
    <row r="41">
      <c r="A41" s="46"/>
      <c r="B41" s="47"/>
      <c r="C41" s="47"/>
      <c r="D41" s="48" t="s">
        <v>99</v>
      </c>
      <c r="E41" s="49"/>
      <c r="F41" s="50">
        <f t="shared" ref="F41:S41" si="81">F40+F37+F35+F32+F26+F23+F19</f>
        <v>5</v>
      </c>
      <c r="G41" s="51">
        <f t="shared" si="81"/>
        <v>8</v>
      </c>
      <c r="H41" s="51">
        <f t="shared" si="81"/>
        <v>11</v>
      </c>
      <c r="I41" s="50">
        <f t="shared" si="81"/>
        <v>7</v>
      </c>
      <c r="J41" s="51">
        <f t="shared" si="81"/>
        <v>12</v>
      </c>
      <c r="K41" s="52">
        <f t="shared" si="81"/>
        <v>18</v>
      </c>
      <c r="L41" s="51">
        <f t="shared" si="81"/>
        <v>3</v>
      </c>
      <c r="M41" s="51">
        <f t="shared" si="81"/>
        <v>13</v>
      </c>
      <c r="N41" s="51">
        <f t="shared" si="81"/>
        <v>15</v>
      </c>
      <c r="O41" s="50">
        <f t="shared" si="81"/>
        <v>2</v>
      </c>
      <c r="P41" s="51">
        <f t="shared" si="81"/>
        <v>4</v>
      </c>
      <c r="Q41" s="52">
        <f t="shared" si="81"/>
        <v>6</v>
      </c>
      <c r="R41" s="53">
        <f t="shared" si="81"/>
        <v>17</v>
      </c>
      <c r="S41" s="53">
        <f t="shared" si="81"/>
        <v>37</v>
      </c>
      <c r="T41" s="53" t="s">
        <v>42</v>
      </c>
      <c r="U41" s="53">
        <f t="shared" ref="U41:X41" si="82">U40+U37+U35+U32+U26+U23+U19</f>
        <v>255</v>
      </c>
      <c r="V41" s="53">
        <f t="shared" si="82"/>
        <v>555</v>
      </c>
      <c r="W41" s="53">
        <f t="shared" si="82"/>
        <v>810</v>
      </c>
      <c r="X41" s="54">
        <f t="shared" si="82"/>
        <v>50</v>
      </c>
      <c r="Y41" s="53"/>
    </row>
    <row r="42">
      <c r="A42" s="55" t="s">
        <v>26</v>
      </c>
      <c r="B42" s="56"/>
      <c r="C42" s="56"/>
      <c r="D42" s="57" t="s">
        <v>100</v>
      </c>
      <c r="E42" s="58"/>
      <c r="F42" s="59">
        <f t="shared" ref="F42:S42" si="83">F41+F15</f>
        <v>12</v>
      </c>
      <c r="G42" s="60">
        <f t="shared" si="83"/>
        <v>8</v>
      </c>
      <c r="H42" s="60">
        <f t="shared" si="83"/>
        <v>18</v>
      </c>
      <c r="I42" s="59">
        <f t="shared" si="83"/>
        <v>11</v>
      </c>
      <c r="J42" s="60">
        <f t="shared" si="83"/>
        <v>15</v>
      </c>
      <c r="K42" s="61">
        <f t="shared" si="83"/>
        <v>24</v>
      </c>
      <c r="L42" s="60">
        <f t="shared" si="83"/>
        <v>3</v>
      </c>
      <c r="M42" s="60">
        <f t="shared" si="83"/>
        <v>13</v>
      </c>
      <c r="N42" s="60">
        <f t="shared" si="83"/>
        <v>15</v>
      </c>
      <c r="O42" s="59">
        <f t="shared" si="83"/>
        <v>2</v>
      </c>
      <c r="P42" s="60">
        <f t="shared" si="83"/>
        <v>6</v>
      </c>
      <c r="Q42" s="61">
        <f t="shared" si="83"/>
        <v>7</v>
      </c>
      <c r="R42" s="62">
        <f t="shared" si="83"/>
        <v>28</v>
      </c>
      <c r="S42" s="62">
        <f t="shared" si="83"/>
        <v>42</v>
      </c>
      <c r="T42" s="62" t="s">
        <v>42</v>
      </c>
      <c r="U42" s="62">
        <f t="shared" ref="U42:X42" si="84">U41+U15</f>
        <v>420</v>
      </c>
      <c r="V42" s="62">
        <f t="shared" si="84"/>
        <v>630</v>
      </c>
      <c r="W42" s="62">
        <f t="shared" si="84"/>
        <v>1050</v>
      </c>
      <c r="X42" s="62">
        <f t="shared" si="84"/>
        <v>64</v>
      </c>
      <c r="Y42" s="62"/>
    </row>
    <row r="43">
      <c r="A43" s="10" t="s">
        <v>26</v>
      </c>
      <c r="B43" s="10" t="s">
        <v>31</v>
      </c>
      <c r="C43" s="10">
        <v>4.0</v>
      </c>
      <c r="D43" s="10" t="s">
        <v>101</v>
      </c>
      <c r="E43" s="12" t="s">
        <v>102</v>
      </c>
      <c r="F43" s="15"/>
      <c r="G43" s="11"/>
      <c r="H43" s="11"/>
      <c r="I43" s="15"/>
      <c r="J43" s="11"/>
      <c r="K43" s="16"/>
      <c r="L43" s="11"/>
      <c r="M43" s="11"/>
      <c r="N43" s="11"/>
      <c r="O43" s="15">
        <v>0.0</v>
      </c>
      <c r="P43" s="11">
        <v>4.0</v>
      </c>
      <c r="Q43" s="63">
        <v>6.0</v>
      </c>
      <c r="R43" s="45">
        <f t="shared" ref="R43:S43" si="85">O43+L43+I43+F43</f>
        <v>0</v>
      </c>
      <c r="S43" s="45">
        <f t="shared" si="85"/>
        <v>4</v>
      </c>
      <c r="T43" s="45">
        <v>15.0</v>
      </c>
      <c r="U43" s="45">
        <f t="shared" ref="U43:U44" si="87">R43*T43</f>
        <v>0</v>
      </c>
      <c r="V43" s="45">
        <f t="shared" ref="V43:V44" si="88">S43*T43</f>
        <v>60</v>
      </c>
      <c r="W43" s="45">
        <f t="shared" ref="W43:W44" si="89">SUM(U43:V43)</f>
        <v>60</v>
      </c>
      <c r="X43" s="64">
        <f t="shared" ref="X43:X44" si="90">H43+K43+N43+Q43</f>
        <v>6</v>
      </c>
      <c r="Y43" s="45" t="s">
        <v>45</v>
      </c>
    </row>
    <row r="44">
      <c r="A44" s="10" t="s">
        <v>26</v>
      </c>
      <c r="B44" s="10" t="s">
        <v>38</v>
      </c>
      <c r="C44" s="10">
        <v>5.0</v>
      </c>
      <c r="D44" s="10" t="s">
        <v>103</v>
      </c>
      <c r="E44" s="12" t="s">
        <v>104</v>
      </c>
      <c r="F44" s="15"/>
      <c r="G44" s="11"/>
      <c r="H44" s="11"/>
      <c r="I44" s="15"/>
      <c r="J44" s="11"/>
      <c r="K44" s="16"/>
      <c r="L44" s="11"/>
      <c r="M44" s="11"/>
      <c r="N44" s="11"/>
      <c r="O44" s="15"/>
      <c r="P44" s="11"/>
      <c r="Q44" s="16"/>
      <c r="R44" s="17">
        <f t="shared" ref="R44:S44" si="86">O44+L44+I44+F44</f>
        <v>0</v>
      </c>
      <c r="S44" s="17">
        <f t="shared" si="86"/>
        <v>0</v>
      </c>
      <c r="T44" s="17">
        <v>15.0</v>
      </c>
      <c r="U44" s="17">
        <f t="shared" si="87"/>
        <v>0</v>
      </c>
      <c r="V44" s="17">
        <f t="shared" si="88"/>
        <v>0</v>
      </c>
      <c r="W44" s="17">
        <f t="shared" si="89"/>
        <v>0</v>
      </c>
      <c r="X44" s="65">
        <f t="shared" si="90"/>
        <v>0</v>
      </c>
      <c r="Y44" s="17" t="s">
        <v>45</v>
      </c>
    </row>
    <row r="45">
      <c r="A45" s="10" t="s">
        <v>26</v>
      </c>
      <c r="B45" s="10"/>
      <c r="C45" s="10"/>
      <c r="D45" s="10"/>
      <c r="E45" s="12" t="s">
        <v>105</v>
      </c>
      <c r="F45" s="15">
        <f t="shared" ref="F45:Q45" si="91">SUM(F43:F44)</f>
        <v>0</v>
      </c>
      <c r="G45" s="11">
        <f t="shared" si="91"/>
        <v>0</v>
      </c>
      <c r="H45" s="11">
        <f t="shared" si="91"/>
        <v>0</v>
      </c>
      <c r="I45" s="15">
        <f t="shared" si="91"/>
        <v>0</v>
      </c>
      <c r="J45" s="11">
        <f t="shared" si="91"/>
        <v>0</v>
      </c>
      <c r="K45" s="16">
        <f t="shared" si="91"/>
        <v>0</v>
      </c>
      <c r="L45" s="11">
        <f t="shared" si="91"/>
        <v>0</v>
      </c>
      <c r="M45" s="11">
        <f t="shared" si="91"/>
        <v>0</v>
      </c>
      <c r="N45" s="11">
        <f t="shared" si="91"/>
        <v>0</v>
      </c>
      <c r="O45" s="15">
        <f t="shared" si="91"/>
        <v>0</v>
      </c>
      <c r="P45" s="11">
        <f t="shared" si="91"/>
        <v>4</v>
      </c>
      <c r="Q45" s="16">
        <f t="shared" si="91"/>
        <v>6</v>
      </c>
      <c r="R45" s="17">
        <f t="shared" ref="R45:R68" si="93">O45+L45+I45+F45</f>
        <v>0</v>
      </c>
      <c r="S45" s="17">
        <f>SUM(S43:S44)</f>
        <v>4</v>
      </c>
      <c r="T45" s="17" t="s">
        <v>42</v>
      </c>
      <c r="U45" s="17">
        <f t="shared" ref="U45:X45" si="92">SUM(U43:U44)</f>
        <v>0</v>
      </c>
      <c r="V45" s="17">
        <f t="shared" si="92"/>
        <v>60</v>
      </c>
      <c r="W45" s="17">
        <f t="shared" si="92"/>
        <v>60</v>
      </c>
      <c r="X45" s="17">
        <f t="shared" si="92"/>
        <v>6</v>
      </c>
      <c r="Y45" s="17"/>
    </row>
    <row r="46">
      <c r="A46" s="10" t="s">
        <v>26</v>
      </c>
      <c r="B46" s="10" t="s">
        <v>31</v>
      </c>
      <c r="C46" s="10">
        <v>4.0</v>
      </c>
      <c r="D46" s="10" t="s">
        <v>106</v>
      </c>
      <c r="E46" s="12" t="s">
        <v>107</v>
      </c>
      <c r="F46" s="15"/>
      <c r="G46" s="11"/>
      <c r="H46" s="11"/>
      <c r="I46" s="15"/>
      <c r="J46" s="11"/>
      <c r="K46" s="16"/>
      <c r="L46" s="11"/>
      <c r="M46" s="11"/>
      <c r="N46" s="11"/>
      <c r="O46" s="15">
        <v>0.0</v>
      </c>
      <c r="P46" s="11">
        <v>4.0</v>
      </c>
      <c r="Q46" s="63">
        <v>6.0</v>
      </c>
      <c r="R46" s="17">
        <f t="shared" si="93"/>
        <v>0</v>
      </c>
      <c r="S46" s="17">
        <f t="shared" ref="S46:S47" si="94">P46+M46+J46+G46</f>
        <v>4</v>
      </c>
      <c r="T46" s="17">
        <v>15.0</v>
      </c>
      <c r="U46" s="17">
        <f t="shared" ref="U46:U47" si="95">R46*T46</f>
        <v>0</v>
      </c>
      <c r="V46" s="17">
        <f t="shared" ref="V46:V47" si="96">S46*T46</f>
        <v>60</v>
      </c>
      <c r="W46" s="17">
        <f t="shared" ref="W46:W47" si="97">SUM(U46:V46)</f>
        <v>60</v>
      </c>
      <c r="X46" s="65">
        <f t="shared" ref="X46:X47" si="98">H46+K46+N46+Q46</f>
        <v>6</v>
      </c>
      <c r="Y46" s="17" t="s">
        <v>45</v>
      </c>
    </row>
    <row r="47">
      <c r="A47" s="10" t="s">
        <v>26</v>
      </c>
      <c r="B47" s="10" t="s">
        <v>38</v>
      </c>
      <c r="C47" s="10">
        <v>5.0</v>
      </c>
      <c r="D47" s="10" t="s">
        <v>108</v>
      </c>
      <c r="E47" s="12" t="s">
        <v>109</v>
      </c>
      <c r="F47" s="15"/>
      <c r="G47" s="11"/>
      <c r="H47" s="11"/>
      <c r="I47" s="15"/>
      <c r="J47" s="11"/>
      <c r="K47" s="16"/>
      <c r="L47" s="11"/>
      <c r="M47" s="11"/>
      <c r="N47" s="11"/>
      <c r="O47" s="15"/>
      <c r="P47" s="11"/>
      <c r="Q47" s="16"/>
      <c r="R47" s="17">
        <f t="shared" si="93"/>
        <v>0</v>
      </c>
      <c r="S47" s="17">
        <f t="shared" si="94"/>
        <v>0</v>
      </c>
      <c r="T47" s="17">
        <v>15.0</v>
      </c>
      <c r="U47" s="17">
        <f t="shared" si="95"/>
        <v>0</v>
      </c>
      <c r="V47" s="17">
        <f t="shared" si="96"/>
        <v>0</v>
      </c>
      <c r="W47" s="17">
        <f t="shared" si="97"/>
        <v>0</v>
      </c>
      <c r="X47" s="65">
        <f t="shared" si="98"/>
        <v>0</v>
      </c>
      <c r="Y47" s="17" t="s">
        <v>45</v>
      </c>
    </row>
    <row r="48">
      <c r="A48" s="10" t="s">
        <v>26</v>
      </c>
      <c r="B48" s="10"/>
      <c r="C48" s="10"/>
      <c r="D48" s="10"/>
      <c r="E48" s="12" t="s">
        <v>110</v>
      </c>
      <c r="F48" s="15">
        <f t="shared" ref="F48:Q48" si="99">SUM(F46:F47)</f>
        <v>0</v>
      </c>
      <c r="G48" s="11">
        <f t="shared" si="99"/>
        <v>0</v>
      </c>
      <c r="H48" s="11">
        <f t="shared" si="99"/>
        <v>0</v>
      </c>
      <c r="I48" s="15">
        <f t="shared" si="99"/>
        <v>0</v>
      </c>
      <c r="J48" s="11">
        <f t="shared" si="99"/>
        <v>0</v>
      </c>
      <c r="K48" s="16">
        <f t="shared" si="99"/>
        <v>0</v>
      </c>
      <c r="L48" s="11">
        <f t="shared" si="99"/>
        <v>0</v>
      </c>
      <c r="M48" s="11">
        <f t="shared" si="99"/>
        <v>0</v>
      </c>
      <c r="N48" s="11">
        <f t="shared" si="99"/>
        <v>0</v>
      </c>
      <c r="O48" s="15">
        <f t="shared" si="99"/>
        <v>0</v>
      </c>
      <c r="P48" s="11">
        <f t="shared" si="99"/>
        <v>4</v>
      </c>
      <c r="Q48" s="16">
        <f t="shared" si="99"/>
        <v>6</v>
      </c>
      <c r="R48" s="17">
        <f t="shared" si="93"/>
        <v>0</v>
      </c>
      <c r="S48" s="17">
        <f>SUM(S46:S47)</f>
        <v>4</v>
      </c>
      <c r="T48" s="17" t="s">
        <v>42</v>
      </c>
      <c r="U48" s="17">
        <f t="shared" ref="U48:X48" si="100">SUM(U46:U47)</f>
        <v>0</v>
      </c>
      <c r="V48" s="17">
        <f t="shared" si="100"/>
        <v>60</v>
      </c>
      <c r="W48" s="17">
        <f t="shared" si="100"/>
        <v>60</v>
      </c>
      <c r="X48" s="17">
        <f t="shared" si="100"/>
        <v>6</v>
      </c>
      <c r="Y48" s="17"/>
    </row>
    <row r="49">
      <c r="A49" s="10" t="s">
        <v>26</v>
      </c>
      <c r="B49" s="10" t="s">
        <v>31</v>
      </c>
      <c r="C49" s="10">
        <v>4.0</v>
      </c>
      <c r="D49" s="10" t="s">
        <v>111</v>
      </c>
      <c r="E49" s="12" t="s">
        <v>112</v>
      </c>
      <c r="F49" s="15"/>
      <c r="G49" s="11"/>
      <c r="H49" s="11"/>
      <c r="I49" s="15"/>
      <c r="J49" s="11"/>
      <c r="K49" s="16"/>
      <c r="L49" s="11"/>
      <c r="M49" s="11"/>
      <c r="N49" s="11"/>
      <c r="O49" s="15">
        <v>0.0</v>
      </c>
      <c r="P49" s="11">
        <v>4.0</v>
      </c>
      <c r="Q49" s="63">
        <v>6.0</v>
      </c>
      <c r="R49" s="17">
        <f t="shared" si="93"/>
        <v>0</v>
      </c>
      <c r="S49" s="17">
        <f t="shared" ref="S49:S50" si="101">P49+M49+J49+G49</f>
        <v>4</v>
      </c>
      <c r="T49" s="17">
        <v>15.0</v>
      </c>
      <c r="U49" s="17">
        <f t="shared" ref="U49:U50" si="102">R49*T49</f>
        <v>0</v>
      </c>
      <c r="V49" s="17">
        <f t="shared" ref="V49:V50" si="103">S49*T49</f>
        <v>60</v>
      </c>
      <c r="W49" s="17">
        <f t="shared" ref="W49:W50" si="104">SUM(U49:V49)</f>
        <v>60</v>
      </c>
      <c r="X49" s="65">
        <f t="shared" ref="X49:X50" si="105">H49+K49+N49+Q49</f>
        <v>6</v>
      </c>
      <c r="Y49" s="17" t="s">
        <v>45</v>
      </c>
    </row>
    <row r="50">
      <c r="A50" s="10" t="s">
        <v>26</v>
      </c>
      <c r="B50" s="10" t="s">
        <v>38</v>
      </c>
      <c r="C50" s="10">
        <v>5.0</v>
      </c>
      <c r="D50" s="10" t="s">
        <v>113</v>
      </c>
      <c r="E50" s="12" t="s">
        <v>114</v>
      </c>
      <c r="F50" s="15"/>
      <c r="G50" s="11"/>
      <c r="H50" s="11"/>
      <c r="I50" s="15"/>
      <c r="J50" s="11"/>
      <c r="K50" s="16"/>
      <c r="L50" s="11"/>
      <c r="M50" s="11"/>
      <c r="N50" s="11"/>
      <c r="O50" s="15"/>
      <c r="P50" s="11"/>
      <c r="Q50" s="16"/>
      <c r="R50" s="17">
        <f t="shared" si="93"/>
        <v>0</v>
      </c>
      <c r="S50" s="17">
        <f t="shared" si="101"/>
        <v>0</v>
      </c>
      <c r="T50" s="17">
        <v>15.0</v>
      </c>
      <c r="U50" s="17">
        <f t="shared" si="102"/>
        <v>0</v>
      </c>
      <c r="V50" s="17">
        <f t="shared" si="103"/>
        <v>0</v>
      </c>
      <c r="W50" s="17">
        <f t="shared" si="104"/>
        <v>0</v>
      </c>
      <c r="X50" s="65">
        <f t="shared" si="105"/>
        <v>0</v>
      </c>
      <c r="Y50" s="17" t="s">
        <v>45</v>
      </c>
    </row>
    <row r="51">
      <c r="A51" s="10" t="s">
        <v>26</v>
      </c>
      <c r="B51" s="10"/>
      <c r="C51" s="10"/>
      <c r="D51" s="10"/>
      <c r="E51" s="12" t="s">
        <v>105</v>
      </c>
      <c r="F51" s="15">
        <f t="shared" ref="F51:Q51" si="106">SUM(F49:F50)</f>
        <v>0</v>
      </c>
      <c r="G51" s="11">
        <f t="shared" si="106"/>
        <v>0</v>
      </c>
      <c r="H51" s="11">
        <f t="shared" si="106"/>
        <v>0</v>
      </c>
      <c r="I51" s="15">
        <f t="shared" si="106"/>
        <v>0</v>
      </c>
      <c r="J51" s="11">
        <f t="shared" si="106"/>
        <v>0</v>
      </c>
      <c r="K51" s="16">
        <f t="shared" si="106"/>
        <v>0</v>
      </c>
      <c r="L51" s="11">
        <f t="shared" si="106"/>
        <v>0</v>
      </c>
      <c r="M51" s="11">
        <f t="shared" si="106"/>
        <v>0</v>
      </c>
      <c r="N51" s="11">
        <f t="shared" si="106"/>
        <v>0</v>
      </c>
      <c r="O51" s="15">
        <f t="shared" si="106"/>
        <v>0</v>
      </c>
      <c r="P51" s="11">
        <f t="shared" si="106"/>
        <v>4</v>
      </c>
      <c r="Q51" s="16">
        <f t="shared" si="106"/>
        <v>6</v>
      </c>
      <c r="R51" s="17">
        <f t="shared" si="93"/>
        <v>0</v>
      </c>
      <c r="S51" s="17">
        <f>SUM(S49:S50)</f>
        <v>4</v>
      </c>
      <c r="T51" s="17" t="s">
        <v>42</v>
      </c>
      <c r="U51" s="17">
        <f t="shared" ref="U51:X51" si="107">SUM(U49:U50)</f>
        <v>0</v>
      </c>
      <c r="V51" s="17">
        <f t="shared" si="107"/>
        <v>60</v>
      </c>
      <c r="W51" s="17">
        <f t="shared" si="107"/>
        <v>60</v>
      </c>
      <c r="X51" s="17">
        <f t="shared" si="107"/>
        <v>6</v>
      </c>
      <c r="Y51" s="17"/>
    </row>
    <row r="52">
      <c r="A52" s="10" t="s">
        <v>26</v>
      </c>
      <c r="B52" s="10" t="s">
        <v>31</v>
      </c>
      <c r="C52" s="10">
        <v>4.0</v>
      </c>
      <c r="D52" s="66" t="s">
        <v>115</v>
      </c>
      <c r="E52" s="12" t="s">
        <v>116</v>
      </c>
      <c r="F52" s="15"/>
      <c r="G52" s="11"/>
      <c r="H52" s="11"/>
      <c r="I52" s="15"/>
      <c r="J52" s="11"/>
      <c r="K52" s="16"/>
      <c r="L52" s="11"/>
      <c r="M52" s="11"/>
      <c r="N52" s="11"/>
      <c r="O52" s="15">
        <v>0.0</v>
      </c>
      <c r="P52" s="11">
        <v>4.0</v>
      </c>
      <c r="Q52" s="63">
        <v>6.0</v>
      </c>
      <c r="R52" s="17">
        <f t="shared" si="93"/>
        <v>0</v>
      </c>
      <c r="S52" s="17">
        <f t="shared" ref="S52:S53" si="108">P52+M52+J52+G52</f>
        <v>4</v>
      </c>
      <c r="T52" s="17">
        <v>15.0</v>
      </c>
      <c r="U52" s="17">
        <f t="shared" ref="U52:U53" si="109">R52*T52</f>
        <v>0</v>
      </c>
      <c r="V52" s="17">
        <f t="shared" ref="V52:V53" si="110">S52*T52</f>
        <v>60</v>
      </c>
      <c r="W52" s="17">
        <f t="shared" ref="W52:W53" si="111">SUM(U52:V52)</f>
        <v>60</v>
      </c>
      <c r="X52" s="65">
        <f t="shared" ref="X52:X53" si="112">H52+K52+N52+Q52</f>
        <v>6</v>
      </c>
      <c r="Y52" s="17" t="s">
        <v>45</v>
      </c>
    </row>
    <row r="53">
      <c r="A53" s="10" t="s">
        <v>26</v>
      </c>
      <c r="B53" s="10" t="s">
        <v>38</v>
      </c>
      <c r="C53" s="10">
        <v>5.0</v>
      </c>
      <c r="D53" s="66" t="s">
        <v>117</v>
      </c>
      <c r="E53" s="12" t="s">
        <v>118</v>
      </c>
      <c r="F53" s="15"/>
      <c r="G53" s="11"/>
      <c r="H53" s="11"/>
      <c r="I53" s="15"/>
      <c r="J53" s="11"/>
      <c r="K53" s="16"/>
      <c r="L53" s="11"/>
      <c r="M53" s="11"/>
      <c r="N53" s="11"/>
      <c r="O53" s="15"/>
      <c r="P53" s="11"/>
      <c r="Q53" s="16"/>
      <c r="R53" s="17">
        <f t="shared" si="93"/>
        <v>0</v>
      </c>
      <c r="S53" s="17">
        <f t="shared" si="108"/>
        <v>0</v>
      </c>
      <c r="T53" s="17">
        <v>15.0</v>
      </c>
      <c r="U53" s="17">
        <f t="shared" si="109"/>
        <v>0</v>
      </c>
      <c r="V53" s="17">
        <f t="shared" si="110"/>
        <v>0</v>
      </c>
      <c r="W53" s="17">
        <f t="shared" si="111"/>
        <v>0</v>
      </c>
      <c r="X53" s="65">
        <f t="shared" si="112"/>
        <v>0</v>
      </c>
      <c r="Y53" s="17" t="s">
        <v>45</v>
      </c>
    </row>
    <row r="54">
      <c r="A54" s="10" t="s">
        <v>26</v>
      </c>
      <c r="B54" s="10"/>
      <c r="C54" s="10"/>
      <c r="D54" s="66"/>
      <c r="E54" s="12" t="s">
        <v>105</v>
      </c>
      <c r="F54" s="15">
        <f t="shared" ref="F54:Q54" si="113">SUM(F52:F53)</f>
        <v>0</v>
      </c>
      <c r="G54" s="11">
        <f t="shared" si="113"/>
        <v>0</v>
      </c>
      <c r="H54" s="11">
        <f t="shared" si="113"/>
        <v>0</v>
      </c>
      <c r="I54" s="15">
        <f t="shared" si="113"/>
        <v>0</v>
      </c>
      <c r="J54" s="11">
        <f t="shared" si="113"/>
        <v>0</v>
      </c>
      <c r="K54" s="16">
        <f t="shared" si="113"/>
        <v>0</v>
      </c>
      <c r="L54" s="11">
        <f t="shared" si="113"/>
        <v>0</v>
      </c>
      <c r="M54" s="11">
        <f t="shared" si="113"/>
        <v>0</v>
      </c>
      <c r="N54" s="11">
        <f t="shared" si="113"/>
        <v>0</v>
      </c>
      <c r="O54" s="15">
        <f t="shared" si="113"/>
        <v>0</v>
      </c>
      <c r="P54" s="11">
        <f t="shared" si="113"/>
        <v>4</v>
      </c>
      <c r="Q54" s="16">
        <f t="shared" si="113"/>
        <v>6</v>
      </c>
      <c r="R54" s="17">
        <f t="shared" si="93"/>
        <v>0</v>
      </c>
      <c r="S54" s="17">
        <f>SUM(S52:S53)</f>
        <v>4</v>
      </c>
      <c r="T54" s="17" t="s">
        <v>42</v>
      </c>
      <c r="U54" s="17">
        <f t="shared" ref="U54:X54" si="114">SUM(U52:U53)</f>
        <v>0</v>
      </c>
      <c r="V54" s="17">
        <f t="shared" si="114"/>
        <v>60</v>
      </c>
      <c r="W54" s="17">
        <f t="shared" si="114"/>
        <v>60</v>
      </c>
      <c r="X54" s="17">
        <f t="shared" si="114"/>
        <v>6</v>
      </c>
      <c r="Y54" s="17"/>
    </row>
    <row r="55">
      <c r="A55" s="10" t="s">
        <v>26</v>
      </c>
      <c r="B55" s="10" t="s">
        <v>31</v>
      </c>
      <c r="C55" s="10">
        <v>4.0</v>
      </c>
      <c r="D55" s="66" t="s">
        <v>119</v>
      </c>
      <c r="E55" s="12" t="s">
        <v>120</v>
      </c>
      <c r="F55" s="15"/>
      <c r="G55" s="11"/>
      <c r="H55" s="11"/>
      <c r="I55" s="15"/>
      <c r="J55" s="11"/>
      <c r="K55" s="16"/>
      <c r="L55" s="11"/>
      <c r="M55" s="11"/>
      <c r="N55" s="11"/>
      <c r="O55" s="15">
        <v>0.0</v>
      </c>
      <c r="P55" s="11">
        <v>4.0</v>
      </c>
      <c r="Q55" s="63">
        <v>6.0</v>
      </c>
      <c r="R55" s="17">
        <f t="shared" si="93"/>
        <v>0</v>
      </c>
      <c r="S55" s="17">
        <f t="shared" ref="S55:S56" si="115">P55+M55+J55+G55</f>
        <v>4</v>
      </c>
      <c r="T55" s="17">
        <v>15.0</v>
      </c>
      <c r="U55" s="17">
        <f t="shared" ref="U55:U56" si="116">R55*T55</f>
        <v>0</v>
      </c>
      <c r="V55" s="17">
        <f t="shared" ref="V55:V56" si="117">S55*T55</f>
        <v>60</v>
      </c>
      <c r="W55" s="17">
        <f t="shared" ref="W55:W56" si="118">SUM(U55:V55)</f>
        <v>60</v>
      </c>
      <c r="X55" s="65">
        <f t="shared" ref="X55:X56" si="119">H55+K55+N55+Q55</f>
        <v>6</v>
      </c>
      <c r="Y55" s="17" t="s">
        <v>45</v>
      </c>
    </row>
    <row r="56">
      <c r="A56" s="10" t="s">
        <v>26</v>
      </c>
      <c r="B56" s="10" t="s">
        <v>38</v>
      </c>
      <c r="C56" s="10">
        <v>5.0</v>
      </c>
      <c r="D56" s="66" t="s">
        <v>121</v>
      </c>
      <c r="E56" s="12" t="s">
        <v>122</v>
      </c>
      <c r="F56" s="15"/>
      <c r="G56" s="11"/>
      <c r="H56" s="11"/>
      <c r="I56" s="15"/>
      <c r="J56" s="11"/>
      <c r="K56" s="16"/>
      <c r="L56" s="11"/>
      <c r="M56" s="11"/>
      <c r="N56" s="11"/>
      <c r="O56" s="15"/>
      <c r="P56" s="11"/>
      <c r="Q56" s="16"/>
      <c r="R56" s="17">
        <f t="shared" si="93"/>
        <v>0</v>
      </c>
      <c r="S56" s="17">
        <f t="shared" si="115"/>
        <v>0</v>
      </c>
      <c r="T56" s="17">
        <v>15.0</v>
      </c>
      <c r="U56" s="17">
        <f t="shared" si="116"/>
        <v>0</v>
      </c>
      <c r="V56" s="17">
        <f t="shared" si="117"/>
        <v>0</v>
      </c>
      <c r="W56" s="17">
        <f t="shared" si="118"/>
        <v>0</v>
      </c>
      <c r="X56" s="65">
        <f t="shared" si="119"/>
        <v>0</v>
      </c>
      <c r="Y56" s="17" t="s">
        <v>45</v>
      </c>
    </row>
    <row r="57">
      <c r="A57" s="10" t="s">
        <v>26</v>
      </c>
      <c r="B57" s="10"/>
      <c r="C57" s="10"/>
      <c r="D57" s="10"/>
      <c r="E57" s="12" t="s">
        <v>105</v>
      </c>
      <c r="F57" s="15">
        <f t="shared" ref="F57:Q57" si="120">SUM(F55:F56)</f>
        <v>0</v>
      </c>
      <c r="G57" s="11">
        <f t="shared" si="120"/>
        <v>0</v>
      </c>
      <c r="H57" s="11">
        <f t="shared" si="120"/>
        <v>0</v>
      </c>
      <c r="I57" s="15">
        <f t="shared" si="120"/>
        <v>0</v>
      </c>
      <c r="J57" s="11">
        <f t="shared" si="120"/>
        <v>0</v>
      </c>
      <c r="K57" s="16">
        <f t="shared" si="120"/>
        <v>0</v>
      </c>
      <c r="L57" s="11">
        <f t="shared" si="120"/>
        <v>0</v>
      </c>
      <c r="M57" s="11">
        <f t="shared" si="120"/>
        <v>0</v>
      </c>
      <c r="N57" s="11">
        <f t="shared" si="120"/>
        <v>0</v>
      </c>
      <c r="O57" s="15">
        <f t="shared" si="120"/>
        <v>0</v>
      </c>
      <c r="P57" s="11">
        <f t="shared" si="120"/>
        <v>4</v>
      </c>
      <c r="Q57" s="16">
        <f t="shared" si="120"/>
        <v>6</v>
      </c>
      <c r="R57" s="17">
        <f t="shared" si="93"/>
        <v>0</v>
      </c>
      <c r="S57" s="17">
        <f>SUM(S55:S56)</f>
        <v>4</v>
      </c>
      <c r="T57" s="17" t="s">
        <v>42</v>
      </c>
      <c r="U57" s="17">
        <f t="shared" ref="U57:X57" si="121">SUM(U55:U56)</f>
        <v>0</v>
      </c>
      <c r="V57" s="17">
        <f t="shared" si="121"/>
        <v>60</v>
      </c>
      <c r="W57" s="17">
        <f t="shared" si="121"/>
        <v>60</v>
      </c>
      <c r="X57" s="17">
        <f t="shared" si="121"/>
        <v>6</v>
      </c>
      <c r="Y57" s="17"/>
    </row>
    <row r="58">
      <c r="A58" s="10" t="s">
        <v>26</v>
      </c>
      <c r="B58" s="10" t="s">
        <v>31</v>
      </c>
      <c r="C58" s="10">
        <v>4.0</v>
      </c>
      <c r="D58" s="67" t="s">
        <v>123</v>
      </c>
      <c r="E58" s="12" t="s">
        <v>124</v>
      </c>
      <c r="F58" s="15"/>
      <c r="G58" s="11"/>
      <c r="H58" s="11"/>
      <c r="I58" s="15"/>
      <c r="J58" s="11"/>
      <c r="K58" s="16"/>
      <c r="L58" s="11"/>
      <c r="M58" s="11"/>
      <c r="N58" s="11"/>
      <c r="O58" s="15">
        <v>2.0</v>
      </c>
      <c r="P58" s="11">
        <v>2.0</v>
      </c>
      <c r="Q58" s="63">
        <v>6.0</v>
      </c>
      <c r="R58" s="17">
        <f t="shared" si="93"/>
        <v>2</v>
      </c>
      <c r="S58" s="17">
        <f t="shared" ref="S58:S59" si="122">P58+M58+J58+G58</f>
        <v>2</v>
      </c>
      <c r="T58" s="17">
        <v>15.0</v>
      </c>
      <c r="U58" s="17">
        <f t="shared" ref="U58:U62" si="123">R58*T58</f>
        <v>30</v>
      </c>
      <c r="V58" s="17">
        <f t="shared" ref="V58:V62" si="124">S58*T58</f>
        <v>30</v>
      </c>
      <c r="W58" s="17">
        <f t="shared" ref="W58:W62" si="125">SUM(U58:V58)</f>
        <v>60</v>
      </c>
      <c r="X58" s="17">
        <f t="shared" ref="X58:X62" si="126">H58+K58+N58+Q58</f>
        <v>6</v>
      </c>
      <c r="Y58" s="17" t="s">
        <v>45</v>
      </c>
    </row>
    <row r="59">
      <c r="A59" s="10" t="s">
        <v>26</v>
      </c>
      <c r="B59" s="10" t="s">
        <v>38</v>
      </c>
      <c r="C59" s="10">
        <v>5.0</v>
      </c>
      <c r="D59" s="10" t="s">
        <v>125</v>
      </c>
      <c r="E59" s="12" t="s">
        <v>126</v>
      </c>
      <c r="F59" s="15"/>
      <c r="G59" s="11"/>
      <c r="H59" s="11"/>
      <c r="I59" s="15"/>
      <c r="J59" s="11"/>
      <c r="K59" s="16"/>
      <c r="L59" s="11"/>
      <c r="M59" s="11"/>
      <c r="N59" s="11"/>
      <c r="O59" s="15"/>
      <c r="P59" s="11"/>
      <c r="Q59" s="16"/>
      <c r="R59" s="17">
        <f t="shared" si="93"/>
        <v>0</v>
      </c>
      <c r="S59" s="17">
        <f t="shared" si="122"/>
        <v>0</v>
      </c>
      <c r="T59" s="17">
        <v>15.0</v>
      </c>
      <c r="U59" s="17">
        <f t="shared" si="123"/>
        <v>0</v>
      </c>
      <c r="V59" s="17">
        <f t="shared" si="124"/>
        <v>0</v>
      </c>
      <c r="W59" s="17">
        <f t="shared" si="125"/>
        <v>0</v>
      </c>
      <c r="X59" s="17">
        <f t="shared" si="126"/>
        <v>0</v>
      </c>
      <c r="Y59" s="17" t="s">
        <v>45</v>
      </c>
    </row>
    <row r="60">
      <c r="A60" s="10"/>
      <c r="B60" s="10"/>
      <c r="C60" s="10"/>
      <c r="D60" s="67"/>
      <c r="E60" s="12" t="s">
        <v>127</v>
      </c>
      <c r="F60" s="15">
        <f t="shared" ref="F60:Q60" si="127">SUM(F58:F59)</f>
        <v>0</v>
      </c>
      <c r="G60" s="11">
        <f t="shared" si="127"/>
        <v>0</v>
      </c>
      <c r="H60" s="11">
        <f t="shared" si="127"/>
        <v>0</v>
      </c>
      <c r="I60" s="15">
        <f t="shared" si="127"/>
        <v>0</v>
      </c>
      <c r="J60" s="11">
        <f t="shared" si="127"/>
        <v>0</v>
      </c>
      <c r="K60" s="16">
        <f t="shared" si="127"/>
        <v>0</v>
      </c>
      <c r="L60" s="11">
        <f t="shared" si="127"/>
        <v>0</v>
      </c>
      <c r="M60" s="11">
        <f t="shared" si="127"/>
        <v>0</v>
      </c>
      <c r="N60" s="11">
        <f t="shared" si="127"/>
        <v>0</v>
      </c>
      <c r="O60" s="15">
        <f t="shared" si="127"/>
        <v>2</v>
      </c>
      <c r="P60" s="11">
        <f t="shared" si="127"/>
        <v>2</v>
      </c>
      <c r="Q60" s="16">
        <f t="shared" si="127"/>
        <v>6</v>
      </c>
      <c r="R60" s="17">
        <f t="shared" si="93"/>
        <v>2</v>
      </c>
      <c r="S60" s="17">
        <f>SUM(S58:S59)</f>
        <v>2</v>
      </c>
      <c r="T60" s="17">
        <v>15.0</v>
      </c>
      <c r="U60" s="17">
        <f t="shared" si="123"/>
        <v>30</v>
      </c>
      <c r="V60" s="17">
        <f t="shared" si="124"/>
        <v>30</v>
      </c>
      <c r="W60" s="17">
        <f t="shared" si="125"/>
        <v>60</v>
      </c>
      <c r="X60" s="65">
        <f t="shared" si="126"/>
        <v>6</v>
      </c>
      <c r="Y60" s="17" t="s">
        <v>45</v>
      </c>
    </row>
    <row r="61">
      <c r="A61" s="10" t="s">
        <v>26</v>
      </c>
      <c r="B61" s="10" t="s">
        <v>31</v>
      </c>
      <c r="C61" s="10">
        <v>4.0</v>
      </c>
      <c r="D61" s="67" t="s">
        <v>128</v>
      </c>
      <c r="E61" s="12" t="s">
        <v>129</v>
      </c>
      <c r="F61" s="15"/>
      <c r="G61" s="11"/>
      <c r="H61" s="11"/>
      <c r="I61" s="15"/>
      <c r="J61" s="11"/>
      <c r="K61" s="16"/>
      <c r="L61" s="11"/>
      <c r="M61" s="11"/>
      <c r="N61" s="11"/>
      <c r="O61" s="15">
        <v>2.0</v>
      </c>
      <c r="P61" s="11">
        <v>2.0</v>
      </c>
      <c r="Q61" s="63">
        <v>6.0</v>
      </c>
      <c r="R61" s="17">
        <f t="shared" si="93"/>
        <v>2</v>
      </c>
      <c r="S61" s="17">
        <f t="shared" ref="S61:S62" si="128">P61+M61+J61+G61</f>
        <v>2</v>
      </c>
      <c r="T61" s="17">
        <v>15.0</v>
      </c>
      <c r="U61" s="17">
        <f t="shared" si="123"/>
        <v>30</v>
      </c>
      <c r="V61" s="17">
        <f t="shared" si="124"/>
        <v>30</v>
      </c>
      <c r="W61" s="17">
        <f t="shared" si="125"/>
        <v>60</v>
      </c>
      <c r="X61" s="65">
        <f t="shared" si="126"/>
        <v>6</v>
      </c>
      <c r="Y61" s="17" t="s">
        <v>45</v>
      </c>
    </row>
    <row r="62">
      <c r="A62" s="10" t="s">
        <v>26</v>
      </c>
      <c r="B62" s="10" t="s">
        <v>38</v>
      </c>
      <c r="C62" s="10">
        <v>5.0</v>
      </c>
      <c r="D62" s="10" t="s">
        <v>130</v>
      </c>
      <c r="E62" s="12" t="s">
        <v>131</v>
      </c>
      <c r="F62" s="15"/>
      <c r="G62" s="11"/>
      <c r="H62" s="11"/>
      <c r="I62" s="15"/>
      <c r="J62" s="11"/>
      <c r="K62" s="16"/>
      <c r="L62" s="11"/>
      <c r="M62" s="11"/>
      <c r="N62" s="11"/>
      <c r="O62" s="15"/>
      <c r="P62" s="11"/>
      <c r="Q62" s="16"/>
      <c r="R62" s="17">
        <f t="shared" si="93"/>
        <v>0</v>
      </c>
      <c r="S62" s="17">
        <f t="shared" si="128"/>
        <v>0</v>
      </c>
      <c r="T62" s="17">
        <v>15.0</v>
      </c>
      <c r="U62" s="17">
        <f t="shared" si="123"/>
        <v>0</v>
      </c>
      <c r="V62" s="17">
        <f t="shared" si="124"/>
        <v>0</v>
      </c>
      <c r="W62" s="17">
        <f t="shared" si="125"/>
        <v>0</v>
      </c>
      <c r="X62" s="65">
        <f t="shared" si="126"/>
        <v>0</v>
      </c>
      <c r="Y62" s="17" t="s">
        <v>45</v>
      </c>
    </row>
    <row r="63">
      <c r="A63" s="10" t="s">
        <v>26</v>
      </c>
      <c r="B63" s="10"/>
      <c r="C63" s="10"/>
      <c r="D63" s="10"/>
      <c r="E63" s="12" t="s">
        <v>132</v>
      </c>
      <c r="F63" s="15">
        <f t="shared" ref="F63:Q63" si="129">SUM(F61:F62)</f>
        <v>0</v>
      </c>
      <c r="G63" s="11">
        <f t="shared" si="129"/>
        <v>0</v>
      </c>
      <c r="H63" s="11">
        <f t="shared" si="129"/>
        <v>0</v>
      </c>
      <c r="I63" s="15">
        <f t="shared" si="129"/>
        <v>0</v>
      </c>
      <c r="J63" s="11">
        <f t="shared" si="129"/>
        <v>0</v>
      </c>
      <c r="K63" s="16">
        <f t="shared" si="129"/>
        <v>0</v>
      </c>
      <c r="L63" s="11">
        <f t="shared" si="129"/>
        <v>0</v>
      </c>
      <c r="M63" s="11">
        <f t="shared" si="129"/>
        <v>0</v>
      </c>
      <c r="N63" s="11">
        <f t="shared" si="129"/>
        <v>0</v>
      </c>
      <c r="O63" s="15">
        <f t="shared" si="129"/>
        <v>2</v>
      </c>
      <c r="P63" s="11">
        <f t="shared" si="129"/>
        <v>2</v>
      </c>
      <c r="Q63" s="16">
        <f t="shared" si="129"/>
        <v>6</v>
      </c>
      <c r="R63" s="17">
        <f t="shared" si="93"/>
        <v>2</v>
      </c>
      <c r="S63" s="17">
        <f>SUM(S61:S62)</f>
        <v>2</v>
      </c>
      <c r="T63" s="17" t="s">
        <v>42</v>
      </c>
      <c r="U63" s="17">
        <f t="shared" ref="U63:X63" si="130">SUM(U61:U62)</f>
        <v>30</v>
      </c>
      <c r="V63" s="17">
        <f t="shared" si="130"/>
        <v>30</v>
      </c>
      <c r="W63" s="17">
        <f t="shared" si="130"/>
        <v>60</v>
      </c>
      <c r="X63" s="17">
        <f t="shared" si="130"/>
        <v>6</v>
      </c>
      <c r="Y63" s="17"/>
    </row>
    <row r="64">
      <c r="A64" s="10" t="s">
        <v>26</v>
      </c>
      <c r="B64" s="10" t="s">
        <v>31</v>
      </c>
      <c r="C64" s="10">
        <v>4.0</v>
      </c>
      <c r="D64" s="10" t="s">
        <v>133</v>
      </c>
      <c r="E64" s="12" t="s">
        <v>134</v>
      </c>
      <c r="F64" s="15"/>
      <c r="G64" s="11"/>
      <c r="H64" s="11"/>
      <c r="I64" s="15"/>
      <c r="J64" s="11"/>
      <c r="K64" s="16"/>
      <c r="L64" s="11"/>
      <c r="M64" s="11"/>
      <c r="N64" s="11"/>
      <c r="O64" s="15">
        <v>2.0</v>
      </c>
      <c r="P64" s="11">
        <v>2.0</v>
      </c>
      <c r="Q64" s="63">
        <v>6.0</v>
      </c>
      <c r="R64" s="17">
        <f t="shared" si="93"/>
        <v>2</v>
      </c>
      <c r="S64" s="17">
        <f t="shared" ref="S64:S65" si="131">P64+M64+J64+G64</f>
        <v>2</v>
      </c>
      <c r="T64" s="17">
        <v>15.0</v>
      </c>
      <c r="U64" s="17">
        <f t="shared" ref="U64:U65" si="132">R64*T64</f>
        <v>30</v>
      </c>
      <c r="V64" s="17">
        <f t="shared" ref="V64:V65" si="133">S64*T64</f>
        <v>30</v>
      </c>
      <c r="W64" s="17">
        <f t="shared" ref="W64:W65" si="134">SUM(U64:V64)</f>
        <v>60</v>
      </c>
      <c r="X64" s="65">
        <f t="shared" ref="X64:X65" si="135">H64+K64+N64+Q64</f>
        <v>6</v>
      </c>
      <c r="Y64" s="17" t="s">
        <v>45</v>
      </c>
    </row>
    <row r="65">
      <c r="A65" s="10" t="s">
        <v>26</v>
      </c>
      <c r="B65" s="10" t="s">
        <v>38</v>
      </c>
      <c r="C65" s="10">
        <v>5.0</v>
      </c>
      <c r="D65" s="10" t="s">
        <v>135</v>
      </c>
      <c r="E65" s="12" t="s">
        <v>136</v>
      </c>
      <c r="F65" s="15"/>
      <c r="G65" s="11"/>
      <c r="H65" s="11"/>
      <c r="I65" s="15"/>
      <c r="J65" s="11"/>
      <c r="K65" s="16"/>
      <c r="L65" s="11"/>
      <c r="M65" s="11"/>
      <c r="N65" s="11"/>
      <c r="O65" s="15"/>
      <c r="P65" s="11"/>
      <c r="Q65" s="16"/>
      <c r="R65" s="17">
        <f t="shared" si="93"/>
        <v>0</v>
      </c>
      <c r="S65" s="17">
        <f t="shared" si="131"/>
        <v>0</v>
      </c>
      <c r="T65" s="17">
        <v>15.0</v>
      </c>
      <c r="U65" s="17">
        <f t="shared" si="132"/>
        <v>0</v>
      </c>
      <c r="V65" s="17">
        <f t="shared" si="133"/>
        <v>0</v>
      </c>
      <c r="W65" s="17">
        <f t="shared" si="134"/>
        <v>0</v>
      </c>
      <c r="X65" s="65">
        <f t="shared" si="135"/>
        <v>0</v>
      </c>
      <c r="Y65" s="17" t="s">
        <v>45</v>
      </c>
    </row>
    <row r="66">
      <c r="A66" s="10" t="s">
        <v>26</v>
      </c>
      <c r="B66" s="10"/>
      <c r="C66" s="10"/>
      <c r="D66" s="10"/>
      <c r="E66" s="12" t="s">
        <v>137</v>
      </c>
      <c r="F66" s="15">
        <f t="shared" ref="F66:Q66" si="136">SUM(F64:F65)</f>
        <v>0</v>
      </c>
      <c r="G66" s="11">
        <f t="shared" si="136"/>
        <v>0</v>
      </c>
      <c r="H66" s="11">
        <f t="shared" si="136"/>
        <v>0</v>
      </c>
      <c r="I66" s="15">
        <f t="shared" si="136"/>
        <v>0</v>
      </c>
      <c r="J66" s="11">
        <f t="shared" si="136"/>
        <v>0</v>
      </c>
      <c r="K66" s="16">
        <f t="shared" si="136"/>
        <v>0</v>
      </c>
      <c r="L66" s="11">
        <f t="shared" si="136"/>
        <v>0</v>
      </c>
      <c r="M66" s="11">
        <f t="shared" si="136"/>
        <v>0</v>
      </c>
      <c r="N66" s="11">
        <f t="shared" si="136"/>
        <v>0</v>
      </c>
      <c r="O66" s="15">
        <f t="shared" si="136"/>
        <v>2</v>
      </c>
      <c r="P66" s="11">
        <f t="shared" si="136"/>
        <v>2</v>
      </c>
      <c r="Q66" s="16">
        <f t="shared" si="136"/>
        <v>6</v>
      </c>
      <c r="R66" s="17">
        <f t="shared" si="93"/>
        <v>2</v>
      </c>
      <c r="S66" s="17">
        <f>SUM(S64:S65)</f>
        <v>2</v>
      </c>
      <c r="T66" s="17" t="s">
        <v>42</v>
      </c>
      <c r="U66" s="17">
        <f t="shared" ref="U66:X66" si="137">SUM(U64:U65)</f>
        <v>30</v>
      </c>
      <c r="V66" s="17">
        <f t="shared" si="137"/>
        <v>30</v>
      </c>
      <c r="W66" s="17">
        <f t="shared" si="137"/>
        <v>60</v>
      </c>
      <c r="X66" s="17">
        <f t="shared" si="137"/>
        <v>6</v>
      </c>
      <c r="Y66" s="17"/>
    </row>
    <row r="67">
      <c r="A67" s="10" t="s">
        <v>26</v>
      </c>
      <c r="B67" s="10" t="s">
        <v>31</v>
      </c>
      <c r="C67" s="10">
        <v>4.0</v>
      </c>
      <c r="D67" s="10" t="s">
        <v>138</v>
      </c>
      <c r="E67" s="12" t="s">
        <v>139</v>
      </c>
      <c r="F67" s="15"/>
      <c r="G67" s="11"/>
      <c r="H67" s="11"/>
      <c r="I67" s="15">
        <v>2.0</v>
      </c>
      <c r="J67" s="11">
        <v>2.0</v>
      </c>
      <c r="K67" s="63">
        <v>6.0</v>
      </c>
      <c r="L67" s="11"/>
      <c r="M67" s="11"/>
      <c r="N67" s="11"/>
      <c r="O67" s="15"/>
      <c r="P67" s="11"/>
      <c r="Q67" s="63"/>
      <c r="R67" s="17">
        <f t="shared" si="93"/>
        <v>2</v>
      </c>
      <c r="S67" s="17">
        <f t="shared" ref="S67:S68" si="138">P67+M67+J67+G67</f>
        <v>2</v>
      </c>
      <c r="T67" s="17">
        <v>15.0</v>
      </c>
      <c r="U67" s="17">
        <f t="shared" ref="U67:U68" si="139">R67*T67</f>
        <v>30</v>
      </c>
      <c r="V67" s="17">
        <f t="shared" ref="V67:V68" si="140">S67*T67</f>
        <v>30</v>
      </c>
      <c r="W67" s="17">
        <f t="shared" ref="W67:W68" si="141">SUM(U67:V67)</f>
        <v>60</v>
      </c>
      <c r="X67" s="65">
        <f t="shared" ref="X67:X68" si="142">H67+K67+N67+Q67</f>
        <v>6</v>
      </c>
      <c r="Y67" s="17" t="s">
        <v>45</v>
      </c>
    </row>
    <row r="68">
      <c r="A68" s="10" t="s">
        <v>26</v>
      </c>
      <c r="B68" s="10" t="s">
        <v>38</v>
      </c>
      <c r="C68" s="10">
        <v>5.0</v>
      </c>
      <c r="D68" s="10" t="s">
        <v>140</v>
      </c>
      <c r="E68" s="12" t="s">
        <v>141</v>
      </c>
      <c r="F68" s="15"/>
      <c r="G68" s="11"/>
      <c r="H68" s="11"/>
      <c r="I68" s="15"/>
      <c r="J68" s="11"/>
      <c r="K68" s="16"/>
      <c r="L68" s="11">
        <v>2.0</v>
      </c>
      <c r="M68" s="11">
        <v>2.0</v>
      </c>
      <c r="N68" s="11">
        <v>6.0</v>
      </c>
      <c r="O68" s="15"/>
      <c r="P68" s="11"/>
      <c r="Q68" s="16"/>
      <c r="R68" s="17">
        <f t="shared" si="93"/>
        <v>2</v>
      </c>
      <c r="S68" s="17">
        <f t="shared" si="138"/>
        <v>2</v>
      </c>
      <c r="T68" s="17">
        <v>15.0</v>
      </c>
      <c r="U68" s="17">
        <f t="shared" si="139"/>
        <v>30</v>
      </c>
      <c r="V68" s="17">
        <f t="shared" si="140"/>
        <v>30</v>
      </c>
      <c r="W68" s="17">
        <f t="shared" si="141"/>
        <v>60</v>
      </c>
      <c r="X68" s="65">
        <f t="shared" si="142"/>
        <v>6</v>
      </c>
      <c r="Y68" s="17" t="s">
        <v>45</v>
      </c>
    </row>
    <row r="69">
      <c r="A69" s="10" t="s">
        <v>26</v>
      </c>
      <c r="B69" s="10"/>
      <c r="C69" s="10"/>
      <c r="D69" s="10"/>
      <c r="E69" s="12" t="s">
        <v>142</v>
      </c>
      <c r="F69" s="15">
        <f t="shared" ref="F69:S69" si="143">SUM(F67:F68)</f>
        <v>0</v>
      </c>
      <c r="G69" s="11">
        <f t="shared" si="143"/>
        <v>0</v>
      </c>
      <c r="H69" s="11">
        <f t="shared" si="143"/>
        <v>0</v>
      </c>
      <c r="I69" s="15">
        <f t="shared" si="143"/>
        <v>2</v>
      </c>
      <c r="J69" s="11">
        <f t="shared" si="143"/>
        <v>2</v>
      </c>
      <c r="K69" s="16">
        <f t="shared" si="143"/>
        <v>6</v>
      </c>
      <c r="L69" s="11">
        <f t="shared" si="143"/>
        <v>2</v>
      </c>
      <c r="M69" s="11">
        <f t="shared" si="143"/>
        <v>2</v>
      </c>
      <c r="N69" s="11">
        <f t="shared" si="143"/>
        <v>6</v>
      </c>
      <c r="O69" s="15">
        <f t="shared" si="143"/>
        <v>0</v>
      </c>
      <c r="P69" s="11">
        <f t="shared" si="143"/>
        <v>0</v>
      </c>
      <c r="Q69" s="16">
        <f t="shared" si="143"/>
        <v>0</v>
      </c>
      <c r="R69" s="17">
        <f t="shared" si="143"/>
        <v>4</v>
      </c>
      <c r="S69" s="17">
        <f t="shared" si="143"/>
        <v>4</v>
      </c>
      <c r="T69" s="17" t="s">
        <v>42</v>
      </c>
      <c r="U69" s="17">
        <f t="shared" ref="U69:X69" si="144">SUM(U67:U68)</f>
        <v>60</v>
      </c>
      <c r="V69" s="17">
        <f t="shared" si="144"/>
        <v>60</v>
      </c>
      <c r="W69" s="17">
        <f t="shared" si="144"/>
        <v>120</v>
      </c>
      <c r="X69" s="17">
        <f t="shared" si="144"/>
        <v>12</v>
      </c>
      <c r="Y69" s="17"/>
    </row>
    <row r="70">
      <c r="A70" s="10" t="s">
        <v>26</v>
      </c>
      <c r="B70" s="10" t="s">
        <v>31</v>
      </c>
      <c r="C70" s="10">
        <v>4.0</v>
      </c>
      <c r="D70" s="10" t="s">
        <v>143</v>
      </c>
      <c r="E70" s="12" t="s">
        <v>144</v>
      </c>
      <c r="F70" s="15"/>
      <c r="G70" s="11"/>
      <c r="H70" s="11"/>
      <c r="I70" s="15">
        <v>2.0</v>
      </c>
      <c r="J70" s="11">
        <v>2.0</v>
      </c>
      <c r="K70" s="63">
        <v>6.0</v>
      </c>
      <c r="L70" s="11"/>
      <c r="M70" s="11"/>
      <c r="N70" s="11"/>
      <c r="O70" s="15"/>
      <c r="P70" s="11"/>
      <c r="Q70" s="63"/>
      <c r="R70" s="17">
        <f t="shared" ref="R70:S70" si="145">O70+L70+I70+F70</f>
        <v>2</v>
      </c>
      <c r="S70" s="17">
        <f t="shared" si="145"/>
        <v>2</v>
      </c>
      <c r="T70" s="17">
        <v>15.0</v>
      </c>
      <c r="U70" s="17">
        <f t="shared" ref="U70:U71" si="147">R70*T70</f>
        <v>30</v>
      </c>
      <c r="V70" s="17">
        <f t="shared" ref="V70:V71" si="148">S70*T70</f>
        <v>30</v>
      </c>
      <c r="W70" s="17">
        <f t="shared" ref="W70:W71" si="149">SUM(U70:V70)</f>
        <v>60</v>
      </c>
      <c r="X70" s="65">
        <f t="shared" ref="X70:X71" si="150">H70+K70+N70+Q70</f>
        <v>6</v>
      </c>
      <c r="Y70" s="17" t="s">
        <v>45</v>
      </c>
    </row>
    <row r="71">
      <c r="A71" s="10" t="s">
        <v>26</v>
      </c>
      <c r="B71" s="10" t="s">
        <v>38</v>
      </c>
      <c r="C71" s="10">
        <v>5.0</v>
      </c>
      <c r="D71" s="10" t="s">
        <v>145</v>
      </c>
      <c r="E71" s="12" t="s">
        <v>146</v>
      </c>
      <c r="F71" s="15"/>
      <c r="G71" s="11"/>
      <c r="H71" s="11"/>
      <c r="I71" s="15"/>
      <c r="J71" s="11"/>
      <c r="K71" s="16"/>
      <c r="L71" s="11">
        <v>2.0</v>
      </c>
      <c r="M71" s="11">
        <v>2.0</v>
      </c>
      <c r="N71" s="11">
        <v>6.0</v>
      </c>
      <c r="O71" s="15"/>
      <c r="P71" s="11"/>
      <c r="Q71" s="16"/>
      <c r="R71" s="17">
        <f t="shared" ref="R71:S71" si="146">O71+L71+I71+F71</f>
        <v>2</v>
      </c>
      <c r="S71" s="17">
        <f t="shared" si="146"/>
        <v>2</v>
      </c>
      <c r="T71" s="17">
        <v>15.0</v>
      </c>
      <c r="U71" s="17">
        <f t="shared" si="147"/>
        <v>30</v>
      </c>
      <c r="V71" s="17">
        <f t="shared" si="148"/>
        <v>30</v>
      </c>
      <c r="W71" s="17">
        <f t="shared" si="149"/>
        <v>60</v>
      </c>
      <c r="X71" s="65">
        <f t="shared" si="150"/>
        <v>6</v>
      </c>
      <c r="Y71" s="17" t="s">
        <v>45</v>
      </c>
    </row>
    <row r="72">
      <c r="A72" s="10" t="s">
        <v>26</v>
      </c>
      <c r="B72" s="10"/>
      <c r="C72" s="10"/>
      <c r="D72" s="10"/>
      <c r="E72" s="12" t="s">
        <v>147</v>
      </c>
      <c r="F72" s="15">
        <f t="shared" ref="F72:S72" si="151">SUM(F70:F71)</f>
        <v>0</v>
      </c>
      <c r="G72" s="11">
        <f t="shared" si="151"/>
        <v>0</v>
      </c>
      <c r="H72" s="11">
        <f t="shared" si="151"/>
        <v>0</v>
      </c>
      <c r="I72" s="15">
        <f t="shared" si="151"/>
        <v>2</v>
      </c>
      <c r="J72" s="11">
        <f t="shared" si="151"/>
        <v>2</v>
      </c>
      <c r="K72" s="16">
        <f t="shared" si="151"/>
        <v>6</v>
      </c>
      <c r="L72" s="11">
        <f t="shared" si="151"/>
        <v>2</v>
      </c>
      <c r="M72" s="11">
        <f t="shared" si="151"/>
        <v>2</v>
      </c>
      <c r="N72" s="11">
        <f t="shared" si="151"/>
        <v>6</v>
      </c>
      <c r="O72" s="15">
        <f t="shared" si="151"/>
        <v>0</v>
      </c>
      <c r="P72" s="11">
        <f t="shared" si="151"/>
        <v>0</v>
      </c>
      <c r="Q72" s="16">
        <f t="shared" si="151"/>
        <v>0</v>
      </c>
      <c r="R72" s="17">
        <f t="shared" si="151"/>
        <v>4</v>
      </c>
      <c r="S72" s="17">
        <f t="shared" si="151"/>
        <v>4</v>
      </c>
      <c r="T72" s="17" t="s">
        <v>42</v>
      </c>
      <c r="U72" s="17">
        <f t="shared" ref="U72:X72" si="152">SUM(U70:U71)</f>
        <v>60</v>
      </c>
      <c r="V72" s="17">
        <f t="shared" si="152"/>
        <v>60</v>
      </c>
      <c r="W72" s="17">
        <f t="shared" si="152"/>
        <v>120</v>
      </c>
      <c r="X72" s="17">
        <f t="shared" si="152"/>
        <v>12</v>
      </c>
      <c r="Y72" s="17"/>
    </row>
    <row r="73">
      <c r="A73" s="10" t="s">
        <v>26</v>
      </c>
      <c r="B73" s="10" t="s">
        <v>31</v>
      </c>
      <c r="C73" s="10">
        <v>4.0</v>
      </c>
      <c r="D73" s="10" t="s">
        <v>148</v>
      </c>
      <c r="E73" s="12" t="s">
        <v>149</v>
      </c>
      <c r="F73" s="15"/>
      <c r="G73" s="11"/>
      <c r="H73" s="11"/>
      <c r="I73" s="15"/>
      <c r="J73" s="11"/>
      <c r="K73" s="16"/>
      <c r="L73" s="11"/>
      <c r="M73" s="11"/>
      <c r="N73" s="11"/>
      <c r="O73" s="15">
        <v>2.0</v>
      </c>
      <c r="P73" s="11">
        <v>2.0</v>
      </c>
      <c r="Q73" s="63">
        <v>6.0</v>
      </c>
      <c r="R73" s="17">
        <f t="shared" ref="R73:S73" si="153">O73+L73+I73+F73</f>
        <v>2</v>
      </c>
      <c r="S73" s="17">
        <f t="shared" si="153"/>
        <v>2</v>
      </c>
      <c r="T73" s="17">
        <v>15.0</v>
      </c>
      <c r="U73" s="17">
        <f t="shared" ref="U73:U74" si="155">R73*T73</f>
        <v>30</v>
      </c>
      <c r="V73" s="17">
        <f t="shared" ref="V73:V74" si="156">S73*T73</f>
        <v>30</v>
      </c>
      <c r="W73" s="17">
        <f t="shared" ref="W73:W74" si="157">SUM(U73:V73)</f>
        <v>60</v>
      </c>
      <c r="X73" s="65">
        <f t="shared" ref="X73:X74" si="158">H73+K73+N73+Q73</f>
        <v>6</v>
      </c>
      <c r="Y73" s="17" t="s">
        <v>45</v>
      </c>
    </row>
    <row r="74">
      <c r="A74" s="10" t="s">
        <v>26</v>
      </c>
      <c r="B74" s="10" t="s">
        <v>38</v>
      </c>
      <c r="C74" s="10">
        <v>5.0</v>
      </c>
      <c r="D74" s="10" t="s">
        <v>150</v>
      </c>
      <c r="E74" s="12" t="s">
        <v>151</v>
      </c>
      <c r="F74" s="15"/>
      <c r="G74" s="11"/>
      <c r="H74" s="11"/>
      <c r="I74" s="15"/>
      <c r="J74" s="11"/>
      <c r="K74" s="16"/>
      <c r="L74" s="11"/>
      <c r="M74" s="11"/>
      <c r="N74" s="11"/>
      <c r="O74" s="15"/>
      <c r="P74" s="11"/>
      <c r="Q74" s="16"/>
      <c r="R74" s="17">
        <f t="shared" ref="R74:S74" si="154">O74+L74+I74+F74</f>
        <v>0</v>
      </c>
      <c r="S74" s="17">
        <f t="shared" si="154"/>
        <v>0</v>
      </c>
      <c r="T74" s="17">
        <v>15.0</v>
      </c>
      <c r="U74" s="17">
        <f t="shared" si="155"/>
        <v>0</v>
      </c>
      <c r="V74" s="17">
        <f t="shared" si="156"/>
        <v>0</v>
      </c>
      <c r="W74" s="17">
        <f t="shared" si="157"/>
        <v>0</v>
      </c>
      <c r="X74" s="65">
        <f t="shared" si="158"/>
        <v>0</v>
      </c>
      <c r="Y74" s="17" t="s">
        <v>45</v>
      </c>
    </row>
    <row r="75">
      <c r="A75" s="10" t="s">
        <v>26</v>
      </c>
      <c r="B75" s="10"/>
      <c r="C75" s="10"/>
      <c r="D75" s="10"/>
      <c r="E75" s="12" t="s">
        <v>152</v>
      </c>
      <c r="F75" s="15">
        <f t="shared" ref="F75:S75" si="159">SUM(F73:F74)</f>
        <v>0</v>
      </c>
      <c r="G75" s="11">
        <f t="shared" si="159"/>
        <v>0</v>
      </c>
      <c r="H75" s="11">
        <f t="shared" si="159"/>
        <v>0</v>
      </c>
      <c r="I75" s="15">
        <f t="shared" si="159"/>
        <v>0</v>
      </c>
      <c r="J75" s="11">
        <f t="shared" si="159"/>
        <v>0</v>
      </c>
      <c r="K75" s="16">
        <f t="shared" si="159"/>
        <v>0</v>
      </c>
      <c r="L75" s="11">
        <f t="shared" si="159"/>
        <v>0</v>
      </c>
      <c r="M75" s="11">
        <f t="shared" si="159"/>
        <v>0</v>
      </c>
      <c r="N75" s="11">
        <f t="shared" si="159"/>
        <v>0</v>
      </c>
      <c r="O75" s="15">
        <f t="shared" si="159"/>
        <v>2</v>
      </c>
      <c r="P75" s="11">
        <f t="shared" si="159"/>
        <v>2</v>
      </c>
      <c r="Q75" s="16">
        <f t="shared" si="159"/>
        <v>6</v>
      </c>
      <c r="R75" s="17">
        <f t="shared" si="159"/>
        <v>2</v>
      </c>
      <c r="S75" s="17">
        <f t="shared" si="159"/>
        <v>2</v>
      </c>
      <c r="T75" s="17" t="s">
        <v>42</v>
      </c>
      <c r="U75" s="17">
        <f t="shared" ref="U75:X75" si="160">SUM(U73:U74)</f>
        <v>30</v>
      </c>
      <c r="V75" s="17">
        <f t="shared" si="160"/>
        <v>30</v>
      </c>
      <c r="W75" s="17">
        <f t="shared" si="160"/>
        <v>60</v>
      </c>
      <c r="X75" s="17">
        <f t="shared" si="160"/>
        <v>6</v>
      </c>
      <c r="Y75" s="17"/>
    </row>
    <row r="76">
      <c r="A76" s="10" t="s">
        <v>26</v>
      </c>
      <c r="B76" s="10" t="s">
        <v>31</v>
      </c>
      <c r="C76" s="10">
        <v>4.0</v>
      </c>
      <c r="D76" s="10" t="s">
        <v>153</v>
      </c>
      <c r="E76" s="12" t="s">
        <v>154</v>
      </c>
      <c r="F76" s="15"/>
      <c r="G76" s="11"/>
      <c r="H76" s="11"/>
      <c r="I76" s="15"/>
      <c r="J76" s="11"/>
      <c r="K76" s="16"/>
      <c r="L76" s="11"/>
      <c r="M76" s="11"/>
      <c r="N76" s="11"/>
      <c r="O76" s="15">
        <v>2.0</v>
      </c>
      <c r="P76" s="11">
        <v>2.0</v>
      </c>
      <c r="Q76" s="63">
        <v>6.0</v>
      </c>
      <c r="R76" s="17">
        <f t="shared" ref="R76:S76" si="161">O76+L76+I76+F76</f>
        <v>2</v>
      </c>
      <c r="S76" s="17">
        <f t="shared" si="161"/>
        <v>2</v>
      </c>
      <c r="T76" s="17">
        <v>15.0</v>
      </c>
      <c r="U76" s="17">
        <f t="shared" ref="U76:U77" si="163">R76*T76</f>
        <v>30</v>
      </c>
      <c r="V76" s="17">
        <f t="shared" ref="V76:V77" si="164">S76*T76</f>
        <v>30</v>
      </c>
      <c r="W76" s="17">
        <f t="shared" ref="W76:W77" si="165">SUM(U76:V76)</f>
        <v>60</v>
      </c>
      <c r="X76" s="65">
        <f t="shared" ref="X76:X77" si="166">H76+K76+N76+Q76</f>
        <v>6</v>
      </c>
      <c r="Y76" s="17" t="s">
        <v>45</v>
      </c>
    </row>
    <row r="77">
      <c r="A77" s="10" t="s">
        <v>26</v>
      </c>
      <c r="B77" s="10" t="s">
        <v>38</v>
      </c>
      <c r="C77" s="10">
        <v>5.0</v>
      </c>
      <c r="D77" s="10" t="s">
        <v>155</v>
      </c>
      <c r="E77" s="12" t="s">
        <v>156</v>
      </c>
      <c r="F77" s="15"/>
      <c r="G77" s="11"/>
      <c r="H77" s="11"/>
      <c r="I77" s="15"/>
      <c r="J77" s="11"/>
      <c r="K77" s="16"/>
      <c r="L77" s="11"/>
      <c r="M77" s="11"/>
      <c r="N77" s="11"/>
      <c r="O77" s="15"/>
      <c r="P77" s="11"/>
      <c r="Q77" s="16"/>
      <c r="R77" s="17">
        <f t="shared" ref="R77:S77" si="162">O77+L77+I77+F77</f>
        <v>0</v>
      </c>
      <c r="S77" s="17">
        <f t="shared" si="162"/>
        <v>0</v>
      </c>
      <c r="T77" s="17">
        <v>15.0</v>
      </c>
      <c r="U77" s="17">
        <f t="shared" si="163"/>
        <v>0</v>
      </c>
      <c r="V77" s="17">
        <f t="shared" si="164"/>
        <v>0</v>
      </c>
      <c r="W77" s="17">
        <f t="shared" si="165"/>
        <v>0</v>
      </c>
      <c r="X77" s="65">
        <f t="shared" si="166"/>
        <v>0</v>
      </c>
      <c r="Y77" s="17" t="s">
        <v>45</v>
      </c>
    </row>
    <row r="78">
      <c r="A78" s="10" t="s">
        <v>26</v>
      </c>
      <c r="B78" s="10"/>
      <c r="C78" s="10"/>
      <c r="D78" s="10"/>
      <c r="E78" s="12" t="s">
        <v>157</v>
      </c>
      <c r="F78" s="15">
        <f t="shared" ref="F78:S78" si="167">SUM(F76:F77)</f>
        <v>0</v>
      </c>
      <c r="G78" s="11">
        <f t="shared" si="167"/>
        <v>0</v>
      </c>
      <c r="H78" s="11">
        <f t="shared" si="167"/>
        <v>0</v>
      </c>
      <c r="I78" s="15">
        <f t="shared" si="167"/>
        <v>0</v>
      </c>
      <c r="J78" s="11">
        <f t="shared" si="167"/>
        <v>0</v>
      </c>
      <c r="K78" s="16">
        <f t="shared" si="167"/>
        <v>0</v>
      </c>
      <c r="L78" s="11">
        <f t="shared" si="167"/>
        <v>0</v>
      </c>
      <c r="M78" s="11">
        <f t="shared" si="167"/>
        <v>0</v>
      </c>
      <c r="N78" s="11">
        <f t="shared" si="167"/>
        <v>0</v>
      </c>
      <c r="O78" s="15">
        <f t="shared" si="167"/>
        <v>2</v>
      </c>
      <c r="P78" s="11">
        <f t="shared" si="167"/>
        <v>2</v>
      </c>
      <c r="Q78" s="16">
        <f t="shared" si="167"/>
        <v>6</v>
      </c>
      <c r="R78" s="36">
        <f t="shared" si="167"/>
        <v>2</v>
      </c>
      <c r="S78" s="36">
        <f t="shared" si="167"/>
        <v>2</v>
      </c>
      <c r="T78" s="36" t="s">
        <v>42</v>
      </c>
      <c r="U78" s="36">
        <f t="shared" ref="U78:X78" si="168">SUM(U76:U77)</f>
        <v>30</v>
      </c>
      <c r="V78" s="36">
        <f t="shared" si="168"/>
        <v>30</v>
      </c>
      <c r="W78" s="36">
        <f t="shared" si="168"/>
        <v>60</v>
      </c>
      <c r="X78" s="36">
        <f t="shared" si="168"/>
        <v>6</v>
      </c>
      <c r="Y78" s="36"/>
    </row>
    <row r="79">
      <c r="A79" s="68" t="s">
        <v>26</v>
      </c>
      <c r="B79" s="37"/>
      <c r="C79" s="37"/>
      <c r="D79" s="69" t="s">
        <v>158</v>
      </c>
      <c r="E79" s="39"/>
      <c r="F79" s="40">
        <f t="shared" ref="F79:R79" si="169">F69+F72</f>
        <v>0</v>
      </c>
      <c r="G79" s="41">
        <f t="shared" si="169"/>
        <v>0</v>
      </c>
      <c r="H79" s="41">
        <f t="shared" si="169"/>
        <v>0</v>
      </c>
      <c r="I79" s="40">
        <f t="shared" si="169"/>
        <v>4</v>
      </c>
      <c r="J79" s="41">
        <f t="shared" si="169"/>
        <v>4</v>
      </c>
      <c r="K79" s="42">
        <f t="shared" si="169"/>
        <v>12</v>
      </c>
      <c r="L79" s="41">
        <f t="shared" si="169"/>
        <v>4</v>
      </c>
      <c r="M79" s="41">
        <f t="shared" si="169"/>
        <v>4</v>
      </c>
      <c r="N79" s="41">
        <f t="shared" si="169"/>
        <v>12</v>
      </c>
      <c r="O79" s="40">
        <f t="shared" si="169"/>
        <v>0</v>
      </c>
      <c r="P79" s="41">
        <f t="shared" si="169"/>
        <v>0</v>
      </c>
      <c r="Q79" s="42">
        <f t="shared" si="169"/>
        <v>0</v>
      </c>
      <c r="R79" s="43">
        <f t="shared" si="169"/>
        <v>8</v>
      </c>
      <c r="S79" s="43">
        <f>S78+S72+S45</f>
        <v>10</v>
      </c>
      <c r="T79" s="43">
        <v>15.0</v>
      </c>
      <c r="U79" s="43">
        <f t="shared" ref="U79:U87" si="171">R79*T79</f>
        <v>120</v>
      </c>
      <c r="V79" s="43">
        <f t="shared" ref="V79:V87" si="172">S79*T79</f>
        <v>150</v>
      </c>
      <c r="W79" s="43">
        <f t="shared" ref="W79:W87" si="173">SUM(U79:V79)</f>
        <v>270</v>
      </c>
      <c r="X79" s="44">
        <f>X69+X72</f>
        <v>24</v>
      </c>
      <c r="Y79" s="43"/>
    </row>
    <row r="80">
      <c r="A80" s="10" t="s">
        <v>26</v>
      </c>
      <c r="B80" s="10" t="s">
        <v>31</v>
      </c>
      <c r="C80" s="10">
        <v>3.0</v>
      </c>
      <c r="D80" s="10" t="s">
        <v>159</v>
      </c>
      <c r="E80" s="12" t="s">
        <v>160</v>
      </c>
      <c r="F80" s="15"/>
      <c r="G80" s="11"/>
      <c r="H80" s="11"/>
      <c r="I80" s="15"/>
      <c r="J80" s="11"/>
      <c r="K80" s="16"/>
      <c r="L80" s="11">
        <v>0.0</v>
      </c>
      <c r="M80" s="11">
        <v>25.0</v>
      </c>
      <c r="N80" s="11">
        <v>2.0</v>
      </c>
      <c r="O80" s="15"/>
      <c r="P80" s="11"/>
      <c r="Q80" s="16"/>
      <c r="R80" s="45">
        <f t="shared" ref="R80:S80" si="170">O80+L80+I80+F80</f>
        <v>0</v>
      </c>
      <c r="S80" s="45">
        <f t="shared" si="170"/>
        <v>25</v>
      </c>
      <c r="T80" s="45">
        <v>1.0</v>
      </c>
      <c r="U80" s="45">
        <f t="shared" si="171"/>
        <v>0</v>
      </c>
      <c r="V80" s="45">
        <f t="shared" si="172"/>
        <v>25</v>
      </c>
      <c r="W80" s="45">
        <f t="shared" si="173"/>
        <v>25</v>
      </c>
      <c r="X80" s="45">
        <f t="shared" ref="X80:X87" si="175">H80+K80+N80+Q80</f>
        <v>2</v>
      </c>
      <c r="Y80" s="45" t="s">
        <v>45</v>
      </c>
    </row>
    <row r="81">
      <c r="A81" s="10" t="s">
        <v>26</v>
      </c>
      <c r="B81" s="10" t="s">
        <v>31</v>
      </c>
      <c r="C81" s="10">
        <v>4.0</v>
      </c>
      <c r="D81" s="10" t="s">
        <v>161</v>
      </c>
      <c r="E81" s="12" t="s">
        <v>162</v>
      </c>
      <c r="F81" s="15"/>
      <c r="G81" s="11"/>
      <c r="H81" s="11"/>
      <c r="I81" s="15"/>
      <c r="J81" s="11"/>
      <c r="K81" s="16"/>
      <c r="L81" s="11"/>
      <c r="M81" s="11"/>
      <c r="N81" s="11"/>
      <c r="O81" s="15">
        <v>0.0</v>
      </c>
      <c r="P81" s="11">
        <v>25.0</v>
      </c>
      <c r="Q81" s="16">
        <v>2.0</v>
      </c>
      <c r="R81" s="17">
        <f t="shared" ref="R81:S81" si="174">O81+L81+I81+F81</f>
        <v>0</v>
      </c>
      <c r="S81" s="17">
        <f t="shared" si="174"/>
        <v>25</v>
      </c>
      <c r="T81" s="17">
        <v>1.0</v>
      </c>
      <c r="U81" s="17">
        <f t="shared" si="171"/>
        <v>0</v>
      </c>
      <c r="V81" s="17">
        <f t="shared" si="172"/>
        <v>25</v>
      </c>
      <c r="W81" s="17">
        <f t="shared" si="173"/>
        <v>25</v>
      </c>
      <c r="X81" s="17">
        <f t="shared" si="175"/>
        <v>2</v>
      </c>
      <c r="Y81" s="17" t="s">
        <v>45</v>
      </c>
    </row>
    <row r="82">
      <c r="A82" s="10" t="s">
        <v>26</v>
      </c>
      <c r="B82" s="10" t="s">
        <v>38</v>
      </c>
      <c r="C82" s="10">
        <v>5.0</v>
      </c>
      <c r="D82" s="10" t="s">
        <v>163</v>
      </c>
      <c r="E82" s="12" t="s">
        <v>164</v>
      </c>
      <c r="F82" s="15"/>
      <c r="G82" s="11"/>
      <c r="H82" s="11"/>
      <c r="I82" s="15"/>
      <c r="J82" s="11"/>
      <c r="K82" s="16"/>
      <c r="L82" s="11">
        <v>0.0</v>
      </c>
      <c r="M82" s="11">
        <v>25.0</v>
      </c>
      <c r="N82" s="11">
        <v>6.0</v>
      </c>
      <c r="O82" s="15"/>
      <c r="P82" s="11"/>
      <c r="Q82" s="16"/>
      <c r="R82" s="17">
        <f t="shared" ref="R82:S82" si="176">O82+L82+I82+F82</f>
        <v>0</v>
      </c>
      <c r="S82" s="17">
        <f t="shared" si="176"/>
        <v>25</v>
      </c>
      <c r="T82" s="17">
        <v>1.0</v>
      </c>
      <c r="U82" s="17">
        <f t="shared" si="171"/>
        <v>0</v>
      </c>
      <c r="V82" s="17">
        <f t="shared" si="172"/>
        <v>25</v>
      </c>
      <c r="W82" s="17">
        <f t="shared" si="173"/>
        <v>25</v>
      </c>
      <c r="X82" s="17">
        <f t="shared" si="175"/>
        <v>6</v>
      </c>
      <c r="Y82" s="17" t="s">
        <v>30</v>
      </c>
    </row>
    <row r="83">
      <c r="A83" s="10" t="s">
        <v>26</v>
      </c>
      <c r="B83" s="10" t="s">
        <v>27</v>
      </c>
      <c r="C83" s="10">
        <v>1.0</v>
      </c>
      <c r="D83" s="10" t="s">
        <v>165</v>
      </c>
      <c r="E83" s="12" t="s">
        <v>166</v>
      </c>
      <c r="F83" s="15">
        <v>0.0</v>
      </c>
      <c r="G83" s="11">
        <v>5.0</v>
      </c>
      <c r="H83" s="11">
        <v>0.0</v>
      </c>
      <c r="I83" s="15"/>
      <c r="J83" s="11"/>
      <c r="K83" s="16"/>
      <c r="L83" s="11"/>
      <c r="M83" s="11"/>
      <c r="N83" s="11"/>
      <c r="O83" s="15"/>
      <c r="P83" s="11"/>
      <c r="Q83" s="16"/>
      <c r="R83" s="17">
        <f t="shared" ref="R83:S83" si="177">O83+L83+I83+F83</f>
        <v>0</v>
      </c>
      <c r="S83" s="17">
        <f t="shared" si="177"/>
        <v>5</v>
      </c>
      <c r="T83" s="17">
        <v>2.0</v>
      </c>
      <c r="U83" s="17">
        <f t="shared" si="171"/>
        <v>0</v>
      </c>
      <c r="V83" s="17">
        <f t="shared" si="172"/>
        <v>10</v>
      </c>
      <c r="W83" s="17">
        <f t="shared" si="173"/>
        <v>10</v>
      </c>
      <c r="X83" s="17">
        <f t="shared" si="175"/>
        <v>0</v>
      </c>
      <c r="Y83" s="17" t="s">
        <v>167</v>
      </c>
    </row>
    <row r="84">
      <c r="A84" s="10" t="s">
        <v>26</v>
      </c>
      <c r="B84" s="10" t="s">
        <v>27</v>
      </c>
      <c r="C84" s="10">
        <v>2.0</v>
      </c>
      <c r="D84" s="10" t="s">
        <v>168</v>
      </c>
      <c r="E84" s="12" t="s">
        <v>169</v>
      </c>
      <c r="F84" s="15"/>
      <c r="G84" s="11"/>
      <c r="H84" s="11"/>
      <c r="I84" s="15">
        <v>0.0</v>
      </c>
      <c r="J84" s="11">
        <v>5.0</v>
      </c>
      <c r="K84" s="16">
        <v>0.0</v>
      </c>
      <c r="L84" s="11"/>
      <c r="M84" s="11"/>
      <c r="N84" s="11"/>
      <c r="O84" s="15"/>
      <c r="P84" s="11"/>
      <c r="Q84" s="16"/>
      <c r="R84" s="17">
        <f t="shared" ref="R84:S84" si="178">O84+L84+I84+F84</f>
        <v>0</v>
      </c>
      <c r="S84" s="17">
        <f t="shared" si="178"/>
        <v>5</v>
      </c>
      <c r="T84" s="17">
        <v>2.0</v>
      </c>
      <c r="U84" s="17">
        <f t="shared" si="171"/>
        <v>0</v>
      </c>
      <c r="V84" s="17">
        <f t="shared" si="172"/>
        <v>10</v>
      </c>
      <c r="W84" s="17">
        <f t="shared" si="173"/>
        <v>10</v>
      </c>
      <c r="X84" s="17">
        <f t="shared" si="175"/>
        <v>0</v>
      </c>
      <c r="Y84" s="17" t="s">
        <v>167</v>
      </c>
    </row>
    <row r="85">
      <c r="A85" s="10" t="s">
        <v>26</v>
      </c>
      <c r="B85" s="10" t="s">
        <v>31</v>
      </c>
      <c r="C85" s="10">
        <v>3.0</v>
      </c>
      <c r="D85" s="10" t="s">
        <v>170</v>
      </c>
      <c r="E85" s="29" t="s">
        <v>171</v>
      </c>
      <c r="F85" s="15"/>
      <c r="G85" s="11"/>
      <c r="H85" s="11"/>
      <c r="I85" s="15"/>
      <c r="J85" s="11"/>
      <c r="K85" s="16"/>
      <c r="L85" s="11">
        <v>0.0</v>
      </c>
      <c r="M85" s="11">
        <v>5.0</v>
      </c>
      <c r="N85" s="11">
        <v>0.0</v>
      </c>
      <c r="O85" s="15"/>
      <c r="P85" s="11"/>
      <c r="Q85" s="16"/>
      <c r="R85" s="17">
        <f t="shared" ref="R85:S85" si="179">O85+L85+I85+F85</f>
        <v>0</v>
      </c>
      <c r="S85" s="17">
        <f t="shared" si="179"/>
        <v>5</v>
      </c>
      <c r="T85" s="17">
        <v>2.0</v>
      </c>
      <c r="U85" s="17">
        <f t="shared" si="171"/>
        <v>0</v>
      </c>
      <c r="V85" s="17">
        <f t="shared" si="172"/>
        <v>10</v>
      </c>
      <c r="W85" s="17">
        <f t="shared" si="173"/>
        <v>10</v>
      </c>
      <c r="X85" s="17">
        <f t="shared" si="175"/>
        <v>0</v>
      </c>
      <c r="Y85" s="17" t="s">
        <v>167</v>
      </c>
    </row>
    <row r="86">
      <c r="A86" s="10" t="s">
        <v>26</v>
      </c>
      <c r="B86" s="10" t="s">
        <v>38</v>
      </c>
      <c r="C86" s="10">
        <v>6.0</v>
      </c>
      <c r="D86" s="10" t="s">
        <v>172</v>
      </c>
      <c r="E86" s="12" t="s">
        <v>173</v>
      </c>
      <c r="F86" s="15"/>
      <c r="G86" s="11"/>
      <c r="H86" s="11"/>
      <c r="I86" s="15"/>
      <c r="J86" s="11"/>
      <c r="K86" s="16"/>
      <c r="L86" s="27"/>
      <c r="M86" s="27"/>
      <c r="N86" s="27"/>
      <c r="O86" s="15">
        <v>0.0</v>
      </c>
      <c r="P86" s="11">
        <v>25.0</v>
      </c>
      <c r="Q86" s="16">
        <v>6.0</v>
      </c>
      <c r="R86" s="17">
        <f t="shared" ref="R86:S86" si="180">O86+L86+I86+F86</f>
        <v>0</v>
      </c>
      <c r="S86" s="17">
        <f t="shared" si="180"/>
        <v>25</v>
      </c>
      <c r="T86" s="17">
        <v>4.0</v>
      </c>
      <c r="U86" s="17">
        <f t="shared" si="171"/>
        <v>0</v>
      </c>
      <c r="V86" s="17">
        <f t="shared" si="172"/>
        <v>100</v>
      </c>
      <c r="W86" s="17">
        <f t="shared" si="173"/>
        <v>100</v>
      </c>
      <c r="X86" s="17">
        <f t="shared" si="175"/>
        <v>6</v>
      </c>
      <c r="Y86" s="17" t="s">
        <v>45</v>
      </c>
    </row>
    <row r="87">
      <c r="A87" s="10" t="s">
        <v>26</v>
      </c>
      <c r="B87" s="10" t="s">
        <v>38</v>
      </c>
      <c r="C87" s="10">
        <v>6.0</v>
      </c>
      <c r="D87" s="10" t="s">
        <v>174</v>
      </c>
      <c r="E87" s="29" t="s">
        <v>175</v>
      </c>
      <c r="F87" s="15"/>
      <c r="G87" s="11"/>
      <c r="H87" s="11"/>
      <c r="I87" s="15"/>
      <c r="J87" s="11"/>
      <c r="K87" s="16"/>
      <c r="L87" s="11"/>
      <c r="M87" s="11"/>
      <c r="N87" s="11"/>
      <c r="O87" s="15">
        <v>0.0</v>
      </c>
      <c r="P87" s="11">
        <v>25.0</v>
      </c>
      <c r="Q87" s="16">
        <v>6.0</v>
      </c>
      <c r="R87" s="36">
        <f t="shared" ref="R87:S87" si="181">O87+L87+I87+F87</f>
        <v>0</v>
      </c>
      <c r="S87" s="36">
        <f t="shared" si="181"/>
        <v>25</v>
      </c>
      <c r="T87" s="36">
        <v>4.0</v>
      </c>
      <c r="U87" s="36">
        <f t="shared" si="171"/>
        <v>0</v>
      </c>
      <c r="V87" s="36">
        <f t="shared" si="172"/>
        <v>100</v>
      </c>
      <c r="W87" s="36">
        <f t="shared" si="173"/>
        <v>100</v>
      </c>
      <c r="X87" s="36">
        <f t="shared" si="175"/>
        <v>6</v>
      </c>
      <c r="Y87" s="36" t="s">
        <v>45</v>
      </c>
    </row>
    <row r="88">
      <c r="A88" s="68" t="s">
        <v>26</v>
      </c>
      <c r="B88" s="37"/>
      <c r="C88" s="37"/>
      <c r="D88" s="37"/>
      <c r="E88" s="70" t="s">
        <v>176</v>
      </c>
      <c r="F88" s="40">
        <f t="shared" ref="F88:S88" si="182">SUM(F80:F87)</f>
        <v>0</v>
      </c>
      <c r="G88" s="41">
        <f t="shared" si="182"/>
        <v>5</v>
      </c>
      <c r="H88" s="41">
        <f t="shared" si="182"/>
        <v>0</v>
      </c>
      <c r="I88" s="40">
        <f t="shared" si="182"/>
        <v>0</v>
      </c>
      <c r="J88" s="41">
        <f t="shared" si="182"/>
        <v>5</v>
      </c>
      <c r="K88" s="42">
        <f t="shared" si="182"/>
        <v>0</v>
      </c>
      <c r="L88" s="41">
        <f t="shared" si="182"/>
        <v>0</v>
      </c>
      <c r="M88" s="41">
        <f t="shared" si="182"/>
        <v>55</v>
      </c>
      <c r="N88" s="41">
        <f t="shared" si="182"/>
        <v>8</v>
      </c>
      <c r="O88" s="40">
        <f t="shared" si="182"/>
        <v>0</v>
      </c>
      <c r="P88" s="41">
        <f t="shared" si="182"/>
        <v>75</v>
      </c>
      <c r="Q88" s="42">
        <f t="shared" si="182"/>
        <v>14</v>
      </c>
      <c r="R88" s="43">
        <f t="shared" si="182"/>
        <v>0</v>
      </c>
      <c r="S88" s="43">
        <f t="shared" si="182"/>
        <v>140</v>
      </c>
      <c r="T88" s="43" t="s">
        <v>42</v>
      </c>
      <c r="U88" s="43">
        <v>0.0</v>
      </c>
      <c r="V88" s="43">
        <f t="shared" ref="V88:X88" si="183">SUM(V80:V87)</f>
        <v>305</v>
      </c>
      <c r="W88" s="43">
        <f t="shared" si="183"/>
        <v>305</v>
      </c>
      <c r="X88" s="44">
        <f t="shared" si="183"/>
        <v>22</v>
      </c>
      <c r="Y88" s="43"/>
    </row>
    <row r="89">
      <c r="A89" s="10" t="s">
        <v>26</v>
      </c>
      <c r="B89" s="10" t="s">
        <v>38</v>
      </c>
      <c r="C89" s="10">
        <v>5.0</v>
      </c>
      <c r="D89" s="10" t="s">
        <v>177</v>
      </c>
      <c r="E89" s="71" t="s">
        <v>178</v>
      </c>
      <c r="F89" s="15"/>
      <c r="G89" s="11"/>
      <c r="H89" s="11"/>
      <c r="I89" s="15"/>
      <c r="J89" s="11"/>
      <c r="K89" s="16"/>
      <c r="L89" s="11">
        <v>0.0</v>
      </c>
      <c r="M89" s="11">
        <v>2.0</v>
      </c>
      <c r="N89" s="11">
        <v>0.0</v>
      </c>
      <c r="O89" s="15"/>
      <c r="P89" s="11"/>
      <c r="Q89" s="16"/>
      <c r="R89" s="45">
        <v>0.0</v>
      </c>
      <c r="S89" s="45">
        <v>2.0</v>
      </c>
      <c r="T89" s="45">
        <v>15.0</v>
      </c>
      <c r="U89" s="45">
        <v>0.0</v>
      </c>
      <c r="V89" s="45">
        <v>30.0</v>
      </c>
      <c r="W89" s="45">
        <v>30.0</v>
      </c>
      <c r="X89" s="45">
        <v>0.0</v>
      </c>
      <c r="Y89" s="45" t="s">
        <v>45</v>
      </c>
    </row>
    <row r="90">
      <c r="A90" s="10" t="s">
        <v>26</v>
      </c>
      <c r="B90" s="10" t="s">
        <v>38</v>
      </c>
      <c r="C90" s="10">
        <v>6.0</v>
      </c>
      <c r="D90" s="10" t="s">
        <v>179</v>
      </c>
      <c r="E90" s="71" t="s">
        <v>180</v>
      </c>
      <c r="F90" s="15"/>
      <c r="G90" s="11"/>
      <c r="H90" s="11"/>
      <c r="I90" s="15"/>
      <c r="J90" s="11"/>
      <c r="K90" s="16"/>
      <c r="L90" s="11"/>
      <c r="M90" s="11"/>
      <c r="N90" s="11"/>
      <c r="O90" s="15">
        <v>0.0</v>
      </c>
      <c r="P90" s="11">
        <v>2.0</v>
      </c>
      <c r="Q90" s="16">
        <v>0.0</v>
      </c>
      <c r="R90" s="17">
        <v>0.0</v>
      </c>
      <c r="S90" s="17">
        <v>2.0</v>
      </c>
      <c r="T90" s="17">
        <v>15.0</v>
      </c>
      <c r="U90" s="17">
        <v>0.0</v>
      </c>
      <c r="V90" s="17">
        <v>30.0</v>
      </c>
      <c r="W90" s="17">
        <v>30.0</v>
      </c>
      <c r="X90" s="17">
        <v>0.0</v>
      </c>
      <c r="Y90" s="17" t="s">
        <v>45</v>
      </c>
    </row>
    <row r="91">
      <c r="A91" s="10" t="s">
        <v>26</v>
      </c>
      <c r="B91" s="10" t="s">
        <v>38</v>
      </c>
      <c r="C91" s="10">
        <v>6.0</v>
      </c>
      <c r="D91" s="10" t="s">
        <v>181</v>
      </c>
      <c r="E91" s="12" t="s">
        <v>182</v>
      </c>
      <c r="F91" s="15">
        <v>0.0</v>
      </c>
      <c r="G91" s="11">
        <v>0.0</v>
      </c>
      <c r="H91" s="11">
        <v>0.0</v>
      </c>
      <c r="I91" s="15">
        <v>0.0</v>
      </c>
      <c r="J91" s="11">
        <v>0.0</v>
      </c>
      <c r="K91" s="16">
        <v>0.0</v>
      </c>
      <c r="L91" s="11">
        <v>0.0</v>
      </c>
      <c r="M91" s="11">
        <v>0.0</v>
      </c>
      <c r="N91" s="11">
        <v>0.0</v>
      </c>
      <c r="O91" s="15">
        <v>0.0</v>
      </c>
      <c r="P91" s="11">
        <v>0.0</v>
      </c>
      <c r="Q91" s="16">
        <v>10.0</v>
      </c>
      <c r="R91" s="17">
        <f>F91+I91+L91+O91+U91</f>
        <v>0</v>
      </c>
      <c r="S91" s="17">
        <f>G91+J91+M91+P91</f>
        <v>0</v>
      </c>
      <c r="T91" s="17">
        <v>10.0</v>
      </c>
      <c r="U91" s="17">
        <v>0.0</v>
      </c>
      <c r="V91" s="17">
        <v>0.0</v>
      </c>
      <c r="W91" s="17">
        <v>0.0</v>
      </c>
      <c r="X91" s="17">
        <v>10.0</v>
      </c>
      <c r="Y91" s="17" t="s">
        <v>167</v>
      </c>
    </row>
    <row r="92">
      <c r="A92" s="10"/>
      <c r="B92" s="10"/>
      <c r="C92" s="10"/>
      <c r="D92" s="10"/>
      <c r="E92" s="12" t="s">
        <v>183</v>
      </c>
      <c r="F92" s="15">
        <f t="shared" ref="F92:S92" si="184">F79+F42</f>
        <v>12</v>
      </c>
      <c r="G92" s="11">
        <f t="shared" si="184"/>
        <v>8</v>
      </c>
      <c r="H92" s="11">
        <f t="shared" si="184"/>
        <v>18</v>
      </c>
      <c r="I92" s="15">
        <f t="shared" si="184"/>
        <v>15</v>
      </c>
      <c r="J92" s="11">
        <f t="shared" si="184"/>
        <v>19</v>
      </c>
      <c r="K92" s="16">
        <f t="shared" si="184"/>
        <v>36</v>
      </c>
      <c r="L92" s="11">
        <f t="shared" si="184"/>
        <v>7</v>
      </c>
      <c r="M92" s="11">
        <f t="shared" si="184"/>
        <v>17</v>
      </c>
      <c r="N92" s="11">
        <f t="shared" si="184"/>
        <v>27</v>
      </c>
      <c r="O92" s="15">
        <f t="shared" si="184"/>
        <v>2</v>
      </c>
      <c r="P92" s="11">
        <f t="shared" si="184"/>
        <v>6</v>
      </c>
      <c r="Q92" s="16">
        <f t="shared" si="184"/>
        <v>7</v>
      </c>
      <c r="R92" s="36">
        <f t="shared" si="184"/>
        <v>36</v>
      </c>
      <c r="S92" s="36">
        <f t="shared" si="184"/>
        <v>52</v>
      </c>
      <c r="T92" s="36">
        <v>15.0</v>
      </c>
      <c r="U92" s="36">
        <f>T92*R92</f>
        <v>540</v>
      </c>
      <c r="V92" s="36">
        <f>T92*S92</f>
        <v>780</v>
      </c>
      <c r="W92" s="36">
        <f>V92+U92</f>
        <v>1320</v>
      </c>
      <c r="X92" s="36"/>
      <c r="Y92" s="36"/>
    </row>
    <row r="93">
      <c r="A93" s="68" t="s">
        <v>26</v>
      </c>
      <c r="B93" s="37"/>
      <c r="C93" s="37"/>
      <c r="D93" s="37"/>
      <c r="E93" s="72" t="s">
        <v>184</v>
      </c>
      <c r="F93" s="40">
        <f t="shared" ref="F93:Q93" si="185">F91+F88+F79+F42</f>
        <v>12</v>
      </c>
      <c r="G93" s="41">
        <f t="shared" si="185"/>
        <v>13</v>
      </c>
      <c r="H93" s="41">
        <f t="shared" si="185"/>
        <v>18</v>
      </c>
      <c r="I93" s="40">
        <f t="shared" si="185"/>
        <v>15</v>
      </c>
      <c r="J93" s="41">
        <f t="shared" si="185"/>
        <v>24</v>
      </c>
      <c r="K93" s="42">
        <f t="shared" si="185"/>
        <v>36</v>
      </c>
      <c r="L93" s="41">
        <f t="shared" si="185"/>
        <v>7</v>
      </c>
      <c r="M93" s="41">
        <f t="shared" si="185"/>
        <v>72</v>
      </c>
      <c r="N93" s="41">
        <f t="shared" si="185"/>
        <v>35</v>
      </c>
      <c r="O93" s="40">
        <f t="shared" si="185"/>
        <v>2</v>
      </c>
      <c r="P93" s="41">
        <f t="shared" si="185"/>
        <v>81</v>
      </c>
      <c r="Q93" s="42">
        <f t="shared" si="185"/>
        <v>31</v>
      </c>
      <c r="R93" s="43">
        <f t="shared" ref="R93:S93" si="186">F93+I93+L93+O93</f>
        <v>36</v>
      </c>
      <c r="S93" s="43">
        <f t="shared" si="186"/>
        <v>190</v>
      </c>
      <c r="T93" s="43">
        <v>15.0</v>
      </c>
      <c r="U93" s="43">
        <f>U91+U88+U79+U42</f>
        <v>540</v>
      </c>
      <c r="V93" s="43">
        <f>V91+V79+V42+V88</f>
        <v>1085</v>
      </c>
      <c r="W93" s="43">
        <f>SUM(U93:V93)</f>
        <v>1625</v>
      </c>
      <c r="X93" s="44">
        <f>X91+X88+X79+X42</f>
        <v>120</v>
      </c>
      <c r="Y93" s="43"/>
    </row>
    <row r="95">
      <c r="H95" s="73">
        <f>H93+K93+N93+Q93</f>
        <v>120</v>
      </c>
    </row>
  </sheetData>
  <mergeCells count="5">
    <mergeCell ref="A1:Y1"/>
    <mergeCell ref="D15:E15"/>
    <mergeCell ref="D41:E41"/>
    <mergeCell ref="D42:E42"/>
    <mergeCell ref="D79:E79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2017-01-04T13:55:16Z</dcterms:created>
  <dc:creator>Zó Ka</dc:creator>
</cp:coreProperties>
</file>