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féléves N Germ" sheetId="1" r:id="rId4"/>
  </sheets>
  <definedNames>
    <definedName hidden="1" localSheetId="0" name="_xlnm._FilterDatabase">'4 féléves N Germ'!$A$2:$Y$63</definedName>
  </definedNames>
  <calcPr/>
  <extLst>
    <ext uri="GoogleSheetsCustomDataVersion2">
      <go:sheetsCustomData xmlns:go="http://customooxmlschemas.google.com/" r:id="rId5" roundtripDataChecksum="SkrjCvG6Y243bHZHWtHol4cJ1Kb1ZW8Zcsl5/Vr0Ozc="/>
    </ext>
  </extLst>
</workbook>
</file>

<file path=xl/sharedStrings.xml><?xml version="1.0" encoding="utf-8"?>
<sst xmlns="http://schemas.openxmlformats.org/spreadsheetml/2006/main" count="338" uniqueCount="144">
  <si>
    <r>
      <rPr>
        <rFont val="Arial"/>
        <b/>
        <color theme="1"/>
        <sz val="9.0"/>
      </rPr>
      <t xml:space="preserve">Óvodapedagógus BA német nemzetiségi szakiránnyal 4 féléves (nappali tagozat) </t>
    </r>
    <r>
      <rPr>
        <rFont val="Arial"/>
        <b/>
        <color rgb="FFFF00FF"/>
        <sz val="9.0"/>
      </rPr>
      <t xml:space="preserve">bemenet: Germanisztika alapszak   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</si>
  <si>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</si>
  <si>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</si>
  <si>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</si>
  <si>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</si>
  <si>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</si>
  <si>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</si>
  <si>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</si>
  <si>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</si>
  <si>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</si>
  <si>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</si>
  <si>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</si>
  <si>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</si>
  <si>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</si>
  <si>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</si>
  <si>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</si>
  <si>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</si>
  <si>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</si>
  <si>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</si>
  <si>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</si>
  <si>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</si>
  <si>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</si>
  <si>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</si>
  <si>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</si>
  <si>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</si>
  <si>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</si>
  <si>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OVO</t>
  </si>
  <si>
    <t>I.</t>
  </si>
  <si>
    <t>1.</t>
  </si>
  <si>
    <t>NKOZOS1026</t>
  </si>
  <si>
    <t>Teremtésvédelem</t>
  </si>
  <si>
    <t>v</t>
  </si>
  <si>
    <t>HFALTANB092</t>
  </si>
  <si>
    <t>Bevezetés a kereszténységbe</t>
  </si>
  <si>
    <t>BNALTS1002</t>
  </si>
  <si>
    <t>Bevezetés az etikába</t>
  </si>
  <si>
    <t>OVOANB1001</t>
  </si>
  <si>
    <t>Bevezetés a gyermekvédelembe</t>
  </si>
  <si>
    <t>Társadalomtudomány – összesen</t>
  </si>
  <si>
    <t>–</t>
  </si>
  <si>
    <t>NKOZOS1024</t>
  </si>
  <si>
    <t>Általános és fejlődéslélektan 1.</t>
  </si>
  <si>
    <t>2.</t>
  </si>
  <si>
    <t>RTALTANB007</t>
  </si>
  <si>
    <t>Általános és fejlődéslélektan 2.</t>
  </si>
  <si>
    <t>II.</t>
  </si>
  <si>
    <t>3.</t>
  </si>
  <si>
    <t>RTALTANB014</t>
  </si>
  <si>
    <t>Pedagógiai szociálpszichológia</t>
  </si>
  <si>
    <t>4.</t>
  </si>
  <si>
    <t>RTALTANB015</t>
  </si>
  <si>
    <t>A személyiségfejlődés zavarai</t>
  </si>
  <si>
    <t>gyj</t>
  </si>
  <si>
    <t>OVOANB2061</t>
  </si>
  <si>
    <t xml:space="preserve">Szakmaikészség-fejlesztés és önismeret </t>
  </si>
  <si>
    <t>Pszichológia – összesen</t>
  </si>
  <si>
    <t>OVOANB1025</t>
  </si>
  <si>
    <t>Az óvodáskor pedagógiája</t>
  </si>
  <si>
    <t>ONNANB2005</t>
  </si>
  <si>
    <t>Die Welt des Kindergartens</t>
  </si>
  <si>
    <t>OVOANB2052</t>
  </si>
  <si>
    <t>Komplex pedagógiai-pszichológiai szigorlat</t>
  </si>
  <si>
    <t>S</t>
  </si>
  <si>
    <t>Pedagógia – összesen</t>
  </si>
  <si>
    <t>szakképzettséghez vezető alapozó ismeretkörök (32-45 kredit)</t>
  </si>
  <si>
    <t>OVOANB1039</t>
  </si>
  <si>
    <t>Irodalmi és anyanyelvi nevelés módszertana 1.</t>
  </si>
  <si>
    <t>OVOANB2044</t>
  </si>
  <si>
    <t>Irodalmi és anyanyelvi nevelés módszertana 2.</t>
  </si>
  <si>
    <t>Irodalmi és anyanyelvi nevelés – összesen</t>
  </si>
  <si>
    <t>BNOVOP1009</t>
  </si>
  <si>
    <t xml:space="preserve">Matematikai nevelés és módszertana 1. 
</t>
  </si>
  <si>
    <t>ONNANB2011</t>
  </si>
  <si>
    <t xml:space="preserve">Mathematische Erziehung und ihre Didakti 2.
</t>
  </si>
  <si>
    <t>Matematikai nevelés és módszertana – összesen</t>
  </si>
  <si>
    <t>ONNANB1008</t>
  </si>
  <si>
    <t xml:space="preserve">Umwelterziehung und ihre Didaktik
</t>
  </si>
  <si>
    <t>ONNANB2007</t>
  </si>
  <si>
    <t>Gesundheitserziehung</t>
  </si>
  <si>
    <t>Környezeti nevelés és módszertana – összesen</t>
  </si>
  <si>
    <t>OVOANB1040</t>
  </si>
  <si>
    <t>Bemeneti kompetenciák fejlesztése (ének-zenei)</t>
  </si>
  <si>
    <t>OVOANB1041</t>
  </si>
  <si>
    <t xml:space="preserve">Ének-zene és módszertana 1. </t>
  </si>
  <si>
    <t>OVOANB2040</t>
  </si>
  <si>
    <t xml:space="preserve">Ének-zene és módszertana 2. </t>
  </si>
  <si>
    <t>ONNANB1020</t>
  </si>
  <si>
    <t xml:space="preserve">Methodik Music 3. </t>
  </si>
  <si>
    <t>ONNANB2020</t>
  </si>
  <si>
    <t xml:space="preserve">Methodik Music 4. </t>
  </si>
  <si>
    <t>Ének-zene és módszertana – összesen</t>
  </si>
  <si>
    <t>BNOVOP1012</t>
  </si>
  <si>
    <t xml:space="preserve">Vizuális nevelés és módszertana 1. </t>
  </si>
  <si>
    <t>BNOVOP2009</t>
  </si>
  <si>
    <t>Vizuális nevelés és módszertana 2.</t>
  </si>
  <si>
    <t>Vizuális nevelés és módszertana – összesen</t>
  </si>
  <si>
    <t>OVOANB2031</t>
  </si>
  <si>
    <t xml:space="preserve">Bábjáték és módszertana </t>
  </si>
  <si>
    <t>Bábjáték és módszertana – összesen</t>
  </si>
  <si>
    <t>OVOANB1032</t>
  </si>
  <si>
    <t>Játék és néphagyomány az óvodában</t>
  </si>
  <si>
    <t>Játék és néphagyomány az óvodában –  összesen</t>
  </si>
  <si>
    <t>BNOVOP2010</t>
  </si>
  <si>
    <t xml:space="preserve">Testnevelés és módszertana 1. </t>
  </si>
  <si>
    <t>BNOVOP1015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</si>
  <si>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</si>
  <si>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</si>
  <si>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</si>
  <si>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</si>
  <si>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ONNANB2014</t>
  </si>
  <si>
    <t>Deutsch als Nationalitätensprache und ihre Lernmethodik 1.</t>
  </si>
  <si>
    <t>ONNANB1015</t>
  </si>
  <si>
    <t xml:space="preserve">Deutsche Nationalitätenkunde und ihre Lernmethodik </t>
  </si>
  <si>
    <t>ONNANB1011</t>
  </si>
  <si>
    <t>Ungarndeutsche Literatur 1.</t>
  </si>
  <si>
    <t>ONNANB2015</t>
  </si>
  <si>
    <t>Kinderliteratur / ungarndeutsche Kinderliteratur 1.</t>
  </si>
  <si>
    <t>ONNANB1016</t>
  </si>
  <si>
    <t>Kinderliteratur / ungarndeutsche Kinderliteratur 2.</t>
  </si>
  <si>
    <t>ONNANB1017</t>
  </si>
  <si>
    <t>Deutsch als Nationalitätensprache, Komplexprüfung</t>
  </si>
  <si>
    <t>s</t>
  </si>
  <si>
    <t>Speciális szakmai ismeretek- német nemzetiségi szakirány 36 kredit</t>
  </si>
  <si>
    <t>ONNANB1012</t>
  </si>
  <si>
    <t>Praxis im Kindergarten 3.</t>
  </si>
  <si>
    <t>ONNANB2016</t>
  </si>
  <si>
    <t>Praxis im Kindergarten 4.</t>
  </si>
  <si>
    <t>ONNANB1018</t>
  </si>
  <si>
    <t>Komplexes Praktikum 1.</t>
  </si>
  <si>
    <t>ONNANB1006</t>
  </si>
  <si>
    <t>Beschäftigung 1. Gedichte-Märchen, Musik</t>
  </si>
  <si>
    <t>a</t>
  </si>
  <si>
    <t>ONNANB2010</t>
  </si>
  <si>
    <t>Beschäftigung 2. Zeichnen-Forman, Aussenwelt</t>
  </si>
  <si>
    <t>ONNANB1013</t>
  </si>
  <si>
    <t>Beschäftigung 3.  Mathematik und Sachbegegnung, Bewegung</t>
  </si>
  <si>
    <t>ONNANB2017</t>
  </si>
  <si>
    <t xml:space="preserve">Komplexes Praktikum im Praxiskindergarten 2.
</t>
  </si>
  <si>
    <t>ONNANB2018</t>
  </si>
  <si>
    <t xml:space="preserve">Komplexes Praktikum im Praxiskindergarten 3.
</t>
  </si>
  <si>
    <t>Szakmai gyakorlat 26 kredit</t>
  </si>
  <si>
    <t>ONNANB2019</t>
  </si>
  <si>
    <t>Diplomarbeit</t>
  </si>
  <si>
    <t>Óvodapedagógus szak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</si>
</sst>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9.0"/>
      <color theme="1"/>
      <name val="Arial"/>
    </font>
    <font/>
    <font>
      <sz val="9.0"/>
      <color theme="1"/>
      <name val="Arial"/>
    </font>
    <font>
      <sz val="11.0"/>
      <color theme="1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33">
    <border/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/>
      <right/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2" fontId="1" numFmtId="0" xfId="0" applyAlignment="1" applyBorder="1" applyFill="1" applyFont="1">
      <alignment horizontal="center" textRotation="90"/>
    </xf>
    <xf borderId="4" fillId="2" fontId="1" numFmtId="0" xfId="0" applyAlignment="1" applyBorder="1" applyFont="1">
      <alignment horizontal="center" textRotation="90"/>
    </xf>
    <xf borderId="5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 textRotation="90"/>
    </xf>
    <xf borderId="6" fillId="2" fontId="1" numFmtId="0" xfId="0" applyAlignment="1" applyBorder="1" applyFont="1">
      <alignment horizontal="center" textRotation="90"/>
    </xf>
    <xf borderId="7" fillId="2" fontId="1" numFmtId="0" xfId="0" applyAlignment="1" applyBorder="1" applyFont="1">
      <alignment horizontal="center" textRotation="90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Font="1"/>
    <xf borderId="8" fillId="0" fontId="3" numFmtId="0" xfId="0" applyAlignment="1" applyBorder="1" applyFont="1">
      <alignment horizontal="center"/>
    </xf>
    <xf borderId="9" fillId="0" fontId="3" numFmtId="0" xfId="0" applyAlignment="1" applyBorder="1" applyFont="1">
      <alignment horizontal="center"/>
    </xf>
    <xf borderId="0" fillId="0" fontId="4" numFmtId="0" xfId="0" applyFont="1"/>
    <xf borderId="8" fillId="0" fontId="4" numFmtId="0" xfId="0" applyBorder="1" applyFont="1"/>
    <xf borderId="9" fillId="0" fontId="4" numFmtId="0" xfId="0" applyBorder="1" applyFont="1"/>
    <xf borderId="10" fillId="0" fontId="3" numFmtId="0" xfId="0" applyAlignment="1" applyBorder="1" applyFont="1">
      <alignment horizontal="center"/>
    </xf>
    <xf borderId="11" fillId="0" fontId="3" numFmtId="0" xfId="0" applyAlignment="1" applyBorder="1" applyFont="1">
      <alignment horizontal="center"/>
    </xf>
    <xf borderId="12" fillId="0" fontId="4" numFmtId="0" xfId="0" applyBorder="1" applyFont="1"/>
    <xf borderId="12" fillId="0" fontId="3" numFmtId="0" xfId="0" applyBorder="1" applyFont="1"/>
    <xf borderId="12" fillId="0" fontId="3" numFmtId="0" xfId="0" applyAlignment="1" applyBorder="1" applyFont="1">
      <alignment horizontal="center"/>
    </xf>
    <xf borderId="13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14" fillId="0" fontId="4" numFmtId="0" xfId="0" applyBorder="1" applyFont="1"/>
    <xf borderId="0" fillId="0" fontId="3" numFmtId="0" xfId="0" applyAlignment="1" applyFont="1">
      <alignment shrinkToFit="0" wrapText="1"/>
    </xf>
    <xf borderId="15" fillId="0" fontId="3" numFmtId="0" xfId="0" applyAlignment="1" applyBorder="1" applyFont="1">
      <alignment horizontal="center"/>
    </xf>
    <xf borderId="16" fillId="0" fontId="4" numFmtId="0" xfId="0" applyBorder="1" applyFont="1"/>
    <xf borderId="16" fillId="0" fontId="3" numFmtId="0" xfId="0" applyBorder="1" applyFont="1"/>
    <xf borderId="16" fillId="0" fontId="3" numFmtId="0" xfId="0" applyAlignment="1" applyBorder="1" applyFont="1">
      <alignment horizontal="center"/>
    </xf>
    <xf borderId="17" fillId="0" fontId="3" numFmtId="0" xfId="0" applyAlignment="1" applyBorder="1" applyFont="1">
      <alignment horizontal="center"/>
    </xf>
    <xf borderId="18" fillId="0" fontId="3" numFmtId="0" xfId="0" applyAlignment="1" applyBorder="1" applyFont="1">
      <alignment horizontal="center"/>
    </xf>
    <xf borderId="18" fillId="0" fontId="4" numFmtId="0" xfId="0" applyBorder="1" applyFont="1"/>
    <xf borderId="19" fillId="0" fontId="3" numFmtId="0" xfId="0" applyAlignment="1" applyBorder="1" applyFont="1">
      <alignment horizontal="center"/>
    </xf>
    <xf borderId="20" fillId="0" fontId="4" numFmtId="0" xfId="0" applyBorder="1" applyFont="1"/>
    <xf borderId="20" fillId="0" fontId="1" numFmtId="0" xfId="0" applyAlignment="1" applyBorder="1" applyFont="1">
      <alignment horizontal="center"/>
    </xf>
    <xf borderId="20" fillId="0" fontId="2" numFmtId="0" xfId="0" applyBorder="1" applyFont="1"/>
    <xf borderId="21" fillId="0" fontId="3" numFmtId="0" xfId="0" applyAlignment="1" applyBorder="1" applyFont="1">
      <alignment horizontal="center"/>
    </xf>
    <xf borderId="20" fillId="0" fontId="3" numFmtId="0" xfId="0" applyAlignment="1" applyBorder="1" applyFont="1">
      <alignment horizontal="center"/>
    </xf>
    <xf borderId="22" fillId="0" fontId="3" numFmtId="0" xfId="0" applyAlignment="1" applyBorder="1" applyFont="1">
      <alignment horizontal="center"/>
    </xf>
    <xf borderId="23" fillId="0" fontId="3" numFmtId="0" xfId="0" applyAlignment="1" applyBorder="1" applyFont="1">
      <alignment horizontal="center"/>
    </xf>
    <xf borderId="23" fillId="0" fontId="1" numFmtId="0" xfId="0" applyAlignment="1" applyBorder="1" applyFont="1">
      <alignment horizontal="center"/>
    </xf>
    <xf borderId="23" fillId="0" fontId="4" numFmtId="0" xfId="0" applyBorder="1" applyFont="1"/>
    <xf borderId="10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5" fillId="0" fontId="1" numFmtId="0" xfId="0" applyAlignment="1" applyBorder="1" applyFont="1">
      <alignment horizontal="center"/>
    </xf>
    <xf borderId="25" fillId="0" fontId="2" numFmtId="0" xfId="0" applyBorder="1" applyFont="1"/>
    <xf borderId="26" fillId="0" fontId="3" numFmtId="0" xfId="0" applyAlignment="1" applyBorder="1" applyFont="1">
      <alignment horizontal="center"/>
    </xf>
    <xf borderId="25" fillId="0" fontId="3" numFmtId="0" xfId="0" applyAlignment="1" applyBorder="1" applyFont="1">
      <alignment horizontal="center"/>
    </xf>
    <xf borderId="27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4" fillId="0" fontId="4" numFmtId="0" xfId="0" applyBorder="1" applyFont="1"/>
    <xf borderId="28" fillId="0" fontId="3" numFmtId="0" xfId="0" applyAlignment="1" applyBorder="1" applyFont="1">
      <alignment horizontal="center"/>
    </xf>
    <xf borderId="29" fillId="0" fontId="4" numFmtId="0" xfId="0" applyBorder="1" applyFont="1"/>
    <xf borderId="29" fillId="0" fontId="1" numFmtId="0" xfId="0" applyAlignment="1" applyBorder="1" applyFont="1">
      <alignment horizontal="center"/>
    </xf>
    <xf borderId="29" fillId="0" fontId="2" numFmtId="0" xfId="0" applyBorder="1" applyFont="1"/>
    <xf borderId="30" fillId="0" fontId="3" numFmtId="0" xfId="0" applyAlignment="1" applyBorder="1" applyFont="1">
      <alignment horizontal="center"/>
    </xf>
    <xf borderId="29" fillId="0" fontId="3" numFmtId="0" xfId="0" applyAlignment="1" applyBorder="1" applyFont="1">
      <alignment horizontal="center"/>
    </xf>
    <xf borderId="31" fillId="0" fontId="3" numFmtId="0" xfId="0" applyAlignment="1" applyBorder="1" applyFont="1">
      <alignment horizontal="center"/>
    </xf>
    <xf borderId="32" fillId="0" fontId="3" numFmtId="0" xfId="0" applyAlignment="1" applyBorder="1" applyFont="1">
      <alignment horizontal="center"/>
    </xf>
    <xf borderId="32" fillId="0" fontId="4" numFmtId="0" xfId="0" applyBorder="1" applyFont="1"/>
    <xf borderId="20" fillId="0" fontId="1" numFmtId="0" xfId="0" applyBorder="1" applyFont="1"/>
    <xf borderId="20" fillId="0" fontId="3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6.0"/>
    <col customWidth="1" min="3" max="3" width="4.14"/>
    <col customWidth="1" min="4" max="4" width="16.14"/>
    <col customWidth="1" min="5" max="5" width="36.29"/>
    <col customWidth="1" min="6" max="6" width="3.86"/>
    <col customWidth="1" min="7" max="7" width="5.0"/>
    <col customWidth="1" min="8" max="8" width="2.71"/>
    <col customWidth="1" min="9" max="9" width="3.86"/>
    <col customWidth="1" min="10" max="10" width="4.71"/>
    <col customWidth="1" min="11" max="11" width="2.0"/>
    <col customWidth="1" min="12" max="12" width="4.29"/>
    <col customWidth="1" min="13" max="13" width="3.71"/>
    <col customWidth="1" min="14" max="14" width="4.29"/>
    <col customWidth="1" min="15" max="15" width="4.71"/>
    <col customWidth="1" min="16" max="16" width="3.71"/>
    <col customWidth="1" min="17" max="17" width="2.71"/>
    <col customWidth="1" min="18" max="18" width="4.86"/>
    <col customWidth="1" min="19" max="19" width="4.29"/>
    <col customWidth="1" min="20" max="20" width="4.14"/>
    <col customWidth="1" min="21" max="21" width="4.29"/>
    <col customWidth="1" min="22" max="22" width="4.71"/>
    <col customWidth="1" min="23" max="23" width="4.29"/>
    <col customWidth="1" min="24" max="24" width="4.71"/>
    <col customWidth="1" min="25" max="25" width="4.29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7" t="s">
        <v>9</v>
      </c>
      <c r="J2" s="8" t="s">
        <v>10</v>
      </c>
      <c r="K2" s="9" t="s">
        <v>11</v>
      </c>
      <c r="L2" s="7" t="s">
        <v>12</v>
      </c>
      <c r="M2" s="8" t="s">
        <v>13</v>
      </c>
      <c r="N2" s="9" t="s">
        <v>14</v>
      </c>
      <c r="O2" s="7" t="s">
        <v>15</v>
      </c>
      <c r="P2" s="8" t="s">
        <v>16</v>
      </c>
      <c r="Q2" s="9" t="s">
        <v>17</v>
      </c>
      <c r="R2" s="4" t="s">
        <v>18</v>
      </c>
      <c r="S2" s="4" t="s">
        <v>19</v>
      </c>
      <c r="T2" s="4" t="s">
        <v>20</v>
      </c>
      <c r="U2" s="7" t="s">
        <v>21</v>
      </c>
      <c r="V2" s="8" t="s">
        <v>22</v>
      </c>
      <c r="W2" s="4" t="s">
        <v>23</v>
      </c>
      <c r="X2" s="4" t="s">
        <v>24</v>
      </c>
      <c r="Y2" s="4" t="s">
        <v>25</v>
      </c>
    </row>
    <row r="3">
      <c r="A3" s="10" t="s">
        <v>26</v>
      </c>
      <c r="B3" s="10" t="s">
        <v>27</v>
      </c>
      <c r="C3" s="11" t="s">
        <v>28</v>
      </c>
      <c r="D3" s="10" t="s">
        <v>29</v>
      </c>
      <c r="E3" s="12" t="s">
        <v>30</v>
      </c>
      <c r="F3" s="13">
        <v>1.0</v>
      </c>
      <c r="G3" s="10">
        <v>0.0</v>
      </c>
      <c r="H3" s="14">
        <v>1.0</v>
      </c>
      <c r="I3" s="15"/>
      <c r="J3" s="15"/>
      <c r="K3" s="15"/>
      <c r="L3" s="16"/>
      <c r="M3" s="15"/>
      <c r="N3" s="17"/>
      <c r="O3" s="15"/>
      <c r="P3" s="15"/>
      <c r="Q3" s="15"/>
      <c r="R3" s="18">
        <f t="shared" ref="R3:S3" si="1">O3+L3+I3+F3</f>
        <v>1</v>
      </c>
      <c r="S3" s="18">
        <f t="shared" si="1"/>
        <v>0</v>
      </c>
      <c r="T3" s="18">
        <v>15.0</v>
      </c>
      <c r="U3" s="18">
        <f t="shared" ref="U3:U6" si="3">R3*T3</f>
        <v>15</v>
      </c>
      <c r="V3" s="18">
        <f t="shared" ref="V3:V6" si="4">S3*T3</f>
        <v>0</v>
      </c>
      <c r="W3" s="18">
        <f t="shared" ref="W3:W6" si="5">SUM(U3:V3)</f>
        <v>15</v>
      </c>
      <c r="X3" s="18">
        <f t="shared" ref="X3:X6" si="6">H3+K3+N3+Q3</f>
        <v>1</v>
      </c>
      <c r="Y3" s="18" t="s">
        <v>31</v>
      </c>
    </row>
    <row r="4">
      <c r="A4" s="10" t="s">
        <v>26</v>
      </c>
      <c r="B4" s="10" t="s">
        <v>27</v>
      </c>
      <c r="C4" s="11" t="s">
        <v>28</v>
      </c>
      <c r="D4" s="10" t="s">
        <v>32</v>
      </c>
      <c r="E4" s="12" t="s">
        <v>33</v>
      </c>
      <c r="F4" s="13">
        <v>2.0</v>
      </c>
      <c r="G4" s="10">
        <v>0.0</v>
      </c>
      <c r="H4" s="14">
        <v>2.0</v>
      </c>
      <c r="I4" s="15"/>
      <c r="J4" s="15"/>
      <c r="K4" s="15"/>
      <c r="L4" s="13"/>
      <c r="M4" s="10"/>
      <c r="N4" s="14"/>
      <c r="O4" s="15"/>
      <c r="P4" s="15"/>
      <c r="Q4" s="15"/>
      <c r="R4" s="18">
        <f t="shared" ref="R4:S4" si="2">O4+L4+I4+F4</f>
        <v>2</v>
      </c>
      <c r="S4" s="18">
        <f t="shared" si="2"/>
        <v>0</v>
      </c>
      <c r="T4" s="18">
        <v>15.0</v>
      </c>
      <c r="U4" s="18">
        <f t="shared" si="3"/>
        <v>30</v>
      </c>
      <c r="V4" s="18">
        <f t="shared" si="4"/>
        <v>0</v>
      </c>
      <c r="W4" s="18">
        <f t="shared" si="5"/>
        <v>30</v>
      </c>
      <c r="X4" s="18">
        <f t="shared" si="6"/>
        <v>2</v>
      </c>
      <c r="Y4" s="18" t="s">
        <v>31</v>
      </c>
    </row>
    <row r="5">
      <c r="A5" s="10" t="s">
        <v>26</v>
      </c>
      <c r="B5" s="10" t="s">
        <v>27</v>
      </c>
      <c r="C5" s="11" t="s">
        <v>28</v>
      </c>
      <c r="D5" s="10" t="s">
        <v>34</v>
      </c>
      <c r="E5" s="12" t="s">
        <v>35</v>
      </c>
      <c r="F5" s="13">
        <v>2.0</v>
      </c>
      <c r="G5" s="10">
        <v>0.0</v>
      </c>
      <c r="H5" s="14">
        <v>2.0</v>
      </c>
      <c r="I5" s="15"/>
      <c r="J5" s="15"/>
      <c r="K5" s="15"/>
      <c r="L5" s="16"/>
      <c r="M5" s="15"/>
      <c r="N5" s="17"/>
      <c r="O5" s="15"/>
      <c r="P5" s="15"/>
      <c r="Q5" s="15"/>
      <c r="R5" s="18">
        <f t="shared" ref="R5:S5" si="7">O5+L5+I5+F5</f>
        <v>2</v>
      </c>
      <c r="S5" s="18">
        <f t="shared" si="7"/>
        <v>0</v>
      </c>
      <c r="T5" s="18">
        <v>15.0</v>
      </c>
      <c r="U5" s="18">
        <f t="shared" si="3"/>
        <v>30</v>
      </c>
      <c r="V5" s="18">
        <f t="shared" si="4"/>
        <v>0</v>
      </c>
      <c r="W5" s="18">
        <f t="shared" si="5"/>
        <v>30</v>
      </c>
      <c r="X5" s="18">
        <f t="shared" si="6"/>
        <v>2</v>
      </c>
      <c r="Y5" s="18" t="s">
        <v>31</v>
      </c>
    </row>
    <row r="6">
      <c r="A6" s="10" t="s">
        <v>26</v>
      </c>
      <c r="B6" s="10" t="s">
        <v>27</v>
      </c>
      <c r="C6" s="11" t="s">
        <v>28</v>
      </c>
      <c r="D6" s="10" t="s">
        <v>36</v>
      </c>
      <c r="E6" s="12" t="s">
        <v>37</v>
      </c>
      <c r="F6" s="13">
        <v>2.0</v>
      </c>
      <c r="G6" s="10">
        <v>0.0</v>
      </c>
      <c r="H6" s="14">
        <v>2.0</v>
      </c>
      <c r="I6" s="15"/>
      <c r="J6" s="15"/>
      <c r="K6" s="15"/>
      <c r="L6" s="13"/>
      <c r="M6" s="10"/>
      <c r="N6" s="14"/>
      <c r="O6" s="15"/>
      <c r="P6" s="15"/>
      <c r="Q6" s="15"/>
      <c r="R6" s="18">
        <f t="shared" ref="R6:S6" si="8">O6+L6+I6+F6</f>
        <v>2</v>
      </c>
      <c r="S6" s="18">
        <f t="shared" si="8"/>
        <v>0</v>
      </c>
      <c r="T6" s="18">
        <v>15.0</v>
      </c>
      <c r="U6" s="18">
        <f t="shared" si="3"/>
        <v>30</v>
      </c>
      <c r="V6" s="18">
        <f t="shared" si="4"/>
        <v>0</v>
      </c>
      <c r="W6" s="18">
        <f t="shared" si="5"/>
        <v>30</v>
      </c>
      <c r="X6" s="18">
        <f t="shared" si="6"/>
        <v>2</v>
      </c>
      <c r="Y6" s="18" t="s">
        <v>31</v>
      </c>
    </row>
    <row r="7">
      <c r="A7" s="19" t="s">
        <v>26</v>
      </c>
      <c r="B7" s="20"/>
      <c r="C7" s="20"/>
      <c r="D7" s="20"/>
      <c r="E7" s="21" t="s">
        <v>38</v>
      </c>
      <c r="F7" s="19">
        <f t="shared" ref="F7:S7" si="9">SUM(F3:F6)</f>
        <v>7</v>
      </c>
      <c r="G7" s="22">
        <f t="shared" si="9"/>
        <v>0</v>
      </c>
      <c r="H7" s="23">
        <f t="shared" si="9"/>
        <v>7</v>
      </c>
      <c r="I7" s="22">
        <f t="shared" si="9"/>
        <v>0</v>
      </c>
      <c r="J7" s="22">
        <f t="shared" si="9"/>
        <v>0</v>
      </c>
      <c r="K7" s="22">
        <f t="shared" si="9"/>
        <v>0</v>
      </c>
      <c r="L7" s="19">
        <f t="shared" si="9"/>
        <v>0</v>
      </c>
      <c r="M7" s="22">
        <f t="shared" si="9"/>
        <v>0</v>
      </c>
      <c r="N7" s="23">
        <f t="shared" si="9"/>
        <v>0</v>
      </c>
      <c r="O7" s="22">
        <f t="shared" si="9"/>
        <v>0</v>
      </c>
      <c r="P7" s="22">
        <f t="shared" si="9"/>
        <v>0</v>
      </c>
      <c r="Q7" s="22">
        <f t="shared" si="9"/>
        <v>0</v>
      </c>
      <c r="R7" s="24">
        <f t="shared" si="9"/>
        <v>7</v>
      </c>
      <c r="S7" s="24">
        <f t="shared" si="9"/>
        <v>0</v>
      </c>
      <c r="T7" s="24" t="s">
        <v>39</v>
      </c>
      <c r="U7" s="24">
        <f t="shared" ref="U7:X7" si="10">SUM(U3:U6)</f>
        <v>105</v>
      </c>
      <c r="V7" s="24">
        <f t="shared" si="10"/>
        <v>0</v>
      </c>
      <c r="W7" s="24">
        <f t="shared" si="10"/>
        <v>105</v>
      </c>
      <c r="X7" s="25">
        <f t="shared" si="10"/>
        <v>7</v>
      </c>
      <c r="Y7" s="24"/>
    </row>
    <row r="8">
      <c r="A8" s="10" t="s">
        <v>26</v>
      </c>
      <c r="B8" s="10" t="s">
        <v>27</v>
      </c>
      <c r="C8" s="11" t="s">
        <v>28</v>
      </c>
      <c r="D8" s="10" t="s">
        <v>40</v>
      </c>
      <c r="E8" s="12" t="s">
        <v>41</v>
      </c>
      <c r="F8" s="13">
        <v>1.0</v>
      </c>
      <c r="G8" s="10">
        <v>1.0</v>
      </c>
      <c r="H8" s="14">
        <v>2.0</v>
      </c>
      <c r="I8" s="15"/>
      <c r="J8" s="15"/>
      <c r="K8" s="15"/>
      <c r="L8" s="16"/>
      <c r="M8" s="15"/>
      <c r="N8" s="17"/>
      <c r="O8" s="15"/>
      <c r="P8" s="15"/>
      <c r="Q8" s="15"/>
      <c r="R8" s="18">
        <f t="shared" ref="R8:S8" si="11">O8+L8+I8+F8</f>
        <v>1</v>
      </c>
      <c r="S8" s="18">
        <f t="shared" si="11"/>
        <v>1</v>
      </c>
      <c r="T8" s="18">
        <v>15.0</v>
      </c>
      <c r="U8" s="18">
        <f t="shared" ref="U8:U12" si="13">R8*T8</f>
        <v>15</v>
      </c>
      <c r="V8" s="18">
        <f t="shared" ref="V8:V12" si="14">S8*T8</f>
        <v>15</v>
      </c>
      <c r="W8" s="18">
        <f t="shared" ref="W8:W12" si="15">SUM(U8:V8)</f>
        <v>30</v>
      </c>
      <c r="X8" s="18">
        <f t="shared" ref="X8:X12" si="16">H8+K8+N8+Q8</f>
        <v>2</v>
      </c>
      <c r="Y8" s="18" t="s">
        <v>31</v>
      </c>
    </row>
    <row r="9">
      <c r="A9" s="10" t="s">
        <v>26</v>
      </c>
      <c r="B9" s="10" t="s">
        <v>27</v>
      </c>
      <c r="C9" s="11" t="s">
        <v>42</v>
      </c>
      <c r="D9" s="10" t="s">
        <v>43</v>
      </c>
      <c r="E9" s="12" t="s">
        <v>44</v>
      </c>
      <c r="F9" s="16"/>
      <c r="G9" s="15"/>
      <c r="H9" s="17"/>
      <c r="I9" s="10">
        <v>2.0</v>
      </c>
      <c r="J9" s="10">
        <v>1.0</v>
      </c>
      <c r="K9" s="10">
        <v>3.0</v>
      </c>
      <c r="L9" s="16"/>
      <c r="M9" s="15"/>
      <c r="N9" s="17"/>
      <c r="O9" s="15"/>
      <c r="P9" s="15"/>
      <c r="Q9" s="15"/>
      <c r="R9" s="18">
        <f t="shared" ref="R9:S9" si="12">O9+L9+I9+F9</f>
        <v>2</v>
      </c>
      <c r="S9" s="18">
        <f t="shared" si="12"/>
        <v>1</v>
      </c>
      <c r="T9" s="18">
        <v>15.0</v>
      </c>
      <c r="U9" s="18">
        <f t="shared" si="13"/>
        <v>30</v>
      </c>
      <c r="V9" s="18">
        <f t="shared" si="14"/>
        <v>15</v>
      </c>
      <c r="W9" s="18">
        <f t="shared" si="15"/>
        <v>45</v>
      </c>
      <c r="X9" s="18">
        <f t="shared" si="16"/>
        <v>3</v>
      </c>
      <c r="Y9" s="18" t="s">
        <v>31</v>
      </c>
    </row>
    <row r="10">
      <c r="A10" s="10" t="s">
        <v>26</v>
      </c>
      <c r="B10" s="10" t="s">
        <v>45</v>
      </c>
      <c r="C10" s="11" t="s">
        <v>46</v>
      </c>
      <c r="D10" s="10" t="s">
        <v>47</v>
      </c>
      <c r="E10" s="12" t="s">
        <v>48</v>
      </c>
      <c r="F10" s="16"/>
      <c r="G10" s="15"/>
      <c r="H10" s="17"/>
      <c r="I10" s="15"/>
      <c r="J10" s="15"/>
      <c r="K10" s="15"/>
      <c r="L10" s="13">
        <v>2.0</v>
      </c>
      <c r="M10" s="10">
        <v>1.0</v>
      </c>
      <c r="N10" s="14">
        <v>3.0</v>
      </c>
      <c r="O10" s="15"/>
      <c r="P10" s="15"/>
      <c r="Q10" s="15"/>
      <c r="R10" s="18">
        <f t="shared" ref="R10:S10" si="17">O10+L10+I10+F10</f>
        <v>2</v>
      </c>
      <c r="S10" s="18">
        <f t="shared" si="17"/>
        <v>1</v>
      </c>
      <c r="T10" s="18">
        <v>15.0</v>
      </c>
      <c r="U10" s="18">
        <f t="shared" si="13"/>
        <v>30</v>
      </c>
      <c r="V10" s="18">
        <f t="shared" si="14"/>
        <v>15</v>
      </c>
      <c r="W10" s="18">
        <f t="shared" si="15"/>
        <v>45</v>
      </c>
      <c r="X10" s="18">
        <f t="shared" si="16"/>
        <v>3</v>
      </c>
      <c r="Y10" s="18" t="s">
        <v>31</v>
      </c>
    </row>
    <row r="11">
      <c r="A11" s="10" t="s">
        <v>26</v>
      </c>
      <c r="B11" s="10" t="s">
        <v>45</v>
      </c>
      <c r="C11" s="11" t="s">
        <v>49</v>
      </c>
      <c r="D11" s="10" t="s">
        <v>50</v>
      </c>
      <c r="E11" s="12" t="s">
        <v>51</v>
      </c>
      <c r="F11" s="16"/>
      <c r="G11" s="15"/>
      <c r="H11" s="17"/>
      <c r="I11" s="15"/>
      <c r="J11" s="15"/>
      <c r="K11" s="15"/>
      <c r="L11" s="16"/>
      <c r="M11" s="15"/>
      <c r="N11" s="17"/>
      <c r="O11" s="10">
        <v>0.0</v>
      </c>
      <c r="P11" s="10">
        <v>2.0</v>
      </c>
      <c r="Q11" s="10">
        <v>2.0</v>
      </c>
      <c r="R11" s="18">
        <f t="shared" ref="R11:S11" si="18">O11+L11+I11+F11</f>
        <v>0</v>
      </c>
      <c r="S11" s="18">
        <f t="shared" si="18"/>
        <v>2</v>
      </c>
      <c r="T11" s="18">
        <v>15.0</v>
      </c>
      <c r="U11" s="18">
        <f t="shared" si="13"/>
        <v>0</v>
      </c>
      <c r="V11" s="18">
        <f t="shared" si="14"/>
        <v>30</v>
      </c>
      <c r="W11" s="18">
        <f t="shared" si="15"/>
        <v>30</v>
      </c>
      <c r="X11" s="18">
        <f t="shared" si="16"/>
        <v>2</v>
      </c>
      <c r="Y11" s="18" t="s">
        <v>52</v>
      </c>
    </row>
    <row r="12">
      <c r="A12" s="10" t="s">
        <v>26</v>
      </c>
      <c r="B12" s="10" t="s">
        <v>45</v>
      </c>
      <c r="C12" s="11" t="s">
        <v>49</v>
      </c>
      <c r="D12" s="10" t="s">
        <v>53</v>
      </c>
      <c r="E12" s="12" t="s">
        <v>54</v>
      </c>
      <c r="F12" s="16"/>
      <c r="G12" s="15"/>
      <c r="H12" s="17"/>
      <c r="I12" s="15"/>
      <c r="J12" s="15"/>
      <c r="K12" s="15"/>
      <c r="L12" s="16"/>
      <c r="M12" s="15"/>
      <c r="N12" s="17"/>
      <c r="O12" s="10">
        <v>0.0</v>
      </c>
      <c r="P12" s="10">
        <v>2.0</v>
      </c>
      <c r="Q12" s="10">
        <v>1.0</v>
      </c>
      <c r="R12" s="18">
        <f t="shared" ref="R12:S12" si="19">O12+L12+I12+F12</f>
        <v>0</v>
      </c>
      <c r="S12" s="18">
        <f t="shared" si="19"/>
        <v>2</v>
      </c>
      <c r="T12" s="18">
        <v>15.0</v>
      </c>
      <c r="U12" s="18">
        <f t="shared" si="13"/>
        <v>0</v>
      </c>
      <c r="V12" s="18">
        <f t="shared" si="14"/>
        <v>30</v>
      </c>
      <c r="W12" s="18">
        <f t="shared" si="15"/>
        <v>30</v>
      </c>
      <c r="X12" s="18">
        <f t="shared" si="16"/>
        <v>1</v>
      </c>
      <c r="Y12" s="18" t="s">
        <v>52</v>
      </c>
    </row>
    <row r="13">
      <c r="A13" s="19" t="s">
        <v>26</v>
      </c>
      <c r="B13" s="20"/>
      <c r="C13" s="20"/>
      <c r="D13" s="20"/>
      <c r="E13" s="21" t="s">
        <v>55</v>
      </c>
      <c r="F13" s="19">
        <f t="shared" ref="F13:X13" si="20">SUM(F8:F12)</f>
        <v>1</v>
      </c>
      <c r="G13" s="22">
        <f t="shared" si="20"/>
        <v>1</v>
      </c>
      <c r="H13" s="23">
        <f t="shared" si="20"/>
        <v>2</v>
      </c>
      <c r="I13" s="22">
        <f t="shared" si="20"/>
        <v>2</v>
      </c>
      <c r="J13" s="22">
        <f t="shared" si="20"/>
        <v>1</v>
      </c>
      <c r="K13" s="22">
        <f t="shared" si="20"/>
        <v>3</v>
      </c>
      <c r="L13" s="19">
        <f t="shared" si="20"/>
        <v>2</v>
      </c>
      <c r="M13" s="22">
        <f t="shared" si="20"/>
        <v>1</v>
      </c>
      <c r="N13" s="23">
        <f t="shared" si="20"/>
        <v>3</v>
      </c>
      <c r="O13" s="22">
        <f t="shared" si="20"/>
        <v>0</v>
      </c>
      <c r="P13" s="22">
        <f t="shared" si="20"/>
        <v>4</v>
      </c>
      <c r="Q13" s="22">
        <f t="shared" si="20"/>
        <v>3</v>
      </c>
      <c r="R13" s="24">
        <f t="shared" si="20"/>
        <v>5</v>
      </c>
      <c r="S13" s="24">
        <f t="shared" si="20"/>
        <v>7</v>
      </c>
      <c r="T13" s="24">
        <f t="shared" si="20"/>
        <v>75</v>
      </c>
      <c r="U13" s="24">
        <f t="shared" si="20"/>
        <v>75</v>
      </c>
      <c r="V13" s="24">
        <f t="shared" si="20"/>
        <v>105</v>
      </c>
      <c r="W13" s="24">
        <f t="shared" si="20"/>
        <v>180</v>
      </c>
      <c r="X13" s="24">
        <f t="shared" si="20"/>
        <v>11</v>
      </c>
      <c r="Y13" s="26"/>
    </row>
    <row r="14">
      <c r="A14" s="10" t="s">
        <v>26</v>
      </c>
      <c r="B14" s="10" t="s">
        <v>27</v>
      </c>
      <c r="C14" s="11" t="s">
        <v>42</v>
      </c>
      <c r="D14" s="10" t="s">
        <v>56</v>
      </c>
      <c r="E14" s="27" t="s">
        <v>57</v>
      </c>
      <c r="F14" s="16"/>
      <c r="G14" s="15"/>
      <c r="H14" s="17"/>
      <c r="I14" s="10">
        <v>1.0</v>
      </c>
      <c r="J14" s="10">
        <v>2.0</v>
      </c>
      <c r="K14" s="10">
        <v>2.0</v>
      </c>
      <c r="L14" s="16"/>
      <c r="M14" s="15"/>
      <c r="N14" s="17"/>
      <c r="O14" s="15"/>
      <c r="P14" s="15"/>
      <c r="Q14" s="15"/>
      <c r="R14" s="18">
        <f t="shared" ref="R14:S14" si="21">O14+L14+I14+F14</f>
        <v>1</v>
      </c>
      <c r="S14" s="18">
        <f t="shared" si="21"/>
        <v>2</v>
      </c>
      <c r="T14" s="18">
        <v>15.0</v>
      </c>
      <c r="U14" s="18">
        <f t="shared" ref="U14:U16" si="23">R14*T14</f>
        <v>15</v>
      </c>
      <c r="V14" s="18">
        <f t="shared" ref="V14:V16" si="24">S14*T14</f>
        <v>30</v>
      </c>
      <c r="W14" s="18">
        <f t="shared" ref="W14:W16" si="25">SUM(U14:V14)</f>
        <v>45</v>
      </c>
      <c r="X14" s="18">
        <f t="shared" ref="X14:X16" si="26">H14+K14+N14+Q14</f>
        <v>2</v>
      </c>
      <c r="Y14" s="18" t="s">
        <v>52</v>
      </c>
    </row>
    <row r="15">
      <c r="A15" s="10" t="s">
        <v>26</v>
      </c>
      <c r="B15" s="10" t="s">
        <v>27</v>
      </c>
      <c r="C15" s="11" t="s">
        <v>42</v>
      </c>
      <c r="D15" s="10" t="s">
        <v>58</v>
      </c>
      <c r="E15" s="12" t="s">
        <v>59</v>
      </c>
      <c r="F15" s="16"/>
      <c r="G15" s="15"/>
      <c r="H15" s="17"/>
      <c r="I15" s="10">
        <v>1.0</v>
      </c>
      <c r="J15" s="10">
        <v>1.0</v>
      </c>
      <c r="K15" s="10">
        <v>2.0</v>
      </c>
      <c r="L15" s="16"/>
      <c r="M15" s="15"/>
      <c r="N15" s="17"/>
      <c r="O15" s="15"/>
      <c r="P15" s="15"/>
      <c r="Q15" s="15"/>
      <c r="R15" s="18">
        <f t="shared" ref="R15:S15" si="22">O15+L15+I15+F15</f>
        <v>1</v>
      </c>
      <c r="S15" s="18">
        <f t="shared" si="22"/>
        <v>1</v>
      </c>
      <c r="T15" s="18">
        <v>15.0</v>
      </c>
      <c r="U15" s="18">
        <f t="shared" si="23"/>
        <v>15</v>
      </c>
      <c r="V15" s="18">
        <f t="shared" si="24"/>
        <v>15</v>
      </c>
      <c r="W15" s="18">
        <f t="shared" si="25"/>
        <v>30</v>
      </c>
      <c r="X15" s="18">
        <f t="shared" si="26"/>
        <v>2</v>
      </c>
      <c r="Y15" s="18" t="s">
        <v>52</v>
      </c>
    </row>
    <row r="16">
      <c r="A16" s="10" t="s">
        <v>26</v>
      </c>
      <c r="B16" s="10" t="s">
        <v>45</v>
      </c>
      <c r="C16" s="11" t="s">
        <v>49</v>
      </c>
      <c r="D16" s="10" t="s">
        <v>60</v>
      </c>
      <c r="E16" s="27" t="s">
        <v>61</v>
      </c>
      <c r="F16" s="16"/>
      <c r="G16" s="15"/>
      <c r="H16" s="17"/>
      <c r="I16" s="15"/>
      <c r="J16" s="15"/>
      <c r="K16" s="15"/>
      <c r="L16" s="16"/>
      <c r="M16" s="15"/>
      <c r="N16" s="17"/>
      <c r="O16" s="10">
        <v>0.0</v>
      </c>
      <c r="P16" s="10">
        <v>0.0</v>
      </c>
      <c r="Q16" s="10">
        <v>0.0</v>
      </c>
      <c r="R16" s="18">
        <f t="shared" ref="R16:S16" si="27">O16+L16+I16+F16</f>
        <v>0</v>
      </c>
      <c r="S16" s="18">
        <f t="shared" si="27"/>
        <v>0</v>
      </c>
      <c r="T16" s="18">
        <v>15.0</v>
      </c>
      <c r="U16" s="18">
        <f t="shared" si="23"/>
        <v>0</v>
      </c>
      <c r="V16" s="18">
        <f t="shared" si="24"/>
        <v>0</v>
      </c>
      <c r="W16" s="18">
        <f t="shared" si="25"/>
        <v>0</v>
      </c>
      <c r="X16" s="18">
        <f t="shared" si="26"/>
        <v>0</v>
      </c>
      <c r="Y16" s="18" t="s">
        <v>62</v>
      </c>
    </row>
    <row r="17">
      <c r="A17" s="28" t="s">
        <v>26</v>
      </c>
      <c r="B17" s="29"/>
      <c r="C17" s="29"/>
      <c r="D17" s="29"/>
      <c r="E17" s="30" t="s">
        <v>63</v>
      </c>
      <c r="F17" s="28">
        <f t="shared" ref="F17:S17" si="28">SUM(F14:F16)</f>
        <v>0</v>
      </c>
      <c r="G17" s="31">
        <f t="shared" si="28"/>
        <v>0</v>
      </c>
      <c r="H17" s="32">
        <f t="shared" si="28"/>
        <v>0</v>
      </c>
      <c r="I17" s="31">
        <f t="shared" si="28"/>
        <v>2</v>
      </c>
      <c r="J17" s="31">
        <f t="shared" si="28"/>
        <v>3</v>
      </c>
      <c r="K17" s="31">
        <f t="shared" si="28"/>
        <v>4</v>
      </c>
      <c r="L17" s="28">
        <f t="shared" si="28"/>
        <v>0</v>
      </c>
      <c r="M17" s="31">
        <f t="shared" si="28"/>
        <v>0</v>
      </c>
      <c r="N17" s="32">
        <f t="shared" si="28"/>
        <v>0</v>
      </c>
      <c r="O17" s="31">
        <f t="shared" si="28"/>
        <v>0</v>
      </c>
      <c r="P17" s="31">
        <f t="shared" si="28"/>
        <v>0</v>
      </c>
      <c r="Q17" s="31">
        <f t="shared" si="28"/>
        <v>0</v>
      </c>
      <c r="R17" s="33">
        <f t="shared" si="28"/>
        <v>2</v>
      </c>
      <c r="S17" s="33">
        <f t="shared" si="28"/>
        <v>3</v>
      </c>
      <c r="T17" s="33" t="s">
        <v>39</v>
      </c>
      <c r="U17" s="33">
        <f t="shared" ref="U17:X17" si="29">SUM(U14:U16)</f>
        <v>30</v>
      </c>
      <c r="V17" s="33">
        <f t="shared" si="29"/>
        <v>45</v>
      </c>
      <c r="W17" s="33">
        <f t="shared" si="29"/>
        <v>75</v>
      </c>
      <c r="X17" s="33">
        <f t="shared" si="29"/>
        <v>4</v>
      </c>
      <c r="Y17" s="34"/>
    </row>
    <row r="18">
      <c r="A18" s="35" t="s">
        <v>26</v>
      </c>
      <c r="B18" s="36"/>
      <c r="C18" s="36"/>
      <c r="D18" s="37" t="s">
        <v>64</v>
      </c>
      <c r="E18" s="38"/>
      <c r="F18" s="39">
        <f t="shared" ref="F18:S18" si="30">F17+F13+F7</f>
        <v>8</v>
      </c>
      <c r="G18" s="40">
        <f t="shared" si="30"/>
        <v>1</v>
      </c>
      <c r="H18" s="41">
        <f t="shared" si="30"/>
        <v>9</v>
      </c>
      <c r="I18" s="40">
        <f t="shared" si="30"/>
        <v>4</v>
      </c>
      <c r="J18" s="40">
        <f t="shared" si="30"/>
        <v>4</v>
      </c>
      <c r="K18" s="40">
        <f t="shared" si="30"/>
        <v>7</v>
      </c>
      <c r="L18" s="39">
        <f t="shared" si="30"/>
        <v>2</v>
      </c>
      <c r="M18" s="40">
        <f t="shared" si="30"/>
        <v>1</v>
      </c>
      <c r="N18" s="41">
        <f t="shared" si="30"/>
        <v>3</v>
      </c>
      <c r="O18" s="40">
        <f t="shared" si="30"/>
        <v>0</v>
      </c>
      <c r="P18" s="40">
        <f t="shared" si="30"/>
        <v>4</v>
      </c>
      <c r="Q18" s="40">
        <f t="shared" si="30"/>
        <v>3</v>
      </c>
      <c r="R18" s="42">
        <f t="shared" si="30"/>
        <v>14</v>
      </c>
      <c r="S18" s="42">
        <f t="shared" si="30"/>
        <v>10</v>
      </c>
      <c r="T18" s="42" t="s">
        <v>39</v>
      </c>
      <c r="U18" s="42">
        <f t="shared" ref="U18:X18" si="31">U17+U13+U7</f>
        <v>210</v>
      </c>
      <c r="V18" s="42">
        <f t="shared" si="31"/>
        <v>150</v>
      </c>
      <c r="W18" s="42">
        <f t="shared" si="31"/>
        <v>360</v>
      </c>
      <c r="X18" s="43">
        <f t="shared" si="31"/>
        <v>22</v>
      </c>
      <c r="Y18" s="44"/>
    </row>
    <row r="19">
      <c r="A19" s="10" t="s">
        <v>26</v>
      </c>
      <c r="B19" s="10" t="s">
        <v>27</v>
      </c>
      <c r="C19" s="11" t="s">
        <v>28</v>
      </c>
      <c r="D19" s="10" t="s">
        <v>65</v>
      </c>
      <c r="E19" s="12" t="s">
        <v>66</v>
      </c>
      <c r="F19" s="13">
        <v>2.0</v>
      </c>
      <c r="G19" s="10">
        <v>2.0</v>
      </c>
      <c r="H19" s="14">
        <v>3.0</v>
      </c>
      <c r="I19" s="15"/>
      <c r="J19" s="15"/>
      <c r="K19" s="15"/>
      <c r="L19" s="16"/>
      <c r="M19" s="15"/>
      <c r="N19" s="17"/>
      <c r="O19" s="15"/>
      <c r="P19" s="15"/>
      <c r="Q19" s="15"/>
      <c r="R19" s="18">
        <f t="shared" ref="R19:S19" si="32">O19+L19+I19+F19</f>
        <v>2</v>
      </c>
      <c r="S19" s="18">
        <f t="shared" si="32"/>
        <v>2</v>
      </c>
      <c r="T19" s="18">
        <v>15.0</v>
      </c>
      <c r="U19" s="18">
        <f t="shared" ref="U19:U20" si="34">R19*T19</f>
        <v>30</v>
      </c>
      <c r="V19" s="18">
        <f t="shared" ref="V19:V20" si="35">S19*T19</f>
        <v>30</v>
      </c>
      <c r="W19" s="18">
        <f t="shared" ref="W19:W20" si="36">SUM(U19:V19)</f>
        <v>60</v>
      </c>
      <c r="X19" s="18">
        <f t="shared" ref="X19:X20" si="37">H19+K19+N19+Q19</f>
        <v>3</v>
      </c>
      <c r="Y19" s="18" t="s">
        <v>52</v>
      </c>
    </row>
    <row r="20">
      <c r="A20" s="10" t="s">
        <v>26</v>
      </c>
      <c r="B20" s="10" t="s">
        <v>27</v>
      </c>
      <c r="C20" s="11" t="s">
        <v>42</v>
      </c>
      <c r="D20" s="10" t="s">
        <v>67</v>
      </c>
      <c r="E20" s="12" t="s">
        <v>68</v>
      </c>
      <c r="F20" s="16"/>
      <c r="G20" s="15"/>
      <c r="H20" s="17"/>
      <c r="I20" s="10">
        <v>2.0</v>
      </c>
      <c r="J20" s="10">
        <v>2.0</v>
      </c>
      <c r="K20" s="10">
        <v>3.0</v>
      </c>
      <c r="L20" s="16"/>
      <c r="M20" s="15"/>
      <c r="N20" s="17"/>
      <c r="O20" s="15"/>
      <c r="P20" s="15"/>
      <c r="Q20" s="15"/>
      <c r="R20" s="18">
        <f t="shared" ref="R20:S20" si="33">O20+L20+I20+F20</f>
        <v>2</v>
      </c>
      <c r="S20" s="18">
        <f t="shared" si="33"/>
        <v>2</v>
      </c>
      <c r="T20" s="18">
        <v>15.0</v>
      </c>
      <c r="U20" s="18">
        <f t="shared" si="34"/>
        <v>30</v>
      </c>
      <c r="V20" s="18">
        <f t="shared" si="35"/>
        <v>30</v>
      </c>
      <c r="W20" s="18">
        <f t="shared" si="36"/>
        <v>60</v>
      </c>
      <c r="X20" s="18">
        <f t="shared" si="37"/>
        <v>3</v>
      </c>
      <c r="Y20" s="18" t="s">
        <v>52</v>
      </c>
    </row>
    <row r="21">
      <c r="A21" s="10" t="s">
        <v>26</v>
      </c>
      <c r="B21" s="15"/>
      <c r="C21" s="15"/>
      <c r="D21" s="15"/>
      <c r="E21" s="12" t="s">
        <v>69</v>
      </c>
      <c r="F21" s="13">
        <f t="shared" ref="F21:S21" si="38">SUM(F19:F20)</f>
        <v>2</v>
      </c>
      <c r="G21" s="10">
        <f t="shared" si="38"/>
        <v>2</v>
      </c>
      <c r="H21" s="14">
        <f t="shared" si="38"/>
        <v>3</v>
      </c>
      <c r="I21" s="10">
        <f t="shared" si="38"/>
        <v>2</v>
      </c>
      <c r="J21" s="10">
        <f t="shared" si="38"/>
        <v>2</v>
      </c>
      <c r="K21" s="10">
        <f t="shared" si="38"/>
        <v>3</v>
      </c>
      <c r="L21" s="13">
        <f t="shared" si="38"/>
        <v>0</v>
      </c>
      <c r="M21" s="10">
        <f t="shared" si="38"/>
        <v>0</v>
      </c>
      <c r="N21" s="14">
        <f t="shared" si="38"/>
        <v>0</v>
      </c>
      <c r="O21" s="10">
        <f t="shared" si="38"/>
        <v>0</v>
      </c>
      <c r="P21" s="10">
        <f t="shared" si="38"/>
        <v>0</v>
      </c>
      <c r="Q21" s="10">
        <f t="shared" si="38"/>
        <v>0</v>
      </c>
      <c r="R21" s="18">
        <f t="shared" si="38"/>
        <v>4</v>
      </c>
      <c r="S21" s="18">
        <f t="shared" si="38"/>
        <v>4</v>
      </c>
      <c r="T21" s="18" t="s">
        <v>39</v>
      </c>
      <c r="U21" s="18">
        <f t="shared" ref="U21:X21" si="39">SUM(U19:U20)</f>
        <v>60</v>
      </c>
      <c r="V21" s="18">
        <f t="shared" si="39"/>
        <v>60</v>
      </c>
      <c r="W21" s="18">
        <f t="shared" si="39"/>
        <v>120</v>
      </c>
      <c r="X21" s="18">
        <f t="shared" si="39"/>
        <v>6</v>
      </c>
      <c r="Y21" s="45"/>
    </row>
    <row r="22">
      <c r="A22" s="10" t="s">
        <v>26</v>
      </c>
      <c r="B22" s="10" t="s">
        <v>45</v>
      </c>
      <c r="C22" s="11" t="s">
        <v>46</v>
      </c>
      <c r="D22" s="10" t="s">
        <v>70</v>
      </c>
      <c r="E22" s="27" t="s">
        <v>71</v>
      </c>
      <c r="F22" s="16"/>
      <c r="G22" s="15"/>
      <c r="H22" s="17"/>
      <c r="I22" s="15"/>
      <c r="J22" s="15"/>
      <c r="K22" s="15"/>
      <c r="L22" s="13">
        <v>1.0</v>
      </c>
      <c r="M22" s="10">
        <v>1.0</v>
      </c>
      <c r="N22" s="14">
        <v>2.0</v>
      </c>
      <c r="O22" s="15"/>
      <c r="P22" s="15"/>
      <c r="Q22" s="15"/>
      <c r="R22" s="18">
        <f t="shared" ref="R22:S22" si="40">O22+L22+I22+F22</f>
        <v>1</v>
      </c>
      <c r="S22" s="18">
        <f t="shared" si="40"/>
        <v>1</v>
      </c>
      <c r="T22" s="18">
        <v>15.0</v>
      </c>
      <c r="U22" s="18">
        <f t="shared" ref="U22:U23" si="42">R22*T22</f>
        <v>15</v>
      </c>
      <c r="V22" s="18">
        <f t="shared" ref="V22:V23" si="43">S22*T22</f>
        <v>15</v>
      </c>
      <c r="W22" s="18">
        <f t="shared" ref="W22:W23" si="44">SUM(U22:V22)</f>
        <v>30</v>
      </c>
      <c r="X22" s="18">
        <f t="shared" ref="X22:X23" si="45">H22+K22+N22+Q22</f>
        <v>2</v>
      </c>
      <c r="Y22" s="18" t="s">
        <v>52</v>
      </c>
    </row>
    <row r="23">
      <c r="A23" s="10" t="s">
        <v>26</v>
      </c>
      <c r="B23" s="10" t="s">
        <v>45</v>
      </c>
      <c r="C23" s="11" t="s">
        <v>49</v>
      </c>
      <c r="D23" s="10" t="s">
        <v>72</v>
      </c>
      <c r="E23" s="27" t="s">
        <v>73</v>
      </c>
      <c r="F23" s="16"/>
      <c r="G23" s="15"/>
      <c r="H23" s="17"/>
      <c r="I23" s="15"/>
      <c r="J23" s="15"/>
      <c r="K23" s="15"/>
      <c r="L23" s="16"/>
      <c r="M23" s="15"/>
      <c r="N23" s="17"/>
      <c r="O23" s="10">
        <v>1.0</v>
      </c>
      <c r="P23" s="10">
        <v>1.0</v>
      </c>
      <c r="Q23" s="10">
        <v>2.0</v>
      </c>
      <c r="R23" s="18">
        <f t="shared" ref="R23:S23" si="41">O23+L23+I23+F23</f>
        <v>1</v>
      </c>
      <c r="S23" s="18">
        <f t="shared" si="41"/>
        <v>1</v>
      </c>
      <c r="T23" s="18">
        <v>15.0</v>
      </c>
      <c r="U23" s="18">
        <f t="shared" si="42"/>
        <v>15</v>
      </c>
      <c r="V23" s="18">
        <f t="shared" si="43"/>
        <v>15</v>
      </c>
      <c r="W23" s="18">
        <f t="shared" si="44"/>
        <v>30</v>
      </c>
      <c r="X23" s="18">
        <f t="shared" si="45"/>
        <v>2</v>
      </c>
      <c r="Y23" s="18" t="s">
        <v>52</v>
      </c>
    </row>
    <row r="24">
      <c r="A24" s="10" t="s">
        <v>26</v>
      </c>
      <c r="B24" s="15"/>
      <c r="C24" s="15"/>
      <c r="D24" s="15"/>
      <c r="E24" s="12" t="s">
        <v>74</v>
      </c>
      <c r="F24" s="13">
        <f t="shared" ref="F24:S24" si="46">SUM(F22:F23)</f>
        <v>0</v>
      </c>
      <c r="G24" s="10">
        <f t="shared" si="46"/>
        <v>0</v>
      </c>
      <c r="H24" s="14">
        <f t="shared" si="46"/>
        <v>0</v>
      </c>
      <c r="I24" s="10">
        <f t="shared" si="46"/>
        <v>0</v>
      </c>
      <c r="J24" s="10">
        <f t="shared" si="46"/>
        <v>0</v>
      </c>
      <c r="K24" s="10">
        <f t="shared" si="46"/>
        <v>0</v>
      </c>
      <c r="L24" s="13">
        <f t="shared" si="46"/>
        <v>1</v>
      </c>
      <c r="M24" s="10">
        <f t="shared" si="46"/>
        <v>1</v>
      </c>
      <c r="N24" s="14">
        <f t="shared" si="46"/>
        <v>2</v>
      </c>
      <c r="O24" s="10">
        <f t="shared" si="46"/>
        <v>1</v>
      </c>
      <c r="P24" s="10">
        <f t="shared" si="46"/>
        <v>1</v>
      </c>
      <c r="Q24" s="10">
        <f t="shared" si="46"/>
        <v>2</v>
      </c>
      <c r="R24" s="18">
        <f t="shared" si="46"/>
        <v>2</v>
      </c>
      <c r="S24" s="18">
        <f t="shared" si="46"/>
        <v>2</v>
      </c>
      <c r="T24" s="18" t="s">
        <v>39</v>
      </c>
      <c r="U24" s="18">
        <f t="shared" ref="U24:X24" si="47">SUM(U22:U23)</f>
        <v>30</v>
      </c>
      <c r="V24" s="18">
        <f t="shared" si="47"/>
        <v>30</v>
      </c>
      <c r="W24" s="18">
        <f t="shared" si="47"/>
        <v>60</v>
      </c>
      <c r="X24" s="18">
        <f t="shared" si="47"/>
        <v>4</v>
      </c>
      <c r="Y24" s="45"/>
    </row>
    <row r="25">
      <c r="A25" s="10" t="s">
        <v>26</v>
      </c>
      <c r="B25" s="10" t="s">
        <v>45</v>
      </c>
      <c r="C25" s="11" t="s">
        <v>46</v>
      </c>
      <c r="D25" s="10" t="s">
        <v>75</v>
      </c>
      <c r="E25" s="27" t="s">
        <v>76</v>
      </c>
      <c r="F25" s="16"/>
      <c r="G25" s="15"/>
      <c r="H25" s="17"/>
      <c r="I25" s="15"/>
      <c r="J25" s="15"/>
      <c r="K25" s="15"/>
      <c r="L25" s="13">
        <v>0.0</v>
      </c>
      <c r="M25" s="10">
        <v>4.0</v>
      </c>
      <c r="N25" s="14">
        <v>4.0</v>
      </c>
      <c r="O25" s="15"/>
      <c r="P25" s="15"/>
      <c r="Q25" s="15"/>
      <c r="R25" s="18">
        <f t="shared" ref="R25:S25" si="48">O25+L25+I25+F25</f>
        <v>0</v>
      </c>
      <c r="S25" s="18">
        <f t="shared" si="48"/>
        <v>4</v>
      </c>
      <c r="T25" s="18">
        <v>15.0</v>
      </c>
      <c r="U25" s="18">
        <f t="shared" ref="U25:U26" si="50">R25*T25</f>
        <v>0</v>
      </c>
      <c r="V25" s="18">
        <f t="shared" ref="V25:V26" si="51">S25*T25</f>
        <v>60</v>
      </c>
      <c r="W25" s="18">
        <f t="shared" ref="W25:W26" si="52">SUM(U25:V25)</f>
        <v>60</v>
      </c>
      <c r="X25" s="18">
        <f t="shared" ref="X25:X26" si="53">H25+K25+N25+Q25</f>
        <v>4</v>
      </c>
      <c r="Y25" s="18" t="s">
        <v>52</v>
      </c>
    </row>
    <row r="26">
      <c r="A26" s="10" t="s">
        <v>26</v>
      </c>
      <c r="B26" s="10" t="s">
        <v>27</v>
      </c>
      <c r="C26" s="11" t="s">
        <v>42</v>
      </c>
      <c r="D26" s="10" t="s">
        <v>77</v>
      </c>
      <c r="E26" s="12" t="s">
        <v>78</v>
      </c>
      <c r="F26" s="16"/>
      <c r="G26" s="15"/>
      <c r="H26" s="17"/>
      <c r="I26" s="10">
        <v>1.0</v>
      </c>
      <c r="J26" s="10">
        <v>1.0</v>
      </c>
      <c r="K26" s="10">
        <v>2.0</v>
      </c>
      <c r="L26" s="16"/>
      <c r="M26" s="15"/>
      <c r="N26" s="17"/>
      <c r="O26" s="15"/>
      <c r="P26" s="15"/>
      <c r="Q26" s="15"/>
      <c r="R26" s="18">
        <f t="shared" ref="R26:S26" si="49">O26+L26+I26+F26</f>
        <v>1</v>
      </c>
      <c r="S26" s="18">
        <f t="shared" si="49"/>
        <v>1</v>
      </c>
      <c r="T26" s="18">
        <v>15.0</v>
      </c>
      <c r="U26" s="18">
        <f t="shared" si="50"/>
        <v>15</v>
      </c>
      <c r="V26" s="18">
        <f t="shared" si="51"/>
        <v>15</v>
      </c>
      <c r="W26" s="18">
        <f t="shared" si="52"/>
        <v>30</v>
      </c>
      <c r="X26" s="18">
        <f t="shared" si="53"/>
        <v>2</v>
      </c>
      <c r="Y26" s="18" t="s">
        <v>52</v>
      </c>
    </row>
    <row r="27">
      <c r="A27" s="10" t="s">
        <v>26</v>
      </c>
      <c r="B27" s="15"/>
      <c r="C27" s="15"/>
      <c r="D27" s="15"/>
      <c r="E27" s="12" t="s">
        <v>79</v>
      </c>
      <c r="F27" s="13">
        <f t="shared" ref="F27:S27" si="54">SUM(F25:F26)</f>
        <v>0</v>
      </c>
      <c r="G27" s="10">
        <f t="shared" si="54"/>
        <v>0</v>
      </c>
      <c r="H27" s="14">
        <f t="shared" si="54"/>
        <v>0</v>
      </c>
      <c r="I27" s="10">
        <f t="shared" si="54"/>
        <v>1</v>
      </c>
      <c r="J27" s="10">
        <f t="shared" si="54"/>
        <v>1</v>
      </c>
      <c r="K27" s="10">
        <f t="shared" si="54"/>
        <v>2</v>
      </c>
      <c r="L27" s="13">
        <f t="shared" si="54"/>
        <v>0</v>
      </c>
      <c r="M27" s="10">
        <f t="shared" si="54"/>
        <v>4</v>
      </c>
      <c r="N27" s="14">
        <f t="shared" si="54"/>
        <v>4</v>
      </c>
      <c r="O27" s="10">
        <f t="shared" si="54"/>
        <v>0</v>
      </c>
      <c r="P27" s="10">
        <f t="shared" si="54"/>
        <v>0</v>
      </c>
      <c r="Q27" s="10">
        <f t="shared" si="54"/>
        <v>0</v>
      </c>
      <c r="R27" s="18">
        <f t="shared" si="54"/>
        <v>1</v>
      </c>
      <c r="S27" s="18">
        <f t="shared" si="54"/>
        <v>5</v>
      </c>
      <c r="T27" s="18" t="s">
        <v>39</v>
      </c>
      <c r="U27" s="18">
        <f t="shared" ref="U27:X27" si="55">SUM(U25:U26)</f>
        <v>15</v>
      </c>
      <c r="V27" s="18">
        <f t="shared" si="55"/>
        <v>75</v>
      </c>
      <c r="W27" s="18">
        <f t="shared" si="55"/>
        <v>90</v>
      </c>
      <c r="X27" s="18">
        <f t="shared" si="55"/>
        <v>6</v>
      </c>
      <c r="Y27" s="45"/>
    </row>
    <row r="28">
      <c r="A28" s="10" t="s">
        <v>26</v>
      </c>
      <c r="B28" s="10" t="s">
        <v>27</v>
      </c>
      <c r="C28" s="11" t="s">
        <v>28</v>
      </c>
      <c r="D28" s="10" t="s">
        <v>80</v>
      </c>
      <c r="E28" s="27" t="s">
        <v>81</v>
      </c>
      <c r="F28" s="13">
        <v>0.0</v>
      </c>
      <c r="G28" s="10">
        <v>2.0</v>
      </c>
      <c r="H28" s="14">
        <v>2.0</v>
      </c>
      <c r="I28" s="15"/>
      <c r="J28" s="15"/>
      <c r="K28" s="15"/>
      <c r="L28" s="16"/>
      <c r="M28" s="15"/>
      <c r="N28" s="17"/>
      <c r="O28" s="15"/>
      <c r="P28" s="15"/>
      <c r="Q28" s="15"/>
      <c r="R28" s="18">
        <f t="shared" ref="R28:S28" si="56">O28+L28+I28+F28</f>
        <v>0</v>
      </c>
      <c r="S28" s="18">
        <f t="shared" si="56"/>
        <v>2</v>
      </c>
      <c r="T28" s="18">
        <v>15.0</v>
      </c>
      <c r="U28" s="18">
        <f t="shared" ref="U28:U32" si="58">R28*T28</f>
        <v>0</v>
      </c>
      <c r="V28" s="18">
        <f t="shared" ref="V28:V32" si="59">S28*T28</f>
        <v>30</v>
      </c>
      <c r="W28" s="18">
        <f t="shared" ref="W28:W32" si="60">SUM(U28:V28)</f>
        <v>30</v>
      </c>
      <c r="X28" s="18">
        <f t="shared" ref="X28:X32" si="61">H28+K28+N28+Q28</f>
        <v>2</v>
      </c>
      <c r="Y28" s="18" t="s">
        <v>52</v>
      </c>
    </row>
    <row r="29">
      <c r="A29" s="10" t="s">
        <v>26</v>
      </c>
      <c r="B29" s="10" t="s">
        <v>27</v>
      </c>
      <c r="C29" s="11" t="s">
        <v>28</v>
      </c>
      <c r="D29" s="10" t="s">
        <v>82</v>
      </c>
      <c r="E29" s="12" t="s">
        <v>83</v>
      </c>
      <c r="F29" s="13">
        <v>2.0</v>
      </c>
      <c r="G29" s="10">
        <v>2.0</v>
      </c>
      <c r="H29" s="14">
        <v>3.0</v>
      </c>
      <c r="I29" s="15"/>
      <c r="J29" s="15"/>
      <c r="K29" s="15"/>
      <c r="L29" s="16"/>
      <c r="M29" s="15"/>
      <c r="N29" s="17"/>
      <c r="O29" s="15"/>
      <c r="P29" s="15"/>
      <c r="Q29" s="15"/>
      <c r="R29" s="18">
        <f t="shared" ref="R29:S29" si="57">O29+L29+I29+F29</f>
        <v>2</v>
      </c>
      <c r="S29" s="18">
        <f t="shared" si="57"/>
        <v>2</v>
      </c>
      <c r="T29" s="18">
        <v>15.0</v>
      </c>
      <c r="U29" s="18">
        <f t="shared" si="58"/>
        <v>30</v>
      </c>
      <c r="V29" s="18">
        <f t="shared" si="59"/>
        <v>30</v>
      </c>
      <c r="W29" s="18">
        <f t="shared" si="60"/>
        <v>60</v>
      </c>
      <c r="X29" s="18">
        <f t="shared" si="61"/>
        <v>3</v>
      </c>
      <c r="Y29" s="18" t="s">
        <v>52</v>
      </c>
    </row>
    <row r="30">
      <c r="A30" s="10" t="s">
        <v>26</v>
      </c>
      <c r="B30" s="10" t="s">
        <v>27</v>
      </c>
      <c r="C30" s="11" t="s">
        <v>42</v>
      </c>
      <c r="D30" s="10" t="s">
        <v>84</v>
      </c>
      <c r="E30" s="12" t="s">
        <v>85</v>
      </c>
      <c r="F30" s="16"/>
      <c r="G30" s="15"/>
      <c r="H30" s="17"/>
      <c r="I30" s="10">
        <v>1.0</v>
      </c>
      <c r="J30" s="10">
        <v>2.0</v>
      </c>
      <c r="K30" s="10">
        <v>3.0</v>
      </c>
      <c r="L30" s="16"/>
      <c r="M30" s="15"/>
      <c r="N30" s="17"/>
      <c r="O30" s="15"/>
      <c r="P30" s="15"/>
      <c r="Q30" s="15"/>
      <c r="R30" s="18">
        <f t="shared" ref="R30:S30" si="62">O30+L30+I30+F30</f>
        <v>1</v>
      </c>
      <c r="S30" s="18">
        <f t="shared" si="62"/>
        <v>2</v>
      </c>
      <c r="T30" s="18">
        <v>15.0</v>
      </c>
      <c r="U30" s="18">
        <f t="shared" si="58"/>
        <v>15</v>
      </c>
      <c r="V30" s="18">
        <f t="shared" si="59"/>
        <v>30</v>
      </c>
      <c r="W30" s="18">
        <f t="shared" si="60"/>
        <v>45</v>
      </c>
      <c r="X30" s="18">
        <f t="shared" si="61"/>
        <v>3</v>
      </c>
      <c r="Y30" s="18" t="s">
        <v>52</v>
      </c>
    </row>
    <row r="31">
      <c r="A31" s="10" t="s">
        <v>26</v>
      </c>
      <c r="B31" s="10" t="s">
        <v>45</v>
      </c>
      <c r="C31" s="11" t="s">
        <v>46</v>
      </c>
      <c r="D31" s="10" t="s">
        <v>86</v>
      </c>
      <c r="E31" s="12" t="s">
        <v>87</v>
      </c>
      <c r="F31" s="16"/>
      <c r="G31" s="15"/>
      <c r="H31" s="17"/>
      <c r="I31" s="15"/>
      <c r="J31" s="15"/>
      <c r="K31" s="15"/>
      <c r="L31" s="13">
        <v>0.0</v>
      </c>
      <c r="M31" s="10">
        <v>2.0</v>
      </c>
      <c r="N31" s="14">
        <v>1.0</v>
      </c>
      <c r="O31" s="15"/>
      <c r="P31" s="15"/>
      <c r="Q31" s="15"/>
      <c r="R31" s="18">
        <f t="shared" ref="R31:S31" si="63">O31+L31+I31+F31</f>
        <v>0</v>
      </c>
      <c r="S31" s="18">
        <f t="shared" si="63"/>
        <v>2</v>
      </c>
      <c r="T31" s="18">
        <v>15.0</v>
      </c>
      <c r="U31" s="18">
        <f t="shared" si="58"/>
        <v>0</v>
      </c>
      <c r="V31" s="18">
        <f t="shared" si="59"/>
        <v>30</v>
      </c>
      <c r="W31" s="18">
        <f t="shared" si="60"/>
        <v>30</v>
      </c>
      <c r="X31" s="18">
        <f t="shared" si="61"/>
        <v>1</v>
      </c>
      <c r="Y31" s="18" t="s">
        <v>52</v>
      </c>
    </row>
    <row r="32">
      <c r="A32" s="10" t="s">
        <v>26</v>
      </c>
      <c r="B32" s="10" t="s">
        <v>45</v>
      </c>
      <c r="C32" s="11" t="s">
        <v>49</v>
      </c>
      <c r="D32" s="10" t="s">
        <v>88</v>
      </c>
      <c r="E32" s="12" t="s">
        <v>89</v>
      </c>
      <c r="F32" s="16"/>
      <c r="G32" s="15"/>
      <c r="H32" s="17"/>
      <c r="I32" s="15"/>
      <c r="J32" s="15"/>
      <c r="K32" s="15"/>
      <c r="L32" s="16"/>
      <c r="M32" s="15"/>
      <c r="N32" s="17"/>
      <c r="O32" s="10">
        <v>0.0</v>
      </c>
      <c r="P32" s="10">
        <v>1.0</v>
      </c>
      <c r="Q32" s="10">
        <v>1.0</v>
      </c>
      <c r="R32" s="18">
        <f t="shared" ref="R32:S32" si="64">O32+L32+I32+F32</f>
        <v>0</v>
      </c>
      <c r="S32" s="18">
        <f t="shared" si="64"/>
        <v>1</v>
      </c>
      <c r="T32" s="18">
        <v>15.0</v>
      </c>
      <c r="U32" s="18">
        <f t="shared" si="58"/>
        <v>0</v>
      </c>
      <c r="V32" s="18">
        <f t="shared" si="59"/>
        <v>15</v>
      </c>
      <c r="W32" s="18">
        <f t="shared" si="60"/>
        <v>15</v>
      </c>
      <c r="X32" s="18">
        <f t="shared" si="61"/>
        <v>1</v>
      </c>
      <c r="Y32" s="18" t="s">
        <v>52</v>
      </c>
    </row>
    <row r="33">
      <c r="A33" s="10" t="s">
        <v>26</v>
      </c>
      <c r="B33" s="15"/>
      <c r="C33" s="15"/>
      <c r="D33" s="15"/>
      <c r="E33" s="12" t="s">
        <v>90</v>
      </c>
      <c r="F33" s="13">
        <f t="shared" ref="F33:S33" si="65">SUM(F28:F32)</f>
        <v>2</v>
      </c>
      <c r="G33" s="10">
        <f t="shared" si="65"/>
        <v>4</v>
      </c>
      <c r="H33" s="14">
        <f t="shared" si="65"/>
        <v>5</v>
      </c>
      <c r="I33" s="10">
        <f t="shared" si="65"/>
        <v>1</v>
      </c>
      <c r="J33" s="10">
        <f t="shared" si="65"/>
        <v>2</v>
      </c>
      <c r="K33" s="10">
        <f t="shared" si="65"/>
        <v>3</v>
      </c>
      <c r="L33" s="13">
        <f t="shared" si="65"/>
        <v>0</v>
      </c>
      <c r="M33" s="10">
        <f t="shared" si="65"/>
        <v>2</v>
      </c>
      <c r="N33" s="14">
        <f t="shared" si="65"/>
        <v>1</v>
      </c>
      <c r="O33" s="10">
        <f t="shared" si="65"/>
        <v>0</v>
      </c>
      <c r="P33" s="10">
        <f t="shared" si="65"/>
        <v>1</v>
      </c>
      <c r="Q33" s="10">
        <f t="shared" si="65"/>
        <v>1</v>
      </c>
      <c r="R33" s="18">
        <f t="shared" si="65"/>
        <v>3</v>
      </c>
      <c r="S33" s="18">
        <f t="shared" si="65"/>
        <v>9</v>
      </c>
      <c r="T33" s="18" t="s">
        <v>39</v>
      </c>
      <c r="U33" s="18">
        <f t="shared" ref="U33:X33" si="66">SUM(U28:U32)</f>
        <v>45</v>
      </c>
      <c r="V33" s="18">
        <f t="shared" si="66"/>
        <v>135</v>
      </c>
      <c r="W33" s="18">
        <f t="shared" si="66"/>
        <v>180</v>
      </c>
      <c r="X33" s="18">
        <f t="shared" si="66"/>
        <v>10</v>
      </c>
      <c r="Y33" s="45"/>
    </row>
    <row r="34">
      <c r="A34" s="10" t="s">
        <v>26</v>
      </c>
      <c r="B34" s="10" t="s">
        <v>27</v>
      </c>
      <c r="C34" s="11" t="s">
        <v>42</v>
      </c>
      <c r="D34" s="10" t="s">
        <v>91</v>
      </c>
      <c r="E34" s="12" t="s">
        <v>92</v>
      </c>
      <c r="F34" s="16"/>
      <c r="G34" s="15"/>
      <c r="H34" s="17"/>
      <c r="I34" s="10">
        <v>2.0</v>
      </c>
      <c r="J34" s="10">
        <v>2.0</v>
      </c>
      <c r="K34" s="10">
        <v>4.0</v>
      </c>
      <c r="L34" s="16"/>
      <c r="M34" s="15"/>
      <c r="N34" s="17"/>
      <c r="O34" s="15"/>
      <c r="P34" s="15"/>
      <c r="Q34" s="15"/>
      <c r="R34" s="18">
        <f t="shared" ref="R34:S34" si="67">O34+L34+I34+F34</f>
        <v>2</v>
      </c>
      <c r="S34" s="18">
        <f t="shared" si="67"/>
        <v>2</v>
      </c>
      <c r="T34" s="18">
        <v>15.0</v>
      </c>
      <c r="U34" s="18">
        <f t="shared" ref="U34:U35" si="69">R34*T34</f>
        <v>30</v>
      </c>
      <c r="V34" s="18">
        <f t="shared" ref="V34:V35" si="70">S34*T34</f>
        <v>30</v>
      </c>
      <c r="W34" s="18">
        <f t="shared" ref="W34:W35" si="71">SUM(U34:V34)</f>
        <v>60</v>
      </c>
      <c r="X34" s="18">
        <f t="shared" ref="X34:X35" si="72">H34+K34+N34+Q34</f>
        <v>4</v>
      </c>
      <c r="Y34" s="18" t="s">
        <v>52</v>
      </c>
    </row>
    <row r="35">
      <c r="A35" s="10" t="s">
        <v>26</v>
      </c>
      <c r="B35" s="10" t="s">
        <v>45</v>
      </c>
      <c r="C35" s="11" t="s">
        <v>46</v>
      </c>
      <c r="D35" s="10" t="s">
        <v>93</v>
      </c>
      <c r="E35" s="12" t="s">
        <v>94</v>
      </c>
      <c r="F35" s="16"/>
      <c r="G35" s="15"/>
      <c r="H35" s="17"/>
      <c r="I35" s="15"/>
      <c r="J35" s="15"/>
      <c r="K35" s="15"/>
      <c r="L35" s="13">
        <v>2.0</v>
      </c>
      <c r="M35" s="10">
        <v>3.0</v>
      </c>
      <c r="N35" s="14">
        <v>5.0</v>
      </c>
      <c r="O35" s="15"/>
      <c r="P35" s="15"/>
      <c r="Q35" s="15"/>
      <c r="R35" s="18">
        <f t="shared" ref="R35:S35" si="68">O35+L35+I35+F35</f>
        <v>2</v>
      </c>
      <c r="S35" s="18">
        <f t="shared" si="68"/>
        <v>3</v>
      </c>
      <c r="T35" s="18">
        <v>15.0</v>
      </c>
      <c r="U35" s="18">
        <f t="shared" si="69"/>
        <v>30</v>
      </c>
      <c r="V35" s="18">
        <f t="shared" si="70"/>
        <v>45</v>
      </c>
      <c r="W35" s="18">
        <f t="shared" si="71"/>
        <v>75</v>
      </c>
      <c r="X35" s="18">
        <f t="shared" si="72"/>
        <v>5</v>
      </c>
      <c r="Y35" s="18" t="s">
        <v>52</v>
      </c>
    </row>
    <row r="36">
      <c r="A36" s="10" t="s">
        <v>26</v>
      </c>
      <c r="B36" s="15"/>
      <c r="C36" s="15"/>
      <c r="D36" s="15"/>
      <c r="E36" s="12" t="s">
        <v>95</v>
      </c>
      <c r="F36" s="13">
        <f t="shared" ref="F36:S36" si="73">SUM(F34:F35)</f>
        <v>0</v>
      </c>
      <c r="G36" s="10">
        <f t="shared" si="73"/>
        <v>0</v>
      </c>
      <c r="H36" s="14">
        <f t="shared" si="73"/>
        <v>0</v>
      </c>
      <c r="I36" s="10">
        <f t="shared" si="73"/>
        <v>2</v>
      </c>
      <c r="J36" s="10">
        <f t="shared" si="73"/>
        <v>2</v>
      </c>
      <c r="K36" s="10">
        <f t="shared" si="73"/>
        <v>4</v>
      </c>
      <c r="L36" s="13">
        <f t="shared" si="73"/>
        <v>2</v>
      </c>
      <c r="M36" s="10">
        <f t="shared" si="73"/>
        <v>3</v>
      </c>
      <c r="N36" s="14">
        <f t="shared" si="73"/>
        <v>5</v>
      </c>
      <c r="O36" s="10">
        <f t="shared" si="73"/>
        <v>0</v>
      </c>
      <c r="P36" s="10">
        <f t="shared" si="73"/>
        <v>0</v>
      </c>
      <c r="Q36" s="10">
        <f t="shared" si="73"/>
        <v>0</v>
      </c>
      <c r="R36" s="18">
        <f t="shared" si="73"/>
        <v>4</v>
      </c>
      <c r="S36" s="18">
        <f t="shared" si="73"/>
        <v>5</v>
      </c>
      <c r="T36" s="18" t="s">
        <v>39</v>
      </c>
      <c r="U36" s="18">
        <f t="shared" ref="U36:X36" si="74">SUM(U34:U35)</f>
        <v>60</v>
      </c>
      <c r="V36" s="18">
        <f t="shared" si="74"/>
        <v>75</v>
      </c>
      <c r="W36" s="18">
        <f t="shared" si="74"/>
        <v>135</v>
      </c>
      <c r="X36" s="18">
        <f t="shared" si="74"/>
        <v>9</v>
      </c>
      <c r="Y36" s="45"/>
    </row>
    <row r="37">
      <c r="A37" s="10" t="s">
        <v>26</v>
      </c>
      <c r="B37" s="10" t="s">
        <v>45</v>
      </c>
      <c r="C37" s="11" t="s">
        <v>49</v>
      </c>
      <c r="D37" s="10" t="s">
        <v>96</v>
      </c>
      <c r="E37" s="12" t="s">
        <v>97</v>
      </c>
      <c r="F37" s="16"/>
      <c r="G37" s="15"/>
      <c r="H37" s="17"/>
      <c r="I37" s="15"/>
      <c r="J37" s="15"/>
      <c r="K37" s="15"/>
      <c r="L37" s="16"/>
      <c r="M37" s="15"/>
      <c r="N37" s="17"/>
      <c r="O37" s="10">
        <v>1.0</v>
      </c>
      <c r="P37" s="10">
        <v>2.0</v>
      </c>
      <c r="Q37" s="10">
        <v>3.0</v>
      </c>
      <c r="R37" s="18">
        <f t="shared" ref="R37:S37" si="75">O37+L37+I37+F37</f>
        <v>1</v>
      </c>
      <c r="S37" s="18">
        <f t="shared" si="75"/>
        <v>2</v>
      </c>
      <c r="T37" s="18">
        <v>15.0</v>
      </c>
      <c r="U37" s="18">
        <f>R37*T37</f>
        <v>15</v>
      </c>
      <c r="V37" s="18">
        <f>S37*T37</f>
        <v>30</v>
      </c>
      <c r="W37" s="18">
        <f>SUM(U37:V37)</f>
        <v>45</v>
      </c>
      <c r="X37" s="18">
        <f>H37+K37+N37+Q37</f>
        <v>3</v>
      </c>
      <c r="Y37" s="18" t="s">
        <v>52</v>
      </c>
    </row>
    <row r="38">
      <c r="A38" s="10" t="s">
        <v>26</v>
      </c>
      <c r="B38" s="15"/>
      <c r="C38" s="15"/>
      <c r="D38" s="15"/>
      <c r="E38" s="12" t="s">
        <v>98</v>
      </c>
      <c r="F38" s="13">
        <f t="shared" ref="F38:S38" si="76">SUM(F37)</f>
        <v>0</v>
      </c>
      <c r="G38" s="10">
        <f t="shared" si="76"/>
        <v>0</v>
      </c>
      <c r="H38" s="14">
        <f t="shared" si="76"/>
        <v>0</v>
      </c>
      <c r="I38" s="10">
        <f t="shared" si="76"/>
        <v>0</v>
      </c>
      <c r="J38" s="10">
        <f t="shared" si="76"/>
        <v>0</v>
      </c>
      <c r="K38" s="10">
        <f t="shared" si="76"/>
        <v>0</v>
      </c>
      <c r="L38" s="13">
        <f t="shared" si="76"/>
        <v>0</v>
      </c>
      <c r="M38" s="10">
        <f t="shared" si="76"/>
        <v>0</v>
      </c>
      <c r="N38" s="14">
        <f t="shared" si="76"/>
        <v>0</v>
      </c>
      <c r="O38" s="10">
        <f t="shared" si="76"/>
        <v>1</v>
      </c>
      <c r="P38" s="10">
        <f t="shared" si="76"/>
        <v>2</v>
      </c>
      <c r="Q38" s="10">
        <f t="shared" si="76"/>
        <v>3</v>
      </c>
      <c r="R38" s="18">
        <f t="shared" si="76"/>
        <v>1</v>
      </c>
      <c r="S38" s="18">
        <f t="shared" si="76"/>
        <v>2</v>
      </c>
      <c r="T38" s="18" t="s">
        <v>39</v>
      </c>
      <c r="U38" s="18">
        <f t="shared" ref="U38:X38" si="77">SUM(U37)</f>
        <v>15</v>
      </c>
      <c r="V38" s="18">
        <f t="shared" si="77"/>
        <v>30</v>
      </c>
      <c r="W38" s="18">
        <f t="shared" si="77"/>
        <v>45</v>
      </c>
      <c r="X38" s="18">
        <f t="shared" si="77"/>
        <v>3</v>
      </c>
      <c r="Y38" s="45"/>
    </row>
    <row r="39">
      <c r="A39" s="10" t="s">
        <v>26</v>
      </c>
      <c r="B39" s="10" t="s">
        <v>27</v>
      </c>
      <c r="C39" s="11" t="s">
        <v>28</v>
      </c>
      <c r="D39" s="10" t="s">
        <v>99</v>
      </c>
      <c r="E39" s="12" t="s">
        <v>100</v>
      </c>
      <c r="F39" s="13">
        <v>0.0</v>
      </c>
      <c r="G39" s="10">
        <v>4.0</v>
      </c>
      <c r="H39" s="14">
        <v>4.0</v>
      </c>
      <c r="I39" s="15"/>
      <c r="J39" s="15"/>
      <c r="K39" s="15"/>
      <c r="L39" s="16"/>
      <c r="M39" s="15"/>
      <c r="N39" s="17"/>
      <c r="O39" s="15"/>
      <c r="P39" s="15"/>
      <c r="Q39" s="15"/>
      <c r="R39" s="18">
        <f t="shared" ref="R39:S39" si="78">F39+I39+L39+O39</f>
        <v>0</v>
      </c>
      <c r="S39" s="18">
        <f t="shared" si="78"/>
        <v>4</v>
      </c>
      <c r="T39" s="18">
        <v>15.0</v>
      </c>
      <c r="U39" s="18">
        <f>T39*R39</f>
        <v>0</v>
      </c>
      <c r="V39" s="18">
        <f>T39*S39</f>
        <v>60</v>
      </c>
      <c r="W39" s="18">
        <f>SUM(U39:V39)</f>
        <v>60</v>
      </c>
      <c r="X39" s="18">
        <f>H39+K39+N39+Q39</f>
        <v>4</v>
      </c>
      <c r="Y39" s="18" t="s">
        <v>52</v>
      </c>
    </row>
    <row r="40">
      <c r="A40" s="10" t="s">
        <v>26</v>
      </c>
      <c r="B40" s="15"/>
      <c r="C40" s="15"/>
      <c r="D40" s="15"/>
      <c r="E40" s="12" t="s">
        <v>101</v>
      </c>
      <c r="F40" s="13">
        <f t="shared" ref="F40:S40" si="79">SUM(F39)</f>
        <v>0</v>
      </c>
      <c r="G40" s="10">
        <f t="shared" si="79"/>
        <v>4</v>
      </c>
      <c r="H40" s="14">
        <f t="shared" si="79"/>
        <v>4</v>
      </c>
      <c r="I40" s="10">
        <f t="shared" si="79"/>
        <v>0</v>
      </c>
      <c r="J40" s="10">
        <f t="shared" si="79"/>
        <v>0</v>
      </c>
      <c r="K40" s="10">
        <f t="shared" si="79"/>
        <v>0</v>
      </c>
      <c r="L40" s="13">
        <f t="shared" si="79"/>
        <v>0</v>
      </c>
      <c r="M40" s="10">
        <f t="shared" si="79"/>
        <v>0</v>
      </c>
      <c r="N40" s="14">
        <f t="shared" si="79"/>
        <v>0</v>
      </c>
      <c r="O40" s="10">
        <f t="shared" si="79"/>
        <v>0</v>
      </c>
      <c r="P40" s="10">
        <f t="shared" si="79"/>
        <v>0</v>
      </c>
      <c r="Q40" s="10">
        <f t="shared" si="79"/>
        <v>0</v>
      </c>
      <c r="R40" s="18">
        <f t="shared" si="79"/>
        <v>0</v>
      </c>
      <c r="S40" s="18">
        <f t="shared" si="79"/>
        <v>4</v>
      </c>
      <c r="T40" s="18" t="s">
        <v>39</v>
      </c>
      <c r="U40" s="18">
        <f t="shared" ref="U40:X40" si="80">SUM(U39)</f>
        <v>0</v>
      </c>
      <c r="V40" s="18">
        <f t="shared" si="80"/>
        <v>60</v>
      </c>
      <c r="W40" s="18">
        <f t="shared" si="80"/>
        <v>60</v>
      </c>
      <c r="X40" s="18">
        <f t="shared" si="80"/>
        <v>4</v>
      </c>
      <c r="Y40" s="45"/>
    </row>
    <row r="41">
      <c r="A41" s="10" t="s">
        <v>26</v>
      </c>
      <c r="B41" s="10" t="s">
        <v>27</v>
      </c>
      <c r="C41" s="11" t="s">
        <v>28</v>
      </c>
      <c r="D41" s="10" t="s">
        <v>102</v>
      </c>
      <c r="E41" s="12" t="s">
        <v>103</v>
      </c>
      <c r="F41" s="13">
        <v>1.0</v>
      </c>
      <c r="G41" s="10">
        <v>2.0</v>
      </c>
      <c r="H41" s="14">
        <v>3.0</v>
      </c>
      <c r="I41" s="15"/>
      <c r="J41" s="15"/>
      <c r="K41" s="15"/>
      <c r="L41" s="16"/>
      <c r="M41" s="15"/>
      <c r="N41" s="17"/>
      <c r="O41" s="15"/>
      <c r="P41" s="15"/>
      <c r="Q41" s="15"/>
      <c r="R41" s="18">
        <f t="shared" ref="R41:S41" si="81">O41+L41+I41+F41</f>
        <v>1</v>
      </c>
      <c r="S41" s="18">
        <f t="shared" si="81"/>
        <v>2</v>
      </c>
      <c r="T41" s="18">
        <v>15.0</v>
      </c>
      <c r="U41" s="18">
        <f t="shared" ref="U41:U42" si="83">R41*T41</f>
        <v>15</v>
      </c>
      <c r="V41" s="18">
        <f t="shared" ref="V41:V42" si="84">S41*T41</f>
        <v>30</v>
      </c>
      <c r="W41" s="18">
        <f t="shared" ref="W41:W42" si="85">SUM(U41:V41)</f>
        <v>45</v>
      </c>
      <c r="X41" s="18">
        <f t="shared" ref="X41:X42" si="86">H41+K41+N41+Q41</f>
        <v>3</v>
      </c>
      <c r="Y41" s="18" t="s">
        <v>52</v>
      </c>
    </row>
    <row r="42">
      <c r="A42" s="10" t="s">
        <v>26</v>
      </c>
      <c r="B42" s="10" t="s">
        <v>27</v>
      </c>
      <c r="C42" s="11" t="s">
        <v>42</v>
      </c>
      <c r="D42" s="10" t="s">
        <v>104</v>
      </c>
      <c r="E42" s="12" t="s">
        <v>105</v>
      </c>
      <c r="F42" s="16"/>
      <c r="G42" s="15"/>
      <c r="H42" s="17"/>
      <c r="I42" s="10">
        <v>1.0</v>
      </c>
      <c r="J42" s="10">
        <v>3.0</v>
      </c>
      <c r="K42" s="10">
        <v>4.0</v>
      </c>
      <c r="L42" s="16"/>
      <c r="M42" s="15"/>
      <c r="N42" s="17"/>
      <c r="O42" s="15"/>
      <c r="P42" s="15"/>
      <c r="Q42" s="15"/>
      <c r="R42" s="18">
        <f t="shared" ref="R42:S42" si="82">O42+L42+I42+F42</f>
        <v>1</v>
      </c>
      <c r="S42" s="18">
        <f t="shared" si="82"/>
        <v>3</v>
      </c>
      <c r="T42" s="18">
        <v>15.0</v>
      </c>
      <c r="U42" s="18">
        <f t="shared" si="83"/>
        <v>15</v>
      </c>
      <c r="V42" s="18">
        <f t="shared" si="84"/>
        <v>45</v>
      </c>
      <c r="W42" s="18">
        <f t="shared" si="85"/>
        <v>60</v>
      </c>
      <c r="X42" s="18">
        <f t="shared" si="86"/>
        <v>4</v>
      </c>
      <c r="Y42" s="18" t="s">
        <v>52</v>
      </c>
    </row>
    <row r="43">
      <c r="A43" s="10" t="s">
        <v>26</v>
      </c>
      <c r="B43" s="15"/>
      <c r="C43" s="15"/>
      <c r="D43" s="15"/>
      <c r="E43" s="12" t="s">
        <v>106</v>
      </c>
      <c r="F43" s="13">
        <f t="shared" ref="F43:S43" si="87">SUM(F41:F42)</f>
        <v>1</v>
      </c>
      <c r="G43" s="10">
        <f t="shared" si="87"/>
        <v>2</v>
      </c>
      <c r="H43" s="14">
        <f t="shared" si="87"/>
        <v>3</v>
      </c>
      <c r="I43" s="10">
        <f t="shared" si="87"/>
        <v>1</v>
      </c>
      <c r="J43" s="10">
        <f t="shared" si="87"/>
        <v>3</v>
      </c>
      <c r="K43" s="10">
        <f t="shared" si="87"/>
        <v>4</v>
      </c>
      <c r="L43" s="13">
        <f t="shared" si="87"/>
        <v>0</v>
      </c>
      <c r="M43" s="10">
        <f t="shared" si="87"/>
        <v>0</v>
      </c>
      <c r="N43" s="14">
        <f t="shared" si="87"/>
        <v>0</v>
      </c>
      <c r="O43" s="10">
        <f t="shared" si="87"/>
        <v>0</v>
      </c>
      <c r="P43" s="10">
        <f t="shared" si="87"/>
        <v>0</v>
      </c>
      <c r="Q43" s="10">
        <f t="shared" si="87"/>
        <v>0</v>
      </c>
      <c r="R43" s="18">
        <f t="shared" si="87"/>
        <v>2</v>
      </c>
      <c r="S43" s="18">
        <f t="shared" si="87"/>
        <v>5</v>
      </c>
      <c r="T43" s="18" t="s">
        <v>39</v>
      </c>
      <c r="U43" s="18">
        <f t="shared" ref="U43:X43" si="88">SUM(U41:U42)</f>
        <v>30</v>
      </c>
      <c r="V43" s="18">
        <f t="shared" si="88"/>
        <v>75</v>
      </c>
      <c r="W43" s="18">
        <f t="shared" si="88"/>
        <v>105</v>
      </c>
      <c r="X43" s="18">
        <f t="shared" si="88"/>
        <v>7</v>
      </c>
      <c r="Y43" s="45"/>
    </row>
    <row r="44">
      <c r="A44" s="46"/>
      <c r="B44" s="47"/>
      <c r="C44" s="47"/>
      <c r="D44" s="48" t="s">
        <v>107</v>
      </c>
      <c r="E44" s="49"/>
      <c r="F44" s="50">
        <f t="shared" ref="F44:S44" si="89">F43+F40+F38+F36+F33+F27+F24+F21</f>
        <v>5</v>
      </c>
      <c r="G44" s="51">
        <f t="shared" si="89"/>
        <v>12</v>
      </c>
      <c r="H44" s="52">
        <f t="shared" si="89"/>
        <v>15</v>
      </c>
      <c r="I44" s="51">
        <f t="shared" si="89"/>
        <v>7</v>
      </c>
      <c r="J44" s="51">
        <f t="shared" si="89"/>
        <v>10</v>
      </c>
      <c r="K44" s="51">
        <f t="shared" si="89"/>
        <v>16</v>
      </c>
      <c r="L44" s="50">
        <f t="shared" si="89"/>
        <v>3</v>
      </c>
      <c r="M44" s="51">
        <f t="shared" si="89"/>
        <v>10</v>
      </c>
      <c r="N44" s="52">
        <f t="shared" si="89"/>
        <v>12</v>
      </c>
      <c r="O44" s="51">
        <f t="shared" si="89"/>
        <v>2</v>
      </c>
      <c r="P44" s="51">
        <f t="shared" si="89"/>
        <v>4</v>
      </c>
      <c r="Q44" s="51">
        <f t="shared" si="89"/>
        <v>6</v>
      </c>
      <c r="R44" s="53">
        <f t="shared" si="89"/>
        <v>17</v>
      </c>
      <c r="S44" s="53">
        <f t="shared" si="89"/>
        <v>36</v>
      </c>
      <c r="T44" s="53" t="s">
        <v>39</v>
      </c>
      <c r="U44" s="53">
        <f t="shared" ref="U44:X44" si="90">U43+U40+U38+U36+U33+U27+U24+U21</f>
        <v>255</v>
      </c>
      <c r="V44" s="53">
        <f t="shared" si="90"/>
        <v>540</v>
      </c>
      <c r="W44" s="53">
        <f t="shared" si="90"/>
        <v>795</v>
      </c>
      <c r="X44" s="54">
        <f t="shared" si="90"/>
        <v>49</v>
      </c>
      <c r="Y44" s="55"/>
    </row>
    <row r="45">
      <c r="A45" s="56" t="s">
        <v>26</v>
      </c>
      <c r="B45" s="57"/>
      <c r="C45" s="57"/>
      <c r="D45" s="58" t="s">
        <v>108</v>
      </c>
      <c r="E45" s="59"/>
      <c r="F45" s="60">
        <f t="shared" ref="F45:S45" si="91">F44+F18</f>
        <v>13</v>
      </c>
      <c r="G45" s="61">
        <f t="shared" si="91"/>
        <v>13</v>
      </c>
      <c r="H45" s="62">
        <f t="shared" si="91"/>
        <v>24</v>
      </c>
      <c r="I45" s="61">
        <f t="shared" si="91"/>
        <v>11</v>
      </c>
      <c r="J45" s="61">
        <f t="shared" si="91"/>
        <v>14</v>
      </c>
      <c r="K45" s="61">
        <f t="shared" si="91"/>
        <v>23</v>
      </c>
      <c r="L45" s="60">
        <f t="shared" si="91"/>
        <v>5</v>
      </c>
      <c r="M45" s="61">
        <f t="shared" si="91"/>
        <v>11</v>
      </c>
      <c r="N45" s="62">
        <f t="shared" si="91"/>
        <v>15</v>
      </c>
      <c r="O45" s="61">
        <f t="shared" si="91"/>
        <v>2</v>
      </c>
      <c r="P45" s="61">
        <f t="shared" si="91"/>
        <v>8</v>
      </c>
      <c r="Q45" s="61">
        <f t="shared" si="91"/>
        <v>9</v>
      </c>
      <c r="R45" s="63">
        <f t="shared" si="91"/>
        <v>31</v>
      </c>
      <c r="S45" s="63">
        <f t="shared" si="91"/>
        <v>46</v>
      </c>
      <c r="T45" s="63" t="s">
        <v>39</v>
      </c>
      <c r="U45" s="63">
        <f t="shared" ref="U45:X45" si="92">U44+U18</f>
        <v>465</v>
      </c>
      <c r="V45" s="63">
        <f t="shared" si="92"/>
        <v>690</v>
      </c>
      <c r="W45" s="63">
        <f t="shared" si="92"/>
        <v>1155</v>
      </c>
      <c r="X45" s="63">
        <f t="shared" si="92"/>
        <v>71</v>
      </c>
      <c r="Y45" s="64"/>
    </row>
    <row r="46">
      <c r="A46" s="10" t="s">
        <v>26</v>
      </c>
      <c r="B46" s="10" t="s">
        <v>27</v>
      </c>
      <c r="C46" s="11" t="s">
        <v>42</v>
      </c>
      <c r="D46" s="10" t="s">
        <v>109</v>
      </c>
      <c r="E46" s="27" t="s">
        <v>110</v>
      </c>
      <c r="F46" s="16"/>
      <c r="G46" s="15"/>
      <c r="H46" s="17"/>
      <c r="I46" s="10">
        <v>1.0</v>
      </c>
      <c r="J46" s="10">
        <v>3.0</v>
      </c>
      <c r="K46" s="10">
        <v>4.0</v>
      </c>
      <c r="L46" s="16"/>
      <c r="M46" s="15"/>
      <c r="N46" s="17"/>
      <c r="O46" s="10"/>
      <c r="P46" s="10"/>
      <c r="Q46" s="10"/>
      <c r="R46" s="18">
        <f t="shared" ref="R46:S46" si="93">O46+L46+I46+F46</f>
        <v>1</v>
      </c>
      <c r="S46" s="18">
        <f t="shared" si="93"/>
        <v>3</v>
      </c>
      <c r="T46" s="18">
        <v>15.0</v>
      </c>
      <c r="U46" s="18">
        <f t="shared" ref="U46:U50" si="95">R46*T46</f>
        <v>15</v>
      </c>
      <c r="V46" s="18">
        <f t="shared" ref="V46:V50" si="96">S46*T46</f>
        <v>45</v>
      </c>
      <c r="W46" s="18">
        <f t="shared" ref="W46:W50" si="97">SUM(U46:V46)</f>
        <v>60</v>
      </c>
      <c r="X46" s="18">
        <f t="shared" ref="X46:X50" si="98">H46+K46+N46+Q46</f>
        <v>4</v>
      </c>
      <c r="Y46" s="18" t="s">
        <v>31</v>
      </c>
    </row>
    <row r="47">
      <c r="A47" s="10" t="s">
        <v>26</v>
      </c>
      <c r="B47" s="10" t="s">
        <v>45</v>
      </c>
      <c r="C47" s="11" t="s">
        <v>46</v>
      </c>
      <c r="D47" s="10" t="s">
        <v>111</v>
      </c>
      <c r="E47" s="27" t="s">
        <v>112</v>
      </c>
      <c r="F47" s="16"/>
      <c r="G47" s="15"/>
      <c r="H47" s="17"/>
      <c r="I47" s="15"/>
      <c r="J47" s="15"/>
      <c r="K47" s="15"/>
      <c r="L47" s="13">
        <v>0.0</v>
      </c>
      <c r="M47" s="10">
        <v>4.0</v>
      </c>
      <c r="N47" s="14">
        <v>4.0</v>
      </c>
      <c r="O47" s="15"/>
      <c r="P47" s="15"/>
      <c r="Q47" s="15"/>
      <c r="R47" s="18">
        <f t="shared" ref="R47:S47" si="94">O47+L47+I47+F47</f>
        <v>0</v>
      </c>
      <c r="S47" s="18">
        <f t="shared" si="94"/>
        <v>4</v>
      </c>
      <c r="T47" s="18">
        <v>15.0</v>
      </c>
      <c r="U47" s="18">
        <f t="shared" si="95"/>
        <v>0</v>
      </c>
      <c r="V47" s="18">
        <f t="shared" si="96"/>
        <v>60</v>
      </c>
      <c r="W47" s="18">
        <f t="shared" si="97"/>
        <v>60</v>
      </c>
      <c r="X47" s="18">
        <f t="shared" si="98"/>
        <v>4</v>
      </c>
      <c r="Y47" s="18" t="s">
        <v>52</v>
      </c>
    </row>
    <row r="48">
      <c r="A48" s="10" t="s">
        <v>26</v>
      </c>
      <c r="B48" s="10" t="s">
        <v>45</v>
      </c>
      <c r="C48" s="11" t="s">
        <v>46</v>
      </c>
      <c r="D48" s="10" t="s">
        <v>113</v>
      </c>
      <c r="E48" s="12" t="s">
        <v>114</v>
      </c>
      <c r="F48" s="16"/>
      <c r="G48" s="15"/>
      <c r="H48" s="17"/>
      <c r="I48" s="15"/>
      <c r="J48" s="15"/>
      <c r="K48" s="15"/>
      <c r="L48" s="13">
        <v>2.0</v>
      </c>
      <c r="M48" s="10">
        <v>0.0</v>
      </c>
      <c r="N48" s="14">
        <v>3.0</v>
      </c>
      <c r="O48" s="15"/>
      <c r="P48" s="15"/>
      <c r="Q48" s="15"/>
      <c r="R48" s="18">
        <f t="shared" ref="R48:S48" si="99">O48+L48+I48+F48</f>
        <v>2</v>
      </c>
      <c r="S48" s="18">
        <f t="shared" si="99"/>
        <v>0</v>
      </c>
      <c r="T48" s="18">
        <v>15.0</v>
      </c>
      <c r="U48" s="18">
        <f t="shared" si="95"/>
        <v>30</v>
      </c>
      <c r="V48" s="18">
        <f t="shared" si="96"/>
        <v>0</v>
      </c>
      <c r="W48" s="18">
        <f t="shared" si="97"/>
        <v>30</v>
      </c>
      <c r="X48" s="18">
        <f t="shared" si="98"/>
        <v>3</v>
      </c>
      <c r="Y48" s="18" t="s">
        <v>31</v>
      </c>
    </row>
    <row r="49">
      <c r="A49" s="10" t="s">
        <v>26</v>
      </c>
      <c r="B49" s="10" t="s">
        <v>27</v>
      </c>
      <c r="C49" s="11" t="s">
        <v>42</v>
      </c>
      <c r="D49" s="10" t="s">
        <v>115</v>
      </c>
      <c r="E49" s="12" t="s">
        <v>116</v>
      </c>
      <c r="F49" s="16"/>
      <c r="G49" s="15"/>
      <c r="H49" s="17"/>
      <c r="I49" s="10">
        <v>0.0</v>
      </c>
      <c r="J49" s="10">
        <v>2.0</v>
      </c>
      <c r="K49" s="10">
        <v>3.0</v>
      </c>
      <c r="L49" s="16"/>
      <c r="M49" s="15"/>
      <c r="N49" s="17"/>
      <c r="O49" s="10"/>
      <c r="P49" s="10"/>
      <c r="Q49" s="10"/>
      <c r="R49" s="18">
        <f t="shared" ref="R49:S49" si="100">O49+L49+I49+F49</f>
        <v>0</v>
      </c>
      <c r="S49" s="18">
        <f t="shared" si="100"/>
        <v>2</v>
      </c>
      <c r="T49" s="18">
        <v>15.0</v>
      </c>
      <c r="U49" s="18">
        <f t="shared" si="95"/>
        <v>0</v>
      </c>
      <c r="V49" s="18">
        <f t="shared" si="96"/>
        <v>30</v>
      </c>
      <c r="W49" s="18">
        <f t="shared" si="97"/>
        <v>30</v>
      </c>
      <c r="X49" s="18">
        <f t="shared" si="98"/>
        <v>3</v>
      </c>
      <c r="Y49" s="18" t="s">
        <v>52</v>
      </c>
    </row>
    <row r="50">
      <c r="A50" s="10" t="s">
        <v>26</v>
      </c>
      <c r="B50" s="10" t="s">
        <v>45</v>
      </c>
      <c r="C50" s="11" t="s">
        <v>46</v>
      </c>
      <c r="D50" s="10" t="s">
        <v>117</v>
      </c>
      <c r="E50" s="12" t="s">
        <v>118</v>
      </c>
      <c r="F50" s="16"/>
      <c r="G50" s="15"/>
      <c r="H50" s="17"/>
      <c r="I50" s="15"/>
      <c r="J50" s="15"/>
      <c r="K50" s="15"/>
      <c r="L50" s="13">
        <v>2.0</v>
      </c>
      <c r="M50" s="10">
        <v>0.0</v>
      </c>
      <c r="N50" s="14">
        <v>3.0</v>
      </c>
      <c r="O50" s="15"/>
      <c r="P50" s="15"/>
      <c r="Q50" s="15"/>
      <c r="R50" s="18">
        <f t="shared" ref="R50:S50" si="101">O50+L50+I50+F50</f>
        <v>2</v>
      </c>
      <c r="S50" s="18">
        <f t="shared" si="101"/>
        <v>0</v>
      </c>
      <c r="T50" s="18">
        <v>15.0</v>
      </c>
      <c r="U50" s="18">
        <f t="shared" si="95"/>
        <v>30</v>
      </c>
      <c r="V50" s="18">
        <f t="shared" si="96"/>
        <v>0</v>
      </c>
      <c r="W50" s="18">
        <f t="shared" si="97"/>
        <v>30</v>
      </c>
      <c r="X50" s="18">
        <f t="shared" si="98"/>
        <v>3</v>
      </c>
      <c r="Y50" s="18" t="s">
        <v>31</v>
      </c>
    </row>
    <row r="51">
      <c r="A51" s="10" t="s">
        <v>26</v>
      </c>
      <c r="B51" s="10" t="s">
        <v>45</v>
      </c>
      <c r="C51" s="11" t="s">
        <v>49</v>
      </c>
      <c r="D51" s="10" t="s">
        <v>119</v>
      </c>
      <c r="E51" s="12" t="s">
        <v>120</v>
      </c>
      <c r="F51" s="16"/>
      <c r="G51" s="15"/>
      <c r="H51" s="17"/>
      <c r="I51" s="15"/>
      <c r="J51" s="15"/>
      <c r="K51" s="15"/>
      <c r="L51" s="16"/>
      <c r="M51" s="15"/>
      <c r="N51" s="17"/>
      <c r="O51" s="15">
        <v>0.0</v>
      </c>
      <c r="P51" s="10">
        <v>0.0</v>
      </c>
      <c r="Q51" s="15">
        <v>0.0</v>
      </c>
      <c r="R51" s="18">
        <v>0.0</v>
      </c>
      <c r="S51" s="18">
        <v>0.0</v>
      </c>
      <c r="T51" s="18" t="s">
        <v>39</v>
      </c>
      <c r="U51" s="18">
        <v>0.0</v>
      </c>
      <c r="V51" s="18">
        <v>0.0</v>
      </c>
      <c r="W51" s="18">
        <v>0.0</v>
      </c>
      <c r="X51" s="18">
        <v>0.0</v>
      </c>
      <c r="Y51" s="18" t="s">
        <v>121</v>
      </c>
    </row>
    <row r="52">
      <c r="A52" s="35" t="s">
        <v>26</v>
      </c>
      <c r="B52" s="36"/>
      <c r="C52" s="36"/>
      <c r="D52" s="37" t="s">
        <v>122</v>
      </c>
      <c r="E52" s="38"/>
      <c r="F52" s="39">
        <f t="shared" ref="F52:S52" si="102">SUM(F46:F51)</f>
        <v>0</v>
      </c>
      <c r="G52" s="40">
        <f t="shared" si="102"/>
        <v>0</v>
      </c>
      <c r="H52" s="41">
        <f t="shared" si="102"/>
        <v>0</v>
      </c>
      <c r="I52" s="40">
        <f t="shared" si="102"/>
        <v>1</v>
      </c>
      <c r="J52" s="40">
        <f t="shared" si="102"/>
        <v>5</v>
      </c>
      <c r="K52" s="40">
        <f t="shared" si="102"/>
        <v>7</v>
      </c>
      <c r="L52" s="39">
        <f t="shared" si="102"/>
        <v>4</v>
      </c>
      <c r="M52" s="40">
        <f t="shared" si="102"/>
        <v>4</v>
      </c>
      <c r="N52" s="41">
        <f t="shared" si="102"/>
        <v>10</v>
      </c>
      <c r="O52" s="40">
        <f t="shared" si="102"/>
        <v>0</v>
      </c>
      <c r="P52" s="40">
        <f t="shared" si="102"/>
        <v>0</v>
      </c>
      <c r="Q52" s="40">
        <f t="shared" si="102"/>
        <v>0</v>
      </c>
      <c r="R52" s="42">
        <f t="shared" si="102"/>
        <v>5</v>
      </c>
      <c r="S52" s="42">
        <f t="shared" si="102"/>
        <v>9</v>
      </c>
      <c r="T52" s="42" t="s">
        <v>39</v>
      </c>
      <c r="U52" s="42">
        <f t="shared" ref="U52:X52" si="103">SUM(U46:U51)</f>
        <v>75</v>
      </c>
      <c r="V52" s="42">
        <f t="shared" si="103"/>
        <v>135</v>
      </c>
      <c r="W52" s="42">
        <f t="shared" si="103"/>
        <v>210</v>
      </c>
      <c r="X52" s="43">
        <f t="shared" si="103"/>
        <v>17</v>
      </c>
      <c r="Y52" s="44"/>
    </row>
    <row r="53">
      <c r="A53" s="10" t="s">
        <v>26</v>
      </c>
      <c r="B53" s="10" t="s">
        <v>45</v>
      </c>
      <c r="C53" s="11" t="s">
        <v>46</v>
      </c>
      <c r="D53" s="10" t="s">
        <v>123</v>
      </c>
      <c r="E53" s="12" t="s">
        <v>124</v>
      </c>
      <c r="F53" s="16"/>
      <c r="G53" s="15"/>
      <c r="H53" s="17"/>
      <c r="I53" s="15"/>
      <c r="J53" s="15"/>
      <c r="K53" s="15"/>
      <c r="L53" s="13">
        <v>0.0</v>
      </c>
      <c r="M53" s="10">
        <v>25.0</v>
      </c>
      <c r="N53" s="14">
        <v>2.0</v>
      </c>
      <c r="O53" s="15"/>
      <c r="P53" s="15"/>
      <c r="Q53" s="15"/>
      <c r="R53" s="18">
        <f t="shared" ref="R53:S53" si="104">O53+L53+I53+F53</f>
        <v>0</v>
      </c>
      <c r="S53" s="18">
        <f t="shared" si="104"/>
        <v>25</v>
      </c>
      <c r="T53" s="18">
        <v>1.0</v>
      </c>
      <c r="U53" s="18">
        <f t="shared" ref="U53:U60" si="106">R53*T53</f>
        <v>0</v>
      </c>
      <c r="V53" s="18">
        <f t="shared" ref="V53:V60" si="107">S53*T53</f>
        <v>25</v>
      </c>
      <c r="W53" s="18">
        <f t="shared" ref="W53:W60" si="108">SUM(U53:V53)</f>
        <v>25</v>
      </c>
      <c r="X53" s="18">
        <f t="shared" ref="X53:X60" si="109">H53+K53+N53+Q53</f>
        <v>2</v>
      </c>
      <c r="Y53" s="18" t="s">
        <v>52</v>
      </c>
    </row>
    <row r="54">
      <c r="A54" s="10" t="s">
        <v>26</v>
      </c>
      <c r="B54" s="10" t="s">
        <v>45</v>
      </c>
      <c r="C54" s="11" t="s">
        <v>49</v>
      </c>
      <c r="D54" s="10" t="s">
        <v>125</v>
      </c>
      <c r="E54" s="12" t="s">
        <v>126</v>
      </c>
      <c r="F54" s="16"/>
      <c r="G54" s="15"/>
      <c r="H54" s="17"/>
      <c r="I54" s="15"/>
      <c r="J54" s="15"/>
      <c r="K54" s="15"/>
      <c r="L54" s="16"/>
      <c r="M54" s="15"/>
      <c r="N54" s="17"/>
      <c r="O54" s="10">
        <v>0.0</v>
      </c>
      <c r="P54" s="10">
        <v>25.0</v>
      </c>
      <c r="Q54" s="10">
        <v>2.0</v>
      </c>
      <c r="R54" s="18">
        <f t="shared" ref="R54:S54" si="105">O54+L54+I54+F54</f>
        <v>0</v>
      </c>
      <c r="S54" s="18">
        <f t="shared" si="105"/>
        <v>25</v>
      </c>
      <c r="T54" s="18">
        <v>1.0</v>
      </c>
      <c r="U54" s="18">
        <f t="shared" si="106"/>
        <v>0</v>
      </c>
      <c r="V54" s="18">
        <f t="shared" si="107"/>
        <v>25</v>
      </c>
      <c r="W54" s="18">
        <f t="shared" si="108"/>
        <v>25</v>
      </c>
      <c r="X54" s="18">
        <f t="shared" si="109"/>
        <v>2</v>
      </c>
      <c r="Y54" s="18" t="s">
        <v>52</v>
      </c>
    </row>
    <row r="55">
      <c r="A55" s="10" t="s">
        <v>26</v>
      </c>
      <c r="B55" s="10" t="s">
        <v>45</v>
      </c>
      <c r="C55" s="11" t="s">
        <v>46</v>
      </c>
      <c r="D55" s="10" t="s">
        <v>127</v>
      </c>
      <c r="E55" s="12" t="s">
        <v>128</v>
      </c>
      <c r="F55" s="16"/>
      <c r="G55" s="15"/>
      <c r="H55" s="17"/>
      <c r="I55" s="15"/>
      <c r="J55" s="15"/>
      <c r="K55" s="15"/>
      <c r="L55" s="13">
        <v>0.0</v>
      </c>
      <c r="M55" s="10">
        <v>25.0</v>
      </c>
      <c r="N55" s="14">
        <v>6.0</v>
      </c>
      <c r="O55" s="15"/>
      <c r="P55" s="15"/>
      <c r="Q55" s="15"/>
      <c r="R55" s="18">
        <f t="shared" ref="R55:S55" si="110">O55+L55+I55+F55</f>
        <v>0</v>
      </c>
      <c r="S55" s="18">
        <f t="shared" si="110"/>
        <v>25</v>
      </c>
      <c r="T55" s="18">
        <v>1.0</v>
      </c>
      <c r="U55" s="18">
        <f t="shared" si="106"/>
        <v>0</v>
      </c>
      <c r="V55" s="18">
        <f t="shared" si="107"/>
        <v>25</v>
      </c>
      <c r="W55" s="18">
        <f t="shared" si="108"/>
        <v>25</v>
      </c>
      <c r="X55" s="18">
        <f t="shared" si="109"/>
        <v>6</v>
      </c>
      <c r="Y55" s="18" t="s">
        <v>52</v>
      </c>
    </row>
    <row r="56">
      <c r="A56" s="10" t="s">
        <v>26</v>
      </c>
      <c r="B56" s="10" t="s">
        <v>27</v>
      </c>
      <c r="C56" s="11" t="s">
        <v>28</v>
      </c>
      <c r="D56" s="10" t="s">
        <v>129</v>
      </c>
      <c r="E56" s="12" t="s">
        <v>130</v>
      </c>
      <c r="F56" s="13">
        <v>0.0</v>
      </c>
      <c r="G56" s="10">
        <v>5.0</v>
      </c>
      <c r="H56" s="14">
        <v>0.0</v>
      </c>
      <c r="I56" s="15"/>
      <c r="J56" s="15"/>
      <c r="K56" s="15"/>
      <c r="L56" s="16"/>
      <c r="M56" s="15"/>
      <c r="N56" s="17"/>
      <c r="O56" s="15"/>
      <c r="P56" s="15"/>
      <c r="Q56" s="15"/>
      <c r="R56" s="18">
        <f t="shared" ref="R56:S56" si="111">O56+L56+I56+F56</f>
        <v>0</v>
      </c>
      <c r="S56" s="18">
        <f t="shared" si="111"/>
        <v>5</v>
      </c>
      <c r="T56" s="18">
        <v>2.0</v>
      </c>
      <c r="U56" s="18">
        <f t="shared" si="106"/>
        <v>0</v>
      </c>
      <c r="V56" s="18">
        <f t="shared" si="107"/>
        <v>10</v>
      </c>
      <c r="W56" s="18">
        <f t="shared" si="108"/>
        <v>10</v>
      </c>
      <c r="X56" s="18">
        <f t="shared" si="109"/>
        <v>0</v>
      </c>
      <c r="Y56" s="18" t="s">
        <v>131</v>
      </c>
    </row>
    <row r="57">
      <c r="A57" s="10" t="s">
        <v>26</v>
      </c>
      <c r="B57" s="10" t="s">
        <v>27</v>
      </c>
      <c r="C57" s="11" t="s">
        <v>42</v>
      </c>
      <c r="D57" s="10" t="s">
        <v>132</v>
      </c>
      <c r="E57" s="12" t="s">
        <v>133</v>
      </c>
      <c r="F57" s="16"/>
      <c r="G57" s="15"/>
      <c r="H57" s="17"/>
      <c r="I57" s="10">
        <v>0.0</v>
      </c>
      <c r="J57" s="10">
        <v>5.0</v>
      </c>
      <c r="K57" s="10">
        <v>0.0</v>
      </c>
      <c r="L57" s="16"/>
      <c r="M57" s="15"/>
      <c r="N57" s="17"/>
      <c r="O57" s="15"/>
      <c r="P57" s="15"/>
      <c r="Q57" s="15"/>
      <c r="R57" s="18">
        <f t="shared" ref="R57:S57" si="112">O57+L57+I57+F57</f>
        <v>0</v>
      </c>
      <c r="S57" s="18">
        <f t="shared" si="112"/>
        <v>5</v>
      </c>
      <c r="T57" s="18">
        <v>2.0</v>
      </c>
      <c r="U57" s="18">
        <f t="shared" si="106"/>
        <v>0</v>
      </c>
      <c r="V57" s="18">
        <f t="shared" si="107"/>
        <v>10</v>
      </c>
      <c r="W57" s="18">
        <f t="shared" si="108"/>
        <v>10</v>
      </c>
      <c r="X57" s="18">
        <f t="shared" si="109"/>
        <v>0</v>
      </c>
      <c r="Y57" s="18" t="s">
        <v>131</v>
      </c>
    </row>
    <row r="58">
      <c r="A58" s="10" t="s">
        <v>26</v>
      </c>
      <c r="B58" s="10" t="s">
        <v>45</v>
      </c>
      <c r="C58" s="11" t="s">
        <v>46</v>
      </c>
      <c r="D58" s="10" t="s">
        <v>134</v>
      </c>
      <c r="E58" s="27" t="s">
        <v>135</v>
      </c>
      <c r="F58" s="16"/>
      <c r="G58" s="15"/>
      <c r="H58" s="17"/>
      <c r="I58" s="15"/>
      <c r="J58" s="15"/>
      <c r="K58" s="15"/>
      <c r="L58" s="13">
        <v>0.0</v>
      </c>
      <c r="M58" s="10">
        <v>5.0</v>
      </c>
      <c r="N58" s="14">
        <v>0.0</v>
      </c>
      <c r="O58" s="15"/>
      <c r="P58" s="15"/>
      <c r="Q58" s="15"/>
      <c r="R58" s="18">
        <f t="shared" ref="R58:S58" si="113">O58+L58+I58+F58</f>
        <v>0</v>
      </c>
      <c r="S58" s="18">
        <f t="shared" si="113"/>
        <v>5</v>
      </c>
      <c r="T58" s="18">
        <v>2.0</v>
      </c>
      <c r="U58" s="18">
        <f t="shared" si="106"/>
        <v>0</v>
      </c>
      <c r="V58" s="18">
        <f t="shared" si="107"/>
        <v>10</v>
      </c>
      <c r="W58" s="18">
        <f t="shared" si="108"/>
        <v>10</v>
      </c>
      <c r="X58" s="18">
        <f t="shared" si="109"/>
        <v>0</v>
      </c>
      <c r="Y58" s="18" t="s">
        <v>131</v>
      </c>
    </row>
    <row r="59">
      <c r="A59" s="10" t="s">
        <v>26</v>
      </c>
      <c r="B59" s="10" t="s">
        <v>45</v>
      </c>
      <c r="C59" s="11" t="s">
        <v>49</v>
      </c>
      <c r="D59" s="10" t="s">
        <v>136</v>
      </c>
      <c r="E59" s="27" t="s">
        <v>137</v>
      </c>
      <c r="F59" s="16"/>
      <c r="G59" s="15"/>
      <c r="H59" s="17"/>
      <c r="I59" s="15"/>
      <c r="J59" s="15"/>
      <c r="K59" s="15"/>
      <c r="L59" s="16"/>
      <c r="M59" s="15"/>
      <c r="N59" s="17"/>
      <c r="O59" s="10">
        <v>0.0</v>
      </c>
      <c r="P59" s="10">
        <v>25.0</v>
      </c>
      <c r="Q59" s="10">
        <v>6.0</v>
      </c>
      <c r="R59" s="18">
        <f t="shared" ref="R59:S59" si="114">O59+L59+I59+F59</f>
        <v>0</v>
      </c>
      <c r="S59" s="18">
        <f t="shared" si="114"/>
        <v>25</v>
      </c>
      <c r="T59" s="18">
        <v>4.0</v>
      </c>
      <c r="U59" s="18">
        <f t="shared" si="106"/>
        <v>0</v>
      </c>
      <c r="V59" s="18">
        <f t="shared" si="107"/>
        <v>100</v>
      </c>
      <c r="W59" s="18">
        <f t="shared" si="108"/>
        <v>100</v>
      </c>
      <c r="X59" s="18">
        <f t="shared" si="109"/>
        <v>6</v>
      </c>
      <c r="Y59" s="18" t="s">
        <v>52</v>
      </c>
    </row>
    <row r="60">
      <c r="A60" s="10" t="s">
        <v>26</v>
      </c>
      <c r="B60" s="10" t="s">
        <v>45</v>
      </c>
      <c r="C60" s="11" t="s">
        <v>49</v>
      </c>
      <c r="D60" s="10" t="s">
        <v>138</v>
      </c>
      <c r="E60" s="27" t="s">
        <v>139</v>
      </c>
      <c r="F60" s="16"/>
      <c r="G60" s="15"/>
      <c r="H60" s="17"/>
      <c r="I60" s="15"/>
      <c r="J60" s="15"/>
      <c r="K60" s="15"/>
      <c r="L60" s="16"/>
      <c r="M60" s="15"/>
      <c r="N60" s="17"/>
      <c r="O60" s="10">
        <v>0.0</v>
      </c>
      <c r="P60" s="10">
        <v>25.0</v>
      </c>
      <c r="Q60" s="10">
        <v>6.0</v>
      </c>
      <c r="R60" s="18">
        <f t="shared" ref="R60:S60" si="115">O60+L60+I60+F60</f>
        <v>0</v>
      </c>
      <c r="S60" s="18">
        <f t="shared" si="115"/>
        <v>25</v>
      </c>
      <c r="T60" s="18">
        <v>4.0</v>
      </c>
      <c r="U60" s="18">
        <f t="shared" si="106"/>
        <v>0</v>
      </c>
      <c r="V60" s="18">
        <f t="shared" si="107"/>
        <v>100</v>
      </c>
      <c r="W60" s="18">
        <f t="shared" si="108"/>
        <v>100</v>
      </c>
      <c r="X60" s="18">
        <f t="shared" si="109"/>
        <v>6</v>
      </c>
      <c r="Y60" s="18" t="s">
        <v>52</v>
      </c>
    </row>
    <row r="61">
      <c r="A61" s="35" t="s">
        <v>26</v>
      </c>
      <c r="B61" s="36"/>
      <c r="C61" s="36"/>
      <c r="D61" s="36"/>
      <c r="E61" s="65" t="s">
        <v>140</v>
      </c>
      <c r="F61" s="39">
        <f t="shared" ref="F61:S61" si="116">SUM(F53:F60)</f>
        <v>0</v>
      </c>
      <c r="G61" s="40">
        <f t="shared" si="116"/>
        <v>5</v>
      </c>
      <c r="H61" s="41">
        <f t="shared" si="116"/>
        <v>0</v>
      </c>
      <c r="I61" s="40">
        <f t="shared" si="116"/>
        <v>0</v>
      </c>
      <c r="J61" s="40">
        <f t="shared" si="116"/>
        <v>5</v>
      </c>
      <c r="K61" s="40">
        <f t="shared" si="116"/>
        <v>0</v>
      </c>
      <c r="L61" s="39">
        <f t="shared" si="116"/>
        <v>0</v>
      </c>
      <c r="M61" s="40">
        <f t="shared" si="116"/>
        <v>55</v>
      </c>
      <c r="N61" s="41">
        <f t="shared" si="116"/>
        <v>8</v>
      </c>
      <c r="O61" s="40">
        <f t="shared" si="116"/>
        <v>0</v>
      </c>
      <c r="P61" s="40">
        <f t="shared" si="116"/>
        <v>75</v>
      </c>
      <c r="Q61" s="40">
        <f t="shared" si="116"/>
        <v>14</v>
      </c>
      <c r="R61" s="42">
        <f t="shared" si="116"/>
        <v>0</v>
      </c>
      <c r="S61" s="42">
        <f t="shared" si="116"/>
        <v>140</v>
      </c>
      <c r="T61" s="42" t="s">
        <v>39</v>
      </c>
      <c r="U61" s="42">
        <v>0.0</v>
      </c>
      <c r="V61" s="42">
        <f t="shared" ref="V61:X61" si="117">SUM(V53:V60)</f>
        <v>305</v>
      </c>
      <c r="W61" s="42">
        <f t="shared" si="117"/>
        <v>305</v>
      </c>
      <c r="X61" s="43">
        <f t="shared" si="117"/>
        <v>22</v>
      </c>
      <c r="Y61" s="44"/>
    </row>
    <row r="62">
      <c r="A62" s="10" t="s">
        <v>26</v>
      </c>
      <c r="B62" s="15"/>
      <c r="C62" s="15"/>
      <c r="D62" s="10" t="s">
        <v>141</v>
      </c>
      <c r="E62" s="12" t="s">
        <v>142</v>
      </c>
      <c r="F62" s="13">
        <v>0.0</v>
      </c>
      <c r="G62" s="10">
        <v>0.0</v>
      </c>
      <c r="H62" s="14">
        <v>0.0</v>
      </c>
      <c r="I62" s="10">
        <v>0.0</v>
      </c>
      <c r="J62" s="10">
        <v>0.0</v>
      </c>
      <c r="K62" s="10">
        <v>0.0</v>
      </c>
      <c r="L62" s="13">
        <v>0.0</v>
      </c>
      <c r="M62" s="10">
        <v>0.0</v>
      </c>
      <c r="N62" s="14">
        <v>0.0</v>
      </c>
      <c r="O62" s="10">
        <v>0.0</v>
      </c>
      <c r="P62" s="10">
        <v>0.0</v>
      </c>
      <c r="Q62" s="10">
        <v>10.0</v>
      </c>
      <c r="R62" s="18">
        <f t="shared" ref="R62:S62" si="118">F62+I62+L62+O62</f>
        <v>0</v>
      </c>
      <c r="S62" s="18">
        <f t="shared" si="118"/>
        <v>0</v>
      </c>
      <c r="T62" s="18">
        <v>0.0</v>
      </c>
      <c r="U62" s="18">
        <v>0.0</v>
      </c>
      <c r="V62" s="18">
        <v>0.0</v>
      </c>
      <c r="W62" s="18">
        <v>0.0</v>
      </c>
      <c r="X62" s="18">
        <f>H62+K62+N62+Q62</f>
        <v>10</v>
      </c>
      <c r="Y62" s="18" t="s">
        <v>131</v>
      </c>
    </row>
    <row r="63">
      <c r="A63" s="35" t="s">
        <v>26</v>
      </c>
      <c r="B63" s="36"/>
      <c r="C63" s="36"/>
      <c r="D63" s="36"/>
      <c r="E63" s="66" t="s">
        <v>143</v>
      </c>
      <c r="F63" s="39">
        <f t="shared" ref="F63:S63" si="119">F62+F61+F52+F45</f>
        <v>13</v>
      </c>
      <c r="G63" s="40">
        <f t="shared" si="119"/>
        <v>18</v>
      </c>
      <c r="H63" s="41">
        <f t="shared" si="119"/>
        <v>24</v>
      </c>
      <c r="I63" s="40">
        <f t="shared" si="119"/>
        <v>12</v>
      </c>
      <c r="J63" s="40">
        <f t="shared" si="119"/>
        <v>24</v>
      </c>
      <c r="K63" s="40">
        <f t="shared" si="119"/>
        <v>30</v>
      </c>
      <c r="L63" s="39">
        <f t="shared" si="119"/>
        <v>9</v>
      </c>
      <c r="M63" s="40">
        <f t="shared" si="119"/>
        <v>70</v>
      </c>
      <c r="N63" s="41">
        <f t="shared" si="119"/>
        <v>33</v>
      </c>
      <c r="O63" s="40">
        <f t="shared" si="119"/>
        <v>2</v>
      </c>
      <c r="P63" s="40">
        <f t="shared" si="119"/>
        <v>83</v>
      </c>
      <c r="Q63" s="40">
        <f t="shared" si="119"/>
        <v>33</v>
      </c>
      <c r="R63" s="42">
        <f t="shared" si="119"/>
        <v>36</v>
      </c>
      <c r="S63" s="42">
        <f t="shared" si="119"/>
        <v>195</v>
      </c>
      <c r="T63" s="42" t="s">
        <v>39</v>
      </c>
      <c r="U63" s="42">
        <f t="shared" ref="U63:V63" si="120">U62+U52+U45</f>
        <v>540</v>
      </c>
      <c r="V63" s="42">
        <f t="shared" si="120"/>
        <v>825</v>
      </c>
      <c r="W63" s="42">
        <f>SUM(U63:V63)</f>
        <v>1365</v>
      </c>
      <c r="X63" s="43">
        <f>X62+X61+X52+X45</f>
        <v>120</v>
      </c>
      <c r="Y63" s="44"/>
    </row>
    <row r="65">
      <c r="N65" s="67">
        <f>H63+K63+N63+Q63</f>
        <v>120</v>
      </c>
    </row>
  </sheetData>
  <autoFilter ref="$A$2:$Y$63"/>
  <mergeCells count="5">
    <mergeCell ref="D18:E18"/>
    <mergeCell ref="D44:E44"/>
    <mergeCell ref="D45:E45"/>
    <mergeCell ref="D52:E52"/>
    <mergeCell ref="A1:Y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2017-01-04T13:55:16Z</dcterms:created>
  <dc:creator>Zó Ka</dc:creator>
</cp:coreProperties>
</file>