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Felhasználó\Desktop\Rövidített\OVO RÖVIDÍTETT\"/>
    </mc:Choice>
  </mc:AlternateContent>
  <xr:revisionPtr revIDLastSave="0" documentId="13_ncr:1_{AE1EADEA-03C0-414F-9CB9-91BFB05A0707}" xr6:coauthVersionLast="36" xr6:coauthVersionMax="36" xr10:uidLastSave="{00000000-0000-0000-0000-000000000000}"/>
  <bookViews>
    <workbookView xWindow="0" yWindow="0" windowWidth="21570" windowHeight="7290" xr2:uid="{00000000-000D-0000-FFFF-FFFF00000000}"/>
  </bookViews>
  <sheets>
    <sheet name="4 féléves L Rom" sheetId="1" r:id="rId1"/>
  </sheets>
  <calcPr calcId="191029"/>
  <extLst>
    <ext uri="GoogleSheetsCustomDataVersion2">
      <go:sheetsCustomData xmlns:go="http://customooxmlschemas.google.com/" r:id="rId5" roundtripDataChecksum="9o2AUBTUINv4xlZ5djLOTdBcVxrXpstYBfH2DKoBAW4="/>
    </ext>
  </extLst>
</workbook>
</file>

<file path=xl/calcChain.xml><?xml version="1.0" encoding="utf-8"?>
<calcChain xmlns="http://schemas.openxmlformats.org/spreadsheetml/2006/main">
  <c r="S61" i="1" l="1"/>
  <c r="R61" i="1"/>
  <c r="Q60" i="1"/>
  <c r="P60" i="1"/>
  <c r="O60" i="1"/>
  <c r="N60" i="1"/>
  <c r="M60" i="1"/>
  <c r="L60" i="1"/>
  <c r="K60" i="1"/>
  <c r="J60" i="1"/>
  <c r="I60" i="1"/>
  <c r="H60" i="1"/>
  <c r="G60" i="1"/>
  <c r="F60" i="1"/>
  <c r="U59" i="1"/>
  <c r="T59" i="1"/>
  <c r="S59" i="1"/>
  <c r="R59" i="1"/>
  <c r="U58" i="1"/>
  <c r="S58" i="1"/>
  <c r="R58" i="1"/>
  <c r="T58" i="1" s="1"/>
  <c r="U57" i="1"/>
  <c r="S57" i="1"/>
  <c r="R57" i="1"/>
  <c r="T57" i="1" s="1"/>
  <c r="U56" i="1"/>
  <c r="T56" i="1"/>
  <c r="S56" i="1"/>
  <c r="R56" i="1"/>
  <c r="U55" i="1"/>
  <c r="S55" i="1"/>
  <c r="R55" i="1"/>
  <c r="T55" i="1" s="1"/>
  <c r="U54" i="1"/>
  <c r="U60" i="1" s="1"/>
  <c r="S54" i="1"/>
  <c r="S60" i="1" s="1"/>
  <c r="R54" i="1"/>
  <c r="T54" i="1" s="1"/>
  <c r="U53" i="1"/>
  <c r="T53" i="1"/>
  <c r="S53" i="1"/>
  <c r="R53" i="1"/>
  <c r="U52" i="1"/>
  <c r="S52" i="1"/>
  <c r="R52" i="1"/>
  <c r="T52" i="1" s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T50" i="1"/>
  <c r="U49" i="1"/>
  <c r="S49" i="1"/>
  <c r="R49" i="1"/>
  <c r="T49" i="1" s="1"/>
  <c r="U48" i="1"/>
  <c r="S48" i="1"/>
  <c r="R48" i="1"/>
  <c r="T48" i="1" s="1"/>
  <c r="U47" i="1"/>
  <c r="U51" i="1" s="1"/>
  <c r="S47" i="1"/>
  <c r="T47" i="1" s="1"/>
  <c r="R47" i="1"/>
  <c r="U46" i="1"/>
  <c r="S46" i="1"/>
  <c r="R46" i="1"/>
  <c r="T46" i="1" s="1"/>
  <c r="U45" i="1"/>
  <c r="S45" i="1"/>
  <c r="R45" i="1"/>
  <c r="T45" i="1" s="1"/>
  <c r="T51" i="1" s="1"/>
  <c r="R42" i="1"/>
  <c r="Q42" i="1"/>
  <c r="Q43" i="1" s="1"/>
  <c r="Q44" i="1" s="1"/>
  <c r="P42" i="1"/>
  <c r="P43" i="1" s="1"/>
  <c r="O42" i="1"/>
  <c r="O43" i="1" s="1"/>
  <c r="N42" i="1"/>
  <c r="M42" i="1"/>
  <c r="L42" i="1"/>
  <c r="K42" i="1"/>
  <c r="J42" i="1"/>
  <c r="I42" i="1"/>
  <c r="H42" i="1"/>
  <c r="H43" i="1" s="1"/>
  <c r="G42" i="1"/>
  <c r="G43" i="1" s="1"/>
  <c r="F42" i="1"/>
  <c r="F43" i="1" s="1"/>
  <c r="F44" i="1" s="1"/>
  <c r="U41" i="1"/>
  <c r="R41" i="1"/>
  <c r="U40" i="1"/>
  <c r="U42" i="1" s="1"/>
  <c r="R40" i="1"/>
  <c r="Q39" i="1"/>
  <c r="P39" i="1"/>
  <c r="O39" i="1"/>
  <c r="N39" i="1"/>
  <c r="M39" i="1"/>
  <c r="L39" i="1"/>
  <c r="K39" i="1"/>
  <c r="J39" i="1"/>
  <c r="I39" i="1"/>
  <c r="H39" i="1"/>
  <c r="G39" i="1"/>
  <c r="F39" i="1"/>
  <c r="U38" i="1"/>
  <c r="U39" i="1" s="1"/>
  <c r="Q37" i="1"/>
  <c r="P37" i="1"/>
  <c r="O37" i="1"/>
  <c r="N37" i="1"/>
  <c r="N43" i="1" s="1"/>
  <c r="N44" i="1" s="1"/>
  <c r="N62" i="1" s="1"/>
  <c r="M37" i="1"/>
  <c r="M43" i="1" s="1"/>
  <c r="M44" i="1" s="1"/>
  <c r="M62" i="1" s="1"/>
  <c r="L37" i="1"/>
  <c r="L43" i="1" s="1"/>
  <c r="L44" i="1" s="1"/>
  <c r="L62" i="1" s="1"/>
  <c r="K37" i="1"/>
  <c r="K43" i="1" s="1"/>
  <c r="K44" i="1" s="1"/>
  <c r="K62" i="1" s="1"/>
  <c r="J37" i="1"/>
  <c r="J43" i="1" s="1"/>
  <c r="J44" i="1" s="1"/>
  <c r="I37" i="1"/>
  <c r="I43" i="1" s="1"/>
  <c r="H37" i="1"/>
  <c r="G37" i="1"/>
  <c r="F37" i="1"/>
  <c r="U36" i="1"/>
  <c r="S36" i="1"/>
  <c r="S37" i="1" s="1"/>
  <c r="S38" i="1" s="1"/>
  <c r="S39" i="1" s="1"/>
  <c r="S40" i="1" s="1"/>
  <c r="R36" i="1"/>
  <c r="R37" i="1" s="1"/>
  <c r="R38" i="1" s="1"/>
  <c r="S35" i="1"/>
  <c r="Q35" i="1"/>
  <c r="P35" i="1"/>
  <c r="O35" i="1"/>
  <c r="N35" i="1"/>
  <c r="M35" i="1"/>
  <c r="L35" i="1"/>
  <c r="K35" i="1"/>
  <c r="J35" i="1"/>
  <c r="I35" i="1"/>
  <c r="R35" i="1" s="1"/>
  <c r="H35" i="1"/>
  <c r="U35" i="1" s="1"/>
  <c r="G35" i="1"/>
  <c r="F35" i="1"/>
  <c r="U34" i="1"/>
  <c r="T34" i="1"/>
  <c r="S34" i="1"/>
  <c r="R34" i="1"/>
  <c r="U33" i="1"/>
  <c r="S33" i="1"/>
  <c r="R33" i="1"/>
  <c r="T33" i="1" s="1"/>
  <c r="T35" i="1" s="1"/>
  <c r="Q32" i="1"/>
  <c r="P32" i="1"/>
  <c r="O32" i="1"/>
  <c r="N32" i="1"/>
  <c r="M32" i="1"/>
  <c r="L32" i="1"/>
  <c r="K32" i="1"/>
  <c r="J32" i="1"/>
  <c r="I32" i="1"/>
  <c r="H32" i="1"/>
  <c r="G32" i="1"/>
  <c r="F32" i="1"/>
  <c r="U31" i="1"/>
  <c r="T31" i="1"/>
  <c r="S31" i="1"/>
  <c r="R31" i="1"/>
  <c r="U30" i="1"/>
  <c r="S30" i="1"/>
  <c r="R30" i="1"/>
  <c r="T30" i="1" s="1"/>
  <c r="U29" i="1"/>
  <c r="U32" i="1" s="1"/>
  <c r="S29" i="1"/>
  <c r="T29" i="1" s="1"/>
  <c r="R29" i="1"/>
  <c r="R32" i="1" s="1"/>
  <c r="U28" i="1"/>
  <c r="S28" i="1"/>
  <c r="T28" i="1" s="1"/>
  <c r="R28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U26" i="1"/>
  <c r="S26" i="1"/>
  <c r="T26" i="1" s="1"/>
  <c r="R26" i="1"/>
  <c r="U25" i="1"/>
  <c r="U27" i="1" s="1"/>
  <c r="S25" i="1"/>
  <c r="R25" i="1"/>
  <c r="T25" i="1" s="1"/>
  <c r="T27" i="1" s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U23" i="1"/>
  <c r="S23" i="1"/>
  <c r="S24" i="1" s="1"/>
  <c r="R23" i="1"/>
  <c r="U22" i="1"/>
  <c r="U24" i="1" s="1"/>
  <c r="S22" i="1"/>
  <c r="R22" i="1"/>
  <c r="T22" i="1" s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U20" i="1"/>
  <c r="S20" i="1"/>
  <c r="S21" i="1" s="1"/>
  <c r="R20" i="1"/>
  <c r="U19" i="1"/>
  <c r="U21" i="1" s="1"/>
  <c r="S19" i="1"/>
  <c r="R19" i="1"/>
  <c r="T19" i="1" s="1"/>
  <c r="Q17" i="1"/>
  <c r="P17" i="1"/>
  <c r="O17" i="1"/>
  <c r="N17" i="1"/>
  <c r="M17" i="1"/>
  <c r="L17" i="1"/>
  <c r="L18" i="1" s="1"/>
  <c r="K17" i="1"/>
  <c r="K18" i="1" s="1"/>
  <c r="J17" i="1"/>
  <c r="J18" i="1" s="1"/>
  <c r="I17" i="1"/>
  <c r="I18" i="1" s="1"/>
  <c r="H17" i="1"/>
  <c r="H18" i="1" s="1"/>
  <c r="G17" i="1"/>
  <c r="G18" i="1" s="1"/>
  <c r="F17" i="1"/>
  <c r="U16" i="1"/>
  <c r="S16" i="1"/>
  <c r="R16" i="1"/>
  <c r="T16" i="1" s="1"/>
  <c r="U15" i="1"/>
  <c r="S15" i="1"/>
  <c r="R15" i="1"/>
  <c r="T15" i="1" s="1"/>
  <c r="U14" i="1"/>
  <c r="U17" i="1" s="1"/>
  <c r="S14" i="1"/>
  <c r="T14" i="1" s="1"/>
  <c r="R14" i="1"/>
  <c r="R17" i="1" s="1"/>
  <c r="U13" i="1"/>
  <c r="S13" i="1"/>
  <c r="R13" i="1"/>
  <c r="T13" i="1" s="1"/>
  <c r="Q12" i="1"/>
  <c r="Q18" i="1" s="1"/>
  <c r="P12" i="1"/>
  <c r="P18" i="1" s="1"/>
  <c r="O12" i="1"/>
  <c r="O18" i="1" s="1"/>
  <c r="N12" i="1"/>
  <c r="N18" i="1" s="1"/>
  <c r="M12" i="1"/>
  <c r="M18" i="1" s="1"/>
  <c r="L12" i="1"/>
  <c r="K12" i="1"/>
  <c r="J12" i="1"/>
  <c r="I12" i="1"/>
  <c r="H12" i="1"/>
  <c r="G12" i="1"/>
  <c r="F12" i="1"/>
  <c r="F18" i="1" s="1"/>
  <c r="U11" i="1"/>
  <c r="S11" i="1"/>
  <c r="T11" i="1" s="1"/>
  <c r="R11" i="1"/>
  <c r="U10" i="1"/>
  <c r="S10" i="1"/>
  <c r="R10" i="1"/>
  <c r="T10" i="1" s="1"/>
  <c r="U9" i="1"/>
  <c r="S9" i="1"/>
  <c r="R9" i="1"/>
  <c r="T9" i="1" s="1"/>
  <c r="U8" i="1"/>
  <c r="S8" i="1"/>
  <c r="T8" i="1" s="1"/>
  <c r="R8" i="1"/>
  <c r="U7" i="1"/>
  <c r="U12" i="1" s="1"/>
  <c r="S7" i="1"/>
  <c r="R7" i="1"/>
  <c r="T7" i="1" s="1"/>
  <c r="Q6" i="1"/>
  <c r="P6" i="1"/>
  <c r="O6" i="1"/>
  <c r="R6" i="1" s="1"/>
  <c r="N6" i="1"/>
  <c r="M6" i="1"/>
  <c r="L6" i="1"/>
  <c r="K6" i="1"/>
  <c r="J6" i="1"/>
  <c r="I6" i="1"/>
  <c r="H6" i="1"/>
  <c r="G6" i="1"/>
  <c r="F6" i="1"/>
  <c r="U5" i="1"/>
  <c r="S5" i="1"/>
  <c r="T5" i="1" s="1"/>
  <c r="R5" i="1"/>
  <c r="U4" i="1"/>
  <c r="S4" i="1"/>
  <c r="R4" i="1"/>
  <c r="T4" i="1" s="1"/>
  <c r="U3" i="1"/>
  <c r="U6" i="1" s="1"/>
  <c r="S3" i="1"/>
  <c r="S6" i="1" s="1"/>
  <c r="R3" i="1"/>
  <c r="T3" i="1" s="1"/>
  <c r="H62" i="1" l="1"/>
  <c r="T40" i="1"/>
  <c r="S41" i="1"/>
  <c r="G44" i="1"/>
  <c r="G62" i="1" s="1"/>
  <c r="S62" i="1" s="1"/>
  <c r="T60" i="1"/>
  <c r="U18" i="1"/>
  <c r="T38" i="1"/>
  <c r="T39" i="1" s="1"/>
  <c r="R39" i="1"/>
  <c r="R43" i="1" s="1"/>
  <c r="R44" i="1" s="1"/>
  <c r="R62" i="1" s="1"/>
  <c r="T12" i="1"/>
  <c r="P62" i="1"/>
  <c r="H44" i="1"/>
  <c r="T32" i="1"/>
  <c r="Q62" i="1"/>
  <c r="O44" i="1"/>
  <c r="O62" i="1" s="1"/>
  <c r="F62" i="1"/>
  <c r="J62" i="1"/>
  <c r="T6" i="1"/>
  <c r="T17" i="1"/>
  <c r="I44" i="1"/>
  <c r="I62" i="1" s="1"/>
  <c r="P44" i="1"/>
  <c r="S51" i="1"/>
  <c r="U37" i="1"/>
  <c r="U43" i="1" s="1"/>
  <c r="U44" i="1" s="1"/>
  <c r="U62" i="1" s="1"/>
  <c r="S32" i="1"/>
  <c r="R60" i="1"/>
  <c r="T23" i="1"/>
  <c r="T24" i="1" s="1"/>
  <c r="R12" i="1"/>
  <c r="R18" i="1" s="1"/>
  <c r="T20" i="1"/>
  <c r="T21" i="1" s="1"/>
  <c r="T36" i="1"/>
  <c r="T37" i="1" s="1"/>
  <c r="S17" i="1"/>
  <c r="S18" i="1" s="1"/>
  <c r="S27" i="1"/>
  <c r="S12" i="1"/>
  <c r="S42" i="1" l="1"/>
  <c r="S43" i="1" s="1"/>
  <c r="S44" i="1" s="1"/>
  <c r="T41" i="1"/>
  <c r="T42" i="1" s="1"/>
  <c r="T43" i="1" s="1"/>
  <c r="T44" i="1" s="1"/>
  <c r="T62" i="1" s="1"/>
  <c r="T18" i="1"/>
</calcChain>
</file>

<file path=xl/sharedStrings.xml><?xml version="1.0" encoding="utf-8"?>
<sst xmlns="http://schemas.openxmlformats.org/spreadsheetml/2006/main" count="225" uniqueCount="129">
  <si>
    <r>
      <rPr>
        <b/>
        <sz val="9"/>
        <color theme="1"/>
        <rFont val="Arial"/>
      </rPr>
      <t xml:space="preserve">Óvodapedagógus BA cigány/roma nemzetiségi szakiránnyal 4 féléves (levelező tagozat) </t>
    </r>
    <r>
      <rPr>
        <b/>
        <sz val="9"/>
        <color rgb="FFFF00FF"/>
        <rFont val="Arial"/>
      </rPr>
      <t xml:space="preserve">bemenet: Romológia alapszak   </t>
    </r>
  </si>
  <si>
    <t>Szak</t>
  </si>
  <si>
    <t>Évfolyam</t>
  </si>
  <si>
    <t>Félév</t>
  </si>
  <si>
    <t>Tárgykód</t>
  </si>
  <si>
    <t>Tantárgy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</si>
  <si>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</si>
  <si>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</si>
  <si>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</si>
  <si>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</si>
  <si>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</si>
  <si>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</si>
  <si>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</si>
  <si>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</si>
  <si>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</si>
  <si>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</si>
  <si>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</si>
  <si>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</si>
  <si>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Óra ea./félév</t>
  </si>
  <si>
    <t>Óra gy/félév</t>
  </si>
  <si>
    <t>Óra össz.</t>
  </si>
  <si>
    <t>Kredit</t>
  </si>
  <si>
    <t>OVO</t>
  </si>
  <si>
    <t>I.</t>
  </si>
  <si>
    <t>LKOZOS1026</t>
  </si>
  <si>
    <t>Teremtésvédelem</t>
  </si>
  <si>
    <t>II.</t>
  </si>
  <si>
    <t>HFALTALB092</t>
  </si>
  <si>
    <t>Bevezetés a kereszténységbe</t>
  </si>
  <si>
    <t>BLALTS1002</t>
  </si>
  <si>
    <t>Bevezetés az etikába</t>
  </si>
  <si>
    <t>Társadalomtudomány – összesen</t>
  </si>
  <si>
    <t>LKOZOS1024</t>
  </si>
  <si>
    <t>Általános és fejlődéslélektan 1.</t>
  </si>
  <si>
    <t>RTALTALB007</t>
  </si>
  <si>
    <t>Általános és fejlődéslélektan 2.</t>
  </si>
  <si>
    <t>RTALTALB014</t>
  </si>
  <si>
    <t>Pedagógiai szociálpszichológia</t>
  </si>
  <si>
    <t>RTALTALB015</t>
  </si>
  <si>
    <t>A személyiségfejlődés zavarai</t>
  </si>
  <si>
    <t>III.</t>
  </si>
  <si>
    <t>OVOALB2061</t>
  </si>
  <si>
    <t>Szakmaikészség-fejlesztés és önismeret</t>
  </si>
  <si>
    <t>Pszichológia – összesen</t>
  </si>
  <si>
    <t>LKOZOS1027</t>
  </si>
  <si>
    <t>Bevezetés a pedagógiába</t>
  </si>
  <si>
    <t>OVOALB1025</t>
  </si>
  <si>
    <t>Az óvodáskor pedagógiája</t>
  </si>
  <si>
    <t>OVOALB2042</t>
  </si>
  <si>
    <t>Az óvoda világa</t>
  </si>
  <si>
    <t xml:space="preserve">OVOALB2052 </t>
  </si>
  <si>
    <t>Komplex pedagógiai-pszichológiai szigorlat</t>
  </si>
  <si>
    <t>Pedagógia – összesen</t>
  </si>
  <si>
    <t>szakképzettséghez vezető alapozó ismeretkörök (32-45 kredit)</t>
  </si>
  <si>
    <t>OVOALB1039</t>
  </si>
  <si>
    <t>Irodalmi és anyanyelvi nevelés módszertana 1.</t>
  </si>
  <si>
    <t>OVOALB2044</t>
  </si>
  <si>
    <t>Irodalmi és anyanyelvi nevelés módszertana 2.</t>
  </si>
  <si>
    <t>Irodalmi és anyanyelvi nevelés – összesen</t>
  </si>
  <si>
    <t>BLOVOP1009</t>
  </si>
  <si>
    <t>Matematikai nevelés és módszertana 1.</t>
  </si>
  <si>
    <t>OVOALB2029</t>
  </si>
  <si>
    <t>Matematikai nevelés és módszertana 2.</t>
  </si>
  <si>
    <t>Matematikai nevelés és módszertana – összesen</t>
  </si>
  <si>
    <t>BLOVOP2007</t>
  </si>
  <si>
    <t xml:space="preserve">Környezeti nevelés és módszertana </t>
  </si>
  <si>
    <t>OVOALB2030</t>
  </si>
  <si>
    <t>Egészségnevelés</t>
  </si>
  <si>
    <t>Környezeti nevelés és módszertana – összesen</t>
  </si>
  <si>
    <t>OVOALB1041</t>
  </si>
  <si>
    <t xml:space="preserve">Ének-zene és módszertana 1. </t>
  </si>
  <si>
    <t>OVOALB2040</t>
  </si>
  <si>
    <t xml:space="preserve">Ének-zene és módszertana 2. </t>
  </si>
  <si>
    <t>OVOALB1062</t>
  </si>
  <si>
    <t>Ének-zene és módszertana 3.</t>
  </si>
  <si>
    <t>OVOALB2062</t>
  </si>
  <si>
    <t>Ének-zene és módszertana 4.</t>
  </si>
  <si>
    <t>Ének-zene és módszertana – összesen</t>
  </si>
  <si>
    <t>BLOVOP1012</t>
  </si>
  <si>
    <t xml:space="preserve">Vizuális nevelés és módszertana 1. </t>
  </si>
  <si>
    <t>BLOVOP2009</t>
  </si>
  <si>
    <t>Vizuális nevelés és módszertana 2.</t>
  </si>
  <si>
    <t>Vizuális nevelés és módszertana – összesen</t>
  </si>
  <si>
    <t>OVOALB2031</t>
  </si>
  <si>
    <t xml:space="preserve">Bábjáték és módszertana </t>
  </si>
  <si>
    <t>Bábjáték és módszertana – összesen</t>
  </si>
  <si>
    <t>OVOALB1032</t>
  </si>
  <si>
    <t>Játék és néphagyomány az óvodában</t>
  </si>
  <si>
    <t>Játék és néphagyomány az óvodában –  összesen</t>
  </si>
  <si>
    <t>BLOVOP2010</t>
  </si>
  <si>
    <t xml:space="preserve">Testnevelés és módszertana 1. </t>
  </si>
  <si>
    <t>BLOVOP1015</t>
  </si>
  <si>
    <t xml:space="preserve">Testnevelés és módszertana 2. </t>
  </si>
  <si>
    <t>Testnevelés és módszertana – összesen</t>
  </si>
  <si>
    <t>módszertani ismeretkörök (54-72 kredit)</t>
  </si>
  <si>
    <t>szakképzettséghez vezető ismeretkörök összesen</t>
  </si>
  <si>
    <t>BLOVOP1031</t>
  </si>
  <si>
    <t>Cigány-roma nemzetiségi nyelv és tanulásmódszertana</t>
  </si>
  <si>
    <t>BLOVOP2024</t>
  </si>
  <si>
    <t>Cigány irodalom</t>
  </si>
  <si>
    <t>OCRALB1001</t>
  </si>
  <si>
    <t>Bevezetés a romológiai ismeretekbe</t>
  </si>
  <si>
    <t>OCRALB2002</t>
  </si>
  <si>
    <t>Cigány-roma néprajzi alapismeretek 1.</t>
  </si>
  <si>
    <t>OCRALB1003</t>
  </si>
  <si>
    <t>Cigány-roma néprajzi alapismeretek 2.</t>
  </si>
  <si>
    <t>BNOVOP1034</t>
  </si>
  <si>
    <t>Komplex cigány–roma nemzetiségi szigorlat</t>
  </si>
  <si>
    <t>Speciális szakmai ismeretek- cigány-roma nemzetiségi szakirány 36 kredit</t>
  </si>
  <si>
    <t>OVOALB1035</t>
  </si>
  <si>
    <t>Óvodai gyakorlat 3.</t>
  </si>
  <si>
    <t>OVOALB2036</t>
  </si>
  <si>
    <t>Óvodai gyakorlat 4.</t>
  </si>
  <si>
    <t>OVOALB1037</t>
  </si>
  <si>
    <t>Szintézisgyakorlat 1.</t>
  </si>
  <si>
    <t>OVOALB2038</t>
  </si>
  <si>
    <t>Szintézisgyakorlat 2.</t>
  </si>
  <si>
    <t>OVOALB2039</t>
  </si>
  <si>
    <t xml:space="preserve">Szintézisgyakorlat 3. </t>
  </si>
  <si>
    <t>BLOVOP1039</t>
  </si>
  <si>
    <t>Óvodai bemutató 1. vers-mese, ének-zene</t>
  </si>
  <si>
    <t>BLOVOP2031</t>
  </si>
  <si>
    <t>Óvodai bemutató 2. rajz-mintázás,  külső világ</t>
  </si>
  <si>
    <t>BLOVOP1040</t>
  </si>
  <si>
    <t>Óvodai bemutató 3. matematikai jellegű tapasztalatszerzés, mozgás</t>
  </si>
  <si>
    <t>Szakmai gyakorlat 26 kredit</t>
  </si>
  <si>
    <t>NMOVOALB500</t>
  </si>
  <si>
    <t>Szakdolgozat</t>
  </si>
  <si>
    <t>Óvodapedagógus szak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</si>
</sst>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9"/>
      <color theme="1"/>
      <name val="Arial"/>
    </font>
    <font>
      <sz val="11"/>
      <name val="Calibri"/>
    </font>
    <font>
      <sz val="9"/>
      <color theme="1"/>
      <name val="Arial"/>
    </font>
    <font>
      <sz val="11"/>
      <color theme="1"/>
      <name val="Calibri"/>
    </font>
    <font>
      <sz val="9"/>
      <color rgb="FFFF0000"/>
      <name val="Arial"/>
    </font>
    <font>
      <b/>
      <sz val="9"/>
      <color rgb="FFFF00FF"/>
      <name val="Arial"/>
    </font>
    <font>
      <sz val="9"/>
      <name val="Arial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2" borderId="3" xfId="0" applyFont="1" applyFill="1" applyBorder="1" applyAlignment="1">
      <alignment horizontal="center" textRotation="90"/>
    </xf>
    <xf numFmtId="0" fontId="1" fillId="2" borderId="4" xfId="0" applyFont="1" applyFill="1" applyBorder="1" applyAlignment="1">
      <alignment horizontal="center" textRotation="90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textRotation="90"/>
    </xf>
    <xf numFmtId="0" fontId="1" fillId="2" borderId="7" xfId="0" applyFont="1" applyFill="1" applyBorder="1" applyAlignment="1">
      <alignment horizontal="center" textRotation="90"/>
    </xf>
    <xf numFmtId="0" fontId="1" fillId="2" borderId="5" xfId="0" applyFont="1" applyFill="1" applyBorder="1" applyAlignment="1">
      <alignment horizontal="center" textRotation="90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/>
    <xf numFmtId="0" fontId="4" fillId="0" borderId="8" xfId="0" applyFont="1" applyBorder="1"/>
    <xf numFmtId="0" fontId="4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Font="1" applyBorder="1"/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4" fillId="0" borderId="15" xfId="0" applyFont="1" applyBorder="1"/>
    <xf numFmtId="0" fontId="4" fillId="0" borderId="16" xfId="0" applyFon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21" xfId="0" applyFon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26" xfId="0" applyFont="1" applyBorder="1"/>
    <xf numFmtId="0" fontId="4" fillId="0" borderId="27" xfId="0" applyFont="1" applyBorder="1"/>
    <xf numFmtId="0" fontId="3" fillId="0" borderId="28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/>
    <xf numFmtId="0" fontId="3" fillId="0" borderId="32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3" fillId="0" borderId="16" xfId="0" applyFont="1" applyBorder="1" applyAlignment="1">
      <alignment horizontal="center"/>
    </xf>
    <xf numFmtId="0" fontId="2" fillId="0" borderId="16" xfId="0" applyFont="1" applyBorder="1"/>
    <xf numFmtId="0" fontId="3" fillId="0" borderId="21" xfId="0" applyFont="1" applyBorder="1" applyAlignment="1">
      <alignment horizontal="center"/>
    </xf>
    <xf numFmtId="0" fontId="2" fillId="0" borderId="21" xfId="0" applyFont="1" applyBorder="1"/>
    <xf numFmtId="0" fontId="3" fillId="0" borderId="27" xfId="0" applyFont="1" applyBorder="1" applyAlignment="1">
      <alignment horizontal="left"/>
    </xf>
    <xf numFmtId="0" fontId="2" fillId="0" borderId="27" xfId="0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8" xfId="0" applyFont="1" applyBorder="1"/>
    <xf numFmtId="0" fontId="8" fillId="0" borderId="0" xfId="0" applyFont="1"/>
    <xf numFmtId="0" fontId="8" fillId="0" borderId="9" xfId="0" applyFont="1" applyBorder="1"/>
    <xf numFmtId="0" fontId="8" fillId="0" borderId="12" xfId="0" applyFont="1" applyBorder="1"/>
    <xf numFmtId="0" fontId="7" fillId="0" borderId="12" xfId="0" applyFont="1" applyBorder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62"/>
  <sheetViews>
    <sheetView tabSelected="1" workbookViewId="0">
      <selection sqref="A1:U1"/>
    </sheetView>
  </sheetViews>
  <sheetFormatPr defaultColWidth="14.42578125" defaultRowHeight="15" customHeight="1" x14ac:dyDescent="0.25"/>
  <cols>
    <col min="1" max="1" width="3.85546875" customWidth="1"/>
    <col min="2" max="2" width="4.28515625" customWidth="1"/>
    <col min="3" max="3" width="3.5703125" customWidth="1"/>
    <col min="4" max="4" width="14" customWidth="1"/>
    <col min="5" max="5" width="36.85546875" customWidth="1"/>
    <col min="6" max="6" width="4.140625" customWidth="1"/>
    <col min="7" max="7" width="2.5703125" customWidth="1"/>
    <col min="8" max="8" width="3.7109375" customWidth="1"/>
    <col min="9" max="10" width="3.140625" customWidth="1"/>
    <col min="11" max="11" width="3.7109375" customWidth="1"/>
    <col min="12" max="12" width="3" customWidth="1"/>
    <col min="13" max="13" width="3.28515625" customWidth="1"/>
    <col min="14" max="14" width="3.7109375" customWidth="1"/>
    <col min="15" max="15" width="3.5703125" customWidth="1"/>
    <col min="16" max="16" width="3" customWidth="1"/>
    <col min="17" max="17" width="3.7109375" customWidth="1"/>
    <col min="18" max="18" width="3.85546875" customWidth="1"/>
    <col min="19" max="19" width="4.140625" customWidth="1"/>
    <col min="20" max="21" width="3.7109375" customWidth="1"/>
  </cols>
  <sheetData>
    <row r="1" spans="1:21" x14ac:dyDescent="0.25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x14ac:dyDescent="0.25">
      <c r="A2" s="1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7" t="s">
        <v>9</v>
      </c>
      <c r="J2" s="5" t="s">
        <v>10</v>
      </c>
      <c r="K2" s="6" t="s">
        <v>11</v>
      </c>
      <c r="L2" s="7" t="s">
        <v>12</v>
      </c>
      <c r="M2" s="5" t="s">
        <v>13</v>
      </c>
      <c r="N2" s="6" t="s">
        <v>14</v>
      </c>
      <c r="O2" s="7" t="s">
        <v>15</v>
      </c>
      <c r="P2" s="5" t="s">
        <v>16</v>
      </c>
      <c r="Q2" s="6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pans="1:21" x14ac:dyDescent="0.25">
      <c r="A3" s="8" t="s">
        <v>22</v>
      </c>
      <c r="B3" s="8" t="s">
        <v>23</v>
      </c>
      <c r="C3" s="8">
        <v>1</v>
      </c>
      <c r="D3" s="8" t="s">
        <v>24</v>
      </c>
      <c r="E3" s="9" t="s">
        <v>25</v>
      </c>
      <c r="F3" s="10">
        <v>5</v>
      </c>
      <c r="G3" s="8">
        <v>0</v>
      </c>
      <c r="H3" s="11">
        <v>1</v>
      </c>
      <c r="I3" s="12"/>
      <c r="J3" s="12"/>
      <c r="K3" s="12"/>
      <c r="L3" s="13"/>
      <c r="M3" s="12"/>
      <c r="N3" s="14"/>
      <c r="O3" s="12"/>
      <c r="P3" s="12"/>
      <c r="Q3" s="12"/>
      <c r="R3" s="15">
        <f t="shared" ref="R3:S3" si="0">O3+L3+I3+F3</f>
        <v>5</v>
      </c>
      <c r="S3" s="15">
        <f t="shared" si="0"/>
        <v>0</v>
      </c>
      <c r="T3" s="15">
        <f t="shared" ref="T3:T5" si="1">SUM(R3:S3)</f>
        <v>5</v>
      </c>
      <c r="U3" s="15">
        <f t="shared" ref="U3:U5" si="2">H3+K3+N3+Q3</f>
        <v>1</v>
      </c>
    </row>
    <row r="4" spans="1:21" x14ac:dyDescent="0.25">
      <c r="A4" s="8" t="s">
        <v>22</v>
      </c>
      <c r="B4" s="8" t="s">
        <v>26</v>
      </c>
      <c r="C4" s="8">
        <v>3</v>
      </c>
      <c r="D4" s="8" t="s">
        <v>27</v>
      </c>
      <c r="E4" s="9" t="s">
        <v>28</v>
      </c>
      <c r="F4" s="10">
        <v>10</v>
      </c>
      <c r="G4" s="8">
        <v>0</v>
      </c>
      <c r="H4" s="11">
        <v>2</v>
      </c>
      <c r="I4" s="12"/>
      <c r="J4" s="12"/>
      <c r="K4" s="12"/>
      <c r="L4" s="10"/>
      <c r="M4" s="8"/>
      <c r="N4" s="11"/>
      <c r="O4" s="12"/>
      <c r="P4" s="12"/>
      <c r="Q4" s="12"/>
      <c r="R4" s="15">
        <f t="shared" ref="R4:S4" si="3">O4+L4+I4+F4</f>
        <v>10</v>
      </c>
      <c r="S4" s="15">
        <f t="shared" si="3"/>
        <v>0</v>
      </c>
      <c r="T4" s="15">
        <f t="shared" si="1"/>
        <v>10</v>
      </c>
      <c r="U4" s="15">
        <f t="shared" si="2"/>
        <v>2</v>
      </c>
    </row>
    <row r="5" spans="1:21" x14ac:dyDescent="0.25">
      <c r="A5" s="8" t="s">
        <v>22</v>
      </c>
      <c r="B5" s="8" t="s">
        <v>23</v>
      </c>
      <c r="C5" s="8">
        <v>1</v>
      </c>
      <c r="D5" s="8" t="s">
        <v>29</v>
      </c>
      <c r="E5" s="9" t="s">
        <v>30</v>
      </c>
      <c r="F5" s="10">
        <v>10</v>
      </c>
      <c r="G5" s="8">
        <v>0</v>
      </c>
      <c r="H5" s="11">
        <v>2</v>
      </c>
      <c r="I5" s="12"/>
      <c r="J5" s="12"/>
      <c r="K5" s="12"/>
      <c r="L5" s="13"/>
      <c r="M5" s="12"/>
      <c r="N5" s="14"/>
      <c r="O5" s="12"/>
      <c r="P5" s="12"/>
      <c r="Q5" s="12"/>
      <c r="R5" s="15">
        <f t="shared" ref="R5:S5" si="4">O5+L5+I5+F5</f>
        <v>10</v>
      </c>
      <c r="S5" s="15">
        <f t="shared" si="4"/>
        <v>0</v>
      </c>
      <c r="T5" s="15">
        <f t="shared" si="1"/>
        <v>10</v>
      </c>
      <c r="U5" s="15">
        <f t="shared" si="2"/>
        <v>2</v>
      </c>
    </row>
    <row r="6" spans="1:21" x14ac:dyDescent="0.25">
      <c r="A6" s="16" t="s">
        <v>22</v>
      </c>
      <c r="B6" s="17"/>
      <c r="C6" s="17"/>
      <c r="D6" s="17"/>
      <c r="E6" s="18" t="s">
        <v>31</v>
      </c>
      <c r="F6" s="16">
        <f t="shared" ref="F6:Q6" si="5">SUM(F3:F5)</f>
        <v>25</v>
      </c>
      <c r="G6" s="19">
        <f t="shared" si="5"/>
        <v>0</v>
      </c>
      <c r="H6" s="20">
        <f t="shared" si="5"/>
        <v>5</v>
      </c>
      <c r="I6" s="19">
        <f t="shared" si="5"/>
        <v>0</v>
      </c>
      <c r="J6" s="19">
        <f t="shared" si="5"/>
        <v>0</v>
      </c>
      <c r="K6" s="19">
        <f t="shared" si="5"/>
        <v>0</v>
      </c>
      <c r="L6" s="16">
        <f t="shared" si="5"/>
        <v>0</v>
      </c>
      <c r="M6" s="19">
        <f t="shared" si="5"/>
        <v>0</v>
      </c>
      <c r="N6" s="20">
        <f t="shared" si="5"/>
        <v>0</v>
      </c>
      <c r="O6" s="19">
        <f t="shared" si="5"/>
        <v>0</v>
      </c>
      <c r="P6" s="19">
        <f t="shared" si="5"/>
        <v>0</v>
      </c>
      <c r="Q6" s="19">
        <f t="shared" si="5"/>
        <v>0</v>
      </c>
      <c r="R6" s="21">
        <f t="shared" ref="R6:R11" si="6">O6+L6+I6+F6</f>
        <v>25</v>
      </c>
      <c r="S6" s="21">
        <f t="shared" ref="S6:U6" si="7">SUM(S3:S5)</f>
        <v>0</v>
      </c>
      <c r="T6" s="21">
        <f t="shared" si="7"/>
        <v>25</v>
      </c>
      <c r="U6" s="21">
        <f t="shared" si="7"/>
        <v>5</v>
      </c>
    </row>
    <row r="7" spans="1:21" x14ac:dyDescent="0.25">
      <c r="A7" s="8" t="s">
        <v>22</v>
      </c>
      <c r="B7" s="8" t="s">
        <v>23</v>
      </c>
      <c r="C7" s="8">
        <v>1</v>
      </c>
      <c r="D7" s="8" t="s">
        <v>32</v>
      </c>
      <c r="E7" s="9" t="s">
        <v>33</v>
      </c>
      <c r="F7" s="10">
        <v>5</v>
      </c>
      <c r="G7" s="8">
        <v>5</v>
      </c>
      <c r="H7" s="11">
        <v>2</v>
      </c>
      <c r="I7" s="12"/>
      <c r="J7" s="12"/>
      <c r="K7" s="12"/>
      <c r="L7" s="13"/>
      <c r="M7" s="12"/>
      <c r="N7" s="14"/>
      <c r="O7" s="12"/>
      <c r="P7" s="12"/>
      <c r="Q7" s="12"/>
      <c r="R7" s="15">
        <f t="shared" si="6"/>
        <v>5</v>
      </c>
      <c r="S7" s="15">
        <f t="shared" ref="S7:S11" si="8">P7+M7+J7+G7</f>
        <v>5</v>
      </c>
      <c r="T7" s="15">
        <f t="shared" ref="T7:T11" si="9">SUM(R7:S7)</f>
        <v>10</v>
      </c>
      <c r="U7" s="15">
        <f t="shared" ref="U7:U11" si="10">H7+K7+N7+Q7</f>
        <v>2</v>
      </c>
    </row>
    <row r="8" spans="1:21" x14ac:dyDescent="0.25">
      <c r="A8" s="8" t="s">
        <v>22</v>
      </c>
      <c r="B8" s="8" t="s">
        <v>23</v>
      </c>
      <c r="C8" s="8">
        <v>2</v>
      </c>
      <c r="D8" s="8" t="s">
        <v>34</v>
      </c>
      <c r="E8" s="9" t="s">
        <v>35</v>
      </c>
      <c r="F8" s="13"/>
      <c r="G8" s="12"/>
      <c r="H8" s="14"/>
      <c r="I8" s="8">
        <v>10</v>
      </c>
      <c r="J8" s="8">
        <v>5</v>
      </c>
      <c r="K8" s="8">
        <v>3</v>
      </c>
      <c r="L8" s="13"/>
      <c r="M8" s="12"/>
      <c r="N8" s="14"/>
      <c r="O8" s="12"/>
      <c r="P8" s="12"/>
      <c r="Q8" s="12"/>
      <c r="R8" s="15">
        <f t="shared" si="6"/>
        <v>10</v>
      </c>
      <c r="S8" s="15">
        <f t="shared" si="8"/>
        <v>5</v>
      </c>
      <c r="T8" s="15">
        <f t="shared" si="9"/>
        <v>15</v>
      </c>
      <c r="U8" s="15">
        <f t="shared" si="10"/>
        <v>3</v>
      </c>
    </row>
    <row r="9" spans="1:21" x14ac:dyDescent="0.25">
      <c r="A9" s="8" t="s">
        <v>22</v>
      </c>
      <c r="B9" s="8" t="s">
        <v>26</v>
      </c>
      <c r="C9" s="8">
        <v>3</v>
      </c>
      <c r="D9" s="8" t="s">
        <v>36</v>
      </c>
      <c r="E9" s="9" t="s">
        <v>37</v>
      </c>
      <c r="F9" s="13"/>
      <c r="G9" s="12"/>
      <c r="H9" s="14"/>
      <c r="I9" s="12"/>
      <c r="J9" s="12"/>
      <c r="K9" s="12"/>
      <c r="L9" s="10">
        <v>10</v>
      </c>
      <c r="M9" s="8">
        <v>5</v>
      </c>
      <c r="N9" s="11">
        <v>3</v>
      </c>
      <c r="O9" s="12"/>
      <c r="P9" s="12"/>
      <c r="Q9" s="12"/>
      <c r="R9" s="15">
        <f t="shared" si="6"/>
        <v>10</v>
      </c>
      <c r="S9" s="15">
        <f t="shared" si="8"/>
        <v>5</v>
      </c>
      <c r="T9" s="15">
        <f t="shared" si="9"/>
        <v>15</v>
      </c>
      <c r="U9" s="15">
        <f t="shared" si="10"/>
        <v>3</v>
      </c>
    </row>
    <row r="10" spans="1:21" x14ac:dyDescent="0.25">
      <c r="A10" s="8" t="s">
        <v>22</v>
      </c>
      <c r="B10" s="8" t="s">
        <v>26</v>
      </c>
      <c r="C10" s="8">
        <v>4</v>
      </c>
      <c r="D10" s="8" t="s">
        <v>38</v>
      </c>
      <c r="E10" s="9" t="s">
        <v>39</v>
      </c>
      <c r="F10" s="13"/>
      <c r="G10" s="12"/>
      <c r="H10" s="14"/>
      <c r="I10" s="12"/>
      <c r="J10" s="12"/>
      <c r="K10" s="12"/>
      <c r="L10" s="13"/>
      <c r="M10" s="12"/>
      <c r="N10" s="14"/>
      <c r="O10" s="8">
        <v>0</v>
      </c>
      <c r="P10" s="8">
        <v>10</v>
      </c>
      <c r="Q10" s="8">
        <v>2</v>
      </c>
      <c r="R10" s="15">
        <f t="shared" si="6"/>
        <v>0</v>
      </c>
      <c r="S10" s="15">
        <f t="shared" si="8"/>
        <v>10</v>
      </c>
      <c r="T10" s="15">
        <f t="shared" si="9"/>
        <v>10</v>
      </c>
      <c r="U10" s="15">
        <f t="shared" si="10"/>
        <v>2</v>
      </c>
    </row>
    <row r="11" spans="1:21" x14ac:dyDescent="0.25">
      <c r="A11" s="8" t="s">
        <v>22</v>
      </c>
      <c r="B11" s="8" t="s">
        <v>40</v>
      </c>
      <c r="C11" s="8">
        <v>6</v>
      </c>
      <c r="D11" s="8" t="s">
        <v>41</v>
      </c>
      <c r="E11" s="9" t="s">
        <v>42</v>
      </c>
      <c r="F11" s="13"/>
      <c r="G11" s="12"/>
      <c r="H11" s="14"/>
      <c r="I11" s="12"/>
      <c r="J11" s="12"/>
      <c r="K11" s="12"/>
      <c r="L11" s="13"/>
      <c r="M11" s="12"/>
      <c r="N11" s="14"/>
      <c r="O11" s="8">
        <v>0</v>
      </c>
      <c r="P11" s="8">
        <v>10</v>
      </c>
      <c r="Q11" s="8">
        <v>1</v>
      </c>
      <c r="R11" s="15">
        <f t="shared" si="6"/>
        <v>0</v>
      </c>
      <c r="S11" s="15">
        <f t="shared" si="8"/>
        <v>10</v>
      </c>
      <c r="T11" s="15">
        <f t="shared" si="9"/>
        <v>10</v>
      </c>
      <c r="U11" s="15">
        <f t="shared" si="10"/>
        <v>1</v>
      </c>
    </row>
    <row r="12" spans="1:21" x14ac:dyDescent="0.25">
      <c r="A12" s="16" t="s">
        <v>22</v>
      </c>
      <c r="B12" s="17"/>
      <c r="C12" s="17"/>
      <c r="D12" s="17"/>
      <c r="E12" s="18" t="s">
        <v>43</v>
      </c>
      <c r="F12" s="16">
        <f t="shared" ref="F12:U12" si="11">SUM(F7:F11)</f>
        <v>5</v>
      </c>
      <c r="G12" s="19">
        <f t="shared" si="11"/>
        <v>5</v>
      </c>
      <c r="H12" s="20">
        <f t="shared" si="11"/>
        <v>2</v>
      </c>
      <c r="I12" s="19">
        <f t="shared" si="11"/>
        <v>10</v>
      </c>
      <c r="J12" s="19">
        <f t="shared" si="11"/>
        <v>5</v>
      </c>
      <c r="K12" s="19">
        <f t="shared" si="11"/>
        <v>3</v>
      </c>
      <c r="L12" s="16">
        <f t="shared" si="11"/>
        <v>10</v>
      </c>
      <c r="M12" s="19">
        <f t="shared" si="11"/>
        <v>5</v>
      </c>
      <c r="N12" s="20">
        <f t="shared" si="11"/>
        <v>3</v>
      </c>
      <c r="O12" s="19">
        <f t="shared" si="11"/>
        <v>0</v>
      </c>
      <c r="P12" s="19">
        <f t="shared" si="11"/>
        <v>20</v>
      </c>
      <c r="Q12" s="19">
        <f t="shared" si="11"/>
        <v>3</v>
      </c>
      <c r="R12" s="21">
        <f t="shared" si="11"/>
        <v>25</v>
      </c>
      <c r="S12" s="21">
        <f t="shared" si="11"/>
        <v>35</v>
      </c>
      <c r="T12" s="21">
        <f t="shared" si="11"/>
        <v>60</v>
      </c>
      <c r="U12" s="21">
        <f t="shared" si="11"/>
        <v>11</v>
      </c>
    </row>
    <row r="13" spans="1:21" x14ac:dyDescent="0.25">
      <c r="A13" s="8" t="s">
        <v>22</v>
      </c>
      <c r="B13" s="8" t="s">
        <v>23</v>
      </c>
      <c r="C13" s="8">
        <v>1</v>
      </c>
      <c r="D13" s="8" t="s">
        <v>44</v>
      </c>
      <c r="E13" s="9" t="s">
        <v>45</v>
      </c>
      <c r="F13" s="10">
        <v>10</v>
      </c>
      <c r="G13" s="8">
        <v>0</v>
      </c>
      <c r="H13" s="11">
        <v>1</v>
      </c>
      <c r="I13" s="12"/>
      <c r="J13" s="12"/>
      <c r="K13" s="12"/>
      <c r="L13" s="13"/>
      <c r="M13" s="12"/>
      <c r="N13" s="14"/>
      <c r="O13" s="12"/>
      <c r="P13" s="12"/>
      <c r="Q13" s="12"/>
      <c r="R13" s="15">
        <f t="shared" ref="R13:S13" si="12">O13+L13+I13+F13</f>
        <v>10</v>
      </c>
      <c r="S13" s="15">
        <f t="shared" si="12"/>
        <v>0</v>
      </c>
      <c r="T13" s="15">
        <f t="shared" ref="T13:T16" si="13">SUM(R13:S13)</f>
        <v>10</v>
      </c>
      <c r="U13" s="15">
        <f t="shared" ref="U13:U16" si="14">H13+K13+N13+Q13</f>
        <v>1</v>
      </c>
    </row>
    <row r="14" spans="1:21" x14ac:dyDescent="0.25">
      <c r="A14" s="8" t="s">
        <v>22</v>
      </c>
      <c r="B14" s="8" t="s">
        <v>23</v>
      </c>
      <c r="C14" s="8">
        <v>2</v>
      </c>
      <c r="D14" s="8" t="s">
        <v>46</v>
      </c>
      <c r="E14" s="22" t="s">
        <v>47</v>
      </c>
      <c r="F14" s="13"/>
      <c r="G14" s="12"/>
      <c r="H14" s="14"/>
      <c r="I14" s="8">
        <v>5</v>
      </c>
      <c r="J14" s="8">
        <v>10</v>
      </c>
      <c r="K14" s="8">
        <v>2</v>
      </c>
      <c r="L14" s="13"/>
      <c r="M14" s="12"/>
      <c r="N14" s="14"/>
      <c r="O14" s="12"/>
      <c r="P14" s="12"/>
      <c r="Q14" s="12"/>
      <c r="R14" s="15">
        <f t="shared" ref="R14:S14" si="15">O14+L14+I14+F14</f>
        <v>5</v>
      </c>
      <c r="S14" s="15">
        <f t="shared" si="15"/>
        <v>10</v>
      </c>
      <c r="T14" s="15">
        <f t="shared" si="13"/>
        <v>15</v>
      </c>
      <c r="U14" s="15">
        <f t="shared" si="14"/>
        <v>2</v>
      </c>
    </row>
    <row r="15" spans="1:21" x14ac:dyDescent="0.25">
      <c r="A15" s="8" t="s">
        <v>22</v>
      </c>
      <c r="B15" s="8" t="s">
        <v>23</v>
      </c>
      <c r="C15" s="8">
        <v>2</v>
      </c>
      <c r="D15" s="8" t="s">
        <v>48</v>
      </c>
      <c r="E15" s="9" t="s">
        <v>49</v>
      </c>
      <c r="F15" s="13"/>
      <c r="G15" s="12"/>
      <c r="H15" s="14"/>
      <c r="I15" s="8">
        <v>5</v>
      </c>
      <c r="J15" s="8">
        <v>5</v>
      </c>
      <c r="K15" s="8">
        <v>2</v>
      </c>
      <c r="L15" s="13"/>
      <c r="M15" s="12"/>
      <c r="N15" s="14"/>
      <c r="O15" s="12"/>
      <c r="P15" s="12"/>
      <c r="Q15" s="12"/>
      <c r="R15" s="15">
        <f t="shared" ref="R15:S15" si="16">O15+L15+I15+F15</f>
        <v>5</v>
      </c>
      <c r="S15" s="15">
        <f t="shared" si="16"/>
        <v>5</v>
      </c>
      <c r="T15" s="15">
        <f t="shared" si="13"/>
        <v>10</v>
      </c>
      <c r="U15" s="15">
        <f t="shared" si="14"/>
        <v>2</v>
      </c>
    </row>
    <row r="16" spans="1:21" x14ac:dyDescent="0.25">
      <c r="A16" s="8" t="s">
        <v>22</v>
      </c>
      <c r="B16" s="8" t="s">
        <v>40</v>
      </c>
      <c r="C16" s="8">
        <v>5</v>
      </c>
      <c r="D16" s="8" t="s">
        <v>50</v>
      </c>
      <c r="E16" s="22" t="s">
        <v>51</v>
      </c>
      <c r="F16" s="13"/>
      <c r="G16" s="12"/>
      <c r="H16" s="14"/>
      <c r="I16" s="12"/>
      <c r="J16" s="12"/>
      <c r="K16" s="12"/>
      <c r="L16" s="13"/>
      <c r="M16" s="12"/>
      <c r="N16" s="14"/>
      <c r="O16" s="12">
        <v>0</v>
      </c>
      <c r="P16" s="12">
        <v>0</v>
      </c>
      <c r="Q16" s="12">
        <v>0</v>
      </c>
      <c r="R16" s="15">
        <f t="shared" ref="R16:S16" si="17">O16+L16+I16+F16</f>
        <v>0</v>
      </c>
      <c r="S16" s="15">
        <f t="shared" si="17"/>
        <v>0</v>
      </c>
      <c r="T16" s="15">
        <f t="shared" si="13"/>
        <v>0</v>
      </c>
      <c r="U16" s="15">
        <f t="shared" si="14"/>
        <v>0</v>
      </c>
    </row>
    <row r="17" spans="1:21" x14ac:dyDescent="0.25">
      <c r="A17" s="16" t="s">
        <v>22</v>
      </c>
      <c r="B17" s="17"/>
      <c r="C17" s="17"/>
      <c r="D17" s="17"/>
      <c r="E17" s="18" t="s">
        <v>52</v>
      </c>
      <c r="F17" s="16">
        <f t="shared" ref="F17:U17" si="18">SUM(F13:F16)</f>
        <v>10</v>
      </c>
      <c r="G17" s="19">
        <f t="shared" si="18"/>
        <v>0</v>
      </c>
      <c r="H17" s="20">
        <f t="shared" si="18"/>
        <v>1</v>
      </c>
      <c r="I17" s="19">
        <f t="shared" si="18"/>
        <v>10</v>
      </c>
      <c r="J17" s="19">
        <f t="shared" si="18"/>
        <v>15</v>
      </c>
      <c r="K17" s="19">
        <f t="shared" si="18"/>
        <v>4</v>
      </c>
      <c r="L17" s="16">
        <f t="shared" si="18"/>
        <v>0</v>
      </c>
      <c r="M17" s="19">
        <f t="shared" si="18"/>
        <v>0</v>
      </c>
      <c r="N17" s="20">
        <f t="shared" si="18"/>
        <v>0</v>
      </c>
      <c r="O17" s="19">
        <f t="shared" si="18"/>
        <v>0</v>
      </c>
      <c r="P17" s="19">
        <f t="shared" si="18"/>
        <v>0</v>
      </c>
      <c r="Q17" s="19">
        <f t="shared" si="18"/>
        <v>0</v>
      </c>
      <c r="R17" s="21">
        <f t="shared" si="18"/>
        <v>20</v>
      </c>
      <c r="S17" s="21">
        <f t="shared" si="18"/>
        <v>15</v>
      </c>
      <c r="T17" s="21">
        <f t="shared" si="18"/>
        <v>35</v>
      </c>
      <c r="U17" s="21">
        <f t="shared" si="18"/>
        <v>5</v>
      </c>
    </row>
    <row r="18" spans="1:21" x14ac:dyDescent="0.25">
      <c r="A18" s="8" t="s">
        <v>22</v>
      </c>
      <c r="B18" s="12"/>
      <c r="C18" s="12"/>
      <c r="D18" s="56" t="s">
        <v>53</v>
      </c>
      <c r="E18" s="57"/>
      <c r="F18" s="10">
        <f t="shared" ref="F18:U18" si="19">F17+F12+F6</f>
        <v>40</v>
      </c>
      <c r="G18" s="8">
        <f t="shared" si="19"/>
        <v>5</v>
      </c>
      <c r="H18" s="11">
        <f t="shared" si="19"/>
        <v>8</v>
      </c>
      <c r="I18" s="8">
        <f t="shared" si="19"/>
        <v>20</v>
      </c>
      <c r="J18" s="8">
        <f t="shared" si="19"/>
        <v>20</v>
      </c>
      <c r="K18" s="8">
        <f t="shared" si="19"/>
        <v>7</v>
      </c>
      <c r="L18" s="10">
        <f t="shared" si="19"/>
        <v>10</v>
      </c>
      <c r="M18" s="8">
        <f t="shared" si="19"/>
        <v>5</v>
      </c>
      <c r="N18" s="11">
        <f t="shared" si="19"/>
        <v>3</v>
      </c>
      <c r="O18" s="8">
        <f t="shared" si="19"/>
        <v>0</v>
      </c>
      <c r="P18" s="8">
        <f t="shared" si="19"/>
        <v>20</v>
      </c>
      <c r="Q18" s="8">
        <f t="shared" si="19"/>
        <v>3</v>
      </c>
      <c r="R18" s="15">
        <f t="shared" si="19"/>
        <v>70</v>
      </c>
      <c r="S18" s="15">
        <f t="shared" si="19"/>
        <v>50</v>
      </c>
      <c r="T18" s="15">
        <f t="shared" si="19"/>
        <v>120</v>
      </c>
      <c r="U18" s="15">
        <f t="shared" si="19"/>
        <v>21</v>
      </c>
    </row>
    <row r="19" spans="1:21" x14ac:dyDescent="0.25">
      <c r="A19" s="8" t="s">
        <v>22</v>
      </c>
      <c r="B19" s="8" t="s">
        <v>23</v>
      </c>
      <c r="C19" s="8">
        <v>1</v>
      </c>
      <c r="D19" s="8" t="s">
        <v>54</v>
      </c>
      <c r="E19" s="9" t="s">
        <v>55</v>
      </c>
      <c r="F19" s="10">
        <v>10</v>
      </c>
      <c r="G19" s="8">
        <v>10</v>
      </c>
      <c r="H19" s="11">
        <v>3</v>
      </c>
      <c r="I19" s="12"/>
      <c r="J19" s="12"/>
      <c r="K19" s="12"/>
      <c r="L19" s="13"/>
      <c r="M19" s="12"/>
      <c r="N19" s="14"/>
      <c r="O19" s="12"/>
      <c r="P19" s="12"/>
      <c r="Q19" s="12"/>
      <c r="R19" s="15">
        <f t="shared" ref="R19:S19" si="20">O19+L19+I19+F19</f>
        <v>10</v>
      </c>
      <c r="S19" s="15">
        <f t="shared" si="20"/>
        <v>10</v>
      </c>
      <c r="T19" s="15">
        <f t="shared" ref="T19:T20" si="21">SUM(R19:S19)</f>
        <v>20</v>
      </c>
      <c r="U19" s="15">
        <f t="shared" ref="U19:U20" si="22">H19+K19+N19+Q19</f>
        <v>3</v>
      </c>
    </row>
    <row r="20" spans="1:21" x14ac:dyDescent="0.25">
      <c r="A20" s="8" t="s">
        <v>22</v>
      </c>
      <c r="B20" s="8" t="s">
        <v>23</v>
      </c>
      <c r="C20" s="8">
        <v>2</v>
      </c>
      <c r="D20" s="8" t="s">
        <v>56</v>
      </c>
      <c r="E20" s="9" t="s">
        <v>57</v>
      </c>
      <c r="F20" s="13"/>
      <c r="G20" s="12"/>
      <c r="H20" s="14"/>
      <c r="I20" s="8">
        <v>10</v>
      </c>
      <c r="J20" s="8">
        <v>10</v>
      </c>
      <c r="K20" s="8">
        <v>3</v>
      </c>
      <c r="L20" s="13"/>
      <c r="M20" s="12"/>
      <c r="N20" s="14"/>
      <c r="O20" s="12"/>
      <c r="P20" s="12"/>
      <c r="Q20" s="12"/>
      <c r="R20" s="15">
        <f t="shared" ref="R20:S20" si="23">O20+L20+I20+F20</f>
        <v>10</v>
      </c>
      <c r="S20" s="15">
        <f t="shared" si="23"/>
        <v>10</v>
      </c>
      <c r="T20" s="15">
        <f t="shared" si="21"/>
        <v>20</v>
      </c>
      <c r="U20" s="15">
        <f t="shared" si="22"/>
        <v>3</v>
      </c>
    </row>
    <row r="21" spans="1:21" x14ac:dyDescent="0.25">
      <c r="A21" s="16" t="s">
        <v>22</v>
      </c>
      <c r="B21" s="17"/>
      <c r="C21" s="17"/>
      <c r="D21" s="17"/>
      <c r="E21" s="18" t="s">
        <v>58</v>
      </c>
      <c r="F21" s="16">
        <f t="shared" ref="F21:U21" si="24">SUM(F19:F20)</f>
        <v>10</v>
      </c>
      <c r="G21" s="19">
        <f t="shared" si="24"/>
        <v>10</v>
      </c>
      <c r="H21" s="20">
        <f t="shared" si="24"/>
        <v>3</v>
      </c>
      <c r="I21" s="19">
        <f t="shared" si="24"/>
        <v>10</v>
      </c>
      <c r="J21" s="19">
        <f t="shared" si="24"/>
        <v>10</v>
      </c>
      <c r="K21" s="19">
        <f t="shared" si="24"/>
        <v>3</v>
      </c>
      <c r="L21" s="16">
        <f t="shared" si="24"/>
        <v>0</v>
      </c>
      <c r="M21" s="19">
        <f t="shared" si="24"/>
        <v>0</v>
      </c>
      <c r="N21" s="20">
        <f t="shared" si="24"/>
        <v>0</v>
      </c>
      <c r="O21" s="19">
        <f t="shared" si="24"/>
        <v>0</v>
      </c>
      <c r="P21" s="19">
        <f t="shared" si="24"/>
        <v>0</v>
      </c>
      <c r="Q21" s="19">
        <f t="shared" si="24"/>
        <v>0</v>
      </c>
      <c r="R21" s="21">
        <f t="shared" si="24"/>
        <v>20</v>
      </c>
      <c r="S21" s="21">
        <f t="shared" si="24"/>
        <v>20</v>
      </c>
      <c r="T21" s="21">
        <f t="shared" si="24"/>
        <v>40</v>
      </c>
      <c r="U21" s="21">
        <f t="shared" si="24"/>
        <v>6</v>
      </c>
    </row>
    <row r="22" spans="1:21" x14ac:dyDescent="0.25">
      <c r="A22" s="8" t="s">
        <v>22</v>
      </c>
      <c r="B22" s="8" t="s">
        <v>26</v>
      </c>
      <c r="C22" s="8">
        <v>3</v>
      </c>
      <c r="D22" s="64" t="s">
        <v>59</v>
      </c>
      <c r="E22" s="65" t="s">
        <v>60</v>
      </c>
      <c r="F22" s="66"/>
      <c r="G22" s="67"/>
      <c r="H22" s="68"/>
      <c r="I22" s="67"/>
      <c r="J22" s="67"/>
      <c r="K22" s="67"/>
      <c r="L22" s="10">
        <v>5</v>
      </c>
      <c r="M22" s="8">
        <v>5</v>
      </c>
      <c r="N22" s="11">
        <v>2</v>
      </c>
      <c r="O22" s="12"/>
      <c r="P22" s="12"/>
      <c r="Q22" s="12"/>
      <c r="R22" s="15">
        <f t="shared" ref="R22:S22" si="25">O22+L22+I22+F22</f>
        <v>5</v>
      </c>
      <c r="S22" s="15">
        <f t="shared" si="25"/>
        <v>5</v>
      </c>
      <c r="T22" s="15">
        <f t="shared" ref="T22:T23" si="26">SUM(R22:S22)</f>
        <v>10</v>
      </c>
      <c r="U22" s="15">
        <f t="shared" ref="U22:U23" si="27">H22+K22+N22+Q22</f>
        <v>2</v>
      </c>
    </row>
    <row r="23" spans="1:21" x14ac:dyDescent="0.25">
      <c r="A23" s="8" t="s">
        <v>22</v>
      </c>
      <c r="B23" s="8" t="s">
        <v>26</v>
      </c>
      <c r="C23" s="8">
        <v>4</v>
      </c>
      <c r="D23" s="64" t="s">
        <v>61</v>
      </c>
      <c r="E23" s="65" t="s">
        <v>62</v>
      </c>
      <c r="F23" s="66"/>
      <c r="G23" s="67"/>
      <c r="H23" s="68"/>
      <c r="I23" s="67"/>
      <c r="J23" s="67"/>
      <c r="K23" s="67"/>
      <c r="L23" s="13"/>
      <c r="M23" s="12"/>
      <c r="N23" s="14"/>
      <c r="O23" s="8">
        <v>5</v>
      </c>
      <c r="P23" s="8">
        <v>5</v>
      </c>
      <c r="Q23" s="8">
        <v>2</v>
      </c>
      <c r="R23" s="15">
        <f t="shared" ref="R23:S23" si="28">O23+L23+I23+F23</f>
        <v>5</v>
      </c>
      <c r="S23" s="15">
        <f t="shared" si="28"/>
        <v>5</v>
      </c>
      <c r="T23" s="15">
        <f t="shared" si="26"/>
        <v>10</v>
      </c>
      <c r="U23" s="15">
        <f t="shared" si="27"/>
        <v>2</v>
      </c>
    </row>
    <row r="24" spans="1:21" x14ac:dyDescent="0.25">
      <c r="A24" s="16" t="s">
        <v>22</v>
      </c>
      <c r="B24" s="17"/>
      <c r="C24" s="17"/>
      <c r="D24" s="69"/>
      <c r="E24" s="70" t="s">
        <v>63</v>
      </c>
      <c r="F24" s="71">
        <f t="shared" ref="F24:U24" si="29">SUM(F22:F23)</f>
        <v>0</v>
      </c>
      <c r="G24" s="72">
        <f t="shared" si="29"/>
        <v>0</v>
      </c>
      <c r="H24" s="73">
        <f t="shared" si="29"/>
        <v>0</v>
      </c>
      <c r="I24" s="72">
        <f t="shared" si="29"/>
        <v>0</v>
      </c>
      <c r="J24" s="72">
        <f t="shared" si="29"/>
        <v>0</v>
      </c>
      <c r="K24" s="72">
        <f t="shared" si="29"/>
        <v>0</v>
      </c>
      <c r="L24" s="16">
        <f t="shared" si="29"/>
        <v>5</v>
      </c>
      <c r="M24" s="19">
        <f t="shared" si="29"/>
        <v>5</v>
      </c>
      <c r="N24" s="20">
        <f t="shared" si="29"/>
        <v>2</v>
      </c>
      <c r="O24" s="19">
        <f t="shared" si="29"/>
        <v>5</v>
      </c>
      <c r="P24" s="19">
        <f t="shared" si="29"/>
        <v>5</v>
      </c>
      <c r="Q24" s="19">
        <f t="shared" si="29"/>
        <v>2</v>
      </c>
      <c r="R24" s="21">
        <f t="shared" si="29"/>
        <v>10</v>
      </c>
      <c r="S24" s="21">
        <f t="shared" si="29"/>
        <v>10</v>
      </c>
      <c r="T24" s="21">
        <f t="shared" si="29"/>
        <v>20</v>
      </c>
      <c r="U24" s="21">
        <f t="shared" si="29"/>
        <v>4</v>
      </c>
    </row>
    <row r="25" spans="1:21" x14ac:dyDescent="0.25">
      <c r="A25" s="8" t="s">
        <v>22</v>
      </c>
      <c r="B25" s="8" t="s">
        <v>26</v>
      </c>
      <c r="C25" s="8">
        <v>3</v>
      </c>
      <c r="D25" s="64" t="s">
        <v>64</v>
      </c>
      <c r="E25" s="65" t="s">
        <v>65</v>
      </c>
      <c r="F25" s="66"/>
      <c r="G25" s="67"/>
      <c r="H25" s="68"/>
      <c r="I25" s="67"/>
      <c r="J25" s="67"/>
      <c r="K25" s="67"/>
      <c r="L25" s="10">
        <v>0</v>
      </c>
      <c r="M25" s="8">
        <v>20</v>
      </c>
      <c r="N25" s="11">
        <v>4</v>
      </c>
      <c r="O25" s="12"/>
      <c r="P25" s="12"/>
      <c r="Q25" s="12"/>
      <c r="R25" s="15">
        <f t="shared" ref="R25:S25" si="30">O25+L25+I25+F25</f>
        <v>0</v>
      </c>
      <c r="S25" s="15">
        <f t="shared" si="30"/>
        <v>20</v>
      </c>
      <c r="T25" s="15">
        <f t="shared" ref="T25:T26" si="31">SUM(R25:S25)</f>
        <v>20</v>
      </c>
      <c r="U25" s="15">
        <f t="shared" ref="U25:U26" si="32">H25+K25+N25+Q25</f>
        <v>4</v>
      </c>
    </row>
    <row r="26" spans="1:21" x14ac:dyDescent="0.25">
      <c r="A26" s="8" t="s">
        <v>22</v>
      </c>
      <c r="B26" s="8" t="s">
        <v>23</v>
      </c>
      <c r="C26" s="8">
        <v>2</v>
      </c>
      <c r="D26" s="64" t="s">
        <v>66</v>
      </c>
      <c r="E26" s="65" t="s">
        <v>67</v>
      </c>
      <c r="F26" s="66"/>
      <c r="G26" s="67"/>
      <c r="H26" s="68"/>
      <c r="I26" s="64">
        <v>5</v>
      </c>
      <c r="J26" s="64">
        <v>10</v>
      </c>
      <c r="K26" s="64">
        <v>2</v>
      </c>
      <c r="L26" s="13"/>
      <c r="M26" s="12"/>
      <c r="N26" s="14"/>
      <c r="O26" s="12"/>
      <c r="P26" s="12"/>
      <c r="Q26" s="12"/>
      <c r="R26" s="15">
        <f t="shared" ref="R26:S26" si="33">O26+L26+I26+F26</f>
        <v>5</v>
      </c>
      <c r="S26" s="15">
        <f t="shared" si="33"/>
        <v>10</v>
      </c>
      <c r="T26" s="15">
        <f t="shared" si="31"/>
        <v>15</v>
      </c>
      <c r="U26" s="15">
        <f t="shared" si="32"/>
        <v>2</v>
      </c>
    </row>
    <row r="27" spans="1:21" x14ac:dyDescent="0.25">
      <c r="A27" s="16" t="s">
        <v>22</v>
      </c>
      <c r="B27" s="17"/>
      <c r="C27" s="17"/>
      <c r="D27" s="69"/>
      <c r="E27" s="70" t="s">
        <v>68</v>
      </c>
      <c r="F27" s="71">
        <f t="shared" ref="F27:U27" si="34">SUM(F25:F26)</f>
        <v>0</v>
      </c>
      <c r="G27" s="72">
        <f t="shared" si="34"/>
        <v>0</v>
      </c>
      <c r="H27" s="73">
        <f t="shared" si="34"/>
        <v>0</v>
      </c>
      <c r="I27" s="72">
        <f t="shared" si="34"/>
        <v>5</v>
      </c>
      <c r="J27" s="72">
        <f t="shared" si="34"/>
        <v>10</v>
      </c>
      <c r="K27" s="72">
        <f t="shared" si="34"/>
        <v>2</v>
      </c>
      <c r="L27" s="16">
        <f t="shared" si="34"/>
        <v>0</v>
      </c>
      <c r="M27" s="19">
        <f t="shared" si="34"/>
        <v>20</v>
      </c>
      <c r="N27" s="20">
        <f t="shared" si="34"/>
        <v>4</v>
      </c>
      <c r="O27" s="19">
        <f t="shared" si="34"/>
        <v>0</v>
      </c>
      <c r="P27" s="19">
        <f t="shared" si="34"/>
        <v>0</v>
      </c>
      <c r="Q27" s="19">
        <f t="shared" si="34"/>
        <v>0</v>
      </c>
      <c r="R27" s="21">
        <f t="shared" si="34"/>
        <v>5</v>
      </c>
      <c r="S27" s="21">
        <f t="shared" si="34"/>
        <v>30</v>
      </c>
      <c r="T27" s="21">
        <f t="shared" si="34"/>
        <v>35</v>
      </c>
      <c r="U27" s="21">
        <f t="shared" si="34"/>
        <v>6</v>
      </c>
    </row>
    <row r="28" spans="1:21" x14ac:dyDescent="0.25">
      <c r="A28" s="8" t="s">
        <v>22</v>
      </c>
      <c r="B28" s="8" t="s">
        <v>23</v>
      </c>
      <c r="C28" s="8">
        <v>1</v>
      </c>
      <c r="D28" s="64" t="s">
        <v>69</v>
      </c>
      <c r="E28" s="65" t="s">
        <v>70</v>
      </c>
      <c r="F28" s="74">
        <v>10</v>
      </c>
      <c r="G28" s="64">
        <v>10</v>
      </c>
      <c r="H28" s="75">
        <v>3</v>
      </c>
      <c r="I28" s="67"/>
      <c r="J28" s="67"/>
      <c r="K28" s="67"/>
      <c r="L28" s="13"/>
      <c r="M28" s="12"/>
      <c r="N28" s="14"/>
      <c r="O28" s="12"/>
      <c r="P28" s="12"/>
      <c r="Q28" s="12"/>
      <c r="R28" s="15">
        <f t="shared" ref="R28:S28" si="35">O28+L28+I28+F28</f>
        <v>10</v>
      </c>
      <c r="S28" s="15">
        <f t="shared" si="35"/>
        <v>10</v>
      </c>
      <c r="T28" s="15">
        <f t="shared" ref="T28:T31" si="36">SUM(R28:S28)</f>
        <v>20</v>
      </c>
      <c r="U28" s="15">
        <f t="shared" ref="U28:U31" si="37">H28+K28+N28+Q28</f>
        <v>3</v>
      </c>
    </row>
    <row r="29" spans="1:21" x14ac:dyDescent="0.25">
      <c r="A29" s="8" t="s">
        <v>22</v>
      </c>
      <c r="B29" s="8" t="s">
        <v>23</v>
      </c>
      <c r="C29" s="8">
        <v>2</v>
      </c>
      <c r="D29" s="64" t="s">
        <v>71</v>
      </c>
      <c r="E29" s="65" t="s">
        <v>72</v>
      </c>
      <c r="F29" s="66"/>
      <c r="G29" s="67"/>
      <c r="H29" s="68"/>
      <c r="I29" s="64">
        <v>5</v>
      </c>
      <c r="J29" s="64">
        <v>10</v>
      </c>
      <c r="K29" s="64">
        <v>3</v>
      </c>
      <c r="L29" s="13"/>
      <c r="M29" s="12"/>
      <c r="N29" s="14"/>
      <c r="O29" s="12"/>
      <c r="P29" s="12"/>
      <c r="Q29" s="12"/>
      <c r="R29" s="15">
        <f t="shared" ref="R29:S29" si="38">O29+L29+I29+F29</f>
        <v>5</v>
      </c>
      <c r="S29" s="15">
        <f t="shared" si="38"/>
        <v>10</v>
      </c>
      <c r="T29" s="15">
        <f t="shared" si="36"/>
        <v>15</v>
      </c>
      <c r="U29" s="15">
        <f t="shared" si="37"/>
        <v>3</v>
      </c>
    </row>
    <row r="30" spans="1:21" x14ac:dyDescent="0.25">
      <c r="A30" s="8" t="s">
        <v>22</v>
      </c>
      <c r="B30" s="8" t="s">
        <v>26</v>
      </c>
      <c r="C30" s="8">
        <v>3</v>
      </c>
      <c r="D30" s="64" t="s">
        <v>73</v>
      </c>
      <c r="E30" s="76" t="s">
        <v>74</v>
      </c>
      <c r="F30" s="66"/>
      <c r="G30" s="67"/>
      <c r="H30" s="68"/>
      <c r="I30" s="67"/>
      <c r="J30" s="67"/>
      <c r="K30" s="67"/>
      <c r="L30" s="10">
        <v>0</v>
      </c>
      <c r="M30" s="8">
        <v>10</v>
      </c>
      <c r="N30" s="11">
        <v>1</v>
      </c>
      <c r="O30" s="12"/>
      <c r="P30" s="12"/>
      <c r="Q30" s="12"/>
      <c r="R30" s="15">
        <f t="shared" ref="R30:S30" si="39">O30+L30+I30+F30</f>
        <v>0</v>
      </c>
      <c r="S30" s="15">
        <f t="shared" si="39"/>
        <v>10</v>
      </c>
      <c r="T30" s="15">
        <f t="shared" si="36"/>
        <v>10</v>
      </c>
      <c r="U30" s="15">
        <f t="shared" si="37"/>
        <v>1</v>
      </c>
    </row>
    <row r="31" spans="1:21" x14ac:dyDescent="0.25">
      <c r="A31" s="8" t="s">
        <v>22</v>
      </c>
      <c r="B31" s="8" t="s">
        <v>26</v>
      </c>
      <c r="C31" s="8">
        <v>4</v>
      </c>
      <c r="D31" s="64" t="s">
        <v>75</v>
      </c>
      <c r="E31" s="76" t="s">
        <v>76</v>
      </c>
      <c r="F31" s="66"/>
      <c r="G31" s="67"/>
      <c r="H31" s="68"/>
      <c r="I31" s="67"/>
      <c r="J31" s="67"/>
      <c r="K31" s="67"/>
      <c r="L31" s="13"/>
      <c r="M31" s="12"/>
      <c r="N31" s="14"/>
      <c r="O31" s="8">
        <v>0</v>
      </c>
      <c r="P31" s="8">
        <v>5</v>
      </c>
      <c r="Q31" s="8">
        <v>1</v>
      </c>
      <c r="R31" s="15">
        <f t="shared" ref="R31:S31" si="40">O31+L31+I31+F31</f>
        <v>0</v>
      </c>
      <c r="S31" s="15">
        <f t="shared" si="40"/>
        <v>5</v>
      </c>
      <c r="T31" s="15">
        <f t="shared" si="36"/>
        <v>5</v>
      </c>
      <c r="U31" s="15">
        <f t="shared" si="37"/>
        <v>1</v>
      </c>
    </row>
    <row r="32" spans="1:21" x14ac:dyDescent="0.25">
      <c r="A32" s="16" t="s">
        <v>22</v>
      </c>
      <c r="B32" s="17"/>
      <c r="C32" s="17"/>
      <c r="D32" s="69"/>
      <c r="E32" s="70" t="s">
        <v>77</v>
      </c>
      <c r="F32" s="71">
        <f t="shared" ref="F32:U32" si="41">SUM(F28:F31)</f>
        <v>10</v>
      </c>
      <c r="G32" s="72">
        <f t="shared" si="41"/>
        <v>10</v>
      </c>
      <c r="H32" s="73">
        <f t="shared" si="41"/>
        <v>3</v>
      </c>
      <c r="I32" s="72">
        <f t="shared" si="41"/>
        <v>5</v>
      </c>
      <c r="J32" s="72">
        <f t="shared" si="41"/>
        <v>10</v>
      </c>
      <c r="K32" s="72">
        <f t="shared" si="41"/>
        <v>3</v>
      </c>
      <c r="L32" s="16">
        <f t="shared" si="41"/>
        <v>0</v>
      </c>
      <c r="M32" s="19">
        <f t="shared" si="41"/>
        <v>10</v>
      </c>
      <c r="N32" s="20">
        <f t="shared" si="41"/>
        <v>1</v>
      </c>
      <c r="O32" s="19">
        <f t="shared" si="41"/>
        <v>0</v>
      </c>
      <c r="P32" s="19">
        <f t="shared" si="41"/>
        <v>5</v>
      </c>
      <c r="Q32" s="19">
        <f t="shared" si="41"/>
        <v>1</v>
      </c>
      <c r="R32" s="21">
        <f t="shared" si="41"/>
        <v>15</v>
      </c>
      <c r="S32" s="21">
        <f t="shared" si="41"/>
        <v>35</v>
      </c>
      <c r="T32" s="21">
        <f t="shared" si="41"/>
        <v>50</v>
      </c>
      <c r="U32" s="21">
        <f t="shared" si="41"/>
        <v>8</v>
      </c>
    </row>
    <row r="33" spans="1:21" x14ac:dyDescent="0.25">
      <c r="A33" s="8" t="s">
        <v>22</v>
      </c>
      <c r="B33" s="8" t="s">
        <v>23</v>
      </c>
      <c r="C33" s="8">
        <v>2</v>
      </c>
      <c r="D33" s="8" t="s">
        <v>78</v>
      </c>
      <c r="E33" s="9" t="s">
        <v>79</v>
      </c>
      <c r="F33" s="13"/>
      <c r="G33" s="12"/>
      <c r="H33" s="14"/>
      <c r="I33" s="8">
        <v>10</v>
      </c>
      <c r="J33" s="8">
        <v>10</v>
      </c>
      <c r="K33" s="8">
        <v>4</v>
      </c>
      <c r="L33" s="13"/>
      <c r="M33" s="12"/>
      <c r="N33" s="14"/>
      <c r="O33" s="12"/>
      <c r="P33" s="12"/>
      <c r="Q33" s="12"/>
      <c r="R33" s="15">
        <f t="shared" ref="R33:S33" si="42">O33+L33+I33+F33</f>
        <v>10</v>
      </c>
      <c r="S33" s="15">
        <f t="shared" si="42"/>
        <v>10</v>
      </c>
      <c r="T33" s="15">
        <f t="shared" ref="T33:T34" si="43">SUM(R33:S33)</f>
        <v>20</v>
      </c>
      <c r="U33" s="15">
        <f t="shared" ref="U33:U38" si="44">H33+K33+N33+Q33</f>
        <v>4</v>
      </c>
    </row>
    <row r="34" spans="1:21" x14ac:dyDescent="0.25">
      <c r="A34" s="8" t="s">
        <v>22</v>
      </c>
      <c r="B34" s="8" t="s">
        <v>26</v>
      </c>
      <c r="C34" s="8">
        <v>3</v>
      </c>
      <c r="D34" s="8" t="s">
        <v>80</v>
      </c>
      <c r="E34" s="9" t="s">
        <v>81</v>
      </c>
      <c r="F34" s="13"/>
      <c r="G34" s="12"/>
      <c r="H34" s="14"/>
      <c r="I34" s="12"/>
      <c r="J34" s="12"/>
      <c r="K34" s="12"/>
      <c r="L34" s="10">
        <v>10</v>
      </c>
      <c r="M34" s="8">
        <v>15</v>
      </c>
      <c r="N34" s="11">
        <v>5</v>
      </c>
      <c r="O34" s="12"/>
      <c r="P34" s="12"/>
      <c r="Q34" s="12"/>
      <c r="R34" s="15">
        <f t="shared" ref="R34:S34" si="45">O34+L34+I34+F34</f>
        <v>10</v>
      </c>
      <c r="S34" s="15">
        <f t="shared" si="45"/>
        <v>15</v>
      </c>
      <c r="T34" s="15">
        <f t="shared" si="43"/>
        <v>25</v>
      </c>
      <c r="U34" s="15">
        <f t="shared" si="44"/>
        <v>5</v>
      </c>
    </row>
    <row r="35" spans="1:21" x14ac:dyDescent="0.25">
      <c r="A35" s="16" t="s">
        <v>22</v>
      </c>
      <c r="B35" s="17"/>
      <c r="C35" s="17"/>
      <c r="D35" s="17"/>
      <c r="E35" s="18" t="s">
        <v>82</v>
      </c>
      <c r="F35" s="16">
        <f t="shared" ref="F35:Q35" si="46">SUM(F33:F34)</f>
        <v>0</v>
      </c>
      <c r="G35" s="19">
        <f t="shared" si="46"/>
        <v>0</v>
      </c>
      <c r="H35" s="20">
        <f t="shared" si="46"/>
        <v>0</v>
      </c>
      <c r="I35" s="19">
        <f t="shared" si="46"/>
        <v>10</v>
      </c>
      <c r="J35" s="19">
        <f t="shared" si="46"/>
        <v>10</v>
      </c>
      <c r="K35" s="19">
        <f t="shared" si="46"/>
        <v>4</v>
      </c>
      <c r="L35" s="16">
        <f t="shared" si="46"/>
        <v>10</v>
      </c>
      <c r="M35" s="19">
        <f t="shared" si="46"/>
        <v>15</v>
      </c>
      <c r="N35" s="20">
        <f t="shared" si="46"/>
        <v>5</v>
      </c>
      <c r="O35" s="19">
        <f t="shared" si="46"/>
        <v>0</v>
      </c>
      <c r="P35" s="19">
        <f t="shared" si="46"/>
        <v>0</v>
      </c>
      <c r="Q35" s="19">
        <f t="shared" si="46"/>
        <v>0</v>
      </c>
      <c r="R35" s="21">
        <f t="shared" ref="R35:S35" si="47">O35+L35+I35+F35</f>
        <v>20</v>
      </c>
      <c r="S35" s="21">
        <f t="shared" si="47"/>
        <v>25</v>
      </c>
      <c r="T35" s="21">
        <f>SUM(T33:T34)</f>
        <v>45</v>
      </c>
      <c r="U35" s="21">
        <f t="shared" si="44"/>
        <v>9</v>
      </c>
    </row>
    <row r="36" spans="1:21" x14ac:dyDescent="0.25">
      <c r="A36" s="8" t="s">
        <v>22</v>
      </c>
      <c r="B36" s="8" t="s">
        <v>26</v>
      </c>
      <c r="C36" s="8">
        <v>4</v>
      </c>
      <c r="D36" s="8" t="s">
        <v>83</v>
      </c>
      <c r="E36" s="9" t="s">
        <v>84</v>
      </c>
      <c r="F36" s="13"/>
      <c r="G36" s="12"/>
      <c r="H36" s="14"/>
      <c r="I36" s="12"/>
      <c r="J36" s="12"/>
      <c r="K36" s="12"/>
      <c r="L36" s="13"/>
      <c r="M36" s="12"/>
      <c r="N36" s="14"/>
      <c r="O36" s="8">
        <v>5</v>
      </c>
      <c r="P36" s="8">
        <v>10</v>
      </c>
      <c r="Q36" s="8">
        <v>3</v>
      </c>
      <c r="R36" s="15">
        <f t="shared" ref="R36:S36" si="48">O36+L36+I36+F36</f>
        <v>5</v>
      </c>
      <c r="S36" s="15">
        <f t="shared" si="48"/>
        <v>10</v>
      </c>
      <c r="T36" s="15">
        <f>SUM(R36:S36)</f>
        <v>15</v>
      </c>
      <c r="U36" s="15">
        <f t="shared" si="44"/>
        <v>3</v>
      </c>
    </row>
    <row r="37" spans="1:21" x14ac:dyDescent="0.25">
      <c r="A37" s="8" t="s">
        <v>22</v>
      </c>
      <c r="B37" s="12"/>
      <c r="C37" s="12"/>
      <c r="D37" s="12"/>
      <c r="E37" s="9" t="s">
        <v>85</v>
      </c>
      <c r="F37" s="10">
        <f t="shared" ref="F37:T37" si="49">SUM(F36)</f>
        <v>0</v>
      </c>
      <c r="G37" s="8">
        <f t="shared" si="49"/>
        <v>0</v>
      </c>
      <c r="H37" s="11">
        <f t="shared" si="49"/>
        <v>0</v>
      </c>
      <c r="I37" s="8">
        <f t="shared" si="49"/>
        <v>0</v>
      </c>
      <c r="J37" s="8">
        <f t="shared" si="49"/>
        <v>0</v>
      </c>
      <c r="K37" s="8">
        <f t="shared" si="49"/>
        <v>0</v>
      </c>
      <c r="L37" s="10">
        <f t="shared" si="49"/>
        <v>0</v>
      </c>
      <c r="M37" s="8">
        <f t="shared" si="49"/>
        <v>0</v>
      </c>
      <c r="N37" s="11">
        <f t="shared" si="49"/>
        <v>0</v>
      </c>
      <c r="O37" s="8">
        <f t="shared" si="49"/>
        <v>5</v>
      </c>
      <c r="P37" s="8">
        <f t="shared" si="49"/>
        <v>10</v>
      </c>
      <c r="Q37" s="8">
        <f t="shared" si="49"/>
        <v>3</v>
      </c>
      <c r="R37" s="15">
        <f t="shared" si="49"/>
        <v>5</v>
      </c>
      <c r="S37" s="15">
        <f t="shared" si="49"/>
        <v>10</v>
      </c>
      <c r="T37" s="15">
        <f t="shared" si="49"/>
        <v>15</v>
      </c>
      <c r="U37" s="15">
        <f t="shared" si="44"/>
        <v>3</v>
      </c>
    </row>
    <row r="38" spans="1:21" x14ac:dyDescent="0.25">
      <c r="A38" s="8" t="s">
        <v>22</v>
      </c>
      <c r="B38" s="8" t="s">
        <v>23</v>
      </c>
      <c r="C38" s="8">
        <v>1</v>
      </c>
      <c r="D38" s="8" t="s">
        <v>86</v>
      </c>
      <c r="E38" s="24" t="s">
        <v>87</v>
      </c>
      <c r="F38" s="10">
        <v>0</v>
      </c>
      <c r="G38" s="8">
        <v>20</v>
      </c>
      <c r="H38" s="11">
        <v>4</v>
      </c>
      <c r="I38" s="12"/>
      <c r="J38" s="12"/>
      <c r="K38" s="12"/>
      <c r="L38" s="13"/>
      <c r="M38" s="12"/>
      <c r="N38" s="14"/>
      <c r="O38" s="12"/>
      <c r="P38" s="12"/>
      <c r="Q38" s="12"/>
      <c r="R38" s="15">
        <f t="shared" ref="R38:S38" si="50">SUM(R37)</f>
        <v>5</v>
      </c>
      <c r="S38" s="15">
        <f t="shared" si="50"/>
        <v>10</v>
      </c>
      <c r="T38" s="15">
        <f>SUM(R38:S38)</f>
        <v>15</v>
      </c>
      <c r="U38" s="15">
        <f t="shared" si="44"/>
        <v>4</v>
      </c>
    </row>
    <row r="39" spans="1:21" x14ac:dyDescent="0.25">
      <c r="A39" s="16" t="s">
        <v>22</v>
      </c>
      <c r="B39" s="17"/>
      <c r="C39" s="17"/>
      <c r="D39" s="17"/>
      <c r="E39" s="18" t="s">
        <v>88</v>
      </c>
      <c r="F39" s="16">
        <f t="shared" ref="F39:U39" si="51">SUM(F38)</f>
        <v>0</v>
      </c>
      <c r="G39" s="19">
        <f t="shared" si="51"/>
        <v>20</v>
      </c>
      <c r="H39" s="20">
        <f t="shared" si="51"/>
        <v>4</v>
      </c>
      <c r="I39" s="19">
        <f t="shared" si="51"/>
        <v>0</v>
      </c>
      <c r="J39" s="19">
        <f t="shared" si="51"/>
        <v>0</v>
      </c>
      <c r="K39" s="19">
        <f t="shared" si="51"/>
        <v>0</v>
      </c>
      <c r="L39" s="16">
        <f t="shared" si="51"/>
        <v>0</v>
      </c>
      <c r="M39" s="19">
        <f t="shared" si="51"/>
        <v>0</v>
      </c>
      <c r="N39" s="20">
        <f t="shared" si="51"/>
        <v>0</v>
      </c>
      <c r="O39" s="19">
        <f t="shared" si="51"/>
        <v>0</v>
      </c>
      <c r="P39" s="19">
        <f t="shared" si="51"/>
        <v>0</v>
      </c>
      <c r="Q39" s="19">
        <f t="shared" si="51"/>
        <v>0</v>
      </c>
      <c r="R39" s="21">
        <f t="shared" si="51"/>
        <v>5</v>
      </c>
      <c r="S39" s="21">
        <f t="shared" si="51"/>
        <v>10</v>
      </c>
      <c r="T39" s="21">
        <f t="shared" si="51"/>
        <v>15</v>
      </c>
      <c r="U39" s="21">
        <f t="shared" si="51"/>
        <v>4</v>
      </c>
    </row>
    <row r="40" spans="1:21" x14ac:dyDescent="0.25">
      <c r="A40" s="8" t="s">
        <v>22</v>
      </c>
      <c r="B40" s="8" t="s">
        <v>23</v>
      </c>
      <c r="C40" s="8">
        <v>1</v>
      </c>
      <c r="D40" s="8" t="s">
        <v>89</v>
      </c>
      <c r="E40" s="9" t="s">
        <v>90</v>
      </c>
      <c r="F40" s="10">
        <v>5</v>
      </c>
      <c r="G40" s="8">
        <v>10</v>
      </c>
      <c r="H40" s="11">
        <v>3</v>
      </c>
      <c r="I40" s="12"/>
      <c r="J40" s="12"/>
      <c r="K40" s="12"/>
      <c r="L40" s="13"/>
      <c r="M40" s="12"/>
      <c r="N40" s="14"/>
      <c r="O40" s="12"/>
      <c r="P40" s="12"/>
      <c r="Q40" s="12"/>
      <c r="R40" s="15">
        <f t="shared" ref="R40:R41" si="52">O40+L40+I40+F40</f>
        <v>5</v>
      </c>
      <c r="S40" s="15">
        <f t="shared" ref="S40:S44" si="53">SUM(S39)</f>
        <v>10</v>
      </c>
      <c r="T40" s="15">
        <f t="shared" ref="T40:T41" si="54">SUM(R40:S40)</f>
        <v>15</v>
      </c>
      <c r="U40" s="15">
        <f t="shared" ref="U40:U41" si="55">H40+K40+N40+Q40</f>
        <v>3</v>
      </c>
    </row>
    <row r="41" spans="1:21" x14ac:dyDescent="0.25">
      <c r="A41" s="8" t="s">
        <v>22</v>
      </c>
      <c r="B41" s="8" t="s">
        <v>23</v>
      </c>
      <c r="C41" s="8">
        <v>2</v>
      </c>
      <c r="D41" s="8" t="s">
        <v>91</v>
      </c>
      <c r="E41" s="9" t="s">
        <v>92</v>
      </c>
      <c r="F41" s="13"/>
      <c r="G41" s="12"/>
      <c r="H41" s="14"/>
      <c r="I41" s="8">
        <v>5</v>
      </c>
      <c r="J41" s="8">
        <v>15</v>
      </c>
      <c r="K41" s="8">
        <v>4</v>
      </c>
      <c r="L41" s="13"/>
      <c r="M41" s="12"/>
      <c r="N41" s="14"/>
      <c r="O41" s="12"/>
      <c r="P41" s="12"/>
      <c r="Q41" s="12"/>
      <c r="R41" s="15">
        <f t="shared" si="52"/>
        <v>5</v>
      </c>
      <c r="S41" s="15">
        <f t="shared" si="53"/>
        <v>10</v>
      </c>
      <c r="T41" s="15">
        <f t="shared" si="54"/>
        <v>15</v>
      </c>
      <c r="U41" s="15">
        <f t="shared" si="55"/>
        <v>4</v>
      </c>
    </row>
    <row r="42" spans="1:21" x14ac:dyDescent="0.25">
      <c r="A42" s="8" t="s">
        <v>22</v>
      </c>
      <c r="B42" s="12"/>
      <c r="C42" s="12"/>
      <c r="D42" s="12"/>
      <c r="E42" s="9" t="s">
        <v>93</v>
      </c>
      <c r="F42" s="10">
        <f t="shared" ref="F42:R42" si="56">SUM(F40:F41)</f>
        <v>5</v>
      </c>
      <c r="G42" s="8">
        <f t="shared" si="56"/>
        <v>10</v>
      </c>
      <c r="H42" s="11">
        <f t="shared" si="56"/>
        <v>3</v>
      </c>
      <c r="I42" s="8">
        <f t="shared" si="56"/>
        <v>5</v>
      </c>
      <c r="J42" s="8">
        <f t="shared" si="56"/>
        <v>15</v>
      </c>
      <c r="K42" s="8">
        <f t="shared" si="56"/>
        <v>4</v>
      </c>
      <c r="L42" s="10">
        <f t="shared" si="56"/>
        <v>0</v>
      </c>
      <c r="M42" s="8">
        <f t="shared" si="56"/>
        <v>0</v>
      </c>
      <c r="N42" s="11">
        <f t="shared" si="56"/>
        <v>0</v>
      </c>
      <c r="O42" s="8">
        <f t="shared" si="56"/>
        <v>0</v>
      </c>
      <c r="P42" s="8">
        <f t="shared" si="56"/>
        <v>0</v>
      </c>
      <c r="Q42" s="8">
        <f t="shared" si="56"/>
        <v>0</v>
      </c>
      <c r="R42" s="15">
        <f t="shared" si="56"/>
        <v>10</v>
      </c>
      <c r="S42" s="15">
        <f t="shared" si="53"/>
        <v>10</v>
      </c>
      <c r="T42" s="15">
        <f t="shared" ref="T42:U42" si="57">SUM(T40:T41)</f>
        <v>30</v>
      </c>
      <c r="U42" s="15">
        <f t="shared" si="57"/>
        <v>7</v>
      </c>
    </row>
    <row r="43" spans="1:21" x14ac:dyDescent="0.25">
      <c r="A43" s="25"/>
      <c r="B43" s="26"/>
      <c r="C43" s="26"/>
      <c r="D43" s="58" t="s">
        <v>94</v>
      </c>
      <c r="E43" s="59"/>
      <c r="F43" s="28">
        <f t="shared" ref="F43:R43" si="58">F42+F39+F37+F35+F32+F27+F24+F21</f>
        <v>25</v>
      </c>
      <c r="G43" s="27">
        <f t="shared" si="58"/>
        <v>50</v>
      </c>
      <c r="H43" s="29">
        <f t="shared" si="58"/>
        <v>13</v>
      </c>
      <c r="I43" s="27">
        <f t="shared" si="58"/>
        <v>35</v>
      </c>
      <c r="J43" s="27">
        <f t="shared" si="58"/>
        <v>55</v>
      </c>
      <c r="K43" s="27">
        <f t="shared" si="58"/>
        <v>16</v>
      </c>
      <c r="L43" s="28">
        <f t="shared" si="58"/>
        <v>15</v>
      </c>
      <c r="M43" s="27">
        <f t="shared" si="58"/>
        <v>50</v>
      </c>
      <c r="N43" s="29">
        <f t="shared" si="58"/>
        <v>12</v>
      </c>
      <c r="O43" s="27">
        <f t="shared" si="58"/>
        <v>10</v>
      </c>
      <c r="P43" s="27">
        <f t="shared" si="58"/>
        <v>20</v>
      </c>
      <c r="Q43" s="27">
        <f t="shared" si="58"/>
        <v>6</v>
      </c>
      <c r="R43" s="30">
        <f t="shared" si="58"/>
        <v>90</v>
      </c>
      <c r="S43" s="30">
        <f t="shared" si="53"/>
        <v>10</v>
      </c>
      <c r="T43" s="30">
        <f t="shared" ref="T43:U43" si="59">T42+T39+T37+T35+T32+T27+T24+T21</f>
        <v>250</v>
      </c>
      <c r="U43" s="31">
        <f t="shared" si="59"/>
        <v>47</v>
      </c>
    </row>
    <row r="44" spans="1:21" x14ac:dyDescent="0.25">
      <c r="A44" s="32" t="s">
        <v>22</v>
      </c>
      <c r="B44" s="33"/>
      <c r="C44" s="33"/>
      <c r="D44" s="60" t="s">
        <v>95</v>
      </c>
      <c r="E44" s="61"/>
      <c r="F44" s="35">
        <f t="shared" ref="F44:R44" si="60">F43+F18</f>
        <v>65</v>
      </c>
      <c r="G44" s="34">
        <f t="shared" si="60"/>
        <v>55</v>
      </c>
      <c r="H44" s="36">
        <f t="shared" si="60"/>
        <v>21</v>
      </c>
      <c r="I44" s="34">
        <f t="shared" si="60"/>
        <v>55</v>
      </c>
      <c r="J44" s="34">
        <f t="shared" si="60"/>
        <v>75</v>
      </c>
      <c r="K44" s="34">
        <f t="shared" si="60"/>
        <v>23</v>
      </c>
      <c r="L44" s="35">
        <f t="shared" si="60"/>
        <v>25</v>
      </c>
      <c r="M44" s="34">
        <f t="shared" si="60"/>
        <v>55</v>
      </c>
      <c r="N44" s="36">
        <f t="shared" si="60"/>
        <v>15</v>
      </c>
      <c r="O44" s="34">
        <f t="shared" si="60"/>
        <v>10</v>
      </c>
      <c r="P44" s="34">
        <f t="shared" si="60"/>
        <v>40</v>
      </c>
      <c r="Q44" s="34">
        <f t="shared" si="60"/>
        <v>9</v>
      </c>
      <c r="R44" s="37">
        <f t="shared" si="60"/>
        <v>160</v>
      </c>
      <c r="S44" s="37">
        <f t="shared" si="53"/>
        <v>10</v>
      </c>
      <c r="T44" s="37">
        <f t="shared" ref="T44:U44" si="61">T43+T18</f>
        <v>370</v>
      </c>
      <c r="U44" s="38">
        <f t="shared" si="61"/>
        <v>68</v>
      </c>
    </row>
    <row r="45" spans="1:21" x14ac:dyDescent="0.25">
      <c r="A45" s="8" t="s">
        <v>22</v>
      </c>
      <c r="B45" s="8" t="s">
        <v>40</v>
      </c>
      <c r="C45" s="8">
        <v>5</v>
      </c>
      <c r="D45" s="8" t="s">
        <v>96</v>
      </c>
      <c r="E45" s="22" t="s">
        <v>97</v>
      </c>
      <c r="F45" s="13"/>
      <c r="G45" s="12"/>
      <c r="H45" s="14"/>
      <c r="I45" s="12"/>
      <c r="J45" s="12"/>
      <c r="K45" s="12"/>
      <c r="L45" s="39">
        <v>0</v>
      </c>
      <c r="M45" s="23">
        <v>20</v>
      </c>
      <c r="N45" s="40">
        <v>4</v>
      </c>
      <c r="O45" s="12"/>
      <c r="P45" s="12"/>
      <c r="Q45" s="12"/>
      <c r="R45" s="15">
        <f t="shared" ref="R45:S45" si="62">O45+L45+I45+F45</f>
        <v>0</v>
      </c>
      <c r="S45" s="15">
        <f t="shared" si="62"/>
        <v>20</v>
      </c>
      <c r="T45" s="15">
        <f t="shared" ref="T45:T50" si="63">R45+S45</f>
        <v>20</v>
      </c>
      <c r="U45" s="15">
        <f t="shared" ref="U45:U49" si="64">H45+K45+N45+Q45</f>
        <v>4</v>
      </c>
    </row>
    <row r="46" spans="1:21" x14ac:dyDescent="0.25">
      <c r="A46" s="8" t="s">
        <v>22</v>
      </c>
      <c r="B46" s="8" t="s">
        <v>26</v>
      </c>
      <c r="C46" s="8">
        <v>4</v>
      </c>
      <c r="D46" s="8" t="s">
        <v>98</v>
      </c>
      <c r="E46" s="9" t="s">
        <v>99</v>
      </c>
      <c r="F46" s="13"/>
      <c r="G46" s="12"/>
      <c r="H46" s="14"/>
      <c r="I46" s="12"/>
      <c r="J46" s="12"/>
      <c r="K46" s="12"/>
      <c r="L46" s="13"/>
      <c r="M46" s="12"/>
      <c r="N46" s="14"/>
      <c r="O46" s="8">
        <v>15</v>
      </c>
      <c r="P46" s="8">
        <v>0</v>
      </c>
      <c r="Q46" s="8">
        <v>3</v>
      </c>
      <c r="R46" s="15">
        <f t="shared" ref="R46:S46" si="65">O46+L46+I46+F46</f>
        <v>15</v>
      </c>
      <c r="S46" s="15">
        <f t="shared" si="65"/>
        <v>0</v>
      </c>
      <c r="T46" s="15">
        <f t="shared" si="63"/>
        <v>15</v>
      </c>
      <c r="U46" s="15">
        <f t="shared" si="64"/>
        <v>3</v>
      </c>
    </row>
    <row r="47" spans="1:21" x14ac:dyDescent="0.25">
      <c r="A47" s="8" t="s">
        <v>22</v>
      </c>
      <c r="B47" s="8" t="s">
        <v>23</v>
      </c>
      <c r="C47" s="8">
        <v>1</v>
      </c>
      <c r="D47" s="8" t="s">
        <v>100</v>
      </c>
      <c r="E47" s="9" t="s">
        <v>101</v>
      </c>
      <c r="F47" s="10">
        <v>15</v>
      </c>
      <c r="G47" s="8">
        <v>0</v>
      </c>
      <c r="H47" s="11">
        <v>3</v>
      </c>
      <c r="I47" s="12"/>
      <c r="J47" s="12"/>
      <c r="K47" s="12"/>
      <c r="L47" s="13"/>
      <c r="M47" s="12"/>
      <c r="N47" s="14"/>
      <c r="O47" s="12"/>
      <c r="P47" s="12"/>
      <c r="Q47" s="12"/>
      <c r="R47" s="15">
        <f t="shared" ref="R47:S47" si="66">O47+L47+I47+F47</f>
        <v>15</v>
      </c>
      <c r="S47" s="15">
        <f t="shared" si="66"/>
        <v>0</v>
      </c>
      <c r="T47" s="15">
        <f t="shared" si="63"/>
        <v>15</v>
      </c>
      <c r="U47" s="15">
        <f t="shared" si="64"/>
        <v>3</v>
      </c>
    </row>
    <row r="48" spans="1:21" x14ac:dyDescent="0.25">
      <c r="A48" s="8" t="s">
        <v>22</v>
      </c>
      <c r="B48" s="8" t="s">
        <v>26</v>
      </c>
      <c r="C48" s="8">
        <v>4</v>
      </c>
      <c r="D48" s="8" t="s">
        <v>102</v>
      </c>
      <c r="E48" s="22" t="s">
        <v>103</v>
      </c>
      <c r="F48" s="13"/>
      <c r="G48" s="12"/>
      <c r="H48" s="14"/>
      <c r="I48" s="8">
        <v>0</v>
      </c>
      <c r="J48" s="8">
        <v>20</v>
      </c>
      <c r="K48" s="8">
        <v>5</v>
      </c>
      <c r="L48" s="13"/>
      <c r="M48" s="12"/>
      <c r="N48" s="14"/>
      <c r="O48" s="8"/>
      <c r="P48" s="8"/>
      <c r="Q48" s="8"/>
      <c r="R48" s="15">
        <f t="shared" ref="R48:S48" si="67">O48+L48+I48+F48</f>
        <v>0</v>
      </c>
      <c r="S48" s="15">
        <f t="shared" si="67"/>
        <v>20</v>
      </c>
      <c r="T48" s="15">
        <f t="shared" si="63"/>
        <v>20</v>
      </c>
      <c r="U48" s="15">
        <f t="shared" si="64"/>
        <v>5</v>
      </c>
    </row>
    <row r="49" spans="1:21" x14ac:dyDescent="0.25">
      <c r="A49" s="8" t="s">
        <v>22</v>
      </c>
      <c r="B49" s="8" t="s">
        <v>40</v>
      </c>
      <c r="C49" s="8">
        <v>5</v>
      </c>
      <c r="D49" s="8" t="s">
        <v>104</v>
      </c>
      <c r="E49" s="22" t="s">
        <v>105</v>
      </c>
      <c r="F49" s="13"/>
      <c r="G49" s="12"/>
      <c r="H49" s="14"/>
      <c r="I49" s="12"/>
      <c r="J49" s="12"/>
      <c r="K49" s="12"/>
      <c r="L49" s="10">
        <v>0</v>
      </c>
      <c r="M49" s="8">
        <v>20</v>
      </c>
      <c r="N49" s="11">
        <v>5</v>
      </c>
      <c r="O49" s="12"/>
      <c r="P49" s="12"/>
      <c r="Q49" s="12"/>
      <c r="R49" s="15">
        <f t="shared" ref="R49:S49" si="68">O49+L49+I49+F49</f>
        <v>0</v>
      </c>
      <c r="S49" s="15">
        <f t="shared" si="68"/>
        <v>20</v>
      </c>
      <c r="T49" s="15">
        <f t="shared" si="63"/>
        <v>20</v>
      </c>
      <c r="U49" s="15">
        <f t="shared" si="64"/>
        <v>5</v>
      </c>
    </row>
    <row r="50" spans="1:21" x14ac:dyDescent="0.25">
      <c r="A50" s="8" t="s">
        <v>22</v>
      </c>
      <c r="B50" s="8" t="s">
        <v>40</v>
      </c>
      <c r="C50" s="8">
        <v>5</v>
      </c>
      <c r="D50" s="8" t="s">
        <v>106</v>
      </c>
      <c r="E50" s="9" t="s">
        <v>107</v>
      </c>
      <c r="F50" s="13"/>
      <c r="G50" s="12"/>
      <c r="H50" s="14"/>
      <c r="I50" s="12"/>
      <c r="J50" s="12"/>
      <c r="K50" s="12"/>
      <c r="L50" s="13"/>
      <c r="M50" s="12"/>
      <c r="N50" s="14"/>
      <c r="O50" s="12">
        <v>0</v>
      </c>
      <c r="P50" s="12">
        <v>0</v>
      </c>
      <c r="Q50" s="12">
        <v>0</v>
      </c>
      <c r="R50" s="15">
        <v>0</v>
      </c>
      <c r="S50" s="15">
        <v>0</v>
      </c>
      <c r="T50" s="15">
        <f t="shared" si="63"/>
        <v>0</v>
      </c>
      <c r="U50" s="15">
        <v>0</v>
      </c>
    </row>
    <row r="51" spans="1:21" x14ac:dyDescent="0.25">
      <c r="A51" s="41"/>
      <c r="B51" s="42"/>
      <c r="C51" s="42"/>
      <c r="D51" s="62" t="s">
        <v>108</v>
      </c>
      <c r="E51" s="63"/>
      <c r="F51" s="43">
        <f t="shared" ref="F51:U51" si="69">SUM(F45:F50)</f>
        <v>15</v>
      </c>
      <c r="G51" s="44">
        <f t="shared" si="69"/>
        <v>0</v>
      </c>
      <c r="H51" s="45">
        <f t="shared" si="69"/>
        <v>3</v>
      </c>
      <c r="I51" s="44">
        <f t="shared" si="69"/>
        <v>0</v>
      </c>
      <c r="J51" s="44">
        <f t="shared" si="69"/>
        <v>20</v>
      </c>
      <c r="K51" s="44">
        <f t="shared" si="69"/>
        <v>5</v>
      </c>
      <c r="L51" s="43">
        <f t="shared" si="69"/>
        <v>0</v>
      </c>
      <c r="M51" s="44">
        <f t="shared" si="69"/>
        <v>40</v>
      </c>
      <c r="N51" s="45">
        <f t="shared" si="69"/>
        <v>9</v>
      </c>
      <c r="O51" s="44">
        <f t="shared" si="69"/>
        <v>15</v>
      </c>
      <c r="P51" s="44">
        <f t="shared" si="69"/>
        <v>0</v>
      </c>
      <c r="Q51" s="44">
        <f t="shared" si="69"/>
        <v>3</v>
      </c>
      <c r="R51" s="46">
        <f t="shared" si="69"/>
        <v>30</v>
      </c>
      <c r="S51" s="46">
        <f t="shared" si="69"/>
        <v>60</v>
      </c>
      <c r="T51" s="46">
        <f t="shared" si="69"/>
        <v>90</v>
      </c>
      <c r="U51" s="47">
        <f t="shared" si="69"/>
        <v>20</v>
      </c>
    </row>
    <row r="52" spans="1:21" x14ac:dyDescent="0.25">
      <c r="A52" s="8" t="s">
        <v>22</v>
      </c>
      <c r="B52" s="8" t="s">
        <v>26</v>
      </c>
      <c r="C52" s="8">
        <v>3</v>
      </c>
      <c r="D52" s="8" t="s">
        <v>109</v>
      </c>
      <c r="E52" s="9" t="s">
        <v>110</v>
      </c>
      <c r="F52" s="13"/>
      <c r="G52" s="12"/>
      <c r="H52" s="14"/>
      <c r="I52" s="12"/>
      <c r="J52" s="12"/>
      <c r="K52" s="12"/>
      <c r="L52" s="10">
        <v>0</v>
      </c>
      <c r="M52" s="8">
        <v>25</v>
      </c>
      <c r="N52" s="11">
        <v>2</v>
      </c>
      <c r="O52" s="12"/>
      <c r="P52" s="12"/>
      <c r="Q52" s="12"/>
      <c r="R52" s="15">
        <f t="shared" ref="R52:S52" si="70">O52+L52+I52+F52</f>
        <v>0</v>
      </c>
      <c r="S52" s="15">
        <f t="shared" si="70"/>
        <v>25</v>
      </c>
      <c r="T52" s="15">
        <f t="shared" ref="T52:T59" si="71">SUM(R52:S52)</f>
        <v>25</v>
      </c>
      <c r="U52" s="15">
        <f t="shared" ref="U52:U59" si="72">H52+K52+N52+Q52</f>
        <v>2</v>
      </c>
    </row>
    <row r="53" spans="1:21" x14ac:dyDescent="0.25">
      <c r="A53" s="8" t="s">
        <v>22</v>
      </c>
      <c r="B53" s="8" t="s">
        <v>26</v>
      </c>
      <c r="C53" s="8">
        <v>4</v>
      </c>
      <c r="D53" s="8" t="s">
        <v>111</v>
      </c>
      <c r="E53" s="9" t="s">
        <v>112</v>
      </c>
      <c r="F53" s="13"/>
      <c r="G53" s="12"/>
      <c r="H53" s="14"/>
      <c r="I53" s="12"/>
      <c r="J53" s="12"/>
      <c r="K53" s="12"/>
      <c r="L53" s="13"/>
      <c r="M53" s="12"/>
      <c r="N53" s="14"/>
      <c r="O53" s="8">
        <v>0</v>
      </c>
      <c r="P53" s="8">
        <v>25</v>
      </c>
      <c r="Q53" s="8">
        <v>2</v>
      </c>
      <c r="R53" s="15">
        <f t="shared" ref="R53:S53" si="73">O53+L53+I53+F53</f>
        <v>0</v>
      </c>
      <c r="S53" s="15">
        <f t="shared" si="73"/>
        <v>25</v>
      </c>
      <c r="T53" s="15">
        <f t="shared" si="71"/>
        <v>25</v>
      </c>
      <c r="U53" s="15">
        <f t="shared" si="72"/>
        <v>2</v>
      </c>
    </row>
    <row r="54" spans="1:21" x14ac:dyDescent="0.25">
      <c r="A54" s="8" t="s">
        <v>22</v>
      </c>
      <c r="B54" s="8" t="s">
        <v>40</v>
      </c>
      <c r="C54" s="8">
        <v>5</v>
      </c>
      <c r="D54" s="8" t="s">
        <v>113</v>
      </c>
      <c r="E54" s="22" t="s">
        <v>114</v>
      </c>
      <c r="F54" s="13"/>
      <c r="G54" s="12"/>
      <c r="H54" s="14"/>
      <c r="I54" s="12"/>
      <c r="J54" s="12"/>
      <c r="K54" s="12"/>
      <c r="L54" s="10">
        <v>0</v>
      </c>
      <c r="M54" s="8">
        <v>25</v>
      </c>
      <c r="N54" s="11">
        <v>6</v>
      </c>
      <c r="O54" s="12"/>
      <c r="P54" s="12"/>
      <c r="Q54" s="12"/>
      <c r="R54" s="15">
        <f t="shared" ref="R54:S54" si="74">O54+L54+I54+F54</f>
        <v>0</v>
      </c>
      <c r="S54" s="15">
        <f t="shared" si="74"/>
        <v>25</v>
      </c>
      <c r="T54" s="15">
        <f t="shared" si="71"/>
        <v>25</v>
      </c>
      <c r="U54" s="15">
        <f t="shared" si="72"/>
        <v>6</v>
      </c>
    </row>
    <row r="55" spans="1:21" x14ac:dyDescent="0.25">
      <c r="A55" s="8" t="s">
        <v>22</v>
      </c>
      <c r="B55" s="8" t="s">
        <v>40</v>
      </c>
      <c r="C55" s="8">
        <v>6</v>
      </c>
      <c r="D55" s="8" t="s">
        <v>115</v>
      </c>
      <c r="E55" s="9" t="s">
        <v>116</v>
      </c>
      <c r="F55" s="13"/>
      <c r="G55" s="12"/>
      <c r="H55" s="14"/>
      <c r="I55" s="12"/>
      <c r="J55" s="12"/>
      <c r="K55" s="12"/>
      <c r="L55" s="13"/>
      <c r="M55" s="12"/>
      <c r="N55" s="14"/>
      <c r="O55" s="8">
        <v>0</v>
      </c>
      <c r="P55" s="8">
        <v>20</v>
      </c>
      <c r="Q55" s="8">
        <v>6</v>
      </c>
      <c r="R55" s="15">
        <f t="shared" ref="R55:S55" si="75">O55+L55+I55+F55</f>
        <v>0</v>
      </c>
      <c r="S55" s="15">
        <f t="shared" si="75"/>
        <v>20</v>
      </c>
      <c r="T55" s="15">
        <f t="shared" si="71"/>
        <v>20</v>
      </c>
      <c r="U55" s="15">
        <f t="shared" si="72"/>
        <v>6</v>
      </c>
    </row>
    <row r="56" spans="1:21" x14ac:dyDescent="0.25">
      <c r="A56" s="8" t="s">
        <v>22</v>
      </c>
      <c r="B56" s="8" t="s">
        <v>40</v>
      </c>
      <c r="C56" s="8">
        <v>6</v>
      </c>
      <c r="D56" s="8" t="s">
        <v>117</v>
      </c>
      <c r="E56" s="9" t="s">
        <v>118</v>
      </c>
      <c r="F56" s="13"/>
      <c r="G56" s="12"/>
      <c r="H56" s="14"/>
      <c r="I56" s="12"/>
      <c r="J56" s="12"/>
      <c r="K56" s="12"/>
      <c r="L56" s="13"/>
      <c r="M56" s="12"/>
      <c r="N56" s="14"/>
      <c r="O56" s="8">
        <v>0</v>
      </c>
      <c r="P56" s="8">
        <v>25</v>
      </c>
      <c r="Q56" s="8">
        <v>6</v>
      </c>
      <c r="R56" s="15">
        <f t="shared" ref="R56:S56" si="76">O56+L56+I56+F56</f>
        <v>0</v>
      </c>
      <c r="S56" s="15">
        <f t="shared" si="76"/>
        <v>25</v>
      </c>
      <c r="T56" s="15">
        <f t="shared" si="71"/>
        <v>25</v>
      </c>
      <c r="U56" s="15">
        <f t="shared" si="72"/>
        <v>6</v>
      </c>
    </row>
    <row r="57" spans="1:21" x14ac:dyDescent="0.25">
      <c r="A57" s="8" t="s">
        <v>22</v>
      </c>
      <c r="B57" s="8" t="s">
        <v>23</v>
      </c>
      <c r="C57" s="8">
        <v>1</v>
      </c>
      <c r="D57" s="8" t="s">
        <v>119</v>
      </c>
      <c r="E57" s="9" t="s">
        <v>120</v>
      </c>
      <c r="F57" s="10">
        <v>0</v>
      </c>
      <c r="G57" s="8">
        <v>5</v>
      </c>
      <c r="H57" s="11">
        <v>0</v>
      </c>
      <c r="I57" s="12"/>
      <c r="J57" s="12"/>
      <c r="K57" s="12"/>
      <c r="L57" s="13"/>
      <c r="M57" s="12"/>
      <c r="N57" s="14"/>
      <c r="O57" s="12"/>
      <c r="P57" s="12"/>
      <c r="Q57" s="12"/>
      <c r="R57" s="15">
        <f t="shared" ref="R57:S57" si="77">O57+L57+I57+F57</f>
        <v>0</v>
      </c>
      <c r="S57" s="15">
        <f t="shared" si="77"/>
        <v>5</v>
      </c>
      <c r="T57" s="15">
        <f t="shared" si="71"/>
        <v>5</v>
      </c>
      <c r="U57" s="15">
        <f t="shared" si="72"/>
        <v>0</v>
      </c>
    </row>
    <row r="58" spans="1:21" x14ac:dyDescent="0.25">
      <c r="A58" s="8" t="s">
        <v>22</v>
      </c>
      <c r="B58" s="8" t="s">
        <v>23</v>
      </c>
      <c r="C58" s="8">
        <v>2</v>
      </c>
      <c r="D58" s="8" t="s">
        <v>121</v>
      </c>
      <c r="E58" s="9" t="s">
        <v>122</v>
      </c>
      <c r="F58" s="13"/>
      <c r="G58" s="12"/>
      <c r="H58" s="14"/>
      <c r="I58" s="8">
        <v>0</v>
      </c>
      <c r="J58" s="8">
        <v>5</v>
      </c>
      <c r="K58" s="8">
        <v>0</v>
      </c>
      <c r="L58" s="13"/>
      <c r="M58" s="12"/>
      <c r="N58" s="14"/>
      <c r="O58" s="12"/>
      <c r="P58" s="12"/>
      <c r="Q58" s="12"/>
      <c r="R58" s="15">
        <f t="shared" ref="R58:S58" si="78">O58+L58+I58+F58</f>
        <v>0</v>
      </c>
      <c r="S58" s="15">
        <f t="shared" si="78"/>
        <v>5</v>
      </c>
      <c r="T58" s="15">
        <f t="shared" si="71"/>
        <v>5</v>
      </c>
      <c r="U58" s="15">
        <f t="shared" si="72"/>
        <v>0</v>
      </c>
    </row>
    <row r="59" spans="1:21" x14ac:dyDescent="0.25">
      <c r="A59" s="8" t="s">
        <v>22</v>
      </c>
      <c r="B59" s="8" t="s">
        <v>26</v>
      </c>
      <c r="C59" s="8">
        <v>3</v>
      </c>
      <c r="D59" s="8" t="s">
        <v>123</v>
      </c>
      <c r="E59" s="22" t="s">
        <v>124</v>
      </c>
      <c r="F59" s="13"/>
      <c r="G59" s="12"/>
      <c r="H59" s="14"/>
      <c r="I59" s="12"/>
      <c r="J59" s="12"/>
      <c r="K59" s="12"/>
      <c r="L59" s="10">
        <v>0</v>
      </c>
      <c r="M59" s="8">
        <v>5</v>
      </c>
      <c r="N59" s="11">
        <v>0</v>
      </c>
      <c r="O59" s="12"/>
      <c r="P59" s="12"/>
      <c r="Q59" s="12"/>
      <c r="R59" s="15">
        <f t="shared" ref="R59:S59" si="79">O59+L59+I59+F59</f>
        <v>0</v>
      </c>
      <c r="S59" s="15">
        <f t="shared" si="79"/>
        <v>5</v>
      </c>
      <c r="T59" s="15">
        <f t="shared" si="71"/>
        <v>5</v>
      </c>
      <c r="U59" s="15">
        <f t="shared" si="72"/>
        <v>0</v>
      </c>
    </row>
    <row r="60" spans="1:21" x14ac:dyDescent="0.25">
      <c r="A60" s="48" t="s">
        <v>22</v>
      </c>
      <c r="B60" s="42"/>
      <c r="C60" s="42"/>
      <c r="D60" s="42"/>
      <c r="E60" s="49" t="s">
        <v>125</v>
      </c>
      <c r="F60" s="43">
        <f t="shared" ref="F60:U60" si="80">SUM(F52:F59)</f>
        <v>0</v>
      </c>
      <c r="G60" s="44">
        <f t="shared" si="80"/>
        <v>5</v>
      </c>
      <c r="H60" s="45">
        <f t="shared" si="80"/>
        <v>0</v>
      </c>
      <c r="I60" s="44">
        <f t="shared" si="80"/>
        <v>0</v>
      </c>
      <c r="J60" s="44">
        <f t="shared" si="80"/>
        <v>5</v>
      </c>
      <c r="K60" s="44">
        <f t="shared" si="80"/>
        <v>0</v>
      </c>
      <c r="L60" s="43">
        <f t="shared" si="80"/>
        <v>0</v>
      </c>
      <c r="M60" s="44">
        <f t="shared" si="80"/>
        <v>55</v>
      </c>
      <c r="N60" s="45">
        <f t="shared" si="80"/>
        <v>8</v>
      </c>
      <c r="O60" s="44">
        <f t="shared" si="80"/>
        <v>0</v>
      </c>
      <c r="P60" s="44">
        <f t="shared" si="80"/>
        <v>70</v>
      </c>
      <c r="Q60" s="44">
        <f t="shared" si="80"/>
        <v>14</v>
      </c>
      <c r="R60" s="46">
        <f t="shared" si="80"/>
        <v>0</v>
      </c>
      <c r="S60" s="46">
        <f t="shared" si="80"/>
        <v>135</v>
      </c>
      <c r="T60" s="46">
        <f t="shared" si="80"/>
        <v>135</v>
      </c>
      <c r="U60" s="47">
        <f t="shared" si="80"/>
        <v>22</v>
      </c>
    </row>
    <row r="61" spans="1:21" x14ac:dyDescent="0.25">
      <c r="A61" s="8" t="s">
        <v>22</v>
      </c>
      <c r="B61" s="12"/>
      <c r="C61" s="12"/>
      <c r="D61" s="8" t="s">
        <v>126</v>
      </c>
      <c r="E61" s="9" t="s">
        <v>127</v>
      </c>
      <c r="F61" s="10">
        <v>0</v>
      </c>
      <c r="G61" s="8">
        <v>0</v>
      </c>
      <c r="H61" s="11">
        <v>0</v>
      </c>
      <c r="I61" s="8">
        <v>0</v>
      </c>
      <c r="J61" s="8">
        <v>0</v>
      </c>
      <c r="K61" s="8">
        <v>0</v>
      </c>
      <c r="L61" s="10">
        <v>0</v>
      </c>
      <c r="M61" s="8">
        <v>0</v>
      </c>
      <c r="N61" s="11">
        <v>0</v>
      </c>
      <c r="O61" s="8">
        <v>0</v>
      </c>
      <c r="P61" s="8">
        <v>0</v>
      </c>
      <c r="Q61" s="8">
        <v>10</v>
      </c>
      <c r="R61" s="15">
        <f t="shared" ref="R61:S61" si="81">F61+I61+L61+O61</f>
        <v>0</v>
      </c>
      <c r="S61" s="15">
        <f t="shared" si="81"/>
        <v>0</v>
      </c>
      <c r="T61" s="15">
        <v>0</v>
      </c>
      <c r="U61" s="50">
        <v>10</v>
      </c>
    </row>
    <row r="62" spans="1:21" x14ac:dyDescent="0.25">
      <c r="A62" s="48" t="s">
        <v>22</v>
      </c>
      <c r="B62" s="42"/>
      <c r="C62" s="42"/>
      <c r="D62" s="42"/>
      <c r="E62" s="49" t="s">
        <v>128</v>
      </c>
      <c r="F62" s="43">
        <f t="shared" ref="F62:R62" si="82">F61+F60+F51+F44</f>
        <v>80</v>
      </c>
      <c r="G62" s="44">
        <f t="shared" si="82"/>
        <v>60</v>
      </c>
      <c r="H62" s="51">
        <f t="shared" si="82"/>
        <v>24</v>
      </c>
      <c r="I62" s="44">
        <f t="shared" si="82"/>
        <v>55</v>
      </c>
      <c r="J62" s="44">
        <f t="shared" si="82"/>
        <v>100</v>
      </c>
      <c r="K62" s="52">
        <f t="shared" si="82"/>
        <v>28</v>
      </c>
      <c r="L62" s="43">
        <f t="shared" si="82"/>
        <v>25</v>
      </c>
      <c r="M62" s="44">
        <f t="shared" si="82"/>
        <v>150</v>
      </c>
      <c r="N62" s="51">
        <f t="shared" si="82"/>
        <v>32</v>
      </c>
      <c r="O62" s="44">
        <f t="shared" si="82"/>
        <v>25</v>
      </c>
      <c r="P62" s="44">
        <f t="shared" si="82"/>
        <v>110</v>
      </c>
      <c r="Q62" s="44">
        <f t="shared" si="82"/>
        <v>36</v>
      </c>
      <c r="R62" s="46">
        <f t="shared" si="82"/>
        <v>190</v>
      </c>
      <c r="S62" s="46">
        <f>G62+J62+M62+P62</f>
        <v>420</v>
      </c>
      <c r="T62" s="46">
        <f t="shared" ref="T62:U62" si="83">T61+T60+T51+T44</f>
        <v>595</v>
      </c>
      <c r="U62" s="53">
        <f t="shared" si="83"/>
        <v>120</v>
      </c>
    </row>
  </sheetData>
  <mergeCells count="5">
    <mergeCell ref="A1:U1"/>
    <mergeCell ref="D18:E18"/>
    <mergeCell ref="D43:E43"/>
    <mergeCell ref="D44:E44"/>
    <mergeCell ref="D51:E5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 féléves L Rom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Zó Ka</dc:creator>
  <cp:lastModifiedBy>Felhasználó</cp:lastModifiedBy>
  <dcterms:created xsi:type="dcterms:W3CDTF">2017-01-04T13:55:16Z</dcterms:created>
  <dcterms:modified xsi:type="dcterms:W3CDTF">2025-09-02T06:45:37Z</dcterms:modified>
</cp:coreProperties>
</file>