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Felhasználó\Desktop\Rövidített\OVO RÖVIDÍTETT\"/>
    </mc:Choice>
  </mc:AlternateContent>
  <xr:revisionPtr revIDLastSave="0" documentId="13_ncr:1_{A77D350A-D60D-4DC7-B0D6-998DBF5B9494}" xr6:coauthVersionLast="36" xr6:coauthVersionMax="36" xr10:uidLastSave="{00000000-0000-0000-0000-000000000000}"/>
  <bookViews>
    <workbookView xWindow="0" yWindow="0" windowWidth="21570" windowHeight="7290" xr2:uid="{00000000-000D-0000-FFFF-FFFF00000000}"/>
  </bookViews>
  <sheets>
    <sheet name="4féléves L Germ" sheetId="1" r:id="rId1"/>
  </sheets>
  <definedNames>
    <definedName name="_xlnm._FilterDatabase" localSheetId="0" hidden="1">'4féléves L Germ'!$A$2:$AB$63</definedName>
  </definedNames>
  <calcPr calcId="191029"/>
  <extLst>
    <ext uri="GoogleSheetsCustomDataVersion2">
      <go:sheetsCustomData xmlns:go="http://customooxmlschemas.google.com/" r:id="rId5" roundtripDataChecksum="O2vzSSO3k5lht0ts/B5l6459OTJXxF6MHaW1AqxMcoE="/>
    </ext>
  </extLst>
</workbook>
</file>

<file path=xl/calcChain.xml><?xml version="1.0" encoding="utf-8"?>
<calcChain xmlns="http://schemas.openxmlformats.org/spreadsheetml/2006/main">
  <c r="Y62" i="1" l="1"/>
  <c r="X62" i="1"/>
  <c r="W61" i="1"/>
  <c r="V61" i="1"/>
  <c r="U61" i="1"/>
  <c r="T61" i="1"/>
  <c r="S61" i="1"/>
  <c r="R61" i="1"/>
  <c r="Q61" i="1"/>
  <c r="P61" i="1"/>
  <c r="O61" i="1"/>
  <c r="O63" i="1" s="1"/>
  <c r="N61" i="1"/>
  <c r="M61" i="1"/>
  <c r="L61" i="1"/>
  <c r="K61" i="1"/>
  <c r="J61" i="1"/>
  <c r="I61" i="1"/>
  <c r="H61" i="1"/>
  <c r="G61" i="1"/>
  <c r="F61" i="1"/>
  <c r="AA60" i="1"/>
  <c r="Y60" i="1"/>
  <c r="X60" i="1"/>
  <c r="Z60" i="1" s="1"/>
  <c r="AA59" i="1"/>
  <c r="Y59" i="1"/>
  <c r="X59" i="1"/>
  <c r="Z59" i="1" s="1"/>
  <c r="AA58" i="1"/>
  <c r="Y58" i="1"/>
  <c r="Z58" i="1" s="1"/>
  <c r="X58" i="1"/>
  <c r="AA57" i="1"/>
  <c r="Y57" i="1"/>
  <c r="X57" i="1"/>
  <c r="Z57" i="1" s="1"/>
  <c r="AA56" i="1"/>
  <c r="Y56" i="1"/>
  <c r="X56" i="1"/>
  <c r="Z56" i="1" s="1"/>
  <c r="AA55" i="1"/>
  <c r="Y55" i="1"/>
  <c r="Z55" i="1" s="1"/>
  <c r="X55" i="1"/>
  <c r="AA54" i="1"/>
  <c r="Y54" i="1"/>
  <c r="X54" i="1"/>
  <c r="Z54" i="1" s="1"/>
  <c r="AA53" i="1"/>
  <c r="AA61" i="1" s="1"/>
  <c r="Y53" i="1"/>
  <c r="Y61" i="1" s="1"/>
  <c r="X53" i="1"/>
  <c r="X61" i="1" s="1"/>
  <c r="Y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Z51" i="1"/>
  <c r="AA50" i="1"/>
  <c r="Y50" i="1"/>
  <c r="X50" i="1"/>
  <c r="Z50" i="1" s="1"/>
  <c r="AA49" i="1"/>
  <c r="Z49" i="1"/>
  <c r="Y49" i="1"/>
  <c r="X49" i="1"/>
  <c r="AA48" i="1"/>
  <c r="Y48" i="1"/>
  <c r="X48" i="1"/>
  <c r="Z48" i="1" s="1"/>
  <c r="AA47" i="1"/>
  <c r="Y47" i="1"/>
  <c r="X47" i="1"/>
  <c r="Z47" i="1" s="1"/>
  <c r="AA46" i="1"/>
  <c r="AA52" i="1" s="1"/>
  <c r="Z46" i="1"/>
  <c r="Z52" i="1" s="1"/>
  <c r="Y46" i="1"/>
  <c r="X46" i="1"/>
  <c r="P44" i="1"/>
  <c r="P45" i="1" s="1"/>
  <c r="M44" i="1"/>
  <c r="W43" i="1"/>
  <c r="W44" i="1" s="1"/>
  <c r="W45" i="1" s="1"/>
  <c r="V43" i="1"/>
  <c r="U43" i="1"/>
  <c r="T43" i="1"/>
  <c r="T44" i="1" s="1"/>
  <c r="S43" i="1"/>
  <c r="R43" i="1"/>
  <c r="Q43" i="1"/>
  <c r="Q44" i="1" s="1"/>
  <c r="P43" i="1"/>
  <c r="O43" i="1"/>
  <c r="O44" i="1" s="1"/>
  <c r="O45" i="1" s="1"/>
  <c r="N43" i="1"/>
  <c r="N44" i="1" s="1"/>
  <c r="M43" i="1"/>
  <c r="L43" i="1"/>
  <c r="L44" i="1" s="1"/>
  <c r="L45" i="1" s="1"/>
  <c r="K43" i="1"/>
  <c r="K44" i="1" s="1"/>
  <c r="K45" i="1" s="1"/>
  <c r="J43" i="1"/>
  <c r="I43" i="1"/>
  <c r="H43" i="1"/>
  <c r="H44" i="1" s="1"/>
  <c r="G43" i="1"/>
  <c r="F43" i="1"/>
  <c r="AA42" i="1"/>
  <c r="AA43" i="1" s="1"/>
  <c r="Y42" i="1"/>
  <c r="X42" i="1"/>
  <c r="Z42" i="1" s="1"/>
  <c r="AA41" i="1"/>
  <c r="Y41" i="1"/>
  <c r="Y43" i="1" s="1"/>
  <c r="Y44" i="1" s="1"/>
  <c r="X41" i="1"/>
  <c r="X43" i="1" s="1"/>
  <c r="W40" i="1"/>
  <c r="V40" i="1"/>
  <c r="V44" i="1" s="1"/>
  <c r="U40" i="1"/>
  <c r="U44" i="1" s="1"/>
  <c r="T40" i="1"/>
  <c r="S40" i="1"/>
  <c r="R40" i="1"/>
  <c r="Q40" i="1"/>
  <c r="P40" i="1"/>
  <c r="O40" i="1"/>
  <c r="N40" i="1"/>
  <c r="M40" i="1"/>
  <c r="L40" i="1"/>
  <c r="K40" i="1"/>
  <c r="J40" i="1"/>
  <c r="J44" i="1" s="1"/>
  <c r="I40" i="1"/>
  <c r="I44" i="1" s="1"/>
  <c r="H40" i="1"/>
  <c r="G40" i="1"/>
  <c r="F40" i="1"/>
  <c r="AA39" i="1"/>
  <c r="AA40" i="1" s="1"/>
  <c r="Y39" i="1"/>
  <c r="Y40" i="1" s="1"/>
  <c r="X39" i="1"/>
  <c r="Z39" i="1" s="1"/>
  <c r="Z40" i="1" s="1"/>
  <c r="Y38" i="1"/>
  <c r="X38" i="1"/>
  <c r="W38" i="1"/>
  <c r="V38" i="1"/>
  <c r="U38" i="1"/>
  <c r="T38" i="1"/>
  <c r="S38" i="1"/>
  <c r="S44" i="1" s="1"/>
  <c r="R38" i="1"/>
  <c r="Q38" i="1"/>
  <c r="P38" i="1"/>
  <c r="O38" i="1"/>
  <c r="N38" i="1"/>
  <c r="M38" i="1"/>
  <c r="L38" i="1"/>
  <c r="K38" i="1"/>
  <c r="J38" i="1"/>
  <c r="I38" i="1"/>
  <c r="H38" i="1"/>
  <c r="G38" i="1"/>
  <c r="G44" i="1" s="1"/>
  <c r="F38" i="1"/>
  <c r="AA37" i="1"/>
  <c r="AA38" i="1" s="1"/>
  <c r="Z37" i="1"/>
  <c r="Z38" i="1" s="1"/>
  <c r="Y37" i="1"/>
  <c r="X37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AA35" i="1"/>
  <c r="Y35" i="1"/>
  <c r="Y36" i="1" s="1"/>
  <c r="X35" i="1"/>
  <c r="Z35" i="1" s="1"/>
  <c r="AA34" i="1"/>
  <c r="AA36" i="1" s="1"/>
  <c r="Z34" i="1"/>
  <c r="Z36" i="1" s="1"/>
  <c r="Y34" i="1"/>
  <c r="X34" i="1"/>
  <c r="AA33" i="1"/>
  <c r="W33" i="1"/>
  <c r="V33" i="1"/>
  <c r="U33" i="1"/>
  <c r="T33" i="1"/>
  <c r="S33" i="1"/>
  <c r="R33" i="1"/>
  <c r="R44" i="1" s="1"/>
  <c r="R45" i="1" s="1"/>
  <c r="Q33" i="1"/>
  <c r="P33" i="1"/>
  <c r="O33" i="1"/>
  <c r="N33" i="1"/>
  <c r="M33" i="1"/>
  <c r="L33" i="1"/>
  <c r="K33" i="1"/>
  <c r="J33" i="1"/>
  <c r="I33" i="1"/>
  <c r="H33" i="1"/>
  <c r="G33" i="1"/>
  <c r="F33" i="1"/>
  <c r="F44" i="1" s="1"/>
  <c r="F45" i="1" s="1"/>
  <c r="AA32" i="1"/>
  <c r="Y32" i="1"/>
  <c r="X32" i="1"/>
  <c r="Z32" i="1" s="1"/>
  <c r="AA31" i="1"/>
  <c r="Z31" i="1"/>
  <c r="Y31" i="1"/>
  <c r="X31" i="1"/>
  <c r="AA30" i="1"/>
  <c r="Y30" i="1"/>
  <c r="X30" i="1"/>
  <c r="X33" i="1" s="1"/>
  <c r="AA29" i="1"/>
  <c r="Y29" i="1"/>
  <c r="X29" i="1"/>
  <c r="Z29" i="1" s="1"/>
  <c r="AA28" i="1"/>
  <c r="Z28" i="1"/>
  <c r="Y28" i="1"/>
  <c r="Y33" i="1" s="1"/>
  <c r="X28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AA26" i="1"/>
  <c r="Y26" i="1"/>
  <c r="Y27" i="1" s="1"/>
  <c r="X26" i="1"/>
  <c r="Z26" i="1" s="1"/>
  <c r="AA25" i="1"/>
  <c r="AA27" i="1" s="1"/>
  <c r="Z25" i="1"/>
  <c r="Z27" i="1" s="1"/>
  <c r="Y25" i="1"/>
  <c r="X25" i="1"/>
  <c r="AA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AA23" i="1"/>
  <c r="Y23" i="1"/>
  <c r="X23" i="1"/>
  <c r="Z23" i="1" s="1"/>
  <c r="AA22" i="1"/>
  <c r="Z22" i="1"/>
  <c r="Y22" i="1"/>
  <c r="Y24" i="1" s="1"/>
  <c r="X22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AA20" i="1"/>
  <c r="Y20" i="1"/>
  <c r="Y21" i="1" s="1"/>
  <c r="X20" i="1"/>
  <c r="Z20" i="1" s="1"/>
  <c r="AA19" i="1"/>
  <c r="AA21" i="1" s="1"/>
  <c r="Z19" i="1"/>
  <c r="Z21" i="1" s="1"/>
  <c r="Y19" i="1"/>
  <c r="X19" i="1"/>
  <c r="R18" i="1"/>
  <c r="O18" i="1"/>
  <c r="F18" i="1"/>
  <c r="Y17" i="1"/>
  <c r="W17" i="1"/>
  <c r="V17" i="1"/>
  <c r="V18" i="1" s="1"/>
  <c r="U17" i="1"/>
  <c r="T17" i="1"/>
  <c r="S17" i="1"/>
  <c r="S18" i="1" s="1"/>
  <c r="R17" i="1"/>
  <c r="Q17" i="1"/>
  <c r="Q18" i="1" s="1"/>
  <c r="P17" i="1"/>
  <c r="P18" i="1" s="1"/>
  <c r="O17" i="1"/>
  <c r="N17" i="1"/>
  <c r="N18" i="1" s="1"/>
  <c r="M17" i="1"/>
  <c r="M18" i="1" s="1"/>
  <c r="L17" i="1"/>
  <c r="K17" i="1"/>
  <c r="J17" i="1"/>
  <c r="J18" i="1" s="1"/>
  <c r="I17" i="1"/>
  <c r="H17" i="1"/>
  <c r="G17" i="1"/>
  <c r="G18" i="1" s="1"/>
  <c r="F17" i="1"/>
  <c r="AA16" i="1"/>
  <c r="Z16" i="1"/>
  <c r="Y16" i="1"/>
  <c r="X16" i="1"/>
  <c r="AA15" i="1"/>
  <c r="Y15" i="1"/>
  <c r="X15" i="1"/>
  <c r="Z15" i="1" s="1"/>
  <c r="AA14" i="1"/>
  <c r="AA17" i="1" s="1"/>
  <c r="Y14" i="1"/>
  <c r="X14" i="1"/>
  <c r="X17" i="1" s="1"/>
  <c r="W13" i="1"/>
  <c r="W18" i="1" s="1"/>
  <c r="V13" i="1"/>
  <c r="U13" i="1"/>
  <c r="T13" i="1"/>
  <c r="S13" i="1"/>
  <c r="R13" i="1"/>
  <c r="Q13" i="1"/>
  <c r="P13" i="1"/>
  <c r="O13" i="1"/>
  <c r="N13" i="1"/>
  <c r="M13" i="1"/>
  <c r="L13" i="1"/>
  <c r="L18" i="1" s="1"/>
  <c r="K13" i="1"/>
  <c r="K18" i="1" s="1"/>
  <c r="J13" i="1"/>
  <c r="I13" i="1"/>
  <c r="H13" i="1"/>
  <c r="G13" i="1"/>
  <c r="F13" i="1"/>
  <c r="AA12" i="1"/>
  <c r="Y12" i="1"/>
  <c r="X12" i="1"/>
  <c r="Z12" i="1" s="1"/>
  <c r="AA11" i="1"/>
  <c r="Z11" i="1"/>
  <c r="Y11" i="1"/>
  <c r="X11" i="1"/>
  <c r="AA10" i="1"/>
  <c r="Z10" i="1"/>
  <c r="Y10" i="1"/>
  <c r="X10" i="1"/>
  <c r="AA9" i="1"/>
  <c r="AA13" i="1" s="1"/>
  <c r="Y9" i="1"/>
  <c r="X9" i="1"/>
  <c r="X13" i="1" s="1"/>
  <c r="AA8" i="1"/>
  <c r="Z8" i="1"/>
  <c r="Y8" i="1"/>
  <c r="Y13" i="1" s="1"/>
  <c r="X8" i="1"/>
  <c r="W7" i="1"/>
  <c r="V7" i="1"/>
  <c r="U7" i="1"/>
  <c r="U18" i="1" s="1"/>
  <c r="T7" i="1"/>
  <c r="T18" i="1" s="1"/>
  <c r="S7" i="1"/>
  <c r="R7" i="1"/>
  <c r="Q7" i="1"/>
  <c r="P7" i="1"/>
  <c r="O7" i="1"/>
  <c r="N7" i="1"/>
  <c r="M7" i="1"/>
  <c r="L7" i="1"/>
  <c r="K7" i="1"/>
  <c r="J7" i="1"/>
  <c r="I7" i="1"/>
  <c r="I18" i="1" s="1"/>
  <c r="H7" i="1"/>
  <c r="H18" i="1" s="1"/>
  <c r="G7" i="1"/>
  <c r="F7" i="1"/>
  <c r="AA6" i="1"/>
  <c r="Y6" i="1"/>
  <c r="X6" i="1"/>
  <c r="Z6" i="1" s="1"/>
  <c r="AA5" i="1"/>
  <c r="Y5" i="1"/>
  <c r="X5" i="1"/>
  <c r="Z5" i="1" s="1"/>
  <c r="AA4" i="1"/>
  <c r="Z4" i="1"/>
  <c r="Y4" i="1"/>
  <c r="X4" i="1"/>
  <c r="AA3" i="1"/>
  <c r="AA7" i="1" s="1"/>
  <c r="Y3" i="1"/>
  <c r="Y7" i="1" s="1"/>
  <c r="X3" i="1"/>
  <c r="Z3" i="1" s="1"/>
  <c r="AA18" i="1" l="1"/>
  <c r="M45" i="1"/>
  <c r="M63" i="1" s="1"/>
  <c r="P63" i="1"/>
  <c r="Y18" i="1"/>
  <c r="N45" i="1"/>
  <c r="N63" i="1" s="1"/>
  <c r="Z7" i="1"/>
  <c r="Z33" i="1"/>
  <c r="F63" i="1"/>
  <c r="R63" i="1"/>
  <c r="G63" i="1"/>
  <c r="AA44" i="1"/>
  <c r="AA45" i="1" s="1"/>
  <c r="Q45" i="1"/>
  <c r="Q63" i="1" s="1"/>
  <c r="AA63" i="1"/>
  <c r="H63" i="1"/>
  <c r="T63" i="1"/>
  <c r="I63" i="1"/>
  <c r="U63" i="1"/>
  <c r="G45" i="1"/>
  <c r="S45" i="1"/>
  <c r="S63" i="1" s="1"/>
  <c r="H45" i="1"/>
  <c r="T45" i="1"/>
  <c r="K63" i="1"/>
  <c r="W63" i="1"/>
  <c r="I45" i="1"/>
  <c r="U45" i="1"/>
  <c r="L63" i="1"/>
  <c r="Y45" i="1"/>
  <c r="X18" i="1"/>
  <c r="Z24" i="1"/>
  <c r="J45" i="1"/>
  <c r="J63" i="1" s="1"/>
  <c r="V45" i="1"/>
  <c r="V63" i="1" s="1"/>
  <c r="X52" i="1"/>
  <c r="Z9" i="1"/>
  <c r="Z13" i="1" s="1"/>
  <c r="Z30" i="1"/>
  <c r="X7" i="1"/>
  <c r="Z14" i="1"/>
  <c r="Z17" i="1" s="1"/>
  <c r="X40" i="1"/>
  <c r="X44" i="1" s="1"/>
  <c r="X45" i="1" s="1"/>
  <c r="Z53" i="1"/>
  <c r="Z61" i="1" s="1"/>
  <c r="Z41" i="1"/>
  <c r="Z43" i="1" s="1"/>
  <c r="Y63" i="1" l="1"/>
  <c r="X63" i="1"/>
  <c r="Z44" i="1"/>
  <c r="Z18" i="1"/>
  <c r="L66" i="1"/>
  <c r="Z45" i="1" l="1"/>
  <c r="Z63" i="1" s="1"/>
</calcChain>
</file>

<file path=xl/sharedStrings.xml><?xml version="1.0" encoding="utf-8"?>
<sst xmlns="http://schemas.openxmlformats.org/spreadsheetml/2006/main" count="322" uniqueCount="145">
  <si>
    <r>
      <rPr>
        <b/>
        <sz val="9"/>
        <color theme="1"/>
        <rFont val="Arial"/>
      </rPr>
      <t xml:space="preserve">Óvodapedagógus BA német nemzetiségi szakiránnyal 4 féléves (levelező tagozat) </t>
    </r>
    <r>
      <rPr>
        <b/>
        <sz val="9"/>
        <color rgb="FFFF00FF"/>
        <rFont val="Arial"/>
      </rPr>
      <t xml:space="preserve">bemenet: Germanisztika alapszak   </t>
    </r>
  </si>
  <si>
    <t>Szak</t>
  </si>
  <si>
    <t>Évfolyam</t>
  </si>
  <si>
    <t>Félév</t>
  </si>
  <si>
    <t>Tárgykód</t>
  </si>
  <si>
    <t>Tantárgy</t>
  </si>
  <si>
    <t>1. ea.</t>
  </si>
  <si>
    <t>1. gy.</t>
  </si>
  <si>
    <t>1. kr.</t>
  </si>
  <si>
    <t>2. ea.</t>
  </si>
  <si>
    <t>2. gy.</t>
  </si>
  <si>
    <t>2. kr.</t>
  </si>
  <si>
    <t>3. ea.</t>
  </si>
  <si>
    <t>3. gy.</t>
  </si>
  <si>
    <t>3. kr.</t>
  </si>
  <si>
    <t>4. ea.</t>
  </si>
  <si>
    <t>4. gy.</t>
  </si>
  <si>
    <t>4. kr.</t>
  </si>
  <si>
    <t>5. ea.</t>
  </si>
  <si>
    <t>5. gy.</t>
  </si>
  <si>
    <t>5. kr.</t>
  </si>
  <si>
    <t>6. ea.</t>
  </si>
  <si>
    <t>6. gy.</t>
  </si>
  <si>
    <t>6. kr.</t>
  </si>
  <si>
    <t>Óra ea./félév</t>
  </si>
  <si>
    <t>Óra gy/félév</t>
  </si>
  <si>
    <t>Óra össz.</t>
  </si>
  <si>
    <t>Kredit</t>
  </si>
  <si>
    <t>F. zárás</t>
  </si>
  <si>
    <t>OVO</t>
  </si>
  <si>
    <t>I.</t>
  </si>
  <si>
    <t>1.</t>
  </si>
  <si>
    <t>LKOZOS1026</t>
  </si>
  <si>
    <t>Teremtésvédelem</t>
  </si>
  <si>
    <t>v</t>
  </si>
  <si>
    <t>HFALTALB092</t>
  </si>
  <si>
    <t>Bevezetés a kereszténységbe</t>
  </si>
  <si>
    <t>BLALTS1002</t>
  </si>
  <si>
    <t>Bevezetés az etikába</t>
  </si>
  <si>
    <t>OVOALB1001</t>
  </si>
  <si>
    <t>Bevezetés a gyermekvédelembe</t>
  </si>
  <si>
    <t>Társadalomtudomány – összesen</t>
  </si>
  <si>
    <t>LKOZOS1024</t>
  </si>
  <si>
    <t>Általános és fejlődéslélektan 1.</t>
  </si>
  <si>
    <t>2.</t>
  </si>
  <si>
    <t>RTALTALB007</t>
  </si>
  <si>
    <t>Általános és fejlődéslélektan 2.</t>
  </si>
  <si>
    <t>II.</t>
  </si>
  <si>
    <t>3.</t>
  </si>
  <si>
    <t>RTALTALB014</t>
  </si>
  <si>
    <t>Pedagógiai szociálpszichológia</t>
  </si>
  <si>
    <t>4.</t>
  </si>
  <si>
    <t>RTALTALB015</t>
  </si>
  <si>
    <t>A személyiségfejlődés zavarai</t>
  </si>
  <si>
    <t>gyj</t>
  </si>
  <si>
    <t>OVOALB2061</t>
  </si>
  <si>
    <t xml:space="preserve">Szakmaikészség-fejlesztés és önismeret </t>
  </si>
  <si>
    <t>Pszichológia – összesen</t>
  </si>
  <si>
    <t>OVOALB1025</t>
  </si>
  <si>
    <t>Az óvodáskor pedagógiája</t>
  </si>
  <si>
    <t>ONNALB2005</t>
  </si>
  <si>
    <t>Die Welt des Kindergartens</t>
  </si>
  <si>
    <t xml:space="preserve">OVOALB2052 </t>
  </si>
  <si>
    <t>Komplex pedagógiai-pszichológiai szigorlat</t>
  </si>
  <si>
    <t>s</t>
  </si>
  <si>
    <t>Pedagógia – összesen</t>
  </si>
  <si>
    <t>szakképzettséghez vezető alapozó ismeretkörök (32-45 kredit)</t>
  </si>
  <si>
    <t>OVOALB1039</t>
  </si>
  <si>
    <t>Irodalmi és anyanyelvi nevelés módszertana 1.</t>
  </si>
  <si>
    <t>OVOALB2044</t>
  </si>
  <si>
    <t>Irodalmi és anyanyelvi nevelés módszertana 2.</t>
  </si>
  <si>
    <t>Irodalmi és anyanyelvi nevelés – összesen</t>
  </si>
  <si>
    <t>BLOVOP1009</t>
  </si>
  <si>
    <t xml:space="preserve">Matematikai nevelés és módszertana 1. 
</t>
  </si>
  <si>
    <t>ONNALB2011</t>
  </si>
  <si>
    <t>Mathematische Erziehung und ihre Didaktik 2.</t>
  </si>
  <si>
    <t>Matematikai nevelés és módszertana – összesen</t>
  </si>
  <si>
    <t>ONNALB1008</t>
  </si>
  <si>
    <t xml:space="preserve">Umwelterziehung und ihre Didaktik
</t>
  </si>
  <si>
    <t>ONNALB2007</t>
  </si>
  <si>
    <t>Gesundheitserziehung</t>
  </si>
  <si>
    <t>Környezeti nevelés és módszertana – összesen</t>
  </si>
  <si>
    <t>OVOALB1040</t>
  </si>
  <si>
    <t>Bemeneti kompetenciák fejlesztése (ének-zenei)</t>
  </si>
  <si>
    <t>OVOALB1041</t>
  </si>
  <si>
    <t xml:space="preserve">Ének-zene és módszertana 1. </t>
  </si>
  <si>
    <t>OVOALB2040</t>
  </si>
  <si>
    <t xml:space="preserve">Ének-zene és módszertana 2. </t>
  </si>
  <si>
    <t>ONNALB1020</t>
  </si>
  <si>
    <t xml:space="preserve">Methodik Music 3. </t>
  </si>
  <si>
    <t>ONNALB2020</t>
  </si>
  <si>
    <t xml:space="preserve">Methodik Music 4. </t>
  </si>
  <si>
    <t>Ének-zene és módszertana – összesen</t>
  </si>
  <si>
    <t>BLOVOP1012</t>
  </si>
  <si>
    <t xml:space="preserve">Vizuális nevelés és módszertana 1. </t>
  </si>
  <si>
    <t>BLOVOP2009</t>
  </si>
  <si>
    <t>Vizuális nevelés és módszertana 2.</t>
  </si>
  <si>
    <t>Vizuális nevelés és módszertana – összesen</t>
  </si>
  <si>
    <t>OVOALB2031</t>
  </si>
  <si>
    <t xml:space="preserve">Bábjáték és módszertana </t>
  </si>
  <si>
    <t>Bábjáték és módszertana – összesen</t>
  </si>
  <si>
    <t>OVOALB1032</t>
  </si>
  <si>
    <t>Játék és néphagyomány az óvodában</t>
  </si>
  <si>
    <t>Játék és néphagyomány az óvodában –  összesen</t>
  </si>
  <si>
    <t>BLOVOP2010</t>
  </si>
  <si>
    <t xml:space="preserve">Testnevelés és módszertana 1. </t>
  </si>
  <si>
    <t>BLOVOP1015</t>
  </si>
  <si>
    <t xml:space="preserve">Testnevelés és módszertana 2. </t>
  </si>
  <si>
    <t>Testnevelés és módszertana – összesen</t>
  </si>
  <si>
    <t>módszertani ismeretkörök (54-72 kredit)</t>
  </si>
  <si>
    <t>szakképzettséghez vezető ismeretkörök összesen</t>
  </si>
  <si>
    <t>ONNALB2014</t>
  </si>
  <si>
    <t>Deutsch als Nationalitätensprache und ihre Lernmethodik 1.</t>
  </si>
  <si>
    <t>ONNALB1015</t>
  </si>
  <si>
    <t>Deutsche Nationalitätenkunde und ihre Lernmethodik</t>
  </si>
  <si>
    <t>ONNALB1011</t>
  </si>
  <si>
    <t>Nemzetiségi irodalom 1. Ungarndeutsche Literatur 1.</t>
  </si>
  <si>
    <t>ONNALB2015</t>
  </si>
  <si>
    <t>Kinderliteratur / ungarndeutsche Kinderliteratur 1.</t>
  </si>
  <si>
    <t>ONNALB1016</t>
  </si>
  <si>
    <t>Kinderliteratur / ungarndeutsche Kinderliteratur 2.</t>
  </si>
  <si>
    <t>ONNALB1017</t>
  </si>
  <si>
    <t>Deutsch als Nationalitätensprache, Komplexprüfung</t>
  </si>
  <si>
    <t>Speciális szakmai ismeretek- német nemzetiségi szakirány 36 kredit</t>
  </si>
  <si>
    <t>ONNALB1012</t>
  </si>
  <si>
    <t>Praxis im Kindergarten 3.</t>
  </si>
  <si>
    <t>ONNALB2016</t>
  </si>
  <si>
    <t>Praxis im Kindergarten 4.</t>
  </si>
  <si>
    <t>ONNALB1018</t>
  </si>
  <si>
    <t>Komplexes Praktikum 1.</t>
  </si>
  <si>
    <t>ONNALB2017</t>
  </si>
  <si>
    <t>Komplexes Praktikum 2.</t>
  </si>
  <si>
    <t>ONNALB2018</t>
  </si>
  <si>
    <t>Komplexes Praktikum 3.</t>
  </si>
  <si>
    <t>ONNALB1006</t>
  </si>
  <si>
    <t>Beschäftigung 1. Gedichte-Märchen, Musik</t>
  </si>
  <si>
    <t>a</t>
  </si>
  <si>
    <t>ONNALB2010</t>
  </si>
  <si>
    <t>Beschäftigung 2. Zeichnen-Forman, Aussenwelt</t>
  </si>
  <si>
    <t>ONNALB1013</t>
  </si>
  <si>
    <t>Beschäftigung 3.  Mathematik und Sachbegegnung, Bewegung</t>
  </si>
  <si>
    <t>Szakmai gyakorlat 26 kredit</t>
  </si>
  <si>
    <t>ONNALB2019</t>
  </si>
  <si>
    <t>Diplomarbeit</t>
  </si>
  <si>
    <t>Óvodapedagógus szak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</si>
</sst>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b/>
      <sz val="9"/>
      <color theme="1"/>
      <name val="Arial"/>
    </font>
    <font>
      <sz val="11"/>
      <name val="Calibri"/>
    </font>
    <font>
      <sz val="9"/>
      <color theme="1"/>
      <name val="Arial"/>
    </font>
    <font>
      <sz val="11"/>
      <color theme="1"/>
      <name val="Calibri"/>
    </font>
    <font>
      <sz val="11"/>
      <color theme="1"/>
      <name val="Calibri"/>
      <scheme val="minor"/>
    </font>
    <font>
      <sz val="9"/>
      <color rgb="FFFF0000"/>
      <name val="Arial"/>
    </font>
    <font>
      <sz val="11"/>
      <color theme="1"/>
      <name val="Calibri"/>
    </font>
    <font>
      <sz val="11"/>
      <color rgb="FFFF0000"/>
      <name val="Calibri"/>
    </font>
    <font>
      <b/>
      <sz val="9"/>
      <color rgb="FFFF00FF"/>
      <name val="Arial"/>
    </font>
    <font>
      <sz val="9"/>
      <name val="Arial"/>
      <family val="2"/>
      <charset val="238"/>
    </font>
    <font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 applyFont="1" applyAlignment="1"/>
    <xf numFmtId="0" fontId="1" fillId="2" borderId="3" xfId="0" applyFont="1" applyFill="1" applyBorder="1" applyAlignment="1">
      <alignment horizontal="center" textRotation="90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textRotation="90"/>
    </xf>
    <xf numFmtId="0" fontId="1" fillId="2" borderId="5" xfId="0" applyFont="1" applyFill="1" applyBorder="1" applyAlignment="1">
      <alignment horizontal="center" textRotation="90"/>
    </xf>
    <xf numFmtId="0" fontId="1" fillId="2" borderId="4" xfId="0" applyFont="1" applyFill="1" applyBorder="1" applyAlignment="1">
      <alignment horizontal="center" textRotation="90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/>
    <xf numFmtId="0" fontId="4" fillId="0" borderId="8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/>
    <xf numFmtId="0" fontId="4" fillId="0" borderId="13" xfId="0" applyFont="1" applyBorder="1"/>
    <xf numFmtId="0" fontId="5" fillId="0" borderId="13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4" fillId="0" borderId="16" xfId="0" applyFont="1" applyBorder="1"/>
    <xf numFmtId="0" fontId="3" fillId="0" borderId="16" xfId="0" applyFont="1" applyBorder="1"/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4" fillId="0" borderId="17" xfId="0" applyFont="1" applyBorder="1"/>
    <xf numFmtId="0" fontId="3" fillId="0" borderId="8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4" fillId="0" borderId="9" xfId="0" applyFont="1" applyBorder="1"/>
    <xf numFmtId="0" fontId="3" fillId="0" borderId="18" xfId="0" applyFont="1" applyBorder="1" applyAlignment="1">
      <alignment horizontal="center"/>
    </xf>
    <xf numFmtId="0" fontId="4" fillId="0" borderId="19" xfId="0" applyFont="1" applyBorder="1"/>
    <xf numFmtId="0" fontId="3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4" fillId="0" borderId="20" xfId="0" applyFont="1" applyBorder="1"/>
    <xf numFmtId="0" fontId="3" fillId="0" borderId="0" xfId="0" applyFont="1" applyAlignment="1">
      <alignment wrapText="1"/>
    </xf>
    <xf numFmtId="0" fontId="3" fillId="0" borderId="21" xfId="0" applyFont="1" applyBorder="1" applyAlignment="1">
      <alignment horizontal="center"/>
    </xf>
    <xf numFmtId="0" fontId="4" fillId="0" borderId="22" xfId="0" applyFont="1" applyBorder="1"/>
    <xf numFmtId="0" fontId="3" fillId="0" borderId="22" xfId="0" applyFont="1" applyBorder="1" applyAlignment="1">
      <alignment horizontal="center"/>
    </xf>
    <xf numFmtId="0" fontId="4" fillId="0" borderId="23" xfId="0" applyFont="1" applyBorder="1"/>
    <xf numFmtId="0" fontId="4" fillId="0" borderId="18" xfId="0" applyFont="1" applyBorder="1"/>
    <xf numFmtId="0" fontId="3" fillId="0" borderId="24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1" fillId="0" borderId="1" xfId="0" applyFont="1" applyBorder="1" applyAlignment="1">
      <alignment horizontal="center" wrapText="1"/>
    </xf>
    <xf numFmtId="0" fontId="2" fillId="0" borderId="2" xfId="0" applyFont="1" applyBorder="1"/>
    <xf numFmtId="0" fontId="3" fillId="0" borderId="22" xfId="0" applyFont="1" applyBorder="1" applyAlignment="1">
      <alignment horizontal="center"/>
    </xf>
    <xf numFmtId="0" fontId="2" fillId="0" borderId="22" xfId="0" applyFont="1" applyBorder="1"/>
    <xf numFmtId="0" fontId="3" fillId="0" borderId="19" xfId="0" applyFont="1" applyBorder="1" applyAlignment="1">
      <alignment horizontal="center"/>
    </xf>
    <xf numFmtId="0" fontId="2" fillId="0" borderId="19" xfId="0" applyFont="1" applyBorder="1"/>
    <xf numFmtId="0" fontId="3" fillId="0" borderId="19" xfId="0" applyFont="1" applyBorder="1" applyAlignment="1">
      <alignment horizontal="left"/>
    </xf>
    <xf numFmtId="0" fontId="3" fillId="0" borderId="18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wrapText="1"/>
    </xf>
    <xf numFmtId="0" fontId="11" fillId="0" borderId="0" xfId="0" applyFont="1"/>
    <xf numFmtId="0" fontId="11" fillId="0" borderId="16" xfId="0" applyFont="1" applyBorder="1"/>
    <xf numFmtId="0" fontId="10" fillId="0" borderId="16" xfId="0" applyFont="1" applyBorder="1"/>
    <xf numFmtId="0" fontId="10" fillId="0" borderId="16" xfId="0" applyFont="1" applyBorder="1" applyAlignment="1">
      <alignment horizontal="center"/>
    </xf>
    <xf numFmtId="0" fontId="10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B67"/>
  <sheetViews>
    <sheetView tabSelected="1" workbookViewId="0">
      <selection sqref="A1:AB1"/>
    </sheetView>
  </sheetViews>
  <sheetFormatPr defaultColWidth="14.42578125" defaultRowHeight="15" customHeight="1" x14ac:dyDescent="0.25"/>
  <cols>
    <col min="1" max="1" width="3.85546875" customWidth="1"/>
    <col min="2" max="2" width="4.28515625" customWidth="1"/>
    <col min="3" max="3" width="3.5703125" customWidth="1"/>
    <col min="4" max="4" width="13" customWidth="1"/>
    <col min="5" max="5" width="36.85546875" customWidth="1"/>
    <col min="6" max="6" width="3.5703125" customWidth="1"/>
    <col min="7" max="7" width="4.140625" customWidth="1"/>
    <col min="8" max="8" width="2.5703125" customWidth="1"/>
    <col min="9" max="9" width="3.7109375" customWidth="1"/>
    <col min="10" max="11" width="3.140625" customWidth="1"/>
    <col min="12" max="12" width="3.7109375" customWidth="1"/>
    <col min="13" max="13" width="3" customWidth="1"/>
    <col min="14" max="14" width="3.28515625" customWidth="1"/>
    <col min="15" max="15" width="3.7109375" customWidth="1"/>
    <col min="16" max="16" width="3.5703125" customWidth="1"/>
    <col min="17" max="17" width="2.140625" customWidth="1"/>
    <col min="18" max="18" width="4.28515625" hidden="1" customWidth="1"/>
    <col min="19" max="19" width="2.42578125" hidden="1" customWidth="1"/>
    <col min="20" max="20" width="3.28515625" hidden="1" customWidth="1"/>
    <col min="21" max="21" width="4.42578125" hidden="1" customWidth="1"/>
    <col min="22" max="22" width="3.28515625" hidden="1" customWidth="1"/>
    <col min="23" max="23" width="2.5703125" hidden="1" customWidth="1"/>
    <col min="24" max="24" width="4.42578125" customWidth="1"/>
    <col min="25" max="25" width="3.85546875" customWidth="1"/>
    <col min="26" max="26" width="4.140625" customWidth="1"/>
    <col min="27" max="28" width="3.7109375" customWidth="1"/>
  </cols>
  <sheetData>
    <row r="1" spans="1:28" x14ac:dyDescent="0.25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</row>
    <row r="2" spans="1:28" x14ac:dyDescent="0.25">
      <c r="A2" s="1" t="s">
        <v>1</v>
      </c>
      <c r="B2" s="1" t="s">
        <v>2</v>
      </c>
      <c r="C2" s="1" t="s">
        <v>3</v>
      </c>
      <c r="D2" s="2" t="s">
        <v>4</v>
      </c>
      <c r="E2" s="3" t="s">
        <v>5</v>
      </c>
      <c r="F2" s="4" t="s">
        <v>6</v>
      </c>
      <c r="G2" s="4" t="s">
        <v>7</v>
      </c>
      <c r="H2" s="5" t="s">
        <v>8</v>
      </c>
      <c r="I2" s="6" t="s">
        <v>9</v>
      </c>
      <c r="J2" s="4" t="s">
        <v>10</v>
      </c>
      <c r="K2" s="5" t="s">
        <v>11</v>
      </c>
      <c r="L2" s="6" t="s">
        <v>12</v>
      </c>
      <c r="M2" s="4" t="s">
        <v>13</v>
      </c>
      <c r="N2" s="5" t="s">
        <v>14</v>
      </c>
      <c r="O2" s="6" t="s">
        <v>15</v>
      </c>
      <c r="P2" s="4" t="s">
        <v>16</v>
      </c>
      <c r="Q2" s="5" t="s">
        <v>17</v>
      </c>
      <c r="R2" s="6" t="s">
        <v>18</v>
      </c>
      <c r="S2" s="4" t="s">
        <v>19</v>
      </c>
      <c r="T2" s="5" t="s">
        <v>20</v>
      </c>
      <c r="U2" s="6" t="s">
        <v>21</v>
      </c>
      <c r="V2" s="4" t="s">
        <v>22</v>
      </c>
      <c r="W2" s="5" t="s">
        <v>23</v>
      </c>
      <c r="X2" s="1" t="s">
        <v>24</v>
      </c>
      <c r="Y2" s="1" t="s">
        <v>25</v>
      </c>
      <c r="Z2" s="1" t="s">
        <v>26</v>
      </c>
      <c r="AA2" s="1" t="s">
        <v>27</v>
      </c>
      <c r="AB2" s="1" t="s">
        <v>28</v>
      </c>
    </row>
    <row r="3" spans="1:28" x14ac:dyDescent="0.25">
      <c r="A3" s="7" t="s">
        <v>29</v>
      </c>
      <c r="B3" s="8" t="s">
        <v>30</v>
      </c>
      <c r="C3" s="9" t="s">
        <v>31</v>
      </c>
      <c r="D3" s="8" t="s">
        <v>32</v>
      </c>
      <c r="E3" s="10" t="s">
        <v>33</v>
      </c>
      <c r="F3" s="8">
        <v>5</v>
      </c>
      <c r="G3" s="8">
        <v>0</v>
      </c>
      <c r="H3" s="8">
        <v>1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8">
        <f t="shared" ref="X3:Y3" si="0">U3+R3+O3+L3+I3+F3</f>
        <v>5</v>
      </c>
      <c r="Y3" s="8">
        <f t="shared" si="0"/>
        <v>0</v>
      </c>
      <c r="Z3" s="8">
        <f t="shared" ref="Z3:Z6" si="1">SUM(X3:Y3)</f>
        <v>5</v>
      </c>
      <c r="AA3" s="8">
        <f t="shared" ref="AA3:AA6" si="2">H3+K3+N3+Q3+T3+W3</f>
        <v>1</v>
      </c>
      <c r="AB3" s="12" t="s">
        <v>34</v>
      </c>
    </row>
    <row r="4" spans="1:28" x14ac:dyDescent="0.25">
      <c r="A4" s="13" t="s">
        <v>29</v>
      </c>
      <c r="B4" s="14" t="s">
        <v>30</v>
      </c>
      <c r="C4" s="15" t="s">
        <v>31</v>
      </c>
      <c r="D4" s="14" t="s">
        <v>35</v>
      </c>
      <c r="E4" s="16" t="s">
        <v>36</v>
      </c>
      <c r="F4" s="14">
        <v>10</v>
      </c>
      <c r="G4" s="14">
        <v>0</v>
      </c>
      <c r="H4" s="14">
        <v>2</v>
      </c>
      <c r="I4" s="17"/>
      <c r="J4" s="17"/>
      <c r="K4" s="17"/>
      <c r="L4" s="14"/>
      <c r="M4" s="14"/>
      <c r="N4" s="14"/>
      <c r="O4" s="17"/>
      <c r="P4" s="17"/>
      <c r="Q4" s="17"/>
      <c r="R4" s="17"/>
      <c r="S4" s="17"/>
      <c r="T4" s="17"/>
      <c r="U4" s="17"/>
      <c r="V4" s="17"/>
      <c r="W4" s="17"/>
      <c r="X4" s="14">
        <f t="shared" ref="X4:Y4" si="3">U4+R4+O4+L4+I4+F4</f>
        <v>10</v>
      </c>
      <c r="Y4" s="14">
        <f t="shared" si="3"/>
        <v>0</v>
      </c>
      <c r="Z4" s="14">
        <f t="shared" si="1"/>
        <v>10</v>
      </c>
      <c r="AA4" s="14">
        <f t="shared" si="2"/>
        <v>2</v>
      </c>
      <c r="AB4" s="18" t="s">
        <v>34</v>
      </c>
    </row>
    <row r="5" spans="1:28" x14ac:dyDescent="0.25">
      <c r="A5" s="13" t="s">
        <v>29</v>
      </c>
      <c r="B5" s="14" t="s">
        <v>30</v>
      </c>
      <c r="C5" s="15" t="s">
        <v>31</v>
      </c>
      <c r="D5" s="14" t="s">
        <v>37</v>
      </c>
      <c r="E5" s="16" t="s">
        <v>38</v>
      </c>
      <c r="F5" s="14">
        <v>10</v>
      </c>
      <c r="G5" s="14">
        <v>0</v>
      </c>
      <c r="H5" s="14">
        <v>2</v>
      </c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4">
        <f t="shared" ref="X5:Y5" si="4">U5+R5+O5+L5+I5+F5</f>
        <v>10</v>
      </c>
      <c r="Y5" s="14">
        <f t="shared" si="4"/>
        <v>0</v>
      </c>
      <c r="Z5" s="14">
        <f t="shared" si="1"/>
        <v>10</v>
      </c>
      <c r="AA5" s="14">
        <f t="shared" si="2"/>
        <v>2</v>
      </c>
      <c r="AB5" s="18" t="s">
        <v>34</v>
      </c>
    </row>
    <row r="6" spans="1:28" x14ac:dyDescent="0.25">
      <c r="A6" s="19" t="s">
        <v>29</v>
      </c>
      <c r="B6" s="20" t="s">
        <v>30</v>
      </c>
      <c r="C6" s="21" t="s">
        <v>31</v>
      </c>
      <c r="D6" s="20" t="s">
        <v>39</v>
      </c>
      <c r="E6" s="22" t="s">
        <v>40</v>
      </c>
      <c r="F6" s="20">
        <v>10</v>
      </c>
      <c r="G6" s="20">
        <v>0</v>
      </c>
      <c r="H6" s="20">
        <v>2</v>
      </c>
      <c r="I6" s="23"/>
      <c r="J6" s="23"/>
      <c r="K6" s="23"/>
      <c r="L6" s="20"/>
      <c r="M6" s="20"/>
      <c r="N6" s="20"/>
      <c r="O6" s="20"/>
      <c r="P6" s="20"/>
      <c r="Q6" s="20"/>
      <c r="R6" s="24"/>
      <c r="S6" s="24"/>
      <c r="T6" s="24"/>
      <c r="U6" s="24"/>
      <c r="V6" s="24"/>
      <c r="W6" s="24"/>
      <c r="X6" s="20">
        <f t="shared" ref="X6:Y6" si="5">U6+R6+O6+L6+I6+F6</f>
        <v>10</v>
      </c>
      <c r="Y6" s="20">
        <f t="shared" si="5"/>
        <v>0</v>
      </c>
      <c r="Z6" s="20">
        <f t="shared" si="1"/>
        <v>10</v>
      </c>
      <c r="AA6" s="20">
        <f t="shared" si="2"/>
        <v>2</v>
      </c>
      <c r="AB6" s="25" t="s">
        <v>34</v>
      </c>
    </row>
    <row r="7" spans="1:28" x14ac:dyDescent="0.25">
      <c r="A7" s="26" t="s">
        <v>29</v>
      </c>
      <c r="B7" s="27"/>
      <c r="C7" s="27"/>
      <c r="D7" s="27"/>
      <c r="E7" s="28" t="s">
        <v>41</v>
      </c>
      <c r="F7" s="29">
        <f t="shared" ref="F7:AA7" si="6">SUM(F3:F6)</f>
        <v>35</v>
      </c>
      <c r="G7" s="29">
        <f t="shared" si="6"/>
        <v>0</v>
      </c>
      <c r="H7" s="29">
        <f t="shared" si="6"/>
        <v>7</v>
      </c>
      <c r="I7" s="29">
        <f t="shared" si="6"/>
        <v>0</v>
      </c>
      <c r="J7" s="29">
        <f t="shared" si="6"/>
        <v>0</v>
      </c>
      <c r="K7" s="29">
        <f t="shared" si="6"/>
        <v>0</v>
      </c>
      <c r="L7" s="29">
        <f t="shared" si="6"/>
        <v>0</v>
      </c>
      <c r="M7" s="29">
        <f t="shared" si="6"/>
        <v>0</v>
      </c>
      <c r="N7" s="29">
        <f t="shared" si="6"/>
        <v>0</v>
      </c>
      <c r="O7" s="29">
        <f t="shared" si="6"/>
        <v>0</v>
      </c>
      <c r="P7" s="29">
        <f t="shared" si="6"/>
        <v>0</v>
      </c>
      <c r="Q7" s="29">
        <f t="shared" si="6"/>
        <v>0</v>
      </c>
      <c r="R7" s="29">
        <f t="shared" si="6"/>
        <v>0</v>
      </c>
      <c r="S7" s="29">
        <f t="shared" si="6"/>
        <v>0</v>
      </c>
      <c r="T7" s="29">
        <f t="shared" si="6"/>
        <v>0</v>
      </c>
      <c r="U7" s="29">
        <f t="shared" si="6"/>
        <v>0</v>
      </c>
      <c r="V7" s="29">
        <f t="shared" si="6"/>
        <v>0</v>
      </c>
      <c r="W7" s="29">
        <f t="shared" si="6"/>
        <v>0</v>
      </c>
      <c r="X7" s="29">
        <f t="shared" si="6"/>
        <v>35</v>
      </c>
      <c r="Y7" s="29">
        <f t="shared" si="6"/>
        <v>0</v>
      </c>
      <c r="Z7" s="29">
        <f t="shared" si="6"/>
        <v>35</v>
      </c>
      <c r="AA7" s="29">
        <f t="shared" si="6"/>
        <v>7</v>
      </c>
      <c r="AB7" s="30">
        <v>0</v>
      </c>
    </row>
    <row r="8" spans="1:28" x14ac:dyDescent="0.25">
      <c r="A8" s="7" t="s">
        <v>29</v>
      </c>
      <c r="B8" s="8" t="s">
        <v>30</v>
      </c>
      <c r="C8" s="9" t="s">
        <v>31</v>
      </c>
      <c r="D8" s="8" t="s">
        <v>42</v>
      </c>
      <c r="E8" s="10" t="s">
        <v>43</v>
      </c>
      <c r="F8" s="8">
        <v>5</v>
      </c>
      <c r="G8" s="8">
        <v>5</v>
      </c>
      <c r="H8" s="8">
        <v>2</v>
      </c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8">
        <f t="shared" ref="X8:Y8" si="7">U8+R8+O8+L8+I8+F8</f>
        <v>5</v>
      </c>
      <c r="Y8" s="8">
        <f t="shared" si="7"/>
        <v>5</v>
      </c>
      <c r="Z8" s="8">
        <f t="shared" ref="Z8:Z12" si="8">SUM(X8:Y8)</f>
        <v>10</v>
      </c>
      <c r="AA8" s="8">
        <f t="shared" ref="AA8:AA12" si="9">H8+K8+N8+Q8+T8+W8</f>
        <v>2</v>
      </c>
      <c r="AB8" s="12" t="s">
        <v>34</v>
      </c>
    </row>
    <row r="9" spans="1:28" x14ac:dyDescent="0.25">
      <c r="A9" s="13" t="s">
        <v>29</v>
      </c>
      <c r="B9" s="14" t="s">
        <v>30</v>
      </c>
      <c r="C9" s="15" t="s">
        <v>44</v>
      </c>
      <c r="D9" s="14" t="s">
        <v>45</v>
      </c>
      <c r="E9" s="16" t="s">
        <v>46</v>
      </c>
      <c r="F9" s="17"/>
      <c r="G9" s="17"/>
      <c r="H9" s="17"/>
      <c r="I9" s="14">
        <v>10</v>
      </c>
      <c r="J9" s="14">
        <v>5</v>
      </c>
      <c r="K9" s="14">
        <v>3</v>
      </c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4">
        <f t="shared" ref="X9:Y9" si="10">U9+R9+O9+L9+I9+F9</f>
        <v>10</v>
      </c>
      <c r="Y9" s="14">
        <f t="shared" si="10"/>
        <v>5</v>
      </c>
      <c r="Z9" s="14">
        <f t="shared" si="8"/>
        <v>15</v>
      </c>
      <c r="AA9" s="14">
        <f t="shared" si="9"/>
        <v>3</v>
      </c>
      <c r="AB9" s="18" t="s">
        <v>34</v>
      </c>
    </row>
    <row r="10" spans="1:28" x14ac:dyDescent="0.25">
      <c r="A10" s="13" t="s">
        <v>29</v>
      </c>
      <c r="B10" s="14" t="s">
        <v>47</v>
      </c>
      <c r="C10" s="15" t="s">
        <v>48</v>
      </c>
      <c r="D10" s="14" t="s">
        <v>49</v>
      </c>
      <c r="E10" s="16" t="s">
        <v>50</v>
      </c>
      <c r="F10" s="17"/>
      <c r="G10" s="17"/>
      <c r="H10" s="17"/>
      <c r="I10" s="17"/>
      <c r="J10" s="17"/>
      <c r="K10" s="17"/>
      <c r="L10" s="14">
        <v>10</v>
      </c>
      <c r="M10" s="14">
        <v>5</v>
      </c>
      <c r="N10" s="14">
        <v>3</v>
      </c>
      <c r="O10" s="17"/>
      <c r="P10" s="17"/>
      <c r="Q10" s="17"/>
      <c r="R10" s="17"/>
      <c r="S10" s="17"/>
      <c r="T10" s="17"/>
      <c r="U10" s="17"/>
      <c r="V10" s="17"/>
      <c r="W10" s="17"/>
      <c r="X10" s="14">
        <f t="shared" ref="X10:Y10" si="11">U10+R10+O10+L10+I10+F10</f>
        <v>10</v>
      </c>
      <c r="Y10" s="14">
        <f t="shared" si="11"/>
        <v>5</v>
      </c>
      <c r="Z10" s="14">
        <f t="shared" si="8"/>
        <v>15</v>
      </c>
      <c r="AA10" s="14">
        <f t="shared" si="9"/>
        <v>3</v>
      </c>
      <c r="AB10" s="18" t="s">
        <v>34</v>
      </c>
    </row>
    <row r="11" spans="1:28" x14ac:dyDescent="0.25">
      <c r="A11" s="13" t="s">
        <v>29</v>
      </c>
      <c r="B11" s="14" t="s">
        <v>47</v>
      </c>
      <c r="C11" s="15" t="s">
        <v>51</v>
      </c>
      <c r="D11" s="14" t="s">
        <v>52</v>
      </c>
      <c r="E11" s="16" t="s">
        <v>53</v>
      </c>
      <c r="F11" s="17"/>
      <c r="G11" s="17"/>
      <c r="H11" s="17"/>
      <c r="I11" s="17"/>
      <c r="J11" s="17"/>
      <c r="K11" s="17"/>
      <c r="L11" s="17"/>
      <c r="M11" s="17"/>
      <c r="N11" s="17"/>
      <c r="O11" s="14">
        <v>0</v>
      </c>
      <c r="P11" s="14">
        <v>10</v>
      </c>
      <c r="Q11" s="14">
        <v>2</v>
      </c>
      <c r="R11" s="17"/>
      <c r="S11" s="17"/>
      <c r="T11" s="17"/>
      <c r="U11" s="17"/>
      <c r="V11" s="17"/>
      <c r="W11" s="17"/>
      <c r="X11" s="14">
        <f t="shared" ref="X11:Y11" si="12">U11+R11+O11+L11+I11+F11</f>
        <v>0</v>
      </c>
      <c r="Y11" s="14">
        <f t="shared" si="12"/>
        <v>10</v>
      </c>
      <c r="Z11" s="14">
        <f t="shared" si="8"/>
        <v>10</v>
      </c>
      <c r="AA11" s="14">
        <f t="shared" si="9"/>
        <v>2</v>
      </c>
      <c r="AB11" s="18" t="s">
        <v>54</v>
      </c>
    </row>
    <row r="12" spans="1:28" x14ac:dyDescent="0.25">
      <c r="A12" s="19" t="s">
        <v>29</v>
      </c>
      <c r="B12" s="20" t="s">
        <v>47</v>
      </c>
      <c r="C12" s="21" t="s">
        <v>51</v>
      </c>
      <c r="D12" s="20" t="s">
        <v>55</v>
      </c>
      <c r="E12" s="22" t="s">
        <v>56</v>
      </c>
      <c r="F12" s="23"/>
      <c r="G12" s="23"/>
      <c r="H12" s="23"/>
      <c r="I12" s="23"/>
      <c r="J12" s="23"/>
      <c r="K12" s="23"/>
      <c r="L12" s="23"/>
      <c r="M12" s="23"/>
      <c r="N12" s="23"/>
      <c r="O12" s="20">
        <v>0</v>
      </c>
      <c r="P12" s="20">
        <v>10</v>
      </c>
      <c r="Q12" s="20">
        <v>1</v>
      </c>
      <c r="R12" s="23"/>
      <c r="S12" s="23"/>
      <c r="T12" s="23"/>
      <c r="U12" s="20"/>
      <c r="V12" s="20"/>
      <c r="W12" s="20"/>
      <c r="X12" s="20">
        <f t="shared" ref="X12:Y12" si="13">U12+R12+O12+L12+I12+F12</f>
        <v>0</v>
      </c>
      <c r="Y12" s="20">
        <f t="shared" si="13"/>
        <v>10</v>
      </c>
      <c r="Z12" s="20">
        <f t="shared" si="8"/>
        <v>10</v>
      </c>
      <c r="AA12" s="20">
        <f t="shared" si="9"/>
        <v>1</v>
      </c>
      <c r="AB12" s="31" t="s">
        <v>54</v>
      </c>
    </row>
    <row r="13" spans="1:28" x14ac:dyDescent="0.25">
      <c r="A13" s="26" t="s">
        <v>29</v>
      </c>
      <c r="B13" s="27"/>
      <c r="C13" s="27"/>
      <c r="D13" s="27"/>
      <c r="E13" s="28" t="s">
        <v>57</v>
      </c>
      <c r="F13" s="29">
        <f t="shared" ref="F13:AA13" si="14">SUM(F8:F12)</f>
        <v>5</v>
      </c>
      <c r="G13" s="29">
        <f t="shared" si="14"/>
        <v>5</v>
      </c>
      <c r="H13" s="29">
        <f t="shared" si="14"/>
        <v>2</v>
      </c>
      <c r="I13" s="29">
        <f t="shared" si="14"/>
        <v>10</v>
      </c>
      <c r="J13" s="29">
        <f t="shared" si="14"/>
        <v>5</v>
      </c>
      <c r="K13" s="29">
        <f t="shared" si="14"/>
        <v>3</v>
      </c>
      <c r="L13" s="29">
        <f t="shared" si="14"/>
        <v>10</v>
      </c>
      <c r="M13" s="29">
        <f t="shared" si="14"/>
        <v>5</v>
      </c>
      <c r="N13" s="29">
        <f t="shared" si="14"/>
        <v>3</v>
      </c>
      <c r="O13" s="29">
        <f t="shared" si="14"/>
        <v>0</v>
      </c>
      <c r="P13" s="29">
        <f t="shared" si="14"/>
        <v>20</v>
      </c>
      <c r="Q13" s="29">
        <f t="shared" si="14"/>
        <v>3</v>
      </c>
      <c r="R13" s="29">
        <f t="shared" si="14"/>
        <v>0</v>
      </c>
      <c r="S13" s="29">
        <f t="shared" si="14"/>
        <v>0</v>
      </c>
      <c r="T13" s="29">
        <f t="shared" si="14"/>
        <v>0</v>
      </c>
      <c r="U13" s="29">
        <f t="shared" si="14"/>
        <v>0</v>
      </c>
      <c r="V13" s="29">
        <f t="shared" si="14"/>
        <v>0</v>
      </c>
      <c r="W13" s="29">
        <f t="shared" si="14"/>
        <v>0</v>
      </c>
      <c r="X13" s="29">
        <f t="shared" si="14"/>
        <v>25</v>
      </c>
      <c r="Y13" s="29">
        <f t="shared" si="14"/>
        <v>35</v>
      </c>
      <c r="Z13" s="29">
        <f t="shared" si="14"/>
        <v>60</v>
      </c>
      <c r="AA13" s="29">
        <f t="shared" si="14"/>
        <v>11</v>
      </c>
      <c r="AB13" s="32"/>
    </row>
    <row r="14" spans="1:28" x14ac:dyDescent="0.25">
      <c r="A14" s="7" t="s">
        <v>29</v>
      </c>
      <c r="B14" s="8" t="s">
        <v>30</v>
      </c>
      <c r="C14" s="9" t="s">
        <v>44</v>
      </c>
      <c r="D14" s="8" t="s">
        <v>58</v>
      </c>
      <c r="E14" s="33" t="s">
        <v>59</v>
      </c>
      <c r="F14" s="11"/>
      <c r="G14" s="11"/>
      <c r="H14" s="11"/>
      <c r="I14" s="8">
        <v>5</v>
      </c>
      <c r="J14" s="8">
        <v>10</v>
      </c>
      <c r="K14" s="8">
        <v>2</v>
      </c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8">
        <f t="shared" ref="X14:Y14" si="15">U14+R14+O14+L14+I14+F14</f>
        <v>5</v>
      </c>
      <c r="Y14" s="8">
        <f t="shared" si="15"/>
        <v>10</v>
      </c>
      <c r="Z14" s="8">
        <f t="shared" ref="Z14:Z16" si="16">SUM(X14:Y14)</f>
        <v>15</v>
      </c>
      <c r="AA14" s="8">
        <f t="shared" ref="AA14:AA16" si="17">H14+K14+N14+Q14+T14+W14</f>
        <v>2</v>
      </c>
      <c r="AB14" s="12" t="s">
        <v>54</v>
      </c>
    </row>
    <row r="15" spans="1:28" x14ac:dyDescent="0.25">
      <c r="A15" s="13" t="s">
        <v>29</v>
      </c>
      <c r="B15" s="14" t="s">
        <v>30</v>
      </c>
      <c r="C15" s="15" t="s">
        <v>44</v>
      </c>
      <c r="D15" s="14" t="s">
        <v>60</v>
      </c>
      <c r="E15" s="16" t="s">
        <v>61</v>
      </c>
      <c r="F15" s="17"/>
      <c r="G15" s="17"/>
      <c r="H15" s="17"/>
      <c r="I15" s="14">
        <v>5</v>
      </c>
      <c r="J15" s="14">
        <v>5</v>
      </c>
      <c r="K15" s="14">
        <v>2</v>
      </c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4">
        <f t="shared" ref="X15:Y15" si="18">U15+R15+O15+L15+I15+F15</f>
        <v>5</v>
      </c>
      <c r="Y15" s="14">
        <f t="shared" si="18"/>
        <v>5</v>
      </c>
      <c r="Z15" s="14">
        <f t="shared" si="16"/>
        <v>10</v>
      </c>
      <c r="AA15" s="14">
        <f t="shared" si="17"/>
        <v>2</v>
      </c>
      <c r="AB15" s="18" t="s">
        <v>54</v>
      </c>
    </row>
    <row r="16" spans="1:28" x14ac:dyDescent="0.25">
      <c r="A16" s="19" t="s">
        <v>29</v>
      </c>
      <c r="B16" s="20" t="s">
        <v>47</v>
      </c>
      <c r="C16" s="21" t="s">
        <v>51</v>
      </c>
      <c r="D16" s="20" t="s">
        <v>62</v>
      </c>
      <c r="E16" s="34" t="s">
        <v>63</v>
      </c>
      <c r="F16" s="23"/>
      <c r="G16" s="23"/>
      <c r="H16" s="23"/>
      <c r="I16" s="23"/>
      <c r="J16" s="23"/>
      <c r="K16" s="23"/>
      <c r="L16" s="23"/>
      <c r="M16" s="23"/>
      <c r="N16" s="23"/>
      <c r="O16" s="20">
        <v>0</v>
      </c>
      <c r="P16" s="20">
        <v>0</v>
      </c>
      <c r="Q16" s="20">
        <v>0</v>
      </c>
      <c r="R16" s="20"/>
      <c r="S16" s="20"/>
      <c r="T16" s="20"/>
      <c r="U16" s="23"/>
      <c r="V16" s="23"/>
      <c r="W16" s="23"/>
      <c r="X16" s="20">
        <f t="shared" ref="X16:Y16" si="19">U16+R16+O16+L16+I16+F16</f>
        <v>0</v>
      </c>
      <c r="Y16" s="20">
        <f t="shared" si="19"/>
        <v>0</v>
      </c>
      <c r="Z16" s="20">
        <f t="shared" si="16"/>
        <v>0</v>
      </c>
      <c r="AA16" s="20">
        <f t="shared" si="17"/>
        <v>0</v>
      </c>
      <c r="AB16" s="31" t="s">
        <v>64</v>
      </c>
    </row>
    <row r="17" spans="1:28" x14ac:dyDescent="0.25">
      <c r="A17" s="7" t="s">
        <v>29</v>
      </c>
      <c r="B17" s="11"/>
      <c r="C17" s="11"/>
      <c r="D17" s="11"/>
      <c r="E17" s="10" t="s">
        <v>65</v>
      </c>
      <c r="F17" s="8">
        <f t="shared" ref="F17:AA17" si="20">SUM(F14:F16)</f>
        <v>0</v>
      </c>
      <c r="G17" s="8">
        <f t="shared" si="20"/>
        <v>0</v>
      </c>
      <c r="H17" s="8">
        <f t="shared" si="20"/>
        <v>0</v>
      </c>
      <c r="I17" s="8">
        <f t="shared" si="20"/>
        <v>10</v>
      </c>
      <c r="J17" s="8">
        <f t="shared" si="20"/>
        <v>15</v>
      </c>
      <c r="K17" s="8">
        <f t="shared" si="20"/>
        <v>4</v>
      </c>
      <c r="L17" s="8">
        <f t="shared" si="20"/>
        <v>0</v>
      </c>
      <c r="M17" s="8">
        <f t="shared" si="20"/>
        <v>0</v>
      </c>
      <c r="N17" s="8">
        <f t="shared" si="20"/>
        <v>0</v>
      </c>
      <c r="O17" s="8">
        <f t="shared" si="20"/>
        <v>0</v>
      </c>
      <c r="P17" s="8">
        <f t="shared" si="20"/>
        <v>0</v>
      </c>
      <c r="Q17" s="8">
        <f t="shared" si="20"/>
        <v>0</v>
      </c>
      <c r="R17" s="8">
        <f t="shared" si="20"/>
        <v>0</v>
      </c>
      <c r="S17" s="8">
        <f t="shared" si="20"/>
        <v>0</v>
      </c>
      <c r="T17" s="8">
        <f t="shared" si="20"/>
        <v>0</v>
      </c>
      <c r="U17" s="8">
        <f t="shared" si="20"/>
        <v>0</v>
      </c>
      <c r="V17" s="8">
        <f t="shared" si="20"/>
        <v>0</v>
      </c>
      <c r="W17" s="8">
        <f t="shared" si="20"/>
        <v>0</v>
      </c>
      <c r="X17" s="8">
        <f t="shared" si="20"/>
        <v>10</v>
      </c>
      <c r="Y17" s="8">
        <f t="shared" si="20"/>
        <v>15</v>
      </c>
      <c r="Z17" s="8">
        <f t="shared" si="20"/>
        <v>25</v>
      </c>
      <c r="AA17" s="8">
        <f t="shared" si="20"/>
        <v>4</v>
      </c>
      <c r="AB17" s="35"/>
    </row>
    <row r="18" spans="1:28" x14ac:dyDescent="0.25">
      <c r="A18" s="36" t="s">
        <v>29</v>
      </c>
      <c r="B18" s="37"/>
      <c r="C18" s="37"/>
      <c r="D18" s="38" t="s">
        <v>66</v>
      </c>
      <c r="E18" s="37"/>
      <c r="F18" s="39">
        <f t="shared" ref="F18:AA18" si="21">F17+F13+F7</f>
        <v>40</v>
      </c>
      <c r="G18" s="39">
        <f t="shared" si="21"/>
        <v>5</v>
      </c>
      <c r="H18" s="39">
        <f t="shared" si="21"/>
        <v>9</v>
      </c>
      <c r="I18" s="39">
        <f t="shared" si="21"/>
        <v>20</v>
      </c>
      <c r="J18" s="39">
        <f t="shared" si="21"/>
        <v>20</v>
      </c>
      <c r="K18" s="39">
        <f t="shared" si="21"/>
        <v>7</v>
      </c>
      <c r="L18" s="39">
        <f t="shared" si="21"/>
        <v>10</v>
      </c>
      <c r="M18" s="39">
        <f t="shared" si="21"/>
        <v>5</v>
      </c>
      <c r="N18" s="39">
        <f t="shared" si="21"/>
        <v>3</v>
      </c>
      <c r="O18" s="39">
        <f t="shared" si="21"/>
        <v>0</v>
      </c>
      <c r="P18" s="39">
        <f t="shared" si="21"/>
        <v>20</v>
      </c>
      <c r="Q18" s="39">
        <f t="shared" si="21"/>
        <v>3</v>
      </c>
      <c r="R18" s="39">
        <f t="shared" si="21"/>
        <v>0</v>
      </c>
      <c r="S18" s="39">
        <f t="shared" si="21"/>
        <v>0</v>
      </c>
      <c r="T18" s="39">
        <f t="shared" si="21"/>
        <v>0</v>
      </c>
      <c r="U18" s="39">
        <f t="shared" si="21"/>
        <v>0</v>
      </c>
      <c r="V18" s="39">
        <f t="shared" si="21"/>
        <v>0</v>
      </c>
      <c r="W18" s="39">
        <f t="shared" si="21"/>
        <v>0</v>
      </c>
      <c r="X18" s="39">
        <f t="shared" si="21"/>
        <v>70</v>
      </c>
      <c r="Y18" s="39">
        <f t="shared" si="21"/>
        <v>50</v>
      </c>
      <c r="Z18" s="39">
        <f t="shared" si="21"/>
        <v>120</v>
      </c>
      <c r="AA18" s="39">
        <f t="shared" si="21"/>
        <v>22</v>
      </c>
      <c r="AB18" s="40"/>
    </row>
    <row r="19" spans="1:28" x14ac:dyDescent="0.25">
      <c r="A19" s="14" t="s">
        <v>29</v>
      </c>
      <c r="B19" s="14" t="s">
        <v>30</v>
      </c>
      <c r="C19" s="15" t="s">
        <v>31</v>
      </c>
      <c r="D19" s="14" t="s">
        <v>67</v>
      </c>
      <c r="E19" s="16" t="s">
        <v>68</v>
      </c>
      <c r="F19" s="14">
        <v>10</v>
      </c>
      <c r="G19" s="14">
        <v>10</v>
      </c>
      <c r="H19" s="14">
        <v>3</v>
      </c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4">
        <f t="shared" ref="X19:Y19" si="22">U19+R19+O19+L19+I19+F19</f>
        <v>10</v>
      </c>
      <c r="Y19" s="14">
        <f t="shared" si="22"/>
        <v>10</v>
      </c>
      <c r="Z19" s="14">
        <f t="shared" ref="Z19:Z20" si="23">SUM(X19:Y19)</f>
        <v>20</v>
      </c>
      <c r="AA19" s="14">
        <f t="shared" ref="AA19:AA20" si="24">H19+K19+N19+Q19+T19+W19</f>
        <v>3</v>
      </c>
      <c r="AB19" s="14" t="s">
        <v>54</v>
      </c>
    </row>
    <row r="20" spans="1:28" x14ac:dyDescent="0.25">
      <c r="A20" s="14" t="s">
        <v>29</v>
      </c>
      <c r="B20" s="14" t="s">
        <v>30</v>
      </c>
      <c r="C20" s="15" t="s">
        <v>44</v>
      </c>
      <c r="D20" s="14" t="s">
        <v>69</v>
      </c>
      <c r="E20" s="16" t="s">
        <v>70</v>
      </c>
      <c r="F20" s="17"/>
      <c r="G20" s="17"/>
      <c r="H20" s="17"/>
      <c r="I20" s="14">
        <v>10</v>
      </c>
      <c r="J20" s="14">
        <v>10</v>
      </c>
      <c r="K20" s="14">
        <v>3</v>
      </c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4">
        <f t="shared" ref="X20:Y20" si="25">U20+R20+O20+L20+I20+F20</f>
        <v>10</v>
      </c>
      <c r="Y20" s="14">
        <f t="shared" si="25"/>
        <v>10</v>
      </c>
      <c r="Z20" s="14">
        <f t="shared" si="23"/>
        <v>20</v>
      </c>
      <c r="AA20" s="14">
        <f t="shared" si="24"/>
        <v>3</v>
      </c>
      <c r="AB20" s="14" t="s">
        <v>54</v>
      </c>
    </row>
    <row r="21" spans="1:28" x14ac:dyDescent="0.25">
      <c r="A21" s="26" t="s">
        <v>29</v>
      </c>
      <c r="B21" s="27"/>
      <c r="C21" s="27"/>
      <c r="D21" s="27"/>
      <c r="E21" s="28" t="s">
        <v>71</v>
      </c>
      <c r="F21" s="29">
        <f t="shared" ref="F21:AA21" si="26">SUM(F19:F20)</f>
        <v>10</v>
      </c>
      <c r="G21" s="29">
        <f t="shared" si="26"/>
        <v>10</v>
      </c>
      <c r="H21" s="29">
        <f t="shared" si="26"/>
        <v>3</v>
      </c>
      <c r="I21" s="29">
        <f t="shared" si="26"/>
        <v>10</v>
      </c>
      <c r="J21" s="29">
        <f t="shared" si="26"/>
        <v>10</v>
      </c>
      <c r="K21" s="29">
        <f t="shared" si="26"/>
        <v>3</v>
      </c>
      <c r="L21" s="29">
        <f t="shared" si="26"/>
        <v>0</v>
      </c>
      <c r="M21" s="29">
        <f t="shared" si="26"/>
        <v>0</v>
      </c>
      <c r="N21" s="29">
        <f t="shared" si="26"/>
        <v>0</v>
      </c>
      <c r="O21" s="29">
        <f t="shared" si="26"/>
        <v>0</v>
      </c>
      <c r="P21" s="29">
        <f t="shared" si="26"/>
        <v>0</v>
      </c>
      <c r="Q21" s="29">
        <f t="shared" si="26"/>
        <v>0</v>
      </c>
      <c r="R21" s="29">
        <f t="shared" si="26"/>
        <v>0</v>
      </c>
      <c r="S21" s="29">
        <f t="shared" si="26"/>
        <v>0</v>
      </c>
      <c r="T21" s="29">
        <f t="shared" si="26"/>
        <v>0</v>
      </c>
      <c r="U21" s="29">
        <f t="shared" si="26"/>
        <v>0</v>
      </c>
      <c r="V21" s="29">
        <f t="shared" si="26"/>
        <v>0</v>
      </c>
      <c r="W21" s="29">
        <f t="shared" si="26"/>
        <v>0</v>
      </c>
      <c r="X21" s="29">
        <f t="shared" si="26"/>
        <v>20</v>
      </c>
      <c r="Y21" s="29">
        <f t="shared" si="26"/>
        <v>20</v>
      </c>
      <c r="Z21" s="29">
        <f t="shared" si="26"/>
        <v>40</v>
      </c>
      <c r="AA21" s="29">
        <f t="shared" si="26"/>
        <v>6</v>
      </c>
      <c r="AB21" s="32"/>
    </row>
    <row r="22" spans="1:28" x14ac:dyDescent="0.25">
      <c r="A22" s="14" t="s">
        <v>29</v>
      </c>
      <c r="B22" s="14" t="s">
        <v>47</v>
      </c>
      <c r="C22" s="15" t="s">
        <v>48</v>
      </c>
      <c r="D22" s="14" t="s">
        <v>72</v>
      </c>
      <c r="E22" s="16" t="s">
        <v>73</v>
      </c>
      <c r="F22" s="17"/>
      <c r="G22" s="17"/>
      <c r="H22" s="17"/>
      <c r="I22" s="17"/>
      <c r="J22" s="17"/>
      <c r="K22" s="17"/>
      <c r="L22" s="14">
        <v>5</v>
      </c>
      <c r="M22" s="14">
        <v>5</v>
      </c>
      <c r="N22" s="14">
        <v>2</v>
      </c>
      <c r="O22" s="17"/>
      <c r="P22" s="17"/>
      <c r="Q22" s="17"/>
      <c r="R22" s="17"/>
      <c r="S22" s="17"/>
      <c r="T22" s="17"/>
      <c r="U22" s="17"/>
      <c r="V22" s="17"/>
      <c r="W22" s="17"/>
      <c r="X22" s="14">
        <f t="shared" ref="X22:Y22" si="27">U22+R22+O22+L22+I22+F22</f>
        <v>5</v>
      </c>
      <c r="Y22" s="14">
        <f t="shared" si="27"/>
        <v>5</v>
      </c>
      <c r="Z22" s="14">
        <f t="shared" ref="Z22:Z23" si="28">SUM(X22:Y22)</f>
        <v>10</v>
      </c>
      <c r="AA22" s="14">
        <f t="shared" ref="AA22:AA23" si="29">H22+K22+N22+Q22+T22+W22</f>
        <v>2</v>
      </c>
      <c r="AB22" s="14" t="s">
        <v>54</v>
      </c>
    </row>
    <row r="23" spans="1:28" x14ac:dyDescent="0.25">
      <c r="A23" s="14" t="s">
        <v>29</v>
      </c>
      <c r="B23" s="14" t="s">
        <v>47</v>
      </c>
      <c r="C23" s="15" t="s">
        <v>51</v>
      </c>
      <c r="D23" s="60" t="s">
        <v>74</v>
      </c>
      <c r="E23" s="61" t="s">
        <v>75</v>
      </c>
      <c r="F23" s="62"/>
      <c r="G23" s="62"/>
      <c r="H23" s="62"/>
      <c r="I23" s="62"/>
      <c r="J23" s="62"/>
      <c r="K23" s="62"/>
      <c r="L23" s="62"/>
      <c r="M23" s="62"/>
      <c r="N23" s="62"/>
      <c r="O23" s="60">
        <v>5</v>
      </c>
      <c r="P23" s="60">
        <v>5</v>
      </c>
      <c r="Q23" s="14">
        <v>2</v>
      </c>
      <c r="R23" s="17"/>
      <c r="S23" s="17"/>
      <c r="T23" s="17"/>
      <c r="U23" s="17"/>
      <c r="V23" s="17"/>
      <c r="W23" s="17"/>
      <c r="X23" s="14">
        <f t="shared" ref="X23:Y23" si="30">U23+R23+O23+L23+I23+F23</f>
        <v>5</v>
      </c>
      <c r="Y23" s="14">
        <f t="shared" si="30"/>
        <v>5</v>
      </c>
      <c r="Z23" s="14">
        <f t="shared" si="28"/>
        <v>10</v>
      </c>
      <c r="AA23" s="14">
        <f t="shared" si="29"/>
        <v>2</v>
      </c>
      <c r="AB23" s="14" t="s">
        <v>54</v>
      </c>
    </row>
    <row r="24" spans="1:28" x14ac:dyDescent="0.25">
      <c r="A24" s="26" t="s">
        <v>29</v>
      </c>
      <c r="B24" s="27"/>
      <c r="C24" s="27"/>
      <c r="D24" s="63"/>
      <c r="E24" s="64" t="s">
        <v>76</v>
      </c>
      <c r="F24" s="65">
        <f t="shared" ref="F24:AA24" si="31">SUM(F22:F23)</f>
        <v>0</v>
      </c>
      <c r="G24" s="65">
        <f t="shared" si="31"/>
        <v>0</v>
      </c>
      <c r="H24" s="65">
        <f t="shared" si="31"/>
        <v>0</v>
      </c>
      <c r="I24" s="65">
        <f t="shared" si="31"/>
        <v>0</v>
      </c>
      <c r="J24" s="65">
        <f t="shared" si="31"/>
        <v>0</v>
      </c>
      <c r="K24" s="65">
        <f t="shared" si="31"/>
        <v>0</v>
      </c>
      <c r="L24" s="65">
        <f t="shared" si="31"/>
        <v>5</v>
      </c>
      <c r="M24" s="65">
        <f t="shared" si="31"/>
        <v>5</v>
      </c>
      <c r="N24" s="65">
        <f t="shared" si="31"/>
        <v>2</v>
      </c>
      <c r="O24" s="65">
        <f t="shared" si="31"/>
        <v>5</v>
      </c>
      <c r="P24" s="65">
        <f t="shared" si="31"/>
        <v>5</v>
      </c>
      <c r="Q24" s="29">
        <f t="shared" si="31"/>
        <v>2</v>
      </c>
      <c r="R24" s="29">
        <f t="shared" si="31"/>
        <v>0</v>
      </c>
      <c r="S24" s="29">
        <f t="shared" si="31"/>
        <v>0</v>
      </c>
      <c r="T24" s="29">
        <f t="shared" si="31"/>
        <v>0</v>
      </c>
      <c r="U24" s="29">
        <f t="shared" si="31"/>
        <v>0</v>
      </c>
      <c r="V24" s="29">
        <f t="shared" si="31"/>
        <v>0</v>
      </c>
      <c r="W24" s="29">
        <f t="shared" si="31"/>
        <v>0</v>
      </c>
      <c r="X24" s="29">
        <f t="shared" si="31"/>
        <v>10</v>
      </c>
      <c r="Y24" s="29">
        <f t="shared" si="31"/>
        <v>10</v>
      </c>
      <c r="Z24" s="29">
        <f t="shared" si="31"/>
        <v>20</v>
      </c>
      <c r="AA24" s="29">
        <f t="shared" si="31"/>
        <v>4</v>
      </c>
      <c r="AB24" s="32"/>
    </row>
    <row r="25" spans="1:28" x14ac:dyDescent="0.25">
      <c r="A25" s="14" t="s">
        <v>29</v>
      </c>
      <c r="B25" s="14" t="s">
        <v>47</v>
      </c>
      <c r="C25" s="15" t="s">
        <v>48</v>
      </c>
      <c r="D25" s="60" t="s">
        <v>77</v>
      </c>
      <c r="E25" s="61" t="s">
        <v>78</v>
      </c>
      <c r="F25" s="62"/>
      <c r="G25" s="62"/>
      <c r="H25" s="62"/>
      <c r="I25" s="62"/>
      <c r="J25" s="62"/>
      <c r="K25" s="62"/>
      <c r="L25" s="60">
        <v>0</v>
      </c>
      <c r="M25" s="60">
        <v>20</v>
      </c>
      <c r="N25" s="60">
        <v>4</v>
      </c>
      <c r="O25" s="62"/>
      <c r="P25" s="62"/>
      <c r="Q25" s="17"/>
      <c r="R25" s="17"/>
      <c r="S25" s="17"/>
      <c r="T25" s="17"/>
      <c r="U25" s="17"/>
      <c r="V25" s="17"/>
      <c r="W25" s="17"/>
      <c r="X25" s="14">
        <f t="shared" ref="X25:Y25" si="32">U25+R25+O25+L25+I25+F25</f>
        <v>0</v>
      </c>
      <c r="Y25" s="14">
        <f t="shared" si="32"/>
        <v>20</v>
      </c>
      <c r="Z25" s="14">
        <f t="shared" ref="Z25:Z26" si="33">SUM(X25:Y25)</f>
        <v>20</v>
      </c>
      <c r="AA25" s="14">
        <f t="shared" ref="AA25:AA26" si="34">H25+K25+N25+Q25+T25+W25</f>
        <v>4</v>
      </c>
      <c r="AB25" s="14" t="s">
        <v>54</v>
      </c>
    </row>
    <row r="26" spans="1:28" x14ac:dyDescent="0.25">
      <c r="A26" s="14" t="s">
        <v>29</v>
      </c>
      <c r="B26" s="14" t="s">
        <v>30</v>
      </c>
      <c r="C26" s="15" t="s">
        <v>44</v>
      </c>
      <c r="D26" s="60" t="s">
        <v>79</v>
      </c>
      <c r="E26" s="66" t="s">
        <v>80</v>
      </c>
      <c r="F26" s="62"/>
      <c r="G26" s="62"/>
      <c r="H26" s="62"/>
      <c r="I26" s="60">
        <v>5</v>
      </c>
      <c r="J26" s="60">
        <v>10</v>
      </c>
      <c r="K26" s="60">
        <v>2</v>
      </c>
      <c r="L26" s="62"/>
      <c r="M26" s="62"/>
      <c r="N26" s="62"/>
      <c r="O26" s="62"/>
      <c r="P26" s="62"/>
      <c r="Q26" s="17"/>
      <c r="R26" s="17"/>
      <c r="S26" s="17"/>
      <c r="T26" s="17"/>
      <c r="U26" s="17"/>
      <c r="V26" s="17"/>
      <c r="W26" s="17"/>
      <c r="X26" s="14">
        <f t="shared" ref="X26:Y26" si="35">U26+R26+O26+L26+I26+F26</f>
        <v>5</v>
      </c>
      <c r="Y26" s="14">
        <f t="shared" si="35"/>
        <v>10</v>
      </c>
      <c r="Z26" s="14">
        <f t="shared" si="33"/>
        <v>15</v>
      </c>
      <c r="AA26" s="14">
        <f t="shared" si="34"/>
        <v>2</v>
      </c>
      <c r="AB26" s="14" t="s">
        <v>54</v>
      </c>
    </row>
    <row r="27" spans="1:28" x14ac:dyDescent="0.25">
      <c r="A27" s="26" t="s">
        <v>29</v>
      </c>
      <c r="B27" s="27"/>
      <c r="C27" s="27"/>
      <c r="D27" s="63"/>
      <c r="E27" s="64" t="s">
        <v>81</v>
      </c>
      <c r="F27" s="65">
        <f t="shared" ref="F27:AA27" si="36">SUM(F25:F26)</f>
        <v>0</v>
      </c>
      <c r="G27" s="65">
        <f t="shared" si="36"/>
        <v>0</v>
      </c>
      <c r="H27" s="65">
        <f t="shared" si="36"/>
        <v>0</v>
      </c>
      <c r="I27" s="65">
        <f t="shared" si="36"/>
        <v>5</v>
      </c>
      <c r="J27" s="65">
        <f t="shared" si="36"/>
        <v>10</v>
      </c>
      <c r="K27" s="65">
        <f t="shared" si="36"/>
        <v>2</v>
      </c>
      <c r="L27" s="65">
        <f t="shared" si="36"/>
        <v>0</v>
      </c>
      <c r="M27" s="65">
        <f t="shared" si="36"/>
        <v>20</v>
      </c>
      <c r="N27" s="65">
        <f t="shared" si="36"/>
        <v>4</v>
      </c>
      <c r="O27" s="65">
        <f t="shared" si="36"/>
        <v>0</v>
      </c>
      <c r="P27" s="65">
        <f t="shared" si="36"/>
        <v>0</v>
      </c>
      <c r="Q27" s="29">
        <f t="shared" si="36"/>
        <v>0</v>
      </c>
      <c r="R27" s="29">
        <f t="shared" si="36"/>
        <v>0</v>
      </c>
      <c r="S27" s="29">
        <f t="shared" si="36"/>
        <v>0</v>
      </c>
      <c r="T27" s="29">
        <f t="shared" si="36"/>
        <v>0</v>
      </c>
      <c r="U27" s="29">
        <f t="shared" si="36"/>
        <v>0</v>
      </c>
      <c r="V27" s="29">
        <f t="shared" si="36"/>
        <v>0</v>
      </c>
      <c r="W27" s="29">
        <f t="shared" si="36"/>
        <v>0</v>
      </c>
      <c r="X27" s="29">
        <f t="shared" si="36"/>
        <v>5</v>
      </c>
      <c r="Y27" s="29">
        <f t="shared" si="36"/>
        <v>30</v>
      </c>
      <c r="Z27" s="29">
        <f t="shared" si="36"/>
        <v>35</v>
      </c>
      <c r="AA27" s="29">
        <f t="shared" si="36"/>
        <v>6</v>
      </c>
      <c r="AB27" s="32"/>
    </row>
    <row r="28" spans="1:28" x14ac:dyDescent="0.25">
      <c r="A28" s="14" t="s">
        <v>29</v>
      </c>
      <c r="B28" s="14" t="s">
        <v>30</v>
      </c>
      <c r="C28" s="15" t="s">
        <v>31</v>
      </c>
      <c r="D28" s="60" t="s">
        <v>82</v>
      </c>
      <c r="E28" s="61" t="s">
        <v>83</v>
      </c>
      <c r="F28" s="60">
        <v>0</v>
      </c>
      <c r="G28" s="60">
        <v>10</v>
      </c>
      <c r="H28" s="60">
        <v>2</v>
      </c>
      <c r="I28" s="62"/>
      <c r="J28" s="62"/>
      <c r="K28" s="62"/>
      <c r="L28" s="62"/>
      <c r="M28" s="62"/>
      <c r="N28" s="62"/>
      <c r="O28" s="62"/>
      <c r="P28" s="62"/>
      <c r="Q28" s="17"/>
      <c r="R28" s="17"/>
      <c r="S28" s="17"/>
      <c r="T28" s="17"/>
      <c r="U28" s="17"/>
      <c r="V28" s="17"/>
      <c r="W28" s="17"/>
      <c r="X28" s="14">
        <f t="shared" ref="X28:Y28" si="37">U28+R28+O28+L28+I28+F28</f>
        <v>0</v>
      </c>
      <c r="Y28" s="14">
        <f t="shared" si="37"/>
        <v>10</v>
      </c>
      <c r="Z28" s="14">
        <f t="shared" ref="Z28:Z32" si="38">SUM(X28:Y28)</f>
        <v>10</v>
      </c>
      <c r="AA28" s="14">
        <f t="shared" ref="AA28:AA32" si="39">H28+K28+N28+Q28+T28+W28</f>
        <v>2</v>
      </c>
      <c r="AB28" s="14" t="s">
        <v>54</v>
      </c>
    </row>
    <row r="29" spans="1:28" x14ac:dyDescent="0.25">
      <c r="A29" s="14" t="s">
        <v>29</v>
      </c>
      <c r="B29" s="14" t="s">
        <v>30</v>
      </c>
      <c r="C29" s="15" t="s">
        <v>31</v>
      </c>
      <c r="D29" s="60" t="s">
        <v>84</v>
      </c>
      <c r="E29" s="66" t="s">
        <v>85</v>
      </c>
      <c r="F29" s="60">
        <v>10</v>
      </c>
      <c r="G29" s="60">
        <v>10</v>
      </c>
      <c r="H29" s="60">
        <v>3</v>
      </c>
      <c r="I29" s="62"/>
      <c r="J29" s="62"/>
      <c r="K29" s="62"/>
      <c r="L29" s="62"/>
      <c r="M29" s="62"/>
      <c r="N29" s="62"/>
      <c r="O29" s="62"/>
      <c r="P29" s="62"/>
      <c r="Q29" s="17"/>
      <c r="R29" s="17"/>
      <c r="S29" s="17"/>
      <c r="T29" s="17"/>
      <c r="U29" s="17"/>
      <c r="V29" s="17"/>
      <c r="W29" s="17"/>
      <c r="X29" s="14">
        <f t="shared" ref="X29:Y29" si="40">U29+R29+O29+L29+I29+F29</f>
        <v>10</v>
      </c>
      <c r="Y29" s="14">
        <f t="shared" si="40"/>
        <v>10</v>
      </c>
      <c r="Z29" s="14">
        <f t="shared" si="38"/>
        <v>20</v>
      </c>
      <c r="AA29" s="14">
        <f t="shared" si="39"/>
        <v>3</v>
      </c>
      <c r="AB29" s="14" t="s">
        <v>54</v>
      </c>
    </row>
    <row r="30" spans="1:28" x14ac:dyDescent="0.25">
      <c r="A30" s="14" t="s">
        <v>29</v>
      </c>
      <c r="B30" s="14" t="s">
        <v>30</v>
      </c>
      <c r="C30" s="15" t="s">
        <v>44</v>
      </c>
      <c r="D30" s="14" t="s">
        <v>86</v>
      </c>
      <c r="E30" s="16" t="s">
        <v>87</v>
      </c>
      <c r="F30" s="17"/>
      <c r="G30" s="17"/>
      <c r="H30" s="17"/>
      <c r="I30" s="14">
        <v>5</v>
      </c>
      <c r="J30" s="14">
        <v>10</v>
      </c>
      <c r="K30" s="14">
        <v>3</v>
      </c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4">
        <f t="shared" ref="X30:Y30" si="41">U30+R30+O30+L30+I30+F30</f>
        <v>5</v>
      </c>
      <c r="Y30" s="14">
        <f t="shared" si="41"/>
        <v>10</v>
      </c>
      <c r="Z30" s="14">
        <f t="shared" si="38"/>
        <v>15</v>
      </c>
      <c r="AA30" s="14">
        <f t="shared" si="39"/>
        <v>3</v>
      </c>
      <c r="AB30" s="14" t="s">
        <v>54</v>
      </c>
    </row>
    <row r="31" spans="1:28" x14ac:dyDescent="0.25">
      <c r="A31" s="14" t="s">
        <v>29</v>
      </c>
      <c r="B31" s="14" t="s">
        <v>47</v>
      </c>
      <c r="C31" s="15" t="s">
        <v>48</v>
      </c>
      <c r="D31" s="14" t="s">
        <v>88</v>
      </c>
      <c r="E31" s="16" t="s">
        <v>89</v>
      </c>
      <c r="F31" s="17"/>
      <c r="G31" s="17"/>
      <c r="H31" s="17"/>
      <c r="I31" s="17"/>
      <c r="J31" s="17"/>
      <c r="K31" s="17"/>
      <c r="L31" s="14">
        <v>0</v>
      </c>
      <c r="M31" s="14">
        <v>10</v>
      </c>
      <c r="N31" s="14">
        <v>1</v>
      </c>
      <c r="O31" s="17"/>
      <c r="P31" s="17"/>
      <c r="Q31" s="17"/>
      <c r="R31" s="17"/>
      <c r="S31" s="17"/>
      <c r="T31" s="17"/>
      <c r="U31" s="17"/>
      <c r="V31" s="17"/>
      <c r="W31" s="17"/>
      <c r="X31" s="14">
        <f t="shared" ref="X31:Y31" si="42">U31+R31+O31+L31+I31+F31</f>
        <v>0</v>
      </c>
      <c r="Y31" s="14">
        <f t="shared" si="42"/>
        <v>10</v>
      </c>
      <c r="Z31" s="14">
        <f t="shared" si="38"/>
        <v>10</v>
      </c>
      <c r="AA31" s="14">
        <f t="shared" si="39"/>
        <v>1</v>
      </c>
      <c r="AB31" s="14" t="s">
        <v>54</v>
      </c>
    </row>
    <row r="32" spans="1:28" x14ac:dyDescent="0.25">
      <c r="A32" s="14" t="s">
        <v>29</v>
      </c>
      <c r="B32" s="14" t="s">
        <v>47</v>
      </c>
      <c r="C32" s="15" t="s">
        <v>51</v>
      </c>
      <c r="D32" s="14" t="s">
        <v>90</v>
      </c>
      <c r="E32" s="16" t="s">
        <v>91</v>
      </c>
      <c r="F32" s="17"/>
      <c r="G32" s="17"/>
      <c r="H32" s="17"/>
      <c r="I32" s="17"/>
      <c r="J32" s="17"/>
      <c r="K32" s="17"/>
      <c r="L32" s="17"/>
      <c r="M32" s="17"/>
      <c r="N32" s="17"/>
      <c r="O32" s="14">
        <v>0</v>
      </c>
      <c r="P32" s="14">
        <v>5</v>
      </c>
      <c r="Q32" s="14">
        <v>1</v>
      </c>
      <c r="R32" s="17"/>
      <c r="S32" s="17"/>
      <c r="T32" s="17"/>
      <c r="U32" s="17"/>
      <c r="V32" s="17"/>
      <c r="W32" s="17"/>
      <c r="X32" s="14">
        <f t="shared" ref="X32:Y32" si="43">U32+R32+O32+L32+I32+F32</f>
        <v>0</v>
      </c>
      <c r="Y32" s="14">
        <f t="shared" si="43"/>
        <v>5</v>
      </c>
      <c r="Z32" s="14">
        <f t="shared" si="38"/>
        <v>5</v>
      </c>
      <c r="AA32" s="14">
        <f t="shared" si="39"/>
        <v>1</v>
      </c>
      <c r="AB32" s="14" t="s">
        <v>54</v>
      </c>
    </row>
    <row r="33" spans="1:28" x14ac:dyDescent="0.25">
      <c r="A33" s="26" t="s">
        <v>29</v>
      </c>
      <c r="B33" s="27"/>
      <c r="C33" s="27"/>
      <c r="D33" s="27"/>
      <c r="E33" s="28" t="s">
        <v>92</v>
      </c>
      <c r="F33" s="29">
        <f t="shared" ref="F33:AA33" si="44">SUM(F28:F32)</f>
        <v>10</v>
      </c>
      <c r="G33" s="29">
        <f t="shared" si="44"/>
        <v>20</v>
      </c>
      <c r="H33" s="29">
        <f t="shared" si="44"/>
        <v>5</v>
      </c>
      <c r="I33" s="29">
        <f t="shared" si="44"/>
        <v>5</v>
      </c>
      <c r="J33" s="29">
        <f t="shared" si="44"/>
        <v>10</v>
      </c>
      <c r="K33" s="29">
        <f t="shared" si="44"/>
        <v>3</v>
      </c>
      <c r="L33" s="29">
        <f t="shared" si="44"/>
        <v>0</v>
      </c>
      <c r="M33" s="29">
        <f t="shared" si="44"/>
        <v>10</v>
      </c>
      <c r="N33" s="29">
        <f t="shared" si="44"/>
        <v>1</v>
      </c>
      <c r="O33" s="29">
        <f t="shared" si="44"/>
        <v>0</v>
      </c>
      <c r="P33" s="29">
        <f t="shared" si="44"/>
        <v>5</v>
      </c>
      <c r="Q33" s="29">
        <f t="shared" si="44"/>
        <v>1</v>
      </c>
      <c r="R33" s="29">
        <f t="shared" si="44"/>
        <v>0</v>
      </c>
      <c r="S33" s="29">
        <f t="shared" si="44"/>
        <v>0</v>
      </c>
      <c r="T33" s="29">
        <f t="shared" si="44"/>
        <v>0</v>
      </c>
      <c r="U33" s="29">
        <f t="shared" si="44"/>
        <v>0</v>
      </c>
      <c r="V33" s="29">
        <f t="shared" si="44"/>
        <v>0</v>
      </c>
      <c r="W33" s="29">
        <f t="shared" si="44"/>
        <v>0</v>
      </c>
      <c r="X33" s="29">
        <f t="shared" si="44"/>
        <v>15</v>
      </c>
      <c r="Y33" s="29">
        <f t="shared" si="44"/>
        <v>45</v>
      </c>
      <c r="Z33" s="29">
        <f t="shared" si="44"/>
        <v>60</v>
      </c>
      <c r="AA33" s="29">
        <f t="shared" si="44"/>
        <v>10</v>
      </c>
      <c r="AB33" s="32"/>
    </row>
    <row r="34" spans="1:28" x14ac:dyDescent="0.25">
      <c r="A34" s="14" t="s">
        <v>29</v>
      </c>
      <c r="B34" s="14" t="s">
        <v>30</v>
      </c>
      <c r="C34" s="15" t="s">
        <v>44</v>
      </c>
      <c r="D34" s="14" t="s">
        <v>93</v>
      </c>
      <c r="E34" s="16" t="s">
        <v>94</v>
      </c>
      <c r="F34" s="17"/>
      <c r="G34" s="17"/>
      <c r="H34" s="17"/>
      <c r="I34" s="14">
        <v>10</v>
      </c>
      <c r="J34" s="14">
        <v>10</v>
      </c>
      <c r="K34" s="14">
        <v>4</v>
      </c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4">
        <f t="shared" ref="X34:Y34" si="45">U34+R34+O34+L34+I34+F34</f>
        <v>10</v>
      </c>
      <c r="Y34" s="14">
        <f t="shared" si="45"/>
        <v>10</v>
      </c>
      <c r="Z34" s="14">
        <f t="shared" ref="Z34:Z35" si="46">SUM(X34:Y34)</f>
        <v>20</v>
      </c>
      <c r="AA34" s="14">
        <f t="shared" ref="AA34:AA35" si="47">H34+K34+N34+Q34+T34+W34</f>
        <v>4</v>
      </c>
      <c r="AB34" s="14" t="s">
        <v>54</v>
      </c>
    </row>
    <row r="35" spans="1:28" x14ac:dyDescent="0.25">
      <c r="A35" s="14" t="s">
        <v>29</v>
      </c>
      <c r="B35" s="14" t="s">
        <v>47</v>
      </c>
      <c r="C35" s="15" t="s">
        <v>48</v>
      </c>
      <c r="D35" s="14" t="s">
        <v>95</v>
      </c>
      <c r="E35" s="16" t="s">
        <v>96</v>
      </c>
      <c r="F35" s="17"/>
      <c r="G35" s="17"/>
      <c r="H35" s="17"/>
      <c r="I35" s="17"/>
      <c r="J35" s="17"/>
      <c r="K35" s="17"/>
      <c r="L35" s="14">
        <v>10</v>
      </c>
      <c r="M35" s="14">
        <v>15</v>
      </c>
      <c r="N35" s="14">
        <v>5</v>
      </c>
      <c r="O35" s="17"/>
      <c r="P35" s="17"/>
      <c r="Q35" s="17"/>
      <c r="R35" s="17"/>
      <c r="S35" s="17"/>
      <c r="T35" s="17"/>
      <c r="U35" s="17"/>
      <c r="V35" s="17"/>
      <c r="W35" s="17"/>
      <c r="X35" s="14">
        <f t="shared" ref="X35:Y35" si="48">U35+R35+O35+L35+I35+F35</f>
        <v>10</v>
      </c>
      <c r="Y35" s="14">
        <f t="shared" si="48"/>
        <v>15</v>
      </c>
      <c r="Z35" s="14">
        <f t="shared" si="46"/>
        <v>25</v>
      </c>
      <c r="AA35" s="14">
        <f t="shared" si="47"/>
        <v>5</v>
      </c>
      <c r="AB35" s="14" t="s">
        <v>54</v>
      </c>
    </row>
    <row r="36" spans="1:28" x14ac:dyDescent="0.25">
      <c r="A36" s="26" t="s">
        <v>29</v>
      </c>
      <c r="B36" s="27"/>
      <c r="C36" s="27"/>
      <c r="D36" s="27"/>
      <c r="E36" s="28" t="s">
        <v>97</v>
      </c>
      <c r="F36" s="29">
        <f t="shared" ref="F36:AA36" si="49">SUM(F34:F35)</f>
        <v>0</v>
      </c>
      <c r="G36" s="29">
        <f t="shared" si="49"/>
        <v>0</v>
      </c>
      <c r="H36" s="29">
        <f t="shared" si="49"/>
        <v>0</v>
      </c>
      <c r="I36" s="29">
        <f t="shared" si="49"/>
        <v>10</v>
      </c>
      <c r="J36" s="29">
        <f t="shared" si="49"/>
        <v>10</v>
      </c>
      <c r="K36" s="29">
        <f t="shared" si="49"/>
        <v>4</v>
      </c>
      <c r="L36" s="29">
        <f t="shared" si="49"/>
        <v>10</v>
      </c>
      <c r="M36" s="29">
        <f t="shared" si="49"/>
        <v>15</v>
      </c>
      <c r="N36" s="29">
        <f t="shared" si="49"/>
        <v>5</v>
      </c>
      <c r="O36" s="29">
        <f t="shared" si="49"/>
        <v>0</v>
      </c>
      <c r="P36" s="29">
        <f t="shared" si="49"/>
        <v>0</v>
      </c>
      <c r="Q36" s="29">
        <f t="shared" si="49"/>
        <v>0</v>
      </c>
      <c r="R36" s="29">
        <f t="shared" si="49"/>
        <v>0</v>
      </c>
      <c r="S36" s="29">
        <f t="shared" si="49"/>
        <v>0</v>
      </c>
      <c r="T36" s="29">
        <f t="shared" si="49"/>
        <v>0</v>
      </c>
      <c r="U36" s="29">
        <f t="shared" si="49"/>
        <v>0</v>
      </c>
      <c r="V36" s="29">
        <f t="shared" si="49"/>
        <v>0</v>
      </c>
      <c r="W36" s="29">
        <f t="shared" si="49"/>
        <v>0</v>
      </c>
      <c r="X36" s="29">
        <f t="shared" si="49"/>
        <v>20</v>
      </c>
      <c r="Y36" s="29">
        <f t="shared" si="49"/>
        <v>25</v>
      </c>
      <c r="Z36" s="29">
        <f t="shared" si="49"/>
        <v>45</v>
      </c>
      <c r="AA36" s="29">
        <f t="shared" si="49"/>
        <v>9</v>
      </c>
      <c r="AB36" s="32"/>
    </row>
    <row r="37" spans="1:28" x14ac:dyDescent="0.25">
      <c r="A37" s="14" t="s">
        <v>29</v>
      </c>
      <c r="B37" s="14" t="s">
        <v>47</v>
      </c>
      <c r="C37" s="15" t="s">
        <v>51</v>
      </c>
      <c r="D37" s="14" t="s">
        <v>98</v>
      </c>
      <c r="E37" s="16" t="s">
        <v>99</v>
      </c>
      <c r="F37" s="17"/>
      <c r="G37" s="17"/>
      <c r="H37" s="17"/>
      <c r="I37" s="17"/>
      <c r="J37" s="17"/>
      <c r="K37" s="17"/>
      <c r="L37" s="17"/>
      <c r="M37" s="17"/>
      <c r="N37" s="17"/>
      <c r="O37" s="14">
        <v>5</v>
      </c>
      <c r="P37" s="14">
        <v>10</v>
      </c>
      <c r="Q37" s="14">
        <v>3</v>
      </c>
      <c r="R37" s="17"/>
      <c r="S37" s="17"/>
      <c r="T37" s="17"/>
      <c r="U37" s="17"/>
      <c r="V37" s="17"/>
      <c r="W37" s="17"/>
      <c r="X37" s="14">
        <f t="shared" ref="X37:Y37" si="50">U37+R37+O37+L37+I37+F37</f>
        <v>5</v>
      </c>
      <c r="Y37" s="14">
        <f t="shared" si="50"/>
        <v>10</v>
      </c>
      <c r="Z37" s="14">
        <f>SUM(X37:Y37)</f>
        <v>15</v>
      </c>
      <c r="AA37" s="14">
        <f>H37+K37+N37+Q37+T37+W37</f>
        <v>3</v>
      </c>
      <c r="AB37" s="14" t="s">
        <v>54</v>
      </c>
    </row>
    <row r="38" spans="1:28" x14ac:dyDescent="0.25">
      <c r="A38" s="26" t="s">
        <v>29</v>
      </c>
      <c r="B38" s="27"/>
      <c r="C38" s="27"/>
      <c r="D38" s="27"/>
      <c r="E38" s="28" t="s">
        <v>100</v>
      </c>
      <c r="F38" s="29">
        <f t="shared" ref="F38:AA38" si="51">SUM(F37)</f>
        <v>0</v>
      </c>
      <c r="G38" s="29">
        <f t="shared" si="51"/>
        <v>0</v>
      </c>
      <c r="H38" s="29">
        <f t="shared" si="51"/>
        <v>0</v>
      </c>
      <c r="I38" s="29">
        <f t="shared" si="51"/>
        <v>0</v>
      </c>
      <c r="J38" s="29">
        <f t="shared" si="51"/>
        <v>0</v>
      </c>
      <c r="K38" s="29">
        <f t="shared" si="51"/>
        <v>0</v>
      </c>
      <c r="L38" s="29">
        <f t="shared" si="51"/>
        <v>0</v>
      </c>
      <c r="M38" s="29">
        <f t="shared" si="51"/>
        <v>0</v>
      </c>
      <c r="N38" s="29">
        <f t="shared" si="51"/>
        <v>0</v>
      </c>
      <c r="O38" s="29">
        <f t="shared" si="51"/>
        <v>5</v>
      </c>
      <c r="P38" s="29">
        <f t="shared" si="51"/>
        <v>10</v>
      </c>
      <c r="Q38" s="29">
        <f t="shared" si="51"/>
        <v>3</v>
      </c>
      <c r="R38" s="29">
        <f t="shared" si="51"/>
        <v>0</v>
      </c>
      <c r="S38" s="29">
        <f t="shared" si="51"/>
        <v>0</v>
      </c>
      <c r="T38" s="29">
        <f t="shared" si="51"/>
        <v>0</v>
      </c>
      <c r="U38" s="29">
        <f t="shared" si="51"/>
        <v>0</v>
      </c>
      <c r="V38" s="29">
        <f t="shared" si="51"/>
        <v>0</v>
      </c>
      <c r="W38" s="29">
        <f t="shared" si="51"/>
        <v>0</v>
      </c>
      <c r="X38" s="29">
        <f t="shared" si="51"/>
        <v>5</v>
      </c>
      <c r="Y38" s="29">
        <f t="shared" si="51"/>
        <v>10</v>
      </c>
      <c r="Z38" s="29">
        <f t="shared" si="51"/>
        <v>15</v>
      </c>
      <c r="AA38" s="29">
        <f t="shared" si="51"/>
        <v>3</v>
      </c>
      <c r="AB38" s="32"/>
    </row>
    <row r="39" spans="1:28" x14ac:dyDescent="0.25">
      <c r="A39" s="14" t="s">
        <v>29</v>
      </c>
      <c r="B39" s="14" t="s">
        <v>30</v>
      </c>
      <c r="C39" s="15" t="s">
        <v>31</v>
      </c>
      <c r="D39" s="14" t="s">
        <v>101</v>
      </c>
      <c r="E39" s="16" t="s">
        <v>102</v>
      </c>
      <c r="F39" s="14">
        <v>0</v>
      </c>
      <c r="G39" s="14">
        <v>20</v>
      </c>
      <c r="H39" s="14">
        <v>4</v>
      </c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4">
        <f t="shared" ref="X39:Y39" si="52">F39+I39+L39+O39+R39+U39</f>
        <v>0</v>
      </c>
      <c r="Y39" s="14">
        <f t="shared" si="52"/>
        <v>20</v>
      </c>
      <c r="Z39" s="14">
        <f>SUM(X39:Y39)</f>
        <v>20</v>
      </c>
      <c r="AA39" s="14">
        <f>H39+K39+N39+Q39+T39+W39</f>
        <v>4</v>
      </c>
      <c r="AB39" s="14" t="s">
        <v>54</v>
      </c>
    </row>
    <row r="40" spans="1:28" x14ac:dyDescent="0.25">
      <c r="A40" s="26" t="s">
        <v>29</v>
      </c>
      <c r="B40" s="27"/>
      <c r="C40" s="27"/>
      <c r="D40" s="27"/>
      <c r="E40" s="28" t="s">
        <v>103</v>
      </c>
      <c r="F40" s="29">
        <f t="shared" ref="F40:AA40" si="53">SUM(F39)</f>
        <v>0</v>
      </c>
      <c r="G40" s="29">
        <f t="shared" si="53"/>
        <v>20</v>
      </c>
      <c r="H40" s="29">
        <f t="shared" si="53"/>
        <v>4</v>
      </c>
      <c r="I40" s="29">
        <f t="shared" si="53"/>
        <v>0</v>
      </c>
      <c r="J40" s="29">
        <f t="shared" si="53"/>
        <v>0</v>
      </c>
      <c r="K40" s="29">
        <f t="shared" si="53"/>
        <v>0</v>
      </c>
      <c r="L40" s="29">
        <f t="shared" si="53"/>
        <v>0</v>
      </c>
      <c r="M40" s="29">
        <f t="shared" si="53"/>
        <v>0</v>
      </c>
      <c r="N40" s="29">
        <f t="shared" si="53"/>
        <v>0</v>
      </c>
      <c r="O40" s="29">
        <f t="shared" si="53"/>
        <v>0</v>
      </c>
      <c r="P40" s="29">
        <f t="shared" si="53"/>
        <v>0</v>
      </c>
      <c r="Q40" s="29">
        <f t="shared" si="53"/>
        <v>0</v>
      </c>
      <c r="R40" s="29">
        <f t="shared" si="53"/>
        <v>0</v>
      </c>
      <c r="S40" s="29">
        <f t="shared" si="53"/>
        <v>0</v>
      </c>
      <c r="T40" s="29">
        <f t="shared" si="53"/>
        <v>0</v>
      </c>
      <c r="U40" s="29">
        <f t="shared" si="53"/>
        <v>0</v>
      </c>
      <c r="V40" s="29">
        <f t="shared" si="53"/>
        <v>0</v>
      </c>
      <c r="W40" s="29">
        <f t="shared" si="53"/>
        <v>0</v>
      </c>
      <c r="X40" s="29">
        <f t="shared" si="53"/>
        <v>0</v>
      </c>
      <c r="Y40" s="29">
        <f t="shared" si="53"/>
        <v>20</v>
      </c>
      <c r="Z40" s="29">
        <f t="shared" si="53"/>
        <v>20</v>
      </c>
      <c r="AA40" s="29">
        <f t="shared" si="53"/>
        <v>4</v>
      </c>
      <c r="AB40" s="32"/>
    </row>
    <row r="41" spans="1:28" x14ac:dyDescent="0.25">
      <c r="A41" s="14" t="s">
        <v>29</v>
      </c>
      <c r="B41" s="14" t="s">
        <v>30</v>
      </c>
      <c r="C41" s="15" t="s">
        <v>31</v>
      </c>
      <c r="D41" s="14" t="s">
        <v>104</v>
      </c>
      <c r="E41" s="16" t="s">
        <v>105</v>
      </c>
      <c r="F41" s="14">
        <v>5</v>
      </c>
      <c r="G41" s="14">
        <v>10</v>
      </c>
      <c r="H41" s="14">
        <v>3</v>
      </c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4">
        <f t="shared" ref="X41:Y41" si="54">U41+R41+O41+L41+I41+F41</f>
        <v>5</v>
      </c>
      <c r="Y41" s="14">
        <f t="shared" si="54"/>
        <v>10</v>
      </c>
      <c r="Z41" s="14">
        <f t="shared" ref="Z41:Z42" si="55">SUM(X41:Y41)</f>
        <v>15</v>
      </c>
      <c r="AA41" s="14">
        <f t="shared" ref="AA41:AA42" si="56">H41+K41+N41+Q41+T41+W41</f>
        <v>3</v>
      </c>
      <c r="AB41" s="14" t="s">
        <v>54</v>
      </c>
    </row>
    <row r="42" spans="1:28" x14ac:dyDescent="0.25">
      <c r="A42" s="14" t="s">
        <v>29</v>
      </c>
      <c r="B42" s="14" t="s">
        <v>30</v>
      </c>
      <c r="C42" s="15" t="s">
        <v>44</v>
      </c>
      <c r="D42" s="14" t="s">
        <v>106</v>
      </c>
      <c r="E42" s="16" t="s">
        <v>107</v>
      </c>
      <c r="F42" s="17"/>
      <c r="G42" s="17"/>
      <c r="H42" s="17"/>
      <c r="I42" s="14">
        <v>5</v>
      </c>
      <c r="J42" s="14">
        <v>15</v>
      </c>
      <c r="K42" s="14">
        <v>4</v>
      </c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4">
        <f t="shared" ref="X42:Y42" si="57">U42+R42+O42+L42+I42+F42</f>
        <v>5</v>
      </c>
      <c r="Y42" s="14">
        <f t="shared" si="57"/>
        <v>15</v>
      </c>
      <c r="Z42" s="14">
        <f t="shared" si="55"/>
        <v>20</v>
      </c>
      <c r="AA42" s="14">
        <f t="shared" si="56"/>
        <v>4</v>
      </c>
      <c r="AB42" s="14" t="s">
        <v>54</v>
      </c>
    </row>
    <row r="43" spans="1:28" x14ac:dyDescent="0.25">
      <c r="A43" s="26" t="s">
        <v>29</v>
      </c>
      <c r="B43" s="27"/>
      <c r="C43" s="27"/>
      <c r="D43" s="27"/>
      <c r="E43" s="28" t="s">
        <v>108</v>
      </c>
      <c r="F43" s="29">
        <f t="shared" ref="F43:AA43" si="58">SUM(F41:F42)</f>
        <v>5</v>
      </c>
      <c r="G43" s="29">
        <f t="shared" si="58"/>
        <v>10</v>
      </c>
      <c r="H43" s="29">
        <f t="shared" si="58"/>
        <v>3</v>
      </c>
      <c r="I43" s="29">
        <f t="shared" si="58"/>
        <v>5</v>
      </c>
      <c r="J43" s="29">
        <f t="shared" si="58"/>
        <v>15</v>
      </c>
      <c r="K43" s="29">
        <f t="shared" si="58"/>
        <v>4</v>
      </c>
      <c r="L43" s="29">
        <f t="shared" si="58"/>
        <v>0</v>
      </c>
      <c r="M43" s="29">
        <f t="shared" si="58"/>
        <v>0</v>
      </c>
      <c r="N43" s="29">
        <f t="shared" si="58"/>
        <v>0</v>
      </c>
      <c r="O43" s="29">
        <f t="shared" si="58"/>
        <v>0</v>
      </c>
      <c r="P43" s="29">
        <f t="shared" si="58"/>
        <v>0</v>
      </c>
      <c r="Q43" s="29">
        <f t="shared" si="58"/>
        <v>0</v>
      </c>
      <c r="R43" s="29">
        <f t="shared" si="58"/>
        <v>0</v>
      </c>
      <c r="S43" s="29">
        <f t="shared" si="58"/>
        <v>0</v>
      </c>
      <c r="T43" s="29">
        <f t="shared" si="58"/>
        <v>0</v>
      </c>
      <c r="U43" s="29">
        <f t="shared" si="58"/>
        <v>0</v>
      </c>
      <c r="V43" s="29">
        <f t="shared" si="58"/>
        <v>0</v>
      </c>
      <c r="W43" s="29">
        <f t="shared" si="58"/>
        <v>0</v>
      </c>
      <c r="X43" s="29">
        <f t="shared" si="58"/>
        <v>10</v>
      </c>
      <c r="Y43" s="29">
        <f t="shared" si="58"/>
        <v>25</v>
      </c>
      <c r="Z43" s="29">
        <f t="shared" si="58"/>
        <v>35</v>
      </c>
      <c r="AA43" s="29">
        <f t="shared" si="58"/>
        <v>7</v>
      </c>
      <c r="AB43" s="32"/>
    </row>
    <row r="44" spans="1:28" x14ac:dyDescent="0.25">
      <c r="A44" s="42" t="s">
        <v>29</v>
      </c>
      <c r="B44" s="43"/>
      <c r="C44" s="43"/>
      <c r="D44" s="54" t="s">
        <v>109</v>
      </c>
      <c r="E44" s="55"/>
      <c r="F44" s="44">
        <f t="shared" ref="F44:AA44" si="59">F43+F40+F38+F36+F33+F27+F24+F21</f>
        <v>25</v>
      </c>
      <c r="G44" s="44">
        <f t="shared" si="59"/>
        <v>60</v>
      </c>
      <c r="H44" s="44">
        <f t="shared" si="59"/>
        <v>15</v>
      </c>
      <c r="I44" s="44">
        <f t="shared" si="59"/>
        <v>35</v>
      </c>
      <c r="J44" s="44">
        <f t="shared" si="59"/>
        <v>55</v>
      </c>
      <c r="K44" s="44">
        <f t="shared" si="59"/>
        <v>16</v>
      </c>
      <c r="L44" s="44">
        <f t="shared" si="59"/>
        <v>15</v>
      </c>
      <c r="M44" s="44">
        <f t="shared" si="59"/>
        <v>50</v>
      </c>
      <c r="N44" s="44">
        <f t="shared" si="59"/>
        <v>12</v>
      </c>
      <c r="O44" s="44">
        <f t="shared" si="59"/>
        <v>10</v>
      </c>
      <c r="P44" s="44">
        <f t="shared" si="59"/>
        <v>20</v>
      </c>
      <c r="Q44" s="44">
        <f t="shared" si="59"/>
        <v>6</v>
      </c>
      <c r="R44" s="44">
        <f t="shared" si="59"/>
        <v>0</v>
      </c>
      <c r="S44" s="44">
        <f t="shared" si="59"/>
        <v>0</v>
      </c>
      <c r="T44" s="44">
        <f t="shared" si="59"/>
        <v>0</v>
      </c>
      <c r="U44" s="44">
        <f t="shared" si="59"/>
        <v>0</v>
      </c>
      <c r="V44" s="44">
        <f t="shared" si="59"/>
        <v>0</v>
      </c>
      <c r="W44" s="44">
        <f t="shared" si="59"/>
        <v>0</v>
      </c>
      <c r="X44" s="44">
        <f t="shared" si="59"/>
        <v>85</v>
      </c>
      <c r="Y44" s="44">
        <f t="shared" si="59"/>
        <v>185</v>
      </c>
      <c r="Z44" s="44">
        <f t="shared" si="59"/>
        <v>270</v>
      </c>
      <c r="AA44" s="44">
        <f t="shared" si="59"/>
        <v>49</v>
      </c>
      <c r="AB44" s="45"/>
    </row>
    <row r="45" spans="1:28" x14ac:dyDescent="0.25">
      <c r="A45" s="36" t="s">
        <v>29</v>
      </c>
      <c r="B45" s="37"/>
      <c r="C45" s="37"/>
      <c r="D45" s="56" t="s">
        <v>110</v>
      </c>
      <c r="E45" s="57"/>
      <c r="F45" s="39">
        <f t="shared" ref="F45:AA45" si="60">F44+F18</f>
        <v>65</v>
      </c>
      <c r="G45" s="39">
        <f t="shared" si="60"/>
        <v>65</v>
      </c>
      <c r="H45" s="39">
        <f t="shared" si="60"/>
        <v>24</v>
      </c>
      <c r="I45" s="39">
        <f t="shared" si="60"/>
        <v>55</v>
      </c>
      <c r="J45" s="39">
        <f t="shared" si="60"/>
        <v>75</v>
      </c>
      <c r="K45" s="39">
        <f t="shared" si="60"/>
        <v>23</v>
      </c>
      <c r="L45" s="39">
        <f t="shared" si="60"/>
        <v>25</v>
      </c>
      <c r="M45" s="39">
        <f t="shared" si="60"/>
        <v>55</v>
      </c>
      <c r="N45" s="39">
        <f t="shared" si="60"/>
        <v>15</v>
      </c>
      <c r="O45" s="39">
        <f t="shared" si="60"/>
        <v>10</v>
      </c>
      <c r="P45" s="39">
        <f t="shared" si="60"/>
        <v>40</v>
      </c>
      <c r="Q45" s="39">
        <f t="shared" si="60"/>
        <v>9</v>
      </c>
      <c r="R45" s="39">
        <f t="shared" si="60"/>
        <v>0</v>
      </c>
      <c r="S45" s="39">
        <f t="shared" si="60"/>
        <v>0</v>
      </c>
      <c r="T45" s="39">
        <f t="shared" si="60"/>
        <v>0</v>
      </c>
      <c r="U45" s="39">
        <f t="shared" si="60"/>
        <v>0</v>
      </c>
      <c r="V45" s="39">
        <f t="shared" si="60"/>
        <v>0</v>
      </c>
      <c r="W45" s="39">
        <f t="shared" si="60"/>
        <v>0</v>
      </c>
      <c r="X45" s="39">
        <f t="shared" si="60"/>
        <v>155</v>
      </c>
      <c r="Y45" s="39">
        <f t="shared" si="60"/>
        <v>235</v>
      </c>
      <c r="Z45" s="39">
        <f t="shared" si="60"/>
        <v>390</v>
      </c>
      <c r="AA45" s="39">
        <f t="shared" si="60"/>
        <v>71</v>
      </c>
      <c r="AB45" s="40"/>
    </row>
    <row r="46" spans="1:28" x14ac:dyDescent="0.25">
      <c r="A46" s="14" t="s">
        <v>29</v>
      </c>
      <c r="B46" s="15" t="s">
        <v>30</v>
      </c>
      <c r="C46" s="15" t="s">
        <v>44</v>
      </c>
      <c r="D46" s="14" t="s">
        <v>111</v>
      </c>
      <c r="E46" s="41" t="s">
        <v>112</v>
      </c>
      <c r="F46" s="17"/>
      <c r="G46" s="17"/>
      <c r="H46" s="17"/>
      <c r="I46" s="14">
        <v>5</v>
      </c>
      <c r="J46" s="14">
        <v>15</v>
      </c>
      <c r="K46" s="14">
        <v>4</v>
      </c>
      <c r="L46" s="17"/>
      <c r="M46" s="17"/>
      <c r="N46" s="17"/>
      <c r="O46" s="14"/>
      <c r="P46" s="14"/>
      <c r="Q46" s="14"/>
      <c r="R46" s="17"/>
      <c r="S46" s="17"/>
      <c r="T46" s="17"/>
      <c r="U46" s="17"/>
      <c r="V46" s="17"/>
      <c r="W46" s="17"/>
      <c r="X46" s="14">
        <f t="shared" ref="X46:Y46" si="61">U46+R46+O46+L46+I46+F46</f>
        <v>5</v>
      </c>
      <c r="Y46" s="14">
        <f t="shared" si="61"/>
        <v>15</v>
      </c>
      <c r="Z46" s="14">
        <f t="shared" ref="Z46:Z51" si="62">X46+Y46</f>
        <v>20</v>
      </c>
      <c r="AA46" s="14">
        <f t="shared" ref="AA46:AA50" si="63">H46+K46+N46+Q46+T46+W46</f>
        <v>4</v>
      </c>
      <c r="AB46" s="14" t="s">
        <v>34</v>
      </c>
    </row>
    <row r="47" spans="1:28" x14ac:dyDescent="0.25">
      <c r="A47" s="14" t="s">
        <v>29</v>
      </c>
      <c r="B47" s="14" t="s">
        <v>47</v>
      </c>
      <c r="C47" s="15" t="s">
        <v>48</v>
      </c>
      <c r="D47" s="14" t="s">
        <v>113</v>
      </c>
      <c r="E47" s="41" t="s">
        <v>114</v>
      </c>
      <c r="F47" s="17"/>
      <c r="G47" s="17"/>
      <c r="H47" s="17"/>
      <c r="I47" s="17"/>
      <c r="J47" s="17"/>
      <c r="K47" s="17"/>
      <c r="L47" s="14">
        <v>0</v>
      </c>
      <c r="M47" s="14">
        <v>20</v>
      </c>
      <c r="N47" s="14">
        <v>4</v>
      </c>
      <c r="O47" s="17"/>
      <c r="P47" s="17"/>
      <c r="Q47" s="17"/>
      <c r="R47" s="14"/>
      <c r="S47" s="14"/>
      <c r="T47" s="14"/>
      <c r="U47" s="17"/>
      <c r="V47" s="17"/>
      <c r="W47" s="17"/>
      <c r="X47" s="14">
        <f t="shared" ref="X47:Y47" si="64">U47+R47+O47+L47+I47+F47</f>
        <v>0</v>
      </c>
      <c r="Y47" s="14">
        <f t="shared" si="64"/>
        <v>20</v>
      </c>
      <c r="Z47" s="14">
        <f t="shared" si="62"/>
        <v>20</v>
      </c>
      <c r="AA47" s="14">
        <f t="shared" si="63"/>
        <v>4</v>
      </c>
      <c r="AB47" s="14" t="s">
        <v>54</v>
      </c>
    </row>
    <row r="48" spans="1:28" x14ac:dyDescent="0.25">
      <c r="A48" s="14" t="s">
        <v>29</v>
      </c>
      <c r="B48" s="14" t="s">
        <v>47</v>
      </c>
      <c r="C48" s="15" t="s">
        <v>48</v>
      </c>
      <c r="D48" s="14" t="s">
        <v>115</v>
      </c>
      <c r="E48" s="16" t="s">
        <v>116</v>
      </c>
      <c r="F48" s="17"/>
      <c r="G48" s="17"/>
      <c r="H48" s="17"/>
      <c r="I48" s="17"/>
      <c r="J48" s="17"/>
      <c r="K48" s="17"/>
      <c r="L48" s="14">
        <v>10</v>
      </c>
      <c r="M48" s="14">
        <v>0</v>
      </c>
      <c r="N48" s="14">
        <v>3</v>
      </c>
      <c r="O48" s="17"/>
      <c r="P48" s="17"/>
      <c r="Q48" s="17"/>
      <c r="R48" s="17"/>
      <c r="S48" s="17"/>
      <c r="T48" s="17"/>
      <c r="U48" s="17"/>
      <c r="V48" s="17"/>
      <c r="W48" s="17"/>
      <c r="X48" s="14">
        <f t="shared" ref="X48:Y48" si="65">U48+R48+O48+L48+I48+F48</f>
        <v>10</v>
      </c>
      <c r="Y48" s="14">
        <f t="shared" si="65"/>
        <v>0</v>
      </c>
      <c r="Z48" s="14">
        <f t="shared" si="62"/>
        <v>10</v>
      </c>
      <c r="AA48" s="14">
        <f t="shared" si="63"/>
        <v>3</v>
      </c>
      <c r="AB48" s="14" t="s">
        <v>34</v>
      </c>
    </row>
    <row r="49" spans="1:28" x14ac:dyDescent="0.25">
      <c r="A49" s="14" t="s">
        <v>29</v>
      </c>
      <c r="B49" s="15" t="s">
        <v>30</v>
      </c>
      <c r="C49" s="15" t="s">
        <v>44</v>
      </c>
      <c r="D49" s="14" t="s">
        <v>117</v>
      </c>
      <c r="E49" s="16" t="s">
        <v>118</v>
      </c>
      <c r="F49" s="17"/>
      <c r="G49" s="17"/>
      <c r="H49" s="17"/>
      <c r="I49" s="14">
        <v>0</v>
      </c>
      <c r="J49" s="14">
        <v>10</v>
      </c>
      <c r="K49" s="14">
        <v>3</v>
      </c>
      <c r="L49" s="17"/>
      <c r="M49" s="17"/>
      <c r="N49" s="17"/>
      <c r="O49" s="14"/>
      <c r="P49" s="14"/>
      <c r="Q49" s="14"/>
      <c r="R49" s="17"/>
      <c r="S49" s="17"/>
      <c r="T49" s="17"/>
      <c r="U49" s="17"/>
      <c r="V49" s="17"/>
      <c r="W49" s="17"/>
      <c r="X49" s="14">
        <f t="shared" ref="X49:Y49" si="66">U49+R49+O49+L49+I49+F49</f>
        <v>0</v>
      </c>
      <c r="Y49" s="14">
        <f t="shared" si="66"/>
        <v>10</v>
      </c>
      <c r="Z49" s="14">
        <f t="shared" si="62"/>
        <v>10</v>
      </c>
      <c r="AA49" s="14">
        <f t="shared" si="63"/>
        <v>3</v>
      </c>
      <c r="AB49" s="14" t="s">
        <v>54</v>
      </c>
    </row>
    <row r="50" spans="1:28" x14ac:dyDescent="0.25">
      <c r="A50" s="14" t="s">
        <v>29</v>
      </c>
      <c r="B50" s="14" t="s">
        <v>47</v>
      </c>
      <c r="C50" s="15" t="s">
        <v>48</v>
      </c>
      <c r="D50" s="14" t="s">
        <v>119</v>
      </c>
      <c r="E50" s="16" t="s">
        <v>120</v>
      </c>
      <c r="F50" s="17"/>
      <c r="G50" s="17"/>
      <c r="H50" s="17"/>
      <c r="I50" s="17"/>
      <c r="J50" s="17"/>
      <c r="K50" s="17"/>
      <c r="L50" s="14">
        <v>10</v>
      </c>
      <c r="M50" s="14">
        <v>0</v>
      </c>
      <c r="N50" s="14">
        <v>3</v>
      </c>
      <c r="O50" s="17"/>
      <c r="P50" s="17"/>
      <c r="Q50" s="17"/>
      <c r="R50" s="14"/>
      <c r="S50" s="14"/>
      <c r="T50" s="14"/>
      <c r="U50" s="17"/>
      <c r="V50" s="17"/>
      <c r="W50" s="17"/>
      <c r="X50" s="14">
        <f t="shared" ref="X50:Y50" si="67">U50+R50+O50+L50+I50+F50</f>
        <v>10</v>
      </c>
      <c r="Y50" s="14">
        <f t="shared" si="67"/>
        <v>0</v>
      </c>
      <c r="Z50" s="14">
        <f t="shared" si="62"/>
        <v>10</v>
      </c>
      <c r="AA50" s="14">
        <f t="shared" si="63"/>
        <v>3</v>
      </c>
      <c r="AB50" s="14" t="s">
        <v>34</v>
      </c>
    </row>
    <row r="51" spans="1:28" x14ac:dyDescent="0.25">
      <c r="A51" s="14" t="s">
        <v>29</v>
      </c>
      <c r="B51" s="14" t="s">
        <v>47</v>
      </c>
      <c r="C51" s="15" t="s">
        <v>51</v>
      </c>
      <c r="D51" s="14" t="s">
        <v>121</v>
      </c>
      <c r="E51" s="16" t="s">
        <v>122</v>
      </c>
      <c r="F51" s="17"/>
      <c r="G51" s="17"/>
      <c r="H51" s="17"/>
      <c r="I51" s="17"/>
      <c r="J51" s="17"/>
      <c r="K51" s="17"/>
      <c r="L51" s="17"/>
      <c r="M51" s="17"/>
      <c r="N51" s="17"/>
      <c r="O51" s="17">
        <v>0</v>
      </c>
      <c r="P51" s="17">
        <v>0</v>
      </c>
      <c r="Q51" s="17">
        <v>0</v>
      </c>
      <c r="R51" s="17"/>
      <c r="S51" s="14"/>
      <c r="T51" s="17"/>
      <c r="U51" s="17"/>
      <c r="V51" s="17"/>
      <c r="W51" s="17"/>
      <c r="X51" s="14">
        <v>0</v>
      </c>
      <c r="Y51" s="14">
        <v>0</v>
      </c>
      <c r="Z51" s="14">
        <f t="shared" si="62"/>
        <v>0</v>
      </c>
      <c r="AA51" s="14">
        <v>0</v>
      </c>
      <c r="AB51" s="14" t="s">
        <v>64</v>
      </c>
    </row>
    <row r="52" spans="1:28" x14ac:dyDescent="0.25">
      <c r="A52" s="46"/>
      <c r="B52" s="37"/>
      <c r="C52" s="37"/>
      <c r="D52" s="58" t="s">
        <v>123</v>
      </c>
      <c r="E52" s="57"/>
      <c r="F52" s="39">
        <f t="shared" ref="F52:AA52" si="68">SUM(F46:F51)</f>
        <v>0</v>
      </c>
      <c r="G52" s="39">
        <f t="shared" si="68"/>
        <v>0</v>
      </c>
      <c r="H52" s="39">
        <f t="shared" si="68"/>
        <v>0</v>
      </c>
      <c r="I52" s="39">
        <f t="shared" si="68"/>
        <v>5</v>
      </c>
      <c r="J52" s="39">
        <f t="shared" si="68"/>
        <v>25</v>
      </c>
      <c r="K52" s="39">
        <f t="shared" si="68"/>
        <v>7</v>
      </c>
      <c r="L52" s="39">
        <f t="shared" si="68"/>
        <v>20</v>
      </c>
      <c r="M52" s="39">
        <f t="shared" si="68"/>
        <v>20</v>
      </c>
      <c r="N52" s="39">
        <f t="shared" si="68"/>
        <v>10</v>
      </c>
      <c r="O52" s="39">
        <f t="shared" si="68"/>
        <v>0</v>
      </c>
      <c r="P52" s="39">
        <f t="shared" si="68"/>
        <v>0</v>
      </c>
      <c r="Q52" s="39">
        <f t="shared" si="68"/>
        <v>0</v>
      </c>
      <c r="R52" s="39">
        <f t="shared" si="68"/>
        <v>0</v>
      </c>
      <c r="S52" s="39">
        <f t="shared" si="68"/>
        <v>0</v>
      </c>
      <c r="T52" s="39">
        <f t="shared" si="68"/>
        <v>0</v>
      </c>
      <c r="U52" s="39">
        <f t="shared" si="68"/>
        <v>0</v>
      </c>
      <c r="V52" s="39">
        <f t="shared" si="68"/>
        <v>0</v>
      </c>
      <c r="W52" s="39">
        <f t="shared" si="68"/>
        <v>0</v>
      </c>
      <c r="X52" s="39">
        <f t="shared" si="68"/>
        <v>25</v>
      </c>
      <c r="Y52" s="39">
        <f t="shared" si="68"/>
        <v>45</v>
      </c>
      <c r="Z52" s="39">
        <f t="shared" si="68"/>
        <v>70</v>
      </c>
      <c r="AA52" s="39">
        <f t="shared" si="68"/>
        <v>17</v>
      </c>
      <c r="AB52" s="40"/>
    </row>
    <row r="53" spans="1:28" x14ac:dyDescent="0.25">
      <c r="A53" s="14" t="s">
        <v>29</v>
      </c>
      <c r="B53" s="14" t="s">
        <v>47</v>
      </c>
      <c r="C53" s="15" t="s">
        <v>48</v>
      </c>
      <c r="D53" s="14" t="s">
        <v>124</v>
      </c>
      <c r="E53" s="16" t="s">
        <v>125</v>
      </c>
      <c r="F53" s="17"/>
      <c r="G53" s="17"/>
      <c r="H53" s="17"/>
      <c r="I53" s="17"/>
      <c r="J53" s="17"/>
      <c r="K53" s="17"/>
      <c r="L53" s="14">
        <v>0</v>
      </c>
      <c r="M53" s="14">
        <v>25</v>
      </c>
      <c r="N53" s="14">
        <v>2</v>
      </c>
      <c r="O53" s="17"/>
      <c r="P53" s="17"/>
      <c r="Q53" s="17"/>
      <c r="R53" s="17"/>
      <c r="S53" s="17"/>
      <c r="T53" s="17"/>
      <c r="U53" s="17"/>
      <c r="V53" s="17"/>
      <c r="W53" s="17"/>
      <c r="X53" s="14">
        <f t="shared" ref="X53:Y53" si="69">U53+R53+O53+L53+I53+F53</f>
        <v>0</v>
      </c>
      <c r="Y53" s="14">
        <f t="shared" si="69"/>
        <v>25</v>
      </c>
      <c r="Z53" s="14">
        <f t="shared" ref="Z53:Z60" si="70">SUM(X53:Y53)</f>
        <v>25</v>
      </c>
      <c r="AA53" s="14">
        <f t="shared" ref="AA53:AA60" si="71">H53+K53+N53+Q53+T53+W53</f>
        <v>2</v>
      </c>
      <c r="AB53" s="14" t="s">
        <v>54</v>
      </c>
    </row>
    <row r="54" spans="1:28" x14ac:dyDescent="0.25">
      <c r="A54" s="14" t="s">
        <v>29</v>
      </c>
      <c r="B54" s="14" t="s">
        <v>47</v>
      </c>
      <c r="C54" s="15" t="s">
        <v>51</v>
      </c>
      <c r="D54" s="14" t="s">
        <v>126</v>
      </c>
      <c r="E54" s="16" t="s">
        <v>127</v>
      </c>
      <c r="F54" s="17"/>
      <c r="G54" s="17"/>
      <c r="H54" s="17"/>
      <c r="I54" s="17"/>
      <c r="J54" s="17"/>
      <c r="K54" s="17"/>
      <c r="L54" s="17"/>
      <c r="M54" s="17"/>
      <c r="N54" s="17"/>
      <c r="O54" s="14">
        <v>0</v>
      </c>
      <c r="P54" s="14">
        <v>25</v>
      </c>
      <c r="Q54" s="14">
        <v>2</v>
      </c>
      <c r="R54" s="17"/>
      <c r="S54" s="17"/>
      <c r="T54" s="17"/>
      <c r="U54" s="17"/>
      <c r="V54" s="17"/>
      <c r="W54" s="17"/>
      <c r="X54" s="14">
        <f t="shared" ref="X54:Y54" si="72">U54+R54+O54+L54+I54+F54</f>
        <v>0</v>
      </c>
      <c r="Y54" s="14">
        <f t="shared" si="72"/>
        <v>25</v>
      </c>
      <c r="Z54" s="14">
        <f t="shared" si="70"/>
        <v>25</v>
      </c>
      <c r="AA54" s="14">
        <f t="shared" si="71"/>
        <v>2</v>
      </c>
      <c r="AB54" s="14" t="s">
        <v>54</v>
      </c>
    </row>
    <row r="55" spans="1:28" x14ac:dyDescent="0.25">
      <c r="A55" s="14" t="s">
        <v>29</v>
      </c>
      <c r="B55" s="14" t="s">
        <v>47</v>
      </c>
      <c r="C55" s="15" t="s">
        <v>48</v>
      </c>
      <c r="D55" s="14" t="s">
        <v>128</v>
      </c>
      <c r="E55" s="16" t="s">
        <v>129</v>
      </c>
      <c r="F55" s="17"/>
      <c r="G55" s="17"/>
      <c r="H55" s="17"/>
      <c r="I55" s="17"/>
      <c r="J55" s="17"/>
      <c r="K55" s="17"/>
      <c r="L55" s="14">
        <v>0</v>
      </c>
      <c r="M55" s="14">
        <v>25</v>
      </c>
      <c r="N55" s="14">
        <v>6</v>
      </c>
      <c r="O55" s="17"/>
      <c r="P55" s="17"/>
      <c r="Q55" s="17"/>
      <c r="R55" s="14"/>
      <c r="S55" s="14"/>
      <c r="T55" s="14"/>
      <c r="U55" s="17"/>
      <c r="V55" s="17"/>
      <c r="W55" s="17"/>
      <c r="X55" s="14">
        <f t="shared" ref="X55:Y55" si="73">U55+R55+O55+L55+I55+F55</f>
        <v>0</v>
      </c>
      <c r="Y55" s="14">
        <f t="shared" si="73"/>
        <v>25</v>
      </c>
      <c r="Z55" s="14">
        <f t="shared" si="70"/>
        <v>25</v>
      </c>
      <c r="AA55" s="14">
        <f t="shared" si="71"/>
        <v>6</v>
      </c>
      <c r="AB55" s="14" t="s">
        <v>54</v>
      </c>
    </row>
    <row r="56" spans="1:28" x14ac:dyDescent="0.25">
      <c r="A56" s="14" t="s">
        <v>29</v>
      </c>
      <c r="B56" s="14" t="s">
        <v>47</v>
      </c>
      <c r="C56" s="15" t="s">
        <v>51</v>
      </c>
      <c r="D56" s="14" t="s">
        <v>130</v>
      </c>
      <c r="E56" s="16" t="s">
        <v>131</v>
      </c>
      <c r="F56" s="17"/>
      <c r="G56" s="17"/>
      <c r="H56" s="17"/>
      <c r="I56" s="17"/>
      <c r="J56" s="17"/>
      <c r="K56" s="17"/>
      <c r="L56" s="17"/>
      <c r="M56" s="17"/>
      <c r="N56" s="17"/>
      <c r="O56" s="14">
        <v>0</v>
      </c>
      <c r="P56" s="14">
        <v>20</v>
      </c>
      <c r="Q56" s="14">
        <v>6</v>
      </c>
      <c r="R56" s="17"/>
      <c r="S56" s="17"/>
      <c r="T56" s="17"/>
      <c r="U56" s="14"/>
      <c r="V56" s="14"/>
      <c r="W56" s="14"/>
      <c r="X56" s="14">
        <f t="shared" ref="X56:Y56" si="74">U56+R56+O56+L56+I56+F56</f>
        <v>0</v>
      </c>
      <c r="Y56" s="14">
        <f t="shared" si="74"/>
        <v>20</v>
      </c>
      <c r="Z56" s="14">
        <f t="shared" si="70"/>
        <v>20</v>
      </c>
      <c r="AA56" s="14">
        <f t="shared" si="71"/>
        <v>6</v>
      </c>
      <c r="AB56" s="14" t="s">
        <v>34</v>
      </c>
    </row>
    <row r="57" spans="1:28" x14ac:dyDescent="0.25">
      <c r="A57" s="14" t="s">
        <v>29</v>
      </c>
      <c r="B57" s="14" t="s">
        <v>47</v>
      </c>
      <c r="C57" s="15" t="s">
        <v>51</v>
      </c>
      <c r="D57" s="14" t="s">
        <v>132</v>
      </c>
      <c r="E57" s="16" t="s">
        <v>133</v>
      </c>
      <c r="F57" s="17"/>
      <c r="G57" s="17"/>
      <c r="H57" s="17"/>
      <c r="I57" s="17"/>
      <c r="J57" s="17"/>
      <c r="K57" s="17"/>
      <c r="L57" s="17"/>
      <c r="M57" s="17"/>
      <c r="N57" s="17"/>
      <c r="O57" s="14">
        <v>0</v>
      </c>
      <c r="P57" s="14">
        <v>25</v>
      </c>
      <c r="Q57" s="14">
        <v>6</v>
      </c>
      <c r="R57" s="17"/>
      <c r="S57" s="17"/>
      <c r="T57" s="17"/>
      <c r="U57" s="14"/>
      <c r="V57" s="14"/>
      <c r="W57" s="14"/>
      <c r="X57" s="14">
        <f t="shared" ref="X57:Y57" si="75">U57+R57+O57+L57+I57+F57</f>
        <v>0</v>
      </c>
      <c r="Y57" s="14">
        <f t="shared" si="75"/>
        <v>25</v>
      </c>
      <c r="Z57" s="14">
        <f t="shared" si="70"/>
        <v>25</v>
      </c>
      <c r="AA57" s="14">
        <f t="shared" si="71"/>
        <v>6</v>
      </c>
      <c r="AB57" s="14" t="s">
        <v>54</v>
      </c>
    </row>
    <row r="58" spans="1:28" x14ac:dyDescent="0.25">
      <c r="A58" s="14" t="s">
        <v>29</v>
      </c>
      <c r="B58" s="14" t="s">
        <v>30</v>
      </c>
      <c r="C58" s="15" t="s">
        <v>31</v>
      </c>
      <c r="D58" s="14" t="s">
        <v>134</v>
      </c>
      <c r="E58" s="16" t="s">
        <v>135</v>
      </c>
      <c r="F58" s="14">
        <v>0</v>
      </c>
      <c r="G58" s="14">
        <v>5</v>
      </c>
      <c r="H58" s="14">
        <v>0</v>
      </c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4">
        <f t="shared" ref="X58:Y58" si="76">U58+R58+O58+L58+I58+F58</f>
        <v>0</v>
      </c>
      <c r="Y58" s="14">
        <f t="shared" si="76"/>
        <v>5</v>
      </c>
      <c r="Z58" s="14">
        <f t="shared" si="70"/>
        <v>5</v>
      </c>
      <c r="AA58" s="14">
        <f t="shared" si="71"/>
        <v>0</v>
      </c>
      <c r="AB58" s="14" t="s">
        <v>136</v>
      </c>
    </row>
    <row r="59" spans="1:28" x14ac:dyDescent="0.25">
      <c r="A59" s="14" t="s">
        <v>29</v>
      </c>
      <c r="B59" s="14" t="s">
        <v>30</v>
      </c>
      <c r="C59" s="15" t="s">
        <v>44</v>
      </c>
      <c r="D59" s="14" t="s">
        <v>137</v>
      </c>
      <c r="E59" s="16" t="s">
        <v>138</v>
      </c>
      <c r="F59" s="17"/>
      <c r="G59" s="17"/>
      <c r="H59" s="17"/>
      <c r="I59" s="14">
        <v>0</v>
      </c>
      <c r="J59" s="14">
        <v>5</v>
      </c>
      <c r="K59" s="14">
        <v>0</v>
      </c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4">
        <f t="shared" ref="X59:Y59" si="77">U59+R59+O59+L59+I59+F59</f>
        <v>0</v>
      </c>
      <c r="Y59" s="14">
        <f t="shared" si="77"/>
        <v>5</v>
      </c>
      <c r="Z59" s="14">
        <f t="shared" si="70"/>
        <v>5</v>
      </c>
      <c r="AA59" s="14">
        <f t="shared" si="71"/>
        <v>0</v>
      </c>
      <c r="AB59" s="14" t="s">
        <v>136</v>
      </c>
    </row>
    <row r="60" spans="1:28" x14ac:dyDescent="0.25">
      <c r="A60" s="14" t="s">
        <v>29</v>
      </c>
      <c r="B60" s="14" t="s">
        <v>47</v>
      </c>
      <c r="C60" s="15" t="s">
        <v>48</v>
      </c>
      <c r="D60" s="14" t="s">
        <v>139</v>
      </c>
      <c r="E60" s="41" t="s">
        <v>140</v>
      </c>
      <c r="F60" s="17"/>
      <c r="G60" s="17"/>
      <c r="H60" s="17"/>
      <c r="I60" s="17"/>
      <c r="J60" s="17"/>
      <c r="K60" s="17"/>
      <c r="L60" s="14">
        <v>0</v>
      </c>
      <c r="M60" s="14">
        <v>5</v>
      </c>
      <c r="N60" s="14">
        <v>0</v>
      </c>
      <c r="O60" s="17"/>
      <c r="P60" s="17"/>
      <c r="Q60" s="17"/>
      <c r="R60" s="17"/>
      <c r="S60" s="17"/>
      <c r="T60" s="17"/>
      <c r="U60" s="17"/>
      <c r="V60" s="17"/>
      <c r="W60" s="17"/>
      <c r="X60" s="14">
        <f t="shared" ref="X60:Y60" si="78">U60+R60+O60+L60+I60+F60</f>
        <v>0</v>
      </c>
      <c r="Y60" s="14">
        <f t="shared" si="78"/>
        <v>5</v>
      </c>
      <c r="Z60" s="14">
        <f t="shared" si="70"/>
        <v>5</v>
      </c>
      <c r="AA60" s="14">
        <f t="shared" si="71"/>
        <v>0</v>
      </c>
      <c r="AB60" s="14" t="s">
        <v>136</v>
      </c>
    </row>
    <row r="61" spans="1:28" x14ac:dyDescent="0.25">
      <c r="A61" s="59" t="s">
        <v>141</v>
      </c>
      <c r="B61" s="57"/>
      <c r="C61" s="57"/>
      <c r="D61" s="57"/>
      <c r="E61" s="57"/>
      <c r="F61" s="39">
        <f t="shared" ref="F61:AA61" si="79">SUM(F53:F60)</f>
        <v>0</v>
      </c>
      <c r="G61" s="39">
        <f t="shared" si="79"/>
        <v>5</v>
      </c>
      <c r="H61" s="39">
        <f t="shared" si="79"/>
        <v>0</v>
      </c>
      <c r="I61" s="39">
        <f t="shared" si="79"/>
        <v>0</v>
      </c>
      <c r="J61" s="39">
        <f t="shared" si="79"/>
        <v>5</v>
      </c>
      <c r="K61" s="39">
        <f t="shared" si="79"/>
        <v>0</v>
      </c>
      <c r="L61" s="39">
        <f t="shared" si="79"/>
        <v>0</v>
      </c>
      <c r="M61" s="39">
        <f t="shared" si="79"/>
        <v>55</v>
      </c>
      <c r="N61" s="39">
        <f t="shared" si="79"/>
        <v>8</v>
      </c>
      <c r="O61" s="39">
        <f t="shared" si="79"/>
        <v>0</v>
      </c>
      <c r="P61" s="39">
        <f t="shared" si="79"/>
        <v>70</v>
      </c>
      <c r="Q61" s="39">
        <f t="shared" si="79"/>
        <v>14</v>
      </c>
      <c r="R61" s="39">
        <f t="shared" si="79"/>
        <v>0</v>
      </c>
      <c r="S61" s="39">
        <f t="shared" si="79"/>
        <v>0</v>
      </c>
      <c r="T61" s="39">
        <f t="shared" si="79"/>
        <v>0</v>
      </c>
      <c r="U61" s="39">
        <f t="shared" si="79"/>
        <v>0</v>
      </c>
      <c r="V61" s="39">
        <f t="shared" si="79"/>
        <v>0</v>
      </c>
      <c r="W61" s="39">
        <f t="shared" si="79"/>
        <v>0</v>
      </c>
      <c r="X61" s="39">
        <f t="shared" si="79"/>
        <v>0</v>
      </c>
      <c r="Y61" s="39">
        <f t="shared" si="79"/>
        <v>135</v>
      </c>
      <c r="Z61" s="39">
        <f t="shared" si="79"/>
        <v>135</v>
      </c>
      <c r="AA61" s="39">
        <f t="shared" si="79"/>
        <v>22</v>
      </c>
      <c r="AB61" s="40"/>
    </row>
    <row r="62" spans="1:28" x14ac:dyDescent="0.25">
      <c r="A62" s="14" t="s">
        <v>29</v>
      </c>
      <c r="B62" s="17"/>
      <c r="C62" s="17"/>
      <c r="D62" s="14" t="s">
        <v>142</v>
      </c>
      <c r="E62" s="16" t="s">
        <v>143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10</v>
      </c>
      <c r="R62" s="14">
        <v>0</v>
      </c>
      <c r="S62" s="14">
        <v>0</v>
      </c>
      <c r="T62" s="14">
        <v>0</v>
      </c>
      <c r="U62" s="14">
        <v>0</v>
      </c>
      <c r="V62" s="14">
        <v>0</v>
      </c>
      <c r="W62" s="14">
        <v>0</v>
      </c>
      <c r="X62" s="14">
        <f t="shared" ref="X62:Y62" si="80">F62+I62+L62+O62+R62</f>
        <v>0</v>
      </c>
      <c r="Y62" s="14">
        <f t="shared" si="80"/>
        <v>0</v>
      </c>
      <c r="Z62" s="14">
        <v>0</v>
      </c>
      <c r="AA62" s="14">
        <v>10</v>
      </c>
      <c r="AB62" s="47" t="s">
        <v>136</v>
      </c>
    </row>
    <row r="63" spans="1:28" x14ac:dyDescent="0.25">
      <c r="A63" s="59" t="s">
        <v>144</v>
      </c>
      <c r="B63" s="57"/>
      <c r="C63" s="57"/>
      <c r="D63" s="57"/>
      <c r="E63" s="57"/>
      <c r="F63" s="39">
        <f t="shared" ref="F63:W63" si="81">F62+F61+F52+F45</f>
        <v>65</v>
      </c>
      <c r="G63" s="39">
        <f t="shared" si="81"/>
        <v>70</v>
      </c>
      <c r="H63" s="48">
        <f t="shared" si="81"/>
        <v>24</v>
      </c>
      <c r="I63" s="39">
        <f t="shared" si="81"/>
        <v>60</v>
      </c>
      <c r="J63" s="39">
        <f t="shared" si="81"/>
        <v>105</v>
      </c>
      <c r="K63" s="48">
        <f t="shared" si="81"/>
        <v>30</v>
      </c>
      <c r="L63" s="39">
        <f t="shared" si="81"/>
        <v>45</v>
      </c>
      <c r="M63" s="39">
        <f t="shared" si="81"/>
        <v>130</v>
      </c>
      <c r="N63" s="48">
        <f t="shared" si="81"/>
        <v>33</v>
      </c>
      <c r="O63" s="39">
        <f t="shared" si="81"/>
        <v>10</v>
      </c>
      <c r="P63" s="39">
        <f t="shared" si="81"/>
        <v>110</v>
      </c>
      <c r="Q63" s="48">
        <f t="shared" si="81"/>
        <v>33</v>
      </c>
      <c r="R63" s="39">
        <f t="shared" si="81"/>
        <v>0</v>
      </c>
      <c r="S63" s="39">
        <f t="shared" si="81"/>
        <v>0</v>
      </c>
      <c r="T63" s="39">
        <f t="shared" si="81"/>
        <v>0</v>
      </c>
      <c r="U63" s="39">
        <f t="shared" si="81"/>
        <v>0</v>
      </c>
      <c r="V63" s="39">
        <f t="shared" si="81"/>
        <v>0</v>
      </c>
      <c r="W63" s="39">
        <f t="shared" si="81"/>
        <v>0</v>
      </c>
      <c r="X63" s="39">
        <f t="shared" ref="X63:Y63" si="82">F63+I63+L63+O63+R63</f>
        <v>180</v>
      </c>
      <c r="Y63" s="39">
        <f t="shared" si="82"/>
        <v>415</v>
      </c>
      <c r="Z63" s="39">
        <f t="shared" ref="Z63:AA63" si="83">Z62+Z61+Z52+Z45</f>
        <v>595</v>
      </c>
      <c r="AA63" s="49">
        <f t="shared" si="83"/>
        <v>120</v>
      </c>
      <c r="AB63" s="40"/>
    </row>
    <row r="66" spans="12:21" x14ac:dyDescent="0.25">
      <c r="L66" s="50">
        <f>H63+K63+N63+Q63</f>
        <v>120</v>
      </c>
    </row>
    <row r="67" spans="12:21" x14ac:dyDescent="0.25">
      <c r="U67" s="51"/>
    </row>
  </sheetData>
  <autoFilter ref="A2:AB63" xr:uid="{00000000-0009-0000-0000-000000000000}"/>
  <mergeCells count="6">
    <mergeCell ref="A63:E63"/>
    <mergeCell ref="A1:AB1"/>
    <mergeCell ref="D44:E44"/>
    <mergeCell ref="D45:E45"/>
    <mergeCell ref="D52:E52"/>
    <mergeCell ref="A61:E6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4féléves L Germ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Zó Ka</dc:creator>
  <cp:lastModifiedBy>Felhasználó</cp:lastModifiedBy>
  <dcterms:created xsi:type="dcterms:W3CDTF">2017-01-04T13:55:16Z</dcterms:created>
  <dcterms:modified xsi:type="dcterms:W3CDTF">2025-09-02T06:44:45Z</dcterms:modified>
</cp:coreProperties>
</file>