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kn_nappali_4 f. foksz" sheetId="1" r:id="rId4"/>
  </sheets>
  <definedNames>
    <definedName hidden="1" localSheetId="0" name="_xlnm._FilterDatabase">'cskn_nappali_4 f. foksz'!$A$2:$AE$73</definedName>
  </definedNames>
  <calcPr/>
  <extLst>
    <ext uri="GoogleSheetsCustomDataVersion2">
      <go:sheetsCustomData xmlns:go="http://customooxmlschemas.google.com/" r:id="rId5" roundtripDataChecksum="kEqKKQAPvoje9QUlu5nFzo3Rs7vRyRCPQZhAczqu9Sw="/>
    </ext>
  </extLst>
</workbook>
</file>

<file path=xl/sharedStrings.xml><?xml version="1.0" encoding="utf-8"?>
<sst xmlns="http://schemas.openxmlformats.org/spreadsheetml/2006/main" count="377" uniqueCount="172">
  <si>
    <r>
      <rPr>
        <rFont val="Arial"/>
        <b/>
        <color theme="1"/>
        <sz val="30.0"/>
      </rPr>
      <t xml:space="preserve">Csecsemő- és kisgyermeknevelő BA szak 
</t>
    </r>
    <r>
      <rPr>
        <rFont val="Arial"/>
        <b/>
        <color theme="1"/>
        <sz val="18.0"/>
      </rPr>
      <t xml:space="preserve">NAPPALI  tagozat óra- és vizsgaterv </t>
    </r>
    <r>
      <rPr>
        <rFont val="Arial"/>
        <b/>
        <color rgb="FFFF0000"/>
        <sz val="18.0"/>
      </rPr>
      <t>4 féléves</t>
    </r>
    <r>
      <rPr>
        <rFont val="Arial"/>
        <b/>
        <color theme="1"/>
        <sz val="18.0"/>
      </rPr>
      <t xml:space="preserve">  Beszámítható: </t>
    </r>
    <r>
      <rPr>
        <rFont val="Arial"/>
        <b/>
        <color rgb="FFFF0000"/>
        <sz val="18.0"/>
      </rPr>
      <t>Kisgyermekgondozó, -nevelő OKJ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</si>
  <si>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</si>
  <si>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</si>
  <si>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</si>
  <si>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</si>
  <si>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</si>
  <si>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</si>
  <si>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</si>
  <si>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</si>
  <si>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</si>
  <si>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</si>
  <si>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</si>
  <si>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</si>
  <si>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</si>
  <si>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</si>
  <si>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</si>
  <si>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</si>
  <si>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</si>
  <si>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</si>
  <si>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</si>
  <si>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</si>
  <si>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</si>
  <si>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</si>
  <si>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</si>
  <si>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</si>
  <si>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</si>
  <si>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</si>
  <si>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</si>
  <si>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</si>
  <si>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</si>
  <si>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</si>
  <si>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</si>
  <si>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CSKN</t>
  </si>
  <si>
    <t>I.</t>
  </si>
  <si>
    <t>1.</t>
  </si>
  <si>
    <t>NKOZOS1026</t>
  </si>
  <si>
    <t>Teremtésvédelem</t>
  </si>
  <si>
    <t>v</t>
  </si>
  <si>
    <t>BNALTS1002</t>
  </si>
  <si>
    <t>Bevezetés az etikába</t>
  </si>
  <si>
    <t>HFALTANB092</t>
  </si>
  <si>
    <t>Bevezetés a kereszténységbe</t>
  </si>
  <si>
    <t>2.</t>
  </si>
  <si>
    <t>NKOZOS2002</t>
  </si>
  <si>
    <t>Kisebbségtudományi alapismeretek és romológia</t>
  </si>
  <si>
    <t>BNOVOP2003</t>
  </si>
  <si>
    <t>Informatika 2.</t>
  </si>
  <si>
    <t>gyj</t>
  </si>
  <si>
    <t xml:space="preserve">CSKN </t>
  </si>
  <si>
    <t>Társadalomtudomány, informatika 10-20 kredit  14 kredit</t>
  </si>
  <si>
    <t>–</t>
  </si>
  <si>
    <t>RTALTANB007</t>
  </si>
  <si>
    <t>Általános és fejlődéslélektan 2.</t>
  </si>
  <si>
    <t>II.</t>
  </si>
  <si>
    <t>3.</t>
  </si>
  <si>
    <t>RTALTANB014</t>
  </si>
  <si>
    <t>Pedagógiai szociálpszichológia</t>
  </si>
  <si>
    <t>4.</t>
  </si>
  <si>
    <t>RTALTANB015</t>
  </si>
  <si>
    <t>A személyiségfejlődés zavarai</t>
  </si>
  <si>
    <t>CSKANB1025</t>
  </si>
  <si>
    <t>A csecsemő- és kisgyermekkor pedagógiája</t>
  </si>
  <si>
    <t>NKOZOS2006</t>
  </si>
  <si>
    <t>A pedagógiai kutatás módszertana</t>
  </si>
  <si>
    <t>NKOZOS1027</t>
  </si>
  <si>
    <t xml:space="preserve">Bevezetés a pedagógiába </t>
  </si>
  <si>
    <t>CSKANB2028</t>
  </si>
  <si>
    <t xml:space="preserve">A bölcsőde világa </t>
  </si>
  <si>
    <t>CSKANB1040</t>
  </si>
  <si>
    <t>Pedagógusmesterség 2.</t>
  </si>
  <si>
    <t>CSKANB2037</t>
  </si>
  <si>
    <t>Komplex pedagógiai-pszichológiai szigorlat</t>
  </si>
  <si>
    <t>sz</t>
  </si>
  <si>
    <t>BNOVOP1002</t>
  </si>
  <si>
    <t>Nevelés- és művelődéstörténet 1.</t>
  </si>
  <si>
    <t>BNOVOP2001</t>
  </si>
  <si>
    <t>Nevelés- és művelődéstörténet 2.</t>
  </si>
  <si>
    <t>CSKANB2036</t>
  </si>
  <si>
    <t>Családpedagógia, a szülői kompetencia erősítése</t>
  </si>
  <si>
    <t>CSKANB1041</t>
  </si>
  <si>
    <t>A szakmai munka tervezése, dokumentálása és értékelése</t>
  </si>
  <si>
    <t>CSKANB2030</t>
  </si>
  <si>
    <t xml:space="preserve">Az inkluzív nevelés </t>
  </si>
  <si>
    <t>CSKANB1042</t>
  </si>
  <si>
    <t xml:space="preserve">A koragyermekkori intervenció, gyermekutak </t>
  </si>
  <si>
    <t>Pedagógia, pszichológia 45-65 kredit 46 kredit</t>
  </si>
  <si>
    <t>CSKANB1022</t>
  </si>
  <si>
    <t>Csecsemő- és gyermekgondozási ismeretek 2.</t>
  </si>
  <si>
    <t>Egészségtudomány 15-35 kredit   15 kredit</t>
  </si>
  <si>
    <t>ECS2O0001N</t>
  </si>
  <si>
    <t>Anyanyelvi és irodalmi nevelés módszertana 2.</t>
  </si>
  <si>
    <t>BCS2O0005N</t>
  </si>
  <si>
    <t>Vizuális nevelés és módszertana 2.</t>
  </si>
  <si>
    <t>BCS2O0001N</t>
  </si>
  <si>
    <t>Ének-zenei nevelés és módszertana 2.</t>
  </si>
  <si>
    <t>BNCSGN2009</t>
  </si>
  <si>
    <t>Környezeti és matematikai tapasztalat- és  ismeretszerzés módszerei</t>
  </si>
  <si>
    <t>CSKANB1029</t>
  </si>
  <si>
    <t xml:space="preserve">Bábjáték és módszertana </t>
  </si>
  <si>
    <t>CSKANB2031</t>
  </si>
  <si>
    <t>A mozgásfejlődés támogatása</t>
  </si>
  <si>
    <t>a bölcsődei, intézményes kisgyermeknevelés, fejlődéssegítés, gondozás módszertana 20-40 kredit   37 kredit</t>
  </si>
  <si>
    <t>CSKANB1030</t>
  </si>
  <si>
    <t>Népesedéspolitika, családpolitika, a koragyermekkori nevelés</t>
  </si>
  <si>
    <t>CSKANB1031</t>
  </si>
  <si>
    <t>Az iskoláskor előtti nevelés rendszere Magyarországon</t>
  </si>
  <si>
    <t>CSKANB2032</t>
  </si>
  <si>
    <t>A koragyermekkori nevelés nemzetközi és hazai tendenciái</t>
  </si>
  <si>
    <t>CSKANB1043</t>
  </si>
  <si>
    <t>Kutatások és innovációk itthon és külföldön</t>
  </si>
  <si>
    <t>CSKANB1044</t>
  </si>
  <si>
    <t>A fejlesztés tendenciái (minőségfejlesztés , képzésfejlesztés)</t>
  </si>
  <si>
    <t>1. Innovációk a kisgyermeknevelés területén specializáció 18 kredit</t>
  </si>
  <si>
    <t>-</t>
  </si>
  <si>
    <t>CSKANB1032</t>
  </si>
  <si>
    <t>Szociálpolitika</t>
  </si>
  <si>
    <t>CSKANB1033</t>
  </si>
  <si>
    <t>A szociális intézményrendszer</t>
  </si>
  <si>
    <t>CSKANB2033</t>
  </si>
  <si>
    <t>A gyermekvédelem alapjai</t>
  </si>
  <si>
    <t>CSKANB1045</t>
  </si>
  <si>
    <t>Szociális munka speciális szükségletű gyermekekkel</t>
  </si>
  <si>
    <t>CSKANB1046</t>
  </si>
  <si>
    <t>Az egyház szociális tanítása</t>
  </si>
  <si>
    <t xml:space="preserve">2. Gyermekvédelem specializáció 18 kredit </t>
  </si>
  <si>
    <t>CSKANB1034</t>
  </si>
  <si>
    <t>Ének-zene, zene, mozgás, tánc, játék kreatív alkalmazása csecsemő- és kisgyermekkorban 1. /Pödör Eszter</t>
  </si>
  <si>
    <t>CSKANB1035</t>
  </si>
  <si>
    <t>Ének-zene, zene, mozgás, tánc, játék kreatív alkalmazása csecsemő- és kisgyermekkorban 2./Dr. Bénikné Dézsi Bernadett</t>
  </si>
  <si>
    <t>CSKANB2034</t>
  </si>
  <si>
    <t>Báb és dráma kreatív befogadása csecsemő- és kisgyermekkorban/Székely Andrea</t>
  </si>
  <si>
    <t>CSKANB1047</t>
  </si>
  <si>
    <t>Vizuális kultúra, vizuális művészetek kreatív közvetítése, befogadása, alkotóképesség fejlesztése csecsemő- és kisgyermekkorban 1.</t>
  </si>
  <si>
    <t>CSKANB1048</t>
  </si>
  <si>
    <t>Vizuális kultúra, vizuális művészetek kreatív közvetítése, befogadása, alkotóképesség fejlesztése csecsemő- és kisgyermekkorban 2.</t>
  </si>
  <si>
    <t>3. Művészeti nevelés kisgyermekkorban specializáció 18 kredit</t>
  </si>
  <si>
    <t>CSKANB1036</t>
  </si>
  <si>
    <t>English Language Skills Development</t>
  </si>
  <si>
    <t>CSKANB1037</t>
  </si>
  <si>
    <t>English for Infant and Toddler Care</t>
  </si>
  <si>
    <t>CSKANB2035</t>
  </si>
  <si>
    <t xml:space="preserve">Theory and Practice of Bilingual Education </t>
  </si>
  <si>
    <t>CSKANB1049</t>
  </si>
  <si>
    <t>Early Second Language Acquisition</t>
  </si>
  <si>
    <t>CSKANB1050</t>
  </si>
  <si>
    <t>Baby-care in Multicultural Setting</t>
  </si>
  <si>
    <t>4.  Kora gyermekkor és idegen nyelv specializáció 18 kredit</t>
  </si>
  <si>
    <t>CSKANB2013</t>
  </si>
  <si>
    <t>Csoportos gyakorlat 3. (bölcsőde, óvoda)</t>
  </si>
  <si>
    <t>CSKANB1051</t>
  </si>
  <si>
    <t xml:space="preserve">Csoportos gyakorlat 4. (bölcsőde, speciális, integrált  csoport)  </t>
  </si>
  <si>
    <t>CSKANB2015</t>
  </si>
  <si>
    <r>
      <rPr>
        <rFont val="Arial"/>
        <color theme="1"/>
        <sz val="9.0"/>
      </rPr>
      <t>Összefüggő gyakorlat-</t>
    </r>
    <r>
      <rPr>
        <rFont val="Arial"/>
        <b/>
        <color theme="1"/>
        <sz val="9.0"/>
      </rPr>
      <t>zárógyakorlat</t>
    </r>
    <r>
      <rPr>
        <rFont val="Arial"/>
        <color theme="1"/>
        <sz val="9.0"/>
      </rPr>
      <t xml:space="preserve"> (bölcsőde csecsemő-tipegő csoport, nagycsoport)</t>
    </r>
  </si>
  <si>
    <t>Szakmai gyakorlat 30 kredit</t>
  </si>
  <si>
    <t>10gyj</t>
  </si>
  <si>
    <t>CSKANB1060</t>
  </si>
  <si>
    <t>Idegen nyelvi kritériumtárgy 1.</t>
  </si>
  <si>
    <t>CSKANB2060</t>
  </si>
  <si>
    <t>Idegen nyelvi kritériumtárgy 2.</t>
  </si>
  <si>
    <r>
      <rPr>
        <rFont val="Arial"/>
        <b/>
        <color theme="1"/>
        <sz val="9.0"/>
      </rPr>
      <t>Szabadon választható tárgyak</t>
    </r>
    <r>
      <rPr>
        <rFont val="Arial"/>
        <b val="0"/>
        <color theme="1"/>
        <sz val="9.0"/>
      </rPr>
      <t xml:space="preserve"> – összesen</t>
    </r>
  </si>
  <si>
    <t>BCS2O0002N</t>
  </si>
  <si>
    <t>Szakdolgozat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</si>
  <si>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</si>
  <si>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</si>
  <si>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</si>
  <si>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 xml:space="preserve">Csecsemő- és kisgyermeknevelő szak elmélet2. Innovációk a kisgyermeknevelés területén specializáció + szakmai gyakorlat 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</si>
  <si>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</si>
  <si>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</si>
  <si>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 Kora gyermekkor és idegen nyelv specializáció</t>
  </si>
  <si>
    <t>Csecsemő- és kisgyermeknevelő szak elmélet 4.  Kora gyermekkor és idegen nyelv specializáció +szakmai gyakorlat</t>
  </si>
  <si>
    <t>Teljesítendő</t>
  </si>
  <si>
    <t>Elfogadott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</si>
</sst>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30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i/>
      <sz val="9.0"/>
      <color theme="1"/>
      <name val="Arial"/>
    </font>
    <font>
      <sz val="11.0"/>
      <color theme="1"/>
      <name val="Calibri"/>
    </font>
    <font>
      <sz val="9.0"/>
      <color rgb="FFFF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4">
    <border/>
    <border>
      <left style="medium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E7E6E6"/>
      </bottom>
    </border>
    <border>
      <left style="thin">
        <color rgb="FF000000"/>
      </left>
      <right style="thin">
        <color rgb="FF000000"/>
      </right>
      <top style="thin">
        <color rgb="FFE7E6E6"/>
      </top>
      <bottom style="thin">
        <color rgb="FFE7E6E6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E7E6E6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2" fontId="3" numFmtId="0" xfId="0" applyAlignment="1" applyBorder="1" applyFill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 shrinkToFit="1" vertical="center" wrapText="0"/>
    </xf>
    <xf borderId="4" fillId="2" fontId="3" numFmtId="0" xfId="0" applyAlignment="1" applyBorder="1" applyFont="1">
      <alignment horizontal="center" shrinkToFit="1" vertical="center" wrapText="0"/>
    </xf>
    <xf borderId="5" fillId="2" fontId="3" numFmtId="0" xfId="0" applyAlignment="1" applyBorder="1" applyFont="1">
      <alignment horizontal="center" shrinkToFit="1" vertical="center" wrapText="0"/>
    </xf>
    <xf borderId="10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1" vertical="center" wrapText="0"/>
    </xf>
    <xf borderId="1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left" vertical="center"/>
    </xf>
    <xf borderId="13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3" numFmtId="0" xfId="0" applyAlignment="1" applyBorder="1" applyFont="1">
      <alignment horizontal="center" shrinkToFit="1" vertical="center" wrapText="0"/>
    </xf>
    <xf borderId="16" fillId="0" fontId="3" numFmtId="0" xfId="0" applyAlignment="1" applyBorder="1" applyFont="1">
      <alignment horizontal="center" shrinkToFit="1" vertical="center" wrapText="0"/>
    </xf>
    <xf borderId="1" fillId="0" fontId="3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center" shrinkToFit="1" vertical="center" wrapText="0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left" shrinkToFit="0" vertical="center" wrapText="1"/>
    </xf>
    <xf borderId="18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shrinkToFit="1" vertical="center" wrapText="0"/>
    </xf>
    <xf borderId="20" fillId="0" fontId="3" numFmtId="0" xfId="0" applyAlignment="1" applyBorder="1" applyFont="1">
      <alignment horizontal="center" shrinkToFit="1" vertical="center" wrapText="0"/>
    </xf>
    <xf borderId="21" fillId="0" fontId="3" numFmtId="0" xfId="0" applyAlignment="1" applyBorder="1" applyFont="1">
      <alignment horizontal="center" shrinkToFit="1" vertical="center" wrapText="0"/>
    </xf>
    <xf borderId="22" fillId="0" fontId="3" numFmtId="0" xfId="0" applyAlignment="1" applyBorder="1" applyFont="1">
      <alignment horizontal="center" shrinkToFit="1" vertical="center" wrapText="0"/>
    </xf>
    <xf borderId="23" fillId="0" fontId="3" numFmtId="0" xfId="0" applyAlignment="1" applyBorder="1" applyFont="1">
      <alignment horizontal="center" shrinkToFit="1" vertical="center" wrapText="0"/>
    </xf>
    <xf borderId="6" fillId="0" fontId="3" numFmtId="0" xfId="0" applyAlignment="1" applyBorder="1" applyFont="1">
      <alignment horizontal="center" vertical="center"/>
    </xf>
    <xf borderId="24" fillId="0" fontId="3" numFmtId="0" xfId="0" applyAlignment="1" applyBorder="1" applyFont="1">
      <alignment horizontal="center" vertical="center"/>
    </xf>
    <xf borderId="25" fillId="0" fontId="2" numFmtId="0" xfId="0" applyBorder="1" applyFont="1"/>
    <xf borderId="13" fillId="0" fontId="4" numFmtId="0" xfId="0" applyAlignment="1" applyBorder="1" applyFont="1">
      <alignment horizontal="left" shrinkToFit="0" vertical="center" wrapText="1"/>
    </xf>
    <xf borderId="26" fillId="0" fontId="2" numFmtId="0" xfId="0" applyBorder="1" applyFont="1"/>
    <xf borderId="27" fillId="0" fontId="3" numFmtId="1" xfId="0" applyAlignment="1" applyBorder="1" applyFont="1" applyNumberFormat="1">
      <alignment horizontal="center" shrinkToFit="1" vertical="center" wrapText="0"/>
    </xf>
    <xf borderId="28" fillId="0" fontId="3" numFmtId="0" xfId="0" applyAlignment="1" applyBorder="1" applyFont="1">
      <alignment horizontal="center" shrinkToFit="1" vertical="center" wrapText="0"/>
    </xf>
    <xf borderId="28" fillId="0" fontId="3" numFmtId="1" xfId="0" applyAlignment="1" applyBorder="1" applyFont="1" applyNumberFormat="1">
      <alignment horizontal="center" shrinkToFit="1" vertical="center" wrapText="0"/>
    </xf>
    <xf borderId="23" fillId="0" fontId="4" numFmtId="1" xfId="0" applyAlignment="1" applyBorder="1" applyFont="1" applyNumberFormat="1">
      <alignment horizontal="center" shrinkToFit="1" vertical="center" wrapText="0"/>
    </xf>
    <xf borderId="29" fillId="0" fontId="3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center" vertical="center"/>
    </xf>
    <xf borderId="31" fillId="0" fontId="3" numFmtId="0" xfId="0" applyAlignment="1" applyBorder="1" applyFont="1">
      <alignment horizontal="center" vertical="center"/>
    </xf>
    <xf borderId="32" fillId="0" fontId="3" numFmtId="0" xfId="0" applyAlignment="1" applyBorder="1" applyFont="1">
      <alignment horizontal="center" shrinkToFit="1" vertical="center" wrapText="0"/>
    </xf>
    <xf borderId="33" fillId="0" fontId="3" numFmtId="0" xfId="0" applyAlignment="1" applyBorder="1" applyFont="1">
      <alignment horizontal="center" vertical="center"/>
    </xf>
    <xf borderId="34" fillId="0" fontId="3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center" vertical="center"/>
    </xf>
    <xf borderId="36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vertical="center"/>
    </xf>
    <xf borderId="38" fillId="0" fontId="3" numFmtId="0" xfId="0" applyAlignment="1" applyBorder="1" applyFont="1">
      <alignment horizontal="center" vertical="center"/>
    </xf>
    <xf borderId="39" fillId="0" fontId="3" numFmtId="0" xfId="0" applyAlignment="1" applyBorder="1" applyFont="1">
      <alignment horizontal="center" shrinkToFit="1" vertical="center" wrapText="0"/>
    </xf>
    <xf borderId="40" fillId="0" fontId="3" numFmtId="0" xfId="0" applyAlignment="1" applyBorder="1" applyFont="1">
      <alignment horizontal="center" shrinkToFit="1" vertical="center" wrapText="0"/>
    </xf>
    <xf borderId="41" fillId="0" fontId="3" numFmtId="0" xfId="0" applyAlignment="1" applyBorder="1" applyFont="1">
      <alignment horizontal="center" shrinkToFit="1" vertical="center" wrapText="0"/>
    </xf>
    <xf borderId="4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readingOrder="0" shrinkToFit="1" vertical="center" wrapText="0"/>
    </xf>
    <xf borderId="33" fillId="0" fontId="3" numFmtId="0" xfId="0" applyAlignment="1" applyBorder="1" applyFont="1">
      <alignment horizontal="center" shrinkToFit="1" vertical="center" wrapText="0"/>
    </xf>
    <xf borderId="12" fillId="0" fontId="3" numFmtId="0" xfId="0" applyAlignment="1" applyBorder="1" applyFont="1">
      <alignment horizontal="left" shrinkToFit="1" vertical="center" wrapText="0"/>
    </xf>
    <xf borderId="30" fillId="0" fontId="3" numFmtId="0" xfId="0" applyAlignment="1" applyBorder="1" applyFont="1">
      <alignment horizontal="left" vertical="center"/>
    </xf>
    <xf borderId="43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left" vertical="center"/>
    </xf>
    <xf borderId="13" fillId="0" fontId="3" numFmtId="1" xfId="0" applyAlignment="1" applyBorder="1" applyFont="1" applyNumberFormat="1">
      <alignment horizontal="center" shrinkToFit="1" vertical="center" wrapText="0"/>
    </xf>
    <xf borderId="32" fillId="0" fontId="3" numFmtId="1" xfId="0" applyAlignment="1" applyBorder="1" applyFont="1" applyNumberFormat="1">
      <alignment horizontal="center" shrinkToFit="1" vertical="center" wrapText="0"/>
    </xf>
    <xf borderId="12" fillId="0" fontId="5" numFmtId="0" xfId="0" applyAlignment="1" applyBorder="1" applyFont="1">
      <alignment horizontal="center" shrinkToFit="1" vertical="center" wrapText="0"/>
    </xf>
    <xf borderId="12" fillId="0" fontId="3" numFmtId="0" xfId="0" applyAlignment="1" applyBorder="1" applyFont="1">
      <alignment horizontal="center" shrinkToFit="1" vertical="center" wrapText="0"/>
    </xf>
    <xf borderId="18" fillId="0" fontId="3" numFmtId="0" xfId="0" applyAlignment="1" applyBorder="1" applyFont="1">
      <alignment horizontal="center" shrinkToFit="1" vertical="center" wrapText="0"/>
    </xf>
    <xf borderId="7" fillId="0" fontId="3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left" vertical="center"/>
    </xf>
    <xf borderId="44" fillId="0" fontId="2" numFmtId="0" xfId="0" applyBorder="1" applyFont="1"/>
    <xf borderId="12" fillId="0" fontId="3" numFmtId="1" xfId="0" applyAlignment="1" applyBorder="1" applyFont="1" applyNumberFormat="1">
      <alignment horizontal="center" shrinkToFit="1" vertical="center" wrapText="0"/>
    </xf>
    <xf borderId="12" fillId="0" fontId="4" numFmtId="1" xfId="0" applyAlignment="1" applyBorder="1" applyFont="1" applyNumberFormat="1">
      <alignment horizontal="center" shrinkToFit="1" vertical="center" wrapText="0"/>
    </xf>
    <xf borderId="45" fillId="0" fontId="3" numFmtId="0" xfId="0" applyAlignment="1" applyBorder="1" applyFont="1">
      <alignment horizontal="left" shrinkToFit="0" vertical="center" wrapText="1"/>
    </xf>
    <xf borderId="46" fillId="0" fontId="4" numFmtId="0" xfId="0" applyAlignment="1" applyBorder="1" applyFont="1">
      <alignment horizontal="left" vertical="center"/>
    </xf>
    <xf borderId="47" fillId="0" fontId="3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48" fillId="0" fontId="3" numFmtId="0" xfId="0" applyAlignment="1" applyBorder="1" applyFont="1">
      <alignment horizontal="left" vertical="center"/>
    </xf>
    <xf borderId="48" fillId="0" fontId="3" numFmtId="0" xfId="0" applyAlignment="1" applyBorder="1" applyFont="1">
      <alignment horizontal="left" shrinkToFit="0" vertical="center" wrapText="1"/>
    </xf>
    <xf borderId="49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vertical="center"/>
    </xf>
    <xf borderId="50" fillId="0" fontId="4" numFmtId="0" xfId="0" applyAlignment="1" applyBorder="1" applyFont="1">
      <alignment horizontal="left" shrinkToFit="0" vertical="center" wrapText="1"/>
    </xf>
    <xf borderId="6" fillId="0" fontId="3" numFmtId="1" xfId="0" applyAlignment="1" applyBorder="1" applyFont="1" applyNumberFormat="1">
      <alignment horizontal="center" shrinkToFit="1" vertical="center" wrapText="0"/>
    </xf>
    <xf borderId="7" fillId="0" fontId="3" numFmtId="0" xfId="0" applyAlignment="1" applyBorder="1" applyFont="1">
      <alignment horizontal="center" shrinkToFit="1" vertical="center" wrapText="0"/>
    </xf>
    <xf borderId="7" fillId="0" fontId="3" numFmtId="1" xfId="0" applyAlignment="1" applyBorder="1" applyFont="1" applyNumberFormat="1">
      <alignment horizontal="center" shrinkToFit="1" vertical="center" wrapText="0"/>
    </xf>
    <xf borderId="8" fillId="0" fontId="4" numFmtId="1" xfId="0" applyAlignment="1" applyBorder="1" applyFont="1" applyNumberFormat="1">
      <alignment horizontal="center" shrinkToFit="1" vertical="center" wrapText="0"/>
    </xf>
    <xf borderId="45" fillId="0" fontId="3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left" shrinkToFit="0" vertical="center" wrapText="1"/>
    </xf>
    <xf borderId="18" fillId="0" fontId="3" numFmtId="0" xfId="0" applyAlignment="1" applyBorder="1" applyFont="1">
      <alignment horizontal="left" shrinkToFit="0" vertical="center" wrapText="1"/>
    </xf>
    <xf borderId="50" fillId="0" fontId="3" numFmtId="0" xfId="0" applyAlignment="1" applyBorder="1" applyFont="1">
      <alignment horizontal="center" shrinkToFit="1" vertical="center" wrapText="0"/>
    </xf>
    <xf borderId="24" fillId="0" fontId="3" numFmtId="0" xfId="0" applyAlignment="1" applyBorder="1" applyFont="1">
      <alignment horizontal="center" shrinkToFit="1" vertical="center" wrapText="0"/>
    </xf>
    <xf borderId="25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center" shrinkToFit="1" vertical="center" wrapText="0"/>
    </xf>
    <xf borderId="18" fillId="0" fontId="4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shrinkToFit="0" vertical="center" wrapText="1"/>
    </xf>
    <xf borderId="51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shrinkToFit="0" vertical="center" wrapText="1"/>
    </xf>
    <xf borderId="12" fillId="0" fontId="3" numFmtId="0" xfId="0" applyAlignment="1" applyBorder="1" applyFont="1">
      <alignment vertical="center"/>
    </xf>
    <xf borderId="47" fillId="0" fontId="2" numFmtId="0" xfId="0" applyBorder="1" applyFont="1"/>
    <xf borderId="45" fillId="0" fontId="2" numFmtId="0" xfId="0" applyBorder="1" applyFont="1"/>
    <xf borderId="50" fillId="0" fontId="4" numFmtId="0" xfId="0" applyAlignment="1" applyBorder="1" applyFont="1">
      <alignment horizontal="center" vertical="center"/>
    </xf>
    <xf borderId="41" fillId="0" fontId="3" numFmtId="1" xfId="0" applyAlignment="1" applyBorder="1" applyFont="1" applyNumberFormat="1">
      <alignment horizontal="center" shrinkToFit="1" vertical="center" wrapText="0"/>
    </xf>
    <xf borderId="24" fillId="0" fontId="4" numFmtId="1" xfId="0" applyAlignment="1" applyBorder="1" applyFont="1" applyNumberFormat="1">
      <alignment horizontal="center" shrinkToFit="1" vertical="center" wrapText="0"/>
    </xf>
    <xf borderId="30" fillId="0" fontId="6" numFmtId="0" xfId="0" applyBorder="1" applyFont="1"/>
    <xf borderId="52" fillId="0" fontId="3" numFmtId="1" xfId="0" applyAlignment="1" applyBorder="1" applyFont="1" applyNumberFormat="1">
      <alignment horizontal="center" shrinkToFit="1" vertical="center" wrapText="0"/>
    </xf>
    <xf borderId="52" fillId="0" fontId="3" numFmtId="0" xfId="0" applyAlignment="1" applyBorder="1" applyFont="1">
      <alignment horizontal="center" shrinkToFit="1" vertical="center" wrapText="0"/>
    </xf>
    <xf borderId="12" fillId="0" fontId="6" numFmtId="0" xfId="0" applyBorder="1" applyFont="1"/>
    <xf borderId="53" fillId="0" fontId="3" numFmtId="1" xfId="0" applyAlignment="1" applyBorder="1" applyFont="1" applyNumberFormat="1">
      <alignment horizontal="center" shrinkToFit="1" vertical="center" wrapText="0"/>
    </xf>
    <xf borderId="53" fillId="0" fontId="3" numFmtId="0" xfId="0" applyAlignment="1" applyBorder="1" applyFont="1">
      <alignment horizontal="center" shrinkToFit="1" vertical="center" wrapText="0"/>
    </xf>
    <xf borderId="54" fillId="0" fontId="4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30" fillId="0" fontId="3" numFmtId="1" xfId="0" applyAlignment="1" applyBorder="1" applyFont="1" applyNumberFormat="1">
      <alignment horizontal="center" shrinkToFit="1" vertical="center" wrapText="0"/>
    </xf>
    <xf borderId="31" fillId="0" fontId="3" numFmtId="1" xfId="0" applyAlignment="1" applyBorder="1" applyFont="1" applyNumberFormat="1">
      <alignment horizontal="center" shrinkToFit="1" vertical="center" wrapText="0"/>
    </xf>
    <xf borderId="55" fillId="0" fontId="3" numFmtId="0" xfId="0" applyAlignment="1" applyBorder="1" applyFont="1">
      <alignment horizontal="center" shrinkToFit="1" vertical="center" wrapText="0"/>
    </xf>
    <xf borderId="0" fillId="0" fontId="3" numFmtId="1" xfId="0" applyAlignment="1" applyFont="1" applyNumberFormat="1">
      <alignment horizontal="center" shrinkToFit="1" vertical="center" wrapText="0"/>
    </xf>
    <xf borderId="51" fillId="0" fontId="3" numFmtId="0" xfId="0" applyAlignment="1" applyBorder="1" applyFont="1">
      <alignment horizontal="left" vertical="center"/>
    </xf>
    <xf borderId="18" fillId="0" fontId="3" numFmtId="1" xfId="0" applyAlignment="1" applyBorder="1" applyFont="1" applyNumberFormat="1">
      <alignment horizontal="center" shrinkToFit="1" vertical="center" wrapText="0"/>
    </xf>
    <xf borderId="35" fillId="0" fontId="3" numFmtId="0" xfId="0" applyAlignment="1" applyBorder="1" applyFont="1">
      <alignment horizontal="center" shrinkToFit="1" vertical="center" wrapText="0"/>
    </xf>
    <xf borderId="56" fillId="3" fontId="3" numFmtId="0" xfId="0" applyAlignment="1" applyBorder="1" applyFill="1" applyFont="1">
      <alignment horizontal="left" vertical="center"/>
    </xf>
    <xf borderId="57" fillId="0" fontId="2" numFmtId="0" xfId="0" applyBorder="1" applyFont="1"/>
    <xf borderId="37" fillId="3" fontId="3" numFmtId="1" xfId="0" applyAlignment="1" applyBorder="1" applyFont="1" applyNumberFormat="1">
      <alignment horizontal="center" shrinkToFit="1" vertical="center" wrapText="0"/>
    </xf>
    <xf borderId="58" fillId="3" fontId="3" numFmtId="1" xfId="0" applyAlignment="1" applyBorder="1" applyFont="1" applyNumberFormat="1">
      <alignment horizontal="center" shrinkToFit="1" vertical="center" wrapText="0"/>
    </xf>
    <xf borderId="59" fillId="3" fontId="3" numFmtId="0" xfId="0" applyAlignment="1" applyBorder="1" applyFont="1">
      <alignment horizontal="left" vertical="center"/>
    </xf>
    <xf borderId="60" fillId="0" fontId="2" numFmtId="0" xfId="0" applyBorder="1" applyFont="1"/>
    <xf borderId="61" fillId="3" fontId="3" numFmtId="1" xfId="0" applyAlignment="1" applyBorder="1" applyFont="1" applyNumberFormat="1">
      <alignment horizontal="center" shrinkToFit="1" vertical="center" wrapText="0"/>
    </xf>
    <xf borderId="62" fillId="3" fontId="3" numFmtId="1" xfId="0" applyAlignment="1" applyBorder="1" applyFont="1" applyNumberFormat="1">
      <alignment horizontal="center" shrinkToFit="1" vertical="center" wrapText="0"/>
    </xf>
    <xf borderId="56" fillId="4" fontId="3" numFmtId="0" xfId="0" applyAlignment="1" applyBorder="1" applyFill="1" applyFont="1">
      <alignment horizontal="left" vertical="center"/>
    </xf>
    <xf borderId="37" fillId="4" fontId="3" numFmtId="1" xfId="0" applyAlignment="1" applyBorder="1" applyFont="1" applyNumberFormat="1">
      <alignment horizontal="center" vertical="center"/>
    </xf>
    <xf borderId="37" fillId="4" fontId="3" numFmtId="1" xfId="0" applyAlignment="1" applyBorder="1" applyFont="1" applyNumberFormat="1">
      <alignment horizontal="center" shrinkToFit="1" vertical="center" wrapText="0"/>
    </xf>
    <xf borderId="58" fillId="4" fontId="3" numFmtId="1" xfId="0" applyAlignment="1" applyBorder="1" applyFont="1" applyNumberFormat="1">
      <alignment horizontal="center" shrinkToFit="1" vertical="center" wrapText="0"/>
    </xf>
    <xf borderId="59" fillId="4" fontId="3" numFmtId="0" xfId="0" applyAlignment="1" applyBorder="1" applyFont="1">
      <alignment horizontal="left" vertical="center"/>
    </xf>
    <xf borderId="61" fillId="4" fontId="3" numFmtId="1" xfId="0" applyAlignment="1" applyBorder="1" applyFont="1" applyNumberFormat="1">
      <alignment horizontal="center" vertical="center"/>
    </xf>
    <xf borderId="62" fillId="4" fontId="3" numFmtId="1" xfId="0" applyAlignment="1" applyBorder="1" applyFont="1" applyNumberFormat="1">
      <alignment horizontal="center" vertical="center"/>
    </xf>
    <xf borderId="56" fillId="5" fontId="3" numFmtId="0" xfId="0" applyAlignment="1" applyBorder="1" applyFill="1" applyFont="1">
      <alignment horizontal="left" vertical="center"/>
    </xf>
    <xf borderId="37" fillId="5" fontId="3" numFmtId="1" xfId="0" applyAlignment="1" applyBorder="1" applyFont="1" applyNumberFormat="1">
      <alignment horizontal="center" shrinkToFit="1" vertical="center" wrapText="0"/>
    </xf>
    <xf borderId="58" fillId="5" fontId="3" numFmtId="1" xfId="0" applyAlignment="1" applyBorder="1" applyFont="1" applyNumberFormat="1">
      <alignment horizontal="center" shrinkToFit="1" vertical="center" wrapText="0"/>
    </xf>
    <xf borderId="59" fillId="5" fontId="3" numFmtId="0" xfId="0" applyAlignment="1" applyBorder="1" applyFont="1">
      <alignment horizontal="left" vertical="center"/>
    </xf>
    <xf borderId="61" fillId="5" fontId="3" numFmtId="1" xfId="0" applyAlignment="1" applyBorder="1" applyFont="1" applyNumberFormat="1">
      <alignment horizontal="center" shrinkToFit="1" vertical="center" wrapText="0"/>
    </xf>
    <xf borderId="62" fillId="5" fontId="3" numFmtId="1" xfId="0" applyAlignment="1" applyBorder="1" applyFont="1" applyNumberFormat="1">
      <alignment horizontal="center" shrinkToFit="1" vertical="center" wrapText="0"/>
    </xf>
    <xf borderId="56" fillId="6" fontId="3" numFmtId="0" xfId="0" applyAlignment="1" applyBorder="1" applyFill="1" applyFont="1">
      <alignment horizontal="left" vertical="center"/>
    </xf>
    <xf borderId="37" fillId="6" fontId="3" numFmtId="1" xfId="0" applyAlignment="1" applyBorder="1" applyFont="1" applyNumberFormat="1">
      <alignment horizontal="center" shrinkToFit="1" vertical="center" wrapText="0"/>
    </xf>
    <xf borderId="58" fillId="6" fontId="3" numFmtId="1" xfId="0" applyAlignment="1" applyBorder="1" applyFont="1" applyNumberFormat="1">
      <alignment horizontal="center" shrinkToFit="1" vertical="center" wrapText="0"/>
    </xf>
    <xf borderId="59" fillId="6" fontId="3" numFmtId="0" xfId="0" applyAlignment="1" applyBorder="1" applyFont="1">
      <alignment horizontal="left" vertical="center"/>
    </xf>
    <xf borderId="61" fillId="6" fontId="3" numFmtId="1" xfId="0" applyAlignment="1" applyBorder="1" applyFont="1" applyNumberFormat="1">
      <alignment horizontal="center" shrinkToFit="1" vertical="center" wrapText="0"/>
    </xf>
    <xf borderId="61" fillId="6" fontId="7" numFmtId="1" xfId="0" applyAlignment="1" applyBorder="1" applyFont="1" applyNumberFormat="1">
      <alignment horizontal="center" shrinkToFit="1" vertical="center" wrapText="0"/>
    </xf>
    <xf borderId="62" fillId="6" fontId="3" numFmtId="1" xfId="0" applyAlignment="1" applyBorder="1" applyFont="1" applyNumberFormat="1">
      <alignment horizontal="center" shrinkToFit="1" vertical="center" wrapText="0"/>
    </xf>
    <xf borderId="63" fillId="7" fontId="6" numFmtId="0" xfId="0" applyAlignment="1" applyBorder="1" applyFill="1" applyFont="1">
      <alignment horizontal="center"/>
    </xf>
    <xf borderId="63" fillId="7" fontId="6" numFmtId="0" xfId="0" applyAlignment="1" applyBorder="1" applyFont="1">
      <alignment horizontal="center" vertical="center"/>
    </xf>
    <xf borderId="63" fillId="7" fontId="6" numFmtId="0" xfId="0" applyBorder="1" applyFont="1"/>
    <xf borderId="0" fillId="0" fontId="6" numFmtId="0" xfId="0" applyAlignment="1" applyFont="1">
      <alignment horizontal="center"/>
    </xf>
    <xf borderId="0" fillId="0" fontId="6" numFmtId="0" xfId="0" applyFont="1"/>
    <xf borderId="0" fillId="0" fontId="6" numFmtId="1" xfId="0" applyAlignment="1" applyFont="1" applyNumberFormat="1">
      <alignment horizontal="center" vertical="center"/>
    </xf>
    <xf borderId="0" fillId="0" fontId="6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8.43"/>
    <col customWidth="1" min="3" max="3" width="5.71"/>
    <col customWidth="1" min="4" max="4" width="14.71"/>
    <col customWidth="1" min="5" max="5" width="60.71"/>
    <col customWidth="1" min="6" max="7" width="3.71"/>
    <col customWidth="1" min="8" max="8" width="3.57"/>
    <col customWidth="1" min="9" max="10" width="3.71"/>
    <col customWidth="1" min="11" max="11" width="3.29"/>
    <col customWidth="1" min="12" max="12" width="2.71"/>
    <col customWidth="1" min="13" max="13" width="3.71"/>
    <col customWidth="1" min="14" max="14" width="3.29"/>
    <col customWidth="1" min="15" max="15" width="3.57"/>
    <col customWidth="1" min="16" max="16" width="3.14"/>
    <col customWidth="1" min="17" max="17" width="3.43"/>
    <col customWidth="1" hidden="1" min="18" max="19" width="3.71"/>
    <col customWidth="1" hidden="1" min="20" max="21" width="3.29"/>
    <col customWidth="1" hidden="1" min="22" max="22" width="4.43"/>
    <col customWidth="1" hidden="1" min="23" max="23" width="3.71"/>
    <col customWidth="1" min="24" max="24" width="7.0"/>
    <col customWidth="1" min="25" max="26" width="6.57"/>
    <col customWidth="1" min="27" max="27" width="7.43"/>
    <col customWidth="1" min="28" max="28" width="6.71"/>
    <col customWidth="1" min="29" max="29" width="6.43"/>
    <col customWidth="1" min="30" max="30" width="6.57"/>
    <col customWidth="1" min="31" max="31" width="5.71"/>
  </cols>
  <sheetData>
    <row r="1" ht="81.0" customHeight="1">
      <c r="A1" s="1" t="s">
        <v>0</v>
      </c>
      <c r="AE1" s="2"/>
    </row>
    <row r="2" ht="48.75" customHeight="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8" t="s">
        <v>23</v>
      </c>
      <c r="X2" s="9" t="s">
        <v>24</v>
      </c>
      <c r="Y2" s="10" t="s">
        <v>25</v>
      </c>
      <c r="Z2" s="11" t="s">
        <v>26</v>
      </c>
      <c r="AA2" s="12" t="s">
        <v>27</v>
      </c>
      <c r="AB2" s="12" t="s">
        <v>28</v>
      </c>
      <c r="AC2" s="12" t="s">
        <v>29</v>
      </c>
      <c r="AD2" s="13" t="s">
        <v>30</v>
      </c>
      <c r="AE2" s="13" t="s">
        <v>31</v>
      </c>
    </row>
    <row r="3" ht="14.25" customHeight="1">
      <c r="A3" s="14" t="s">
        <v>32</v>
      </c>
      <c r="B3" s="14" t="s">
        <v>33</v>
      </c>
      <c r="C3" s="14" t="s">
        <v>34</v>
      </c>
      <c r="D3" s="14" t="s">
        <v>35</v>
      </c>
      <c r="E3" s="15" t="s">
        <v>36</v>
      </c>
      <c r="F3" s="16">
        <v>1.0</v>
      </c>
      <c r="G3" s="17">
        <v>0.0</v>
      </c>
      <c r="H3" s="18">
        <v>1.0</v>
      </c>
      <c r="I3" s="16"/>
      <c r="J3" s="17"/>
      <c r="K3" s="18"/>
      <c r="L3" s="16"/>
      <c r="M3" s="17"/>
      <c r="N3" s="18"/>
      <c r="O3" s="16"/>
      <c r="P3" s="17"/>
      <c r="Q3" s="18"/>
      <c r="R3" s="16"/>
      <c r="S3" s="17"/>
      <c r="T3" s="18"/>
      <c r="U3" s="16"/>
      <c r="V3" s="17"/>
      <c r="W3" s="17"/>
      <c r="X3" s="19">
        <f t="shared" ref="X3:Y3" si="1">F3+I3+L3+O3+R3+U3</f>
        <v>1</v>
      </c>
      <c r="Y3" s="20">
        <f t="shared" si="1"/>
        <v>0</v>
      </c>
      <c r="Z3" s="20">
        <v>15.0</v>
      </c>
      <c r="AA3" s="20">
        <f t="shared" ref="AA3:AA7" si="3">X3*Z3</f>
        <v>15</v>
      </c>
      <c r="AB3" s="20">
        <f t="shared" ref="AB3:AB7" si="4">Y3*Z3</f>
        <v>0</v>
      </c>
      <c r="AC3" s="20">
        <f t="shared" ref="AC3:AC7" si="5">SUM(AA3:AB3)</f>
        <v>15</v>
      </c>
      <c r="AD3" s="20">
        <f t="shared" ref="AD3:AD7" si="6">H3+K3+N3+Q3+T3+W3</f>
        <v>1</v>
      </c>
      <c r="AE3" s="21" t="s">
        <v>37</v>
      </c>
    </row>
    <row r="4" ht="14.25" customHeight="1">
      <c r="A4" s="14" t="s">
        <v>32</v>
      </c>
      <c r="B4" s="14" t="s">
        <v>33</v>
      </c>
      <c r="C4" s="14" t="s">
        <v>34</v>
      </c>
      <c r="D4" s="14" t="s">
        <v>38</v>
      </c>
      <c r="E4" s="15" t="s">
        <v>39</v>
      </c>
      <c r="F4" s="16">
        <v>2.0</v>
      </c>
      <c r="G4" s="17">
        <v>0.0</v>
      </c>
      <c r="H4" s="18">
        <v>2.0</v>
      </c>
      <c r="I4" s="16"/>
      <c r="J4" s="17"/>
      <c r="K4" s="18"/>
      <c r="L4" s="16"/>
      <c r="M4" s="17"/>
      <c r="N4" s="18"/>
      <c r="O4" s="16"/>
      <c r="P4" s="17"/>
      <c r="Q4" s="18"/>
      <c r="R4" s="16"/>
      <c r="S4" s="17"/>
      <c r="T4" s="18"/>
      <c r="U4" s="16"/>
      <c r="V4" s="17"/>
      <c r="W4" s="17"/>
      <c r="X4" s="22">
        <f t="shared" ref="X4:Y4" si="2">F4+I4+L4+O4+R4+U4</f>
        <v>2</v>
      </c>
      <c r="Y4" s="16">
        <f t="shared" si="2"/>
        <v>0</v>
      </c>
      <c r="Z4" s="16">
        <v>15.0</v>
      </c>
      <c r="AA4" s="16">
        <f t="shared" si="3"/>
        <v>30</v>
      </c>
      <c r="AB4" s="16">
        <f t="shared" si="4"/>
        <v>0</v>
      </c>
      <c r="AC4" s="16">
        <f t="shared" si="5"/>
        <v>30</v>
      </c>
      <c r="AD4" s="16">
        <f t="shared" si="6"/>
        <v>2</v>
      </c>
      <c r="AE4" s="23" t="s">
        <v>37</v>
      </c>
    </row>
    <row r="5" ht="14.25" customHeight="1">
      <c r="A5" s="14" t="s">
        <v>32</v>
      </c>
      <c r="B5" s="14" t="s">
        <v>33</v>
      </c>
      <c r="C5" s="14" t="s">
        <v>34</v>
      </c>
      <c r="D5" s="14" t="s">
        <v>40</v>
      </c>
      <c r="E5" s="15" t="s">
        <v>41</v>
      </c>
      <c r="F5" s="16">
        <v>2.0</v>
      </c>
      <c r="G5" s="17">
        <v>0.0</v>
      </c>
      <c r="H5" s="18">
        <v>2.0</v>
      </c>
      <c r="I5" s="16"/>
      <c r="J5" s="17"/>
      <c r="K5" s="18"/>
      <c r="L5" s="16">
        <v>0.0</v>
      </c>
      <c r="M5" s="17">
        <v>0.0</v>
      </c>
      <c r="N5" s="18">
        <v>0.0</v>
      </c>
      <c r="O5" s="16"/>
      <c r="P5" s="17"/>
      <c r="Q5" s="18"/>
      <c r="R5" s="16"/>
      <c r="S5" s="17"/>
      <c r="T5" s="18"/>
      <c r="U5" s="16"/>
      <c r="V5" s="17"/>
      <c r="W5" s="17"/>
      <c r="X5" s="22">
        <f t="shared" ref="X5:Y5" si="7">F5+I5+L5+O5+R5+U5</f>
        <v>2</v>
      </c>
      <c r="Y5" s="16">
        <f t="shared" si="7"/>
        <v>0</v>
      </c>
      <c r="Z5" s="16">
        <v>15.0</v>
      </c>
      <c r="AA5" s="16">
        <f t="shared" si="3"/>
        <v>30</v>
      </c>
      <c r="AB5" s="16">
        <f t="shared" si="4"/>
        <v>0</v>
      </c>
      <c r="AC5" s="16">
        <f t="shared" si="5"/>
        <v>30</v>
      </c>
      <c r="AD5" s="16">
        <f t="shared" si="6"/>
        <v>2</v>
      </c>
      <c r="AE5" s="23" t="s">
        <v>37</v>
      </c>
    </row>
    <row r="6" ht="14.25" customHeight="1">
      <c r="A6" s="14" t="s">
        <v>32</v>
      </c>
      <c r="B6" s="14" t="s">
        <v>33</v>
      </c>
      <c r="C6" s="14" t="s">
        <v>42</v>
      </c>
      <c r="D6" s="24" t="s">
        <v>43</v>
      </c>
      <c r="E6" s="25" t="s">
        <v>44</v>
      </c>
      <c r="F6" s="16"/>
      <c r="G6" s="17"/>
      <c r="H6" s="18"/>
      <c r="I6" s="16">
        <v>2.0</v>
      </c>
      <c r="J6" s="17">
        <v>0.0</v>
      </c>
      <c r="K6" s="17">
        <v>2.0</v>
      </c>
      <c r="L6" s="16"/>
      <c r="M6" s="17"/>
      <c r="N6" s="18"/>
      <c r="O6" s="16"/>
      <c r="P6" s="17"/>
      <c r="Q6" s="18"/>
      <c r="R6" s="16"/>
      <c r="S6" s="17"/>
      <c r="T6" s="18"/>
      <c r="U6" s="16">
        <v>0.0</v>
      </c>
      <c r="V6" s="17">
        <v>0.0</v>
      </c>
      <c r="W6" s="17">
        <v>0.0</v>
      </c>
      <c r="X6" s="22">
        <f t="shared" ref="X6:Y6" si="8">F6+I6+L6+O6+R6+U6</f>
        <v>2</v>
      </c>
      <c r="Y6" s="16">
        <f t="shared" si="8"/>
        <v>0</v>
      </c>
      <c r="Z6" s="16">
        <v>15.0</v>
      </c>
      <c r="AA6" s="16">
        <f t="shared" si="3"/>
        <v>30</v>
      </c>
      <c r="AB6" s="16">
        <f t="shared" si="4"/>
        <v>0</v>
      </c>
      <c r="AC6" s="16">
        <f t="shared" si="5"/>
        <v>30</v>
      </c>
      <c r="AD6" s="16">
        <f t="shared" si="6"/>
        <v>2</v>
      </c>
      <c r="AE6" s="23" t="s">
        <v>37</v>
      </c>
    </row>
    <row r="7" ht="14.25" customHeight="1">
      <c r="A7" s="26" t="s">
        <v>32</v>
      </c>
      <c r="B7" s="26" t="s">
        <v>33</v>
      </c>
      <c r="C7" s="26" t="s">
        <v>42</v>
      </c>
      <c r="D7" s="14" t="s">
        <v>45</v>
      </c>
      <c r="E7" s="25" t="s">
        <v>46</v>
      </c>
      <c r="F7" s="27"/>
      <c r="G7" s="28"/>
      <c r="H7" s="29"/>
      <c r="I7" s="27">
        <v>0.0</v>
      </c>
      <c r="J7" s="28">
        <v>2.0</v>
      </c>
      <c r="K7" s="29">
        <v>2.0</v>
      </c>
      <c r="L7" s="27"/>
      <c r="M7" s="28"/>
      <c r="N7" s="29"/>
      <c r="O7" s="27"/>
      <c r="P7" s="28"/>
      <c r="Q7" s="29"/>
      <c r="R7" s="27"/>
      <c r="S7" s="28"/>
      <c r="T7" s="29"/>
      <c r="U7" s="27"/>
      <c r="V7" s="28"/>
      <c r="W7" s="28"/>
      <c r="X7" s="30">
        <f t="shared" ref="X7:Y7" si="9">F7+I7+L7+O7+R7+U7</f>
        <v>0</v>
      </c>
      <c r="Y7" s="27">
        <f t="shared" si="9"/>
        <v>2</v>
      </c>
      <c r="Z7" s="27">
        <v>15.0</v>
      </c>
      <c r="AA7" s="27">
        <f t="shared" si="3"/>
        <v>0</v>
      </c>
      <c r="AB7" s="27">
        <f t="shared" si="4"/>
        <v>30</v>
      </c>
      <c r="AC7" s="27">
        <f t="shared" si="5"/>
        <v>30</v>
      </c>
      <c r="AD7" s="27">
        <f t="shared" si="6"/>
        <v>2</v>
      </c>
      <c r="AE7" s="31" t="s">
        <v>47</v>
      </c>
    </row>
    <row r="8" ht="14.25" customHeight="1">
      <c r="A8" s="32" t="s">
        <v>48</v>
      </c>
      <c r="B8" s="33"/>
      <c r="C8" s="34"/>
      <c r="D8" s="35" t="s">
        <v>49</v>
      </c>
      <c r="E8" s="36"/>
      <c r="F8" s="37">
        <f t="shared" ref="F8:Y8" si="10">SUM(F3:F7)</f>
        <v>5</v>
      </c>
      <c r="G8" s="38">
        <f t="shared" si="10"/>
        <v>0</v>
      </c>
      <c r="H8" s="38">
        <f t="shared" si="10"/>
        <v>5</v>
      </c>
      <c r="I8" s="37">
        <f t="shared" si="10"/>
        <v>2</v>
      </c>
      <c r="J8" s="38">
        <f t="shared" si="10"/>
        <v>2</v>
      </c>
      <c r="K8" s="38">
        <f t="shared" si="10"/>
        <v>4</v>
      </c>
      <c r="L8" s="37">
        <f t="shared" si="10"/>
        <v>0</v>
      </c>
      <c r="M8" s="38">
        <f t="shared" si="10"/>
        <v>0</v>
      </c>
      <c r="N8" s="38">
        <f t="shared" si="10"/>
        <v>0</v>
      </c>
      <c r="O8" s="37">
        <f t="shared" si="10"/>
        <v>0</v>
      </c>
      <c r="P8" s="38">
        <f t="shared" si="10"/>
        <v>0</v>
      </c>
      <c r="Q8" s="38">
        <f t="shared" si="10"/>
        <v>0</v>
      </c>
      <c r="R8" s="39">
        <f t="shared" si="10"/>
        <v>0</v>
      </c>
      <c r="S8" s="38">
        <f t="shared" si="10"/>
        <v>0</v>
      </c>
      <c r="T8" s="38">
        <f t="shared" si="10"/>
        <v>0</v>
      </c>
      <c r="U8" s="39">
        <f t="shared" si="10"/>
        <v>0</v>
      </c>
      <c r="V8" s="38">
        <f t="shared" si="10"/>
        <v>0</v>
      </c>
      <c r="W8" s="38">
        <f t="shared" si="10"/>
        <v>0</v>
      </c>
      <c r="X8" s="39">
        <f t="shared" si="10"/>
        <v>7</v>
      </c>
      <c r="Y8" s="38">
        <f t="shared" si="10"/>
        <v>2</v>
      </c>
      <c r="Z8" s="38" t="s">
        <v>50</v>
      </c>
      <c r="AA8" s="39">
        <f t="shared" ref="AA8:AB8" si="11">SUM(AA3:AA7)</f>
        <v>105</v>
      </c>
      <c r="AB8" s="38">
        <f t="shared" si="11"/>
        <v>30</v>
      </c>
      <c r="AC8" s="39">
        <f>AA8+AB8</f>
        <v>135</v>
      </c>
      <c r="AD8" s="40">
        <f>SUM(AD3:AD7)</f>
        <v>9</v>
      </c>
      <c r="AE8" s="17"/>
    </row>
    <row r="9" ht="14.25" customHeight="1">
      <c r="A9" s="41" t="s">
        <v>32</v>
      </c>
      <c r="B9" s="42" t="s">
        <v>33</v>
      </c>
      <c r="C9" s="43" t="s">
        <v>42</v>
      </c>
      <c r="D9" s="14" t="s">
        <v>51</v>
      </c>
      <c r="E9" s="15" t="s">
        <v>52</v>
      </c>
      <c r="F9" s="16"/>
      <c r="G9" s="17"/>
      <c r="H9" s="18"/>
      <c r="I9" s="16">
        <v>2.0</v>
      </c>
      <c r="J9" s="17">
        <v>1.0</v>
      </c>
      <c r="K9" s="18">
        <v>3.0</v>
      </c>
      <c r="L9" s="16"/>
      <c r="M9" s="17"/>
      <c r="N9" s="18"/>
      <c r="O9" s="16"/>
      <c r="P9" s="17"/>
      <c r="Q9" s="18"/>
      <c r="R9" s="16"/>
      <c r="S9" s="17"/>
      <c r="T9" s="18"/>
      <c r="U9" s="16"/>
      <c r="V9" s="17"/>
      <c r="W9" s="18"/>
      <c r="X9" s="16">
        <f t="shared" ref="X9:Y9" si="12">F9+I9+L9+O9+R9+U9</f>
        <v>2</v>
      </c>
      <c r="Y9" s="17">
        <f t="shared" si="12"/>
        <v>1</v>
      </c>
      <c r="Z9" s="16">
        <v>15.0</v>
      </c>
      <c r="AA9" s="16">
        <f t="shared" ref="AA9:AA23" si="14">X9*Z9</f>
        <v>30</v>
      </c>
      <c r="AB9" s="17">
        <f t="shared" ref="AB9:AB23" si="15">Y9*Z9</f>
        <v>15</v>
      </c>
      <c r="AC9" s="44">
        <f t="shared" ref="AC9:AC23" si="16">SUM(AA9:AB9)</f>
        <v>45</v>
      </c>
      <c r="AD9" s="44">
        <f t="shared" ref="AD9:AD23" si="17">H9+K9+N9+Q9+T9+W9</f>
        <v>3</v>
      </c>
      <c r="AE9" s="44" t="s">
        <v>37</v>
      </c>
    </row>
    <row r="10" ht="14.25" customHeight="1">
      <c r="A10" s="41" t="s">
        <v>32</v>
      </c>
      <c r="B10" s="14" t="s">
        <v>53</v>
      </c>
      <c r="C10" s="45" t="s">
        <v>54</v>
      </c>
      <c r="D10" s="14" t="s">
        <v>55</v>
      </c>
      <c r="E10" s="15" t="s">
        <v>56</v>
      </c>
      <c r="F10" s="16"/>
      <c r="G10" s="17"/>
      <c r="H10" s="18"/>
      <c r="I10" s="16"/>
      <c r="J10" s="17"/>
      <c r="K10" s="18"/>
      <c r="L10" s="16">
        <v>2.0</v>
      </c>
      <c r="M10" s="17">
        <v>1.0</v>
      </c>
      <c r="N10" s="18">
        <v>3.0</v>
      </c>
      <c r="O10" s="16"/>
      <c r="P10" s="17"/>
      <c r="Q10" s="18"/>
      <c r="R10" s="16"/>
      <c r="S10" s="17"/>
      <c r="T10" s="18"/>
      <c r="U10" s="16"/>
      <c r="V10" s="17"/>
      <c r="W10" s="18"/>
      <c r="X10" s="16">
        <f t="shared" ref="X10:Y10" si="13">F10+I10+L10+O10+R10+U10</f>
        <v>2</v>
      </c>
      <c r="Y10" s="17">
        <f t="shared" si="13"/>
        <v>1</v>
      </c>
      <c r="Z10" s="16">
        <v>15.0</v>
      </c>
      <c r="AA10" s="16">
        <f t="shared" si="14"/>
        <v>30</v>
      </c>
      <c r="AB10" s="17">
        <f t="shared" si="15"/>
        <v>15</v>
      </c>
      <c r="AC10" s="44">
        <f t="shared" si="16"/>
        <v>45</v>
      </c>
      <c r="AD10" s="44">
        <f t="shared" si="17"/>
        <v>3</v>
      </c>
      <c r="AE10" s="44" t="s">
        <v>37</v>
      </c>
    </row>
    <row r="11" ht="14.25" customHeight="1">
      <c r="A11" s="46" t="s">
        <v>32</v>
      </c>
      <c r="B11" s="26" t="s">
        <v>53</v>
      </c>
      <c r="C11" s="47" t="s">
        <v>57</v>
      </c>
      <c r="D11" s="14" t="s">
        <v>58</v>
      </c>
      <c r="E11" s="15" t="s">
        <v>59</v>
      </c>
      <c r="F11" s="16"/>
      <c r="G11" s="17"/>
      <c r="H11" s="18"/>
      <c r="I11" s="16"/>
      <c r="J11" s="17"/>
      <c r="K11" s="18"/>
      <c r="L11" s="16"/>
      <c r="M11" s="17"/>
      <c r="N11" s="18"/>
      <c r="O11" s="16">
        <v>0.0</v>
      </c>
      <c r="P11" s="17">
        <v>2.0</v>
      </c>
      <c r="Q11" s="18">
        <v>2.0</v>
      </c>
      <c r="R11" s="16"/>
      <c r="S11" s="17"/>
      <c r="T11" s="18"/>
      <c r="U11" s="16"/>
      <c r="V11" s="17"/>
      <c r="W11" s="18"/>
      <c r="X11" s="16">
        <f t="shared" ref="X11:Y11" si="18">F11+I11+L11+O11+R11+U11</f>
        <v>0</v>
      </c>
      <c r="Y11" s="17">
        <f t="shared" si="18"/>
        <v>2</v>
      </c>
      <c r="Z11" s="16">
        <v>15.0</v>
      </c>
      <c r="AA11" s="16">
        <f t="shared" si="14"/>
        <v>0</v>
      </c>
      <c r="AB11" s="17">
        <f t="shared" si="15"/>
        <v>30</v>
      </c>
      <c r="AC11" s="44">
        <f t="shared" si="16"/>
        <v>30</v>
      </c>
      <c r="AD11" s="44">
        <f t="shared" si="17"/>
        <v>2</v>
      </c>
      <c r="AE11" s="44" t="s">
        <v>47</v>
      </c>
    </row>
    <row r="12" ht="14.25" customHeight="1">
      <c r="A12" s="48" t="s">
        <v>32</v>
      </c>
      <c r="B12" s="49" t="s">
        <v>33</v>
      </c>
      <c r="C12" s="50" t="s">
        <v>34</v>
      </c>
      <c r="D12" s="14" t="s">
        <v>60</v>
      </c>
      <c r="E12" s="25" t="s">
        <v>61</v>
      </c>
      <c r="F12" s="51">
        <v>1.0</v>
      </c>
      <c r="G12" s="51">
        <v>2.0</v>
      </c>
      <c r="H12" s="52">
        <v>2.0</v>
      </c>
      <c r="I12" s="51"/>
      <c r="J12" s="51"/>
      <c r="K12" s="52"/>
      <c r="L12" s="20"/>
      <c r="M12" s="51"/>
      <c r="N12" s="52"/>
      <c r="O12" s="20"/>
      <c r="P12" s="51"/>
      <c r="Q12" s="52"/>
      <c r="R12" s="20"/>
      <c r="S12" s="51"/>
      <c r="T12" s="52"/>
      <c r="U12" s="20"/>
      <c r="V12" s="51"/>
      <c r="W12" s="52"/>
      <c r="X12" s="20">
        <f t="shared" ref="X12:Y12" si="19">F12+I12+L12+O12+R12+U12</f>
        <v>1</v>
      </c>
      <c r="Y12" s="51">
        <f t="shared" si="19"/>
        <v>2</v>
      </c>
      <c r="Z12" s="20">
        <v>15.0</v>
      </c>
      <c r="AA12" s="20">
        <f t="shared" si="14"/>
        <v>15</v>
      </c>
      <c r="AB12" s="51">
        <f t="shared" si="15"/>
        <v>30</v>
      </c>
      <c r="AC12" s="53">
        <f t="shared" si="16"/>
        <v>45</v>
      </c>
      <c r="AD12" s="53">
        <f t="shared" si="17"/>
        <v>2</v>
      </c>
      <c r="AE12" s="21" t="s">
        <v>47</v>
      </c>
    </row>
    <row r="13" ht="14.25" customHeight="1">
      <c r="A13" s="54" t="s">
        <v>32</v>
      </c>
      <c r="B13" s="26" t="s">
        <v>53</v>
      </c>
      <c r="C13" s="47" t="s">
        <v>54</v>
      </c>
      <c r="D13" s="45" t="s">
        <v>62</v>
      </c>
      <c r="E13" s="25" t="s">
        <v>63</v>
      </c>
      <c r="F13" s="17"/>
      <c r="G13" s="17"/>
      <c r="H13" s="18"/>
      <c r="I13" s="17"/>
      <c r="J13" s="17"/>
      <c r="K13" s="18"/>
      <c r="L13" s="16">
        <v>0.0</v>
      </c>
      <c r="M13" s="17">
        <v>1.0</v>
      </c>
      <c r="N13" s="18">
        <v>2.0</v>
      </c>
      <c r="O13" s="16"/>
      <c r="P13" s="17"/>
      <c r="Q13" s="18"/>
      <c r="R13" s="16"/>
      <c r="S13" s="17"/>
      <c r="T13" s="18"/>
      <c r="U13" s="16"/>
      <c r="V13" s="17"/>
      <c r="W13" s="18"/>
      <c r="X13" s="16">
        <f t="shared" ref="X13:Y13" si="20">F13+I13+L13+O13+R13+U13</f>
        <v>0</v>
      </c>
      <c r="Y13" s="17">
        <f t="shared" si="20"/>
        <v>1</v>
      </c>
      <c r="Z13" s="16">
        <v>15.0</v>
      </c>
      <c r="AA13" s="16">
        <f t="shared" si="14"/>
        <v>0</v>
      </c>
      <c r="AB13" s="17">
        <f t="shared" si="15"/>
        <v>15</v>
      </c>
      <c r="AC13" s="44">
        <f t="shared" si="16"/>
        <v>15</v>
      </c>
      <c r="AD13" s="44">
        <f t="shared" si="17"/>
        <v>2</v>
      </c>
      <c r="AE13" s="23" t="s">
        <v>47</v>
      </c>
    </row>
    <row r="14" ht="14.25" customHeight="1">
      <c r="A14" s="54" t="s">
        <v>32</v>
      </c>
      <c r="B14" s="26" t="s">
        <v>33</v>
      </c>
      <c r="C14" s="47" t="s">
        <v>34</v>
      </c>
      <c r="D14" s="45" t="s">
        <v>64</v>
      </c>
      <c r="E14" s="25" t="s">
        <v>65</v>
      </c>
      <c r="F14" s="17">
        <v>2.0</v>
      </c>
      <c r="G14" s="17">
        <v>0.0</v>
      </c>
      <c r="H14" s="18">
        <v>1.0</v>
      </c>
      <c r="I14" s="17"/>
      <c r="J14" s="17"/>
      <c r="K14" s="18"/>
      <c r="L14" s="16"/>
      <c r="M14" s="17"/>
      <c r="N14" s="18"/>
      <c r="O14" s="16"/>
      <c r="P14" s="17"/>
      <c r="Q14" s="18"/>
      <c r="R14" s="16"/>
      <c r="S14" s="17"/>
      <c r="T14" s="18"/>
      <c r="U14" s="16"/>
      <c r="V14" s="17"/>
      <c r="W14" s="18"/>
      <c r="X14" s="16">
        <f t="shared" ref="X14:Y14" si="21">F14+I14+L14+O14+R14+U14</f>
        <v>2</v>
      </c>
      <c r="Y14" s="17">
        <f t="shared" si="21"/>
        <v>0</v>
      </c>
      <c r="Z14" s="16">
        <v>15.0</v>
      </c>
      <c r="AA14" s="16">
        <f t="shared" si="14"/>
        <v>30</v>
      </c>
      <c r="AB14" s="17">
        <f t="shared" si="15"/>
        <v>0</v>
      </c>
      <c r="AC14" s="44">
        <f t="shared" si="16"/>
        <v>30</v>
      </c>
      <c r="AD14" s="44">
        <f t="shared" si="17"/>
        <v>1</v>
      </c>
      <c r="AE14" s="23" t="s">
        <v>37</v>
      </c>
    </row>
    <row r="15" ht="14.25" customHeight="1">
      <c r="A15" s="54" t="s">
        <v>32</v>
      </c>
      <c r="B15" s="26" t="s">
        <v>33</v>
      </c>
      <c r="C15" s="47" t="s">
        <v>42</v>
      </c>
      <c r="D15" s="45" t="s">
        <v>66</v>
      </c>
      <c r="E15" s="25" t="s">
        <v>67</v>
      </c>
      <c r="F15" s="17"/>
      <c r="G15" s="17"/>
      <c r="H15" s="18"/>
      <c r="I15" s="17">
        <v>1.0</v>
      </c>
      <c r="J15" s="17">
        <v>1.0</v>
      </c>
      <c r="K15" s="18">
        <v>2.0</v>
      </c>
      <c r="L15" s="16"/>
      <c r="M15" s="17"/>
      <c r="N15" s="18"/>
      <c r="O15" s="16">
        <v>0.0</v>
      </c>
      <c r="P15" s="17">
        <v>0.0</v>
      </c>
      <c r="Q15" s="18">
        <v>0.0</v>
      </c>
      <c r="R15" s="16"/>
      <c r="S15" s="17"/>
      <c r="T15" s="18"/>
      <c r="U15" s="16"/>
      <c r="V15" s="17"/>
      <c r="W15" s="18"/>
      <c r="X15" s="16">
        <f t="shared" ref="X15:Y15" si="22">F15+I15+L15+O15+R15+U15</f>
        <v>1</v>
      </c>
      <c r="Y15" s="17">
        <f t="shared" si="22"/>
        <v>1</v>
      </c>
      <c r="Z15" s="16">
        <v>15.0</v>
      </c>
      <c r="AA15" s="16">
        <f t="shared" si="14"/>
        <v>15</v>
      </c>
      <c r="AB15" s="17">
        <f t="shared" si="15"/>
        <v>15</v>
      </c>
      <c r="AC15" s="44">
        <f t="shared" si="16"/>
        <v>30</v>
      </c>
      <c r="AD15" s="44">
        <f t="shared" si="17"/>
        <v>2</v>
      </c>
      <c r="AE15" s="23" t="s">
        <v>37</v>
      </c>
    </row>
    <row r="16" ht="14.25" customHeight="1">
      <c r="A16" s="54" t="s">
        <v>32</v>
      </c>
      <c r="B16" s="26" t="s">
        <v>53</v>
      </c>
      <c r="C16" s="47" t="s">
        <v>54</v>
      </c>
      <c r="D16" s="45" t="s">
        <v>68</v>
      </c>
      <c r="E16" s="25" t="s">
        <v>69</v>
      </c>
      <c r="F16" s="17"/>
      <c r="G16" s="17"/>
      <c r="H16" s="18"/>
      <c r="I16" s="17"/>
      <c r="J16" s="17"/>
      <c r="K16" s="18"/>
      <c r="L16" s="16">
        <v>1.0</v>
      </c>
      <c r="M16" s="17">
        <v>1.0</v>
      </c>
      <c r="N16" s="18">
        <v>2.0</v>
      </c>
      <c r="O16" s="16"/>
      <c r="P16" s="17"/>
      <c r="Q16" s="18"/>
      <c r="R16" s="16">
        <v>0.0</v>
      </c>
      <c r="S16" s="17">
        <v>0.0</v>
      </c>
      <c r="T16" s="18">
        <v>0.0</v>
      </c>
      <c r="U16" s="16"/>
      <c r="V16" s="17"/>
      <c r="W16" s="18"/>
      <c r="X16" s="16">
        <f t="shared" ref="X16:Y16" si="23">F16+I16+L16+O16+R16+U16</f>
        <v>1</v>
      </c>
      <c r="Y16" s="17">
        <f t="shared" si="23"/>
        <v>1</v>
      </c>
      <c r="Z16" s="16">
        <v>15.0</v>
      </c>
      <c r="AA16" s="16">
        <f t="shared" si="14"/>
        <v>15</v>
      </c>
      <c r="AB16" s="17">
        <f t="shared" si="15"/>
        <v>15</v>
      </c>
      <c r="AC16" s="44">
        <f t="shared" si="16"/>
        <v>30</v>
      </c>
      <c r="AD16" s="44">
        <f t="shared" si="17"/>
        <v>2</v>
      </c>
      <c r="AE16" s="23" t="s">
        <v>47</v>
      </c>
    </row>
    <row r="17" ht="14.25" customHeight="1">
      <c r="A17" s="14" t="s">
        <v>32</v>
      </c>
      <c r="B17" s="55" t="s">
        <v>53</v>
      </c>
      <c r="C17" s="55" t="s">
        <v>57</v>
      </c>
      <c r="D17" s="56" t="s">
        <v>70</v>
      </c>
      <c r="E17" s="57" t="s">
        <v>71</v>
      </c>
      <c r="F17" s="28"/>
      <c r="G17" s="28"/>
      <c r="H17" s="29"/>
      <c r="I17" s="28"/>
      <c r="J17" s="28"/>
      <c r="K17" s="29"/>
      <c r="L17" s="27"/>
      <c r="M17" s="28"/>
      <c r="N17" s="29"/>
      <c r="O17" s="27">
        <v>0.0</v>
      </c>
      <c r="P17" s="28">
        <v>0.0</v>
      </c>
      <c r="Q17" s="29">
        <v>0.0</v>
      </c>
      <c r="R17" s="27">
        <v>0.0</v>
      </c>
      <c r="S17" s="28">
        <v>0.0</v>
      </c>
      <c r="T17" s="29">
        <v>0.0</v>
      </c>
      <c r="U17" s="27"/>
      <c r="V17" s="28"/>
      <c r="W17" s="29"/>
      <c r="X17" s="27">
        <f t="shared" ref="X17:Y17" si="24">F17+I17+L17+O17+R17+U17</f>
        <v>0</v>
      </c>
      <c r="Y17" s="28">
        <f t="shared" si="24"/>
        <v>0</v>
      </c>
      <c r="Z17" s="27">
        <v>15.0</v>
      </c>
      <c r="AA17" s="27">
        <f t="shared" si="14"/>
        <v>0</v>
      </c>
      <c r="AB17" s="28">
        <f t="shared" si="15"/>
        <v>0</v>
      </c>
      <c r="AC17" s="38">
        <f t="shared" si="16"/>
        <v>0</v>
      </c>
      <c r="AD17" s="38">
        <f t="shared" si="17"/>
        <v>0</v>
      </c>
      <c r="AE17" s="31" t="s">
        <v>72</v>
      </c>
    </row>
    <row r="18" ht="14.25" customHeight="1">
      <c r="A18" s="41" t="s">
        <v>32</v>
      </c>
      <c r="B18" s="42" t="s">
        <v>33</v>
      </c>
      <c r="C18" s="42" t="s">
        <v>34</v>
      </c>
      <c r="D18" s="42" t="s">
        <v>73</v>
      </c>
      <c r="E18" s="58" t="s">
        <v>74</v>
      </c>
      <c r="F18" s="20">
        <v>2.0</v>
      </c>
      <c r="G18" s="51">
        <v>0.0</v>
      </c>
      <c r="H18" s="52">
        <v>2.0</v>
      </c>
      <c r="I18" s="20"/>
      <c r="J18" s="51"/>
      <c r="K18" s="52"/>
      <c r="L18" s="20"/>
      <c r="M18" s="51"/>
      <c r="N18" s="52"/>
      <c r="O18" s="20"/>
      <c r="P18" s="51"/>
      <c r="Q18" s="52"/>
      <c r="R18" s="20">
        <v>0.0</v>
      </c>
      <c r="S18" s="51">
        <v>0.0</v>
      </c>
      <c r="T18" s="52">
        <v>0.0</v>
      </c>
      <c r="U18" s="20"/>
      <c r="V18" s="51"/>
      <c r="W18" s="51"/>
      <c r="X18" s="20">
        <f t="shared" ref="X18:Y18" si="25">F18+I18+L18+O18+R18+U18</f>
        <v>2</v>
      </c>
      <c r="Y18" s="51">
        <f t="shared" si="25"/>
        <v>0</v>
      </c>
      <c r="Z18" s="20">
        <v>15.0</v>
      </c>
      <c r="AA18" s="20">
        <f t="shared" si="14"/>
        <v>30</v>
      </c>
      <c r="AB18" s="51">
        <f t="shared" si="15"/>
        <v>0</v>
      </c>
      <c r="AC18" s="53">
        <f t="shared" si="16"/>
        <v>30</v>
      </c>
      <c r="AD18" s="53">
        <f t="shared" si="17"/>
        <v>2</v>
      </c>
      <c r="AE18" s="53" t="s">
        <v>37</v>
      </c>
    </row>
    <row r="19" ht="14.25" customHeight="1">
      <c r="A19" s="59" t="s">
        <v>32</v>
      </c>
      <c r="B19" s="26" t="s">
        <v>33</v>
      </c>
      <c r="C19" s="26" t="s">
        <v>42</v>
      </c>
      <c r="D19" s="26" t="s">
        <v>75</v>
      </c>
      <c r="E19" s="60" t="s">
        <v>76</v>
      </c>
      <c r="F19" s="27"/>
      <c r="G19" s="28"/>
      <c r="H19" s="29"/>
      <c r="I19" s="27">
        <v>2.0</v>
      </c>
      <c r="J19" s="28">
        <v>0.0</v>
      </c>
      <c r="K19" s="28">
        <v>2.0</v>
      </c>
      <c r="L19" s="27"/>
      <c r="M19" s="28"/>
      <c r="N19" s="29"/>
      <c r="O19" s="27"/>
      <c r="P19" s="28"/>
      <c r="Q19" s="29"/>
      <c r="R19" s="27"/>
      <c r="S19" s="28"/>
      <c r="T19" s="29"/>
      <c r="U19" s="27">
        <v>0.0</v>
      </c>
      <c r="V19" s="28">
        <v>0.0</v>
      </c>
      <c r="W19" s="28">
        <v>0.0</v>
      </c>
      <c r="X19" s="16">
        <f t="shared" ref="X19:Y19" si="26">F19+I19+L19+O19+R19+U19</f>
        <v>2</v>
      </c>
      <c r="Y19" s="17">
        <f t="shared" si="26"/>
        <v>0</v>
      </c>
      <c r="Z19" s="16">
        <v>15.0</v>
      </c>
      <c r="AA19" s="61">
        <f t="shared" si="14"/>
        <v>30</v>
      </c>
      <c r="AB19" s="17">
        <f t="shared" si="15"/>
        <v>0</v>
      </c>
      <c r="AC19" s="62">
        <f t="shared" si="16"/>
        <v>30</v>
      </c>
      <c r="AD19" s="44">
        <f t="shared" si="17"/>
        <v>2</v>
      </c>
      <c r="AE19" s="44" t="s">
        <v>37</v>
      </c>
    </row>
    <row r="20" ht="14.25" customHeight="1">
      <c r="A20" s="59" t="s">
        <v>32</v>
      </c>
      <c r="B20" s="63" t="s">
        <v>33</v>
      </c>
      <c r="C20" s="64" t="s">
        <v>42</v>
      </c>
      <c r="D20" s="14" t="s">
        <v>77</v>
      </c>
      <c r="E20" s="25" t="s">
        <v>78</v>
      </c>
      <c r="F20" s="17"/>
      <c r="G20" s="17"/>
      <c r="H20" s="18"/>
      <c r="I20" s="17">
        <v>2.0</v>
      </c>
      <c r="J20" s="17">
        <v>2.0</v>
      </c>
      <c r="K20" s="18">
        <v>4.0</v>
      </c>
      <c r="L20" s="17"/>
      <c r="M20" s="17"/>
      <c r="N20" s="18"/>
      <c r="O20" s="17"/>
      <c r="P20" s="17"/>
      <c r="Q20" s="18"/>
      <c r="R20" s="17"/>
      <c r="S20" s="17"/>
      <c r="T20" s="18"/>
      <c r="U20" s="17">
        <v>0.0</v>
      </c>
      <c r="V20" s="17">
        <v>0.0</v>
      </c>
      <c r="W20" s="18">
        <v>0.0</v>
      </c>
      <c r="X20" s="16">
        <f t="shared" ref="X20:Y20" si="27">F20+I20+L20+O20+R20+U20</f>
        <v>2</v>
      </c>
      <c r="Y20" s="17">
        <f t="shared" si="27"/>
        <v>2</v>
      </c>
      <c r="Z20" s="44">
        <v>15.0</v>
      </c>
      <c r="AA20" s="61">
        <f t="shared" si="14"/>
        <v>30</v>
      </c>
      <c r="AB20" s="18">
        <f t="shared" si="15"/>
        <v>30</v>
      </c>
      <c r="AC20" s="62">
        <f t="shared" si="16"/>
        <v>60</v>
      </c>
      <c r="AD20" s="44">
        <f t="shared" si="17"/>
        <v>4</v>
      </c>
      <c r="AE20" s="44" t="s">
        <v>47</v>
      </c>
    </row>
    <row r="21" ht="14.25" customHeight="1">
      <c r="A21" s="59" t="s">
        <v>32</v>
      </c>
      <c r="B21" s="64" t="s">
        <v>53</v>
      </c>
      <c r="C21" s="64" t="s">
        <v>54</v>
      </c>
      <c r="D21" s="14" t="s">
        <v>79</v>
      </c>
      <c r="E21" s="25" t="s">
        <v>80</v>
      </c>
      <c r="F21" s="17"/>
      <c r="G21" s="17"/>
      <c r="H21" s="18"/>
      <c r="I21" s="17"/>
      <c r="J21" s="17"/>
      <c r="K21" s="18"/>
      <c r="L21" s="17">
        <v>2.0</v>
      </c>
      <c r="M21" s="17">
        <v>2.0</v>
      </c>
      <c r="N21" s="18">
        <v>4.0</v>
      </c>
      <c r="O21" s="17"/>
      <c r="P21" s="17"/>
      <c r="Q21" s="18"/>
      <c r="R21" s="17">
        <v>0.0</v>
      </c>
      <c r="S21" s="17">
        <v>0.0</v>
      </c>
      <c r="T21" s="18">
        <v>0.0</v>
      </c>
      <c r="U21" s="17"/>
      <c r="V21" s="17"/>
      <c r="W21" s="18"/>
      <c r="X21" s="16">
        <f t="shared" ref="X21:Y21" si="28">F21+I21+L21+O21+R21+U21</f>
        <v>2</v>
      </c>
      <c r="Y21" s="17">
        <f t="shared" si="28"/>
        <v>2</v>
      </c>
      <c r="Z21" s="44">
        <v>15.0</v>
      </c>
      <c r="AA21" s="61">
        <f t="shared" si="14"/>
        <v>30</v>
      </c>
      <c r="AB21" s="18">
        <f t="shared" si="15"/>
        <v>30</v>
      </c>
      <c r="AC21" s="62">
        <f t="shared" si="16"/>
        <v>60</v>
      </c>
      <c r="AD21" s="44">
        <f t="shared" si="17"/>
        <v>4</v>
      </c>
      <c r="AE21" s="44" t="s">
        <v>47</v>
      </c>
    </row>
    <row r="22" ht="14.25" customHeight="1">
      <c r="A22" s="59" t="s">
        <v>32</v>
      </c>
      <c r="B22" s="64" t="s">
        <v>53</v>
      </c>
      <c r="C22" s="64" t="s">
        <v>57</v>
      </c>
      <c r="D22" s="45" t="s">
        <v>81</v>
      </c>
      <c r="E22" s="15" t="s">
        <v>82</v>
      </c>
      <c r="F22" s="17"/>
      <c r="G22" s="17"/>
      <c r="H22" s="18"/>
      <c r="I22" s="17"/>
      <c r="J22" s="17"/>
      <c r="K22" s="18"/>
      <c r="L22" s="17"/>
      <c r="M22" s="17"/>
      <c r="N22" s="18"/>
      <c r="O22" s="17">
        <v>2.0</v>
      </c>
      <c r="P22" s="17">
        <v>0.0</v>
      </c>
      <c r="Q22" s="18">
        <v>2.0</v>
      </c>
      <c r="R22" s="17"/>
      <c r="S22" s="17"/>
      <c r="T22" s="18"/>
      <c r="U22" s="17"/>
      <c r="V22" s="17"/>
      <c r="W22" s="18"/>
      <c r="X22" s="16">
        <f t="shared" ref="X22:Y22" si="29">F22+I22+L22+O22+R22+U22</f>
        <v>2</v>
      </c>
      <c r="Y22" s="17">
        <f t="shared" si="29"/>
        <v>0</v>
      </c>
      <c r="Z22" s="44">
        <v>15.0</v>
      </c>
      <c r="AA22" s="61">
        <f t="shared" si="14"/>
        <v>30</v>
      </c>
      <c r="AB22" s="18">
        <f t="shared" si="15"/>
        <v>0</v>
      </c>
      <c r="AC22" s="62">
        <f t="shared" si="16"/>
        <v>30</v>
      </c>
      <c r="AD22" s="44">
        <f t="shared" si="17"/>
        <v>2</v>
      </c>
      <c r="AE22" s="44" t="s">
        <v>47</v>
      </c>
    </row>
    <row r="23" ht="14.25" customHeight="1">
      <c r="A23" s="59" t="s">
        <v>32</v>
      </c>
      <c r="B23" s="65" t="s">
        <v>33</v>
      </c>
      <c r="C23" s="65" t="s">
        <v>34</v>
      </c>
      <c r="D23" s="26" t="s">
        <v>83</v>
      </c>
      <c r="E23" s="60" t="s">
        <v>84</v>
      </c>
      <c r="F23" s="17">
        <v>2.0</v>
      </c>
      <c r="G23" s="17">
        <v>2.0</v>
      </c>
      <c r="H23" s="18">
        <v>4.0</v>
      </c>
      <c r="I23" s="17"/>
      <c r="J23" s="17"/>
      <c r="K23" s="18"/>
      <c r="L23" s="17"/>
      <c r="M23" s="17"/>
      <c r="N23" s="18"/>
      <c r="O23" s="17"/>
      <c r="P23" s="17"/>
      <c r="Q23" s="18"/>
      <c r="R23" s="17">
        <v>0.0</v>
      </c>
      <c r="S23" s="17">
        <v>0.0</v>
      </c>
      <c r="T23" s="18">
        <v>0.0</v>
      </c>
      <c r="U23" s="17"/>
      <c r="V23" s="17"/>
      <c r="W23" s="18"/>
      <c r="X23" s="16">
        <f t="shared" ref="X23:Y23" si="30">F23+I23+L23+O23+R23+U23</f>
        <v>2</v>
      </c>
      <c r="Y23" s="17">
        <f t="shared" si="30"/>
        <v>2</v>
      </c>
      <c r="Z23" s="44">
        <v>15.0</v>
      </c>
      <c r="AA23" s="61">
        <f t="shared" si="14"/>
        <v>30</v>
      </c>
      <c r="AB23" s="18">
        <f t="shared" si="15"/>
        <v>30</v>
      </c>
      <c r="AC23" s="62">
        <f t="shared" si="16"/>
        <v>60</v>
      </c>
      <c r="AD23" s="44">
        <f t="shared" si="17"/>
        <v>4</v>
      </c>
      <c r="AE23" s="44" t="s">
        <v>37</v>
      </c>
    </row>
    <row r="24" ht="14.25" customHeight="1">
      <c r="A24" s="32" t="s">
        <v>32</v>
      </c>
      <c r="B24" s="66"/>
      <c r="C24" s="66"/>
      <c r="D24" s="67" t="s">
        <v>85</v>
      </c>
      <c r="E24" s="68"/>
      <c r="F24" s="69">
        <f t="shared" ref="F24:Y24" si="31">SUM(F9:F23)</f>
        <v>7</v>
      </c>
      <c r="G24" s="69">
        <f t="shared" si="31"/>
        <v>4</v>
      </c>
      <c r="H24" s="69">
        <f t="shared" si="31"/>
        <v>9</v>
      </c>
      <c r="I24" s="69">
        <f t="shared" si="31"/>
        <v>7</v>
      </c>
      <c r="J24" s="69">
        <f t="shared" si="31"/>
        <v>4</v>
      </c>
      <c r="K24" s="69">
        <f t="shared" si="31"/>
        <v>11</v>
      </c>
      <c r="L24" s="69">
        <f t="shared" si="31"/>
        <v>5</v>
      </c>
      <c r="M24" s="69">
        <f t="shared" si="31"/>
        <v>5</v>
      </c>
      <c r="N24" s="69">
        <f t="shared" si="31"/>
        <v>11</v>
      </c>
      <c r="O24" s="69">
        <f t="shared" si="31"/>
        <v>2</v>
      </c>
      <c r="P24" s="69">
        <f t="shared" si="31"/>
        <v>2</v>
      </c>
      <c r="Q24" s="69">
        <f t="shared" si="31"/>
        <v>4</v>
      </c>
      <c r="R24" s="69">
        <f t="shared" si="31"/>
        <v>0</v>
      </c>
      <c r="S24" s="69">
        <f t="shared" si="31"/>
        <v>0</v>
      </c>
      <c r="T24" s="69">
        <f t="shared" si="31"/>
        <v>0</v>
      </c>
      <c r="U24" s="69">
        <f t="shared" si="31"/>
        <v>0</v>
      </c>
      <c r="V24" s="69">
        <f t="shared" si="31"/>
        <v>0</v>
      </c>
      <c r="W24" s="69">
        <f t="shared" si="31"/>
        <v>0</v>
      </c>
      <c r="X24" s="69">
        <f t="shared" si="31"/>
        <v>21</v>
      </c>
      <c r="Y24" s="69">
        <f t="shared" si="31"/>
        <v>15</v>
      </c>
      <c r="Z24" s="64" t="s">
        <v>50</v>
      </c>
      <c r="AA24" s="69">
        <f t="shared" ref="AA24:AB24" si="32">SUM(AA9:AA23)</f>
        <v>315</v>
      </c>
      <c r="AB24" s="69">
        <f t="shared" si="32"/>
        <v>225</v>
      </c>
      <c r="AC24" s="69">
        <f>AB24+AA24</f>
        <v>540</v>
      </c>
      <c r="AD24" s="70">
        <f>SUM(AD9:AD23)</f>
        <v>35</v>
      </c>
      <c r="AE24" s="64"/>
    </row>
    <row r="25" ht="14.25" customHeight="1">
      <c r="A25" s="41" t="s">
        <v>32</v>
      </c>
      <c r="B25" s="14" t="s">
        <v>33</v>
      </c>
      <c r="C25" s="45" t="s">
        <v>34</v>
      </c>
      <c r="D25" s="14" t="s">
        <v>86</v>
      </c>
      <c r="E25" s="71" t="s">
        <v>87</v>
      </c>
      <c r="F25" s="17">
        <v>0.0</v>
      </c>
      <c r="G25" s="17">
        <v>3.0</v>
      </c>
      <c r="H25" s="18">
        <v>3.0</v>
      </c>
      <c r="I25" s="17"/>
      <c r="J25" s="17"/>
      <c r="K25" s="18"/>
      <c r="L25" s="17">
        <v>0.0</v>
      </c>
      <c r="M25" s="17">
        <v>0.0</v>
      </c>
      <c r="N25" s="18">
        <v>0.0</v>
      </c>
      <c r="O25" s="17"/>
      <c r="P25" s="17"/>
      <c r="Q25" s="18"/>
      <c r="R25" s="17"/>
      <c r="S25" s="17"/>
      <c r="T25" s="18"/>
      <c r="U25" s="17"/>
      <c r="V25" s="17"/>
      <c r="W25" s="18"/>
      <c r="X25" s="16">
        <f t="shared" ref="X25:Y25" si="33">F25+I25+L25+O25+R25+U25</f>
        <v>0</v>
      </c>
      <c r="Y25" s="18">
        <f t="shared" si="33"/>
        <v>3</v>
      </c>
      <c r="Z25" s="18">
        <v>15.0</v>
      </c>
      <c r="AA25" s="17">
        <f>X25*Z25</f>
        <v>0</v>
      </c>
      <c r="AB25" s="18">
        <f>Y25*Z25</f>
        <v>45</v>
      </c>
      <c r="AC25" s="18">
        <f>SUM(AA25:AB25)</f>
        <v>45</v>
      </c>
      <c r="AD25" s="18">
        <f>H25+K25+N25+Q25+T25+W25</f>
        <v>3</v>
      </c>
      <c r="AE25" s="17" t="s">
        <v>47</v>
      </c>
    </row>
    <row r="26" ht="14.25" customHeight="1">
      <c r="A26" s="32"/>
      <c r="B26" s="66"/>
      <c r="C26" s="66"/>
      <c r="D26" s="72" t="s">
        <v>88</v>
      </c>
      <c r="E26" s="68"/>
      <c r="F26" s="69">
        <f t="shared" ref="F26:Y26" si="34">SUM(F25)</f>
        <v>0</v>
      </c>
      <c r="G26" s="69">
        <f t="shared" si="34"/>
        <v>3</v>
      </c>
      <c r="H26" s="69">
        <f t="shared" si="34"/>
        <v>3</v>
      </c>
      <c r="I26" s="69">
        <f t="shared" si="34"/>
        <v>0</v>
      </c>
      <c r="J26" s="69">
        <f t="shared" si="34"/>
        <v>0</v>
      </c>
      <c r="K26" s="69">
        <f t="shared" si="34"/>
        <v>0</v>
      </c>
      <c r="L26" s="69">
        <f t="shared" si="34"/>
        <v>0</v>
      </c>
      <c r="M26" s="69">
        <f t="shared" si="34"/>
        <v>0</v>
      </c>
      <c r="N26" s="69">
        <f t="shared" si="34"/>
        <v>0</v>
      </c>
      <c r="O26" s="69">
        <f t="shared" si="34"/>
        <v>0</v>
      </c>
      <c r="P26" s="69">
        <f t="shared" si="34"/>
        <v>0</v>
      </c>
      <c r="Q26" s="69">
        <f t="shared" si="34"/>
        <v>0</v>
      </c>
      <c r="R26" s="69">
        <f t="shared" si="34"/>
        <v>0</v>
      </c>
      <c r="S26" s="69">
        <f t="shared" si="34"/>
        <v>0</v>
      </c>
      <c r="T26" s="69">
        <f t="shared" si="34"/>
        <v>0</v>
      </c>
      <c r="U26" s="69">
        <f t="shared" si="34"/>
        <v>0</v>
      </c>
      <c r="V26" s="69">
        <f t="shared" si="34"/>
        <v>0</v>
      </c>
      <c r="W26" s="69">
        <f t="shared" si="34"/>
        <v>0</v>
      </c>
      <c r="X26" s="69">
        <f t="shared" si="34"/>
        <v>0</v>
      </c>
      <c r="Y26" s="69">
        <f t="shared" si="34"/>
        <v>3</v>
      </c>
      <c r="Z26" s="64" t="s">
        <v>50</v>
      </c>
      <c r="AA26" s="69">
        <f t="shared" ref="AA26:AB26" si="35">SUM(AA25)</f>
        <v>0</v>
      </c>
      <c r="AB26" s="69">
        <f t="shared" si="35"/>
        <v>45</v>
      </c>
      <c r="AC26" s="69">
        <f>AA26+AB26</f>
        <v>45</v>
      </c>
      <c r="AD26" s="70">
        <f>SUM(AD25)</f>
        <v>3</v>
      </c>
      <c r="AE26" s="14"/>
    </row>
    <row r="27" ht="14.25" customHeight="1">
      <c r="A27" s="14" t="s">
        <v>32</v>
      </c>
      <c r="B27" s="14" t="s">
        <v>33</v>
      </c>
      <c r="C27" s="14" t="s">
        <v>42</v>
      </c>
      <c r="D27" s="73" t="s">
        <v>89</v>
      </c>
      <c r="E27" s="71" t="s">
        <v>90</v>
      </c>
      <c r="F27" s="74"/>
      <c r="G27" s="74"/>
      <c r="H27" s="75"/>
      <c r="I27" s="74">
        <v>2.0</v>
      </c>
      <c r="J27" s="74">
        <v>2.0</v>
      </c>
      <c r="K27" s="75">
        <v>4.0</v>
      </c>
      <c r="L27" s="74"/>
      <c r="M27" s="74"/>
      <c r="N27" s="75"/>
      <c r="O27" s="74"/>
      <c r="P27" s="74"/>
      <c r="Q27" s="75"/>
      <c r="R27" s="74"/>
      <c r="S27" s="74"/>
      <c r="T27" s="75"/>
      <c r="U27" s="74"/>
      <c r="V27" s="74"/>
      <c r="W27" s="74"/>
      <c r="X27" s="16">
        <f t="shared" ref="X27:Y27" si="36">F27+I27+L27+O27+R27+U27</f>
        <v>2</v>
      </c>
      <c r="Y27" s="18">
        <f t="shared" si="36"/>
        <v>2</v>
      </c>
      <c r="Z27" s="44">
        <v>15.0</v>
      </c>
      <c r="AA27" s="16">
        <f t="shared" ref="AA27:AA32" si="38">X27*Z27</f>
        <v>30</v>
      </c>
      <c r="AB27" s="18">
        <f t="shared" ref="AB27:AB32" si="39">Y27*Z27</f>
        <v>30</v>
      </c>
      <c r="AC27" s="44">
        <f t="shared" ref="AC27:AC32" si="40">SUM(AA27:AB27)</f>
        <v>60</v>
      </c>
      <c r="AD27" s="44">
        <f t="shared" ref="AD27:AD32" si="41">H27+K27+N27+Q27+T27+W27</f>
        <v>4</v>
      </c>
      <c r="AE27" s="16" t="s">
        <v>47</v>
      </c>
    </row>
    <row r="28" ht="14.25" customHeight="1">
      <c r="A28" s="46" t="s">
        <v>32</v>
      </c>
      <c r="B28" s="42" t="s">
        <v>33</v>
      </c>
      <c r="C28" s="43" t="s">
        <v>42</v>
      </c>
      <c r="D28" s="14" t="s">
        <v>91</v>
      </c>
      <c r="E28" s="15" t="s">
        <v>92</v>
      </c>
      <c r="F28" s="74"/>
      <c r="G28" s="74"/>
      <c r="H28" s="75"/>
      <c r="I28" s="74">
        <v>2.0</v>
      </c>
      <c r="J28" s="74">
        <v>2.0</v>
      </c>
      <c r="K28" s="74">
        <v>4.0</v>
      </c>
      <c r="L28" s="74"/>
      <c r="M28" s="74"/>
      <c r="N28" s="75"/>
      <c r="O28" s="74"/>
      <c r="P28" s="74"/>
      <c r="Q28" s="75"/>
      <c r="R28" s="74"/>
      <c r="S28" s="74"/>
      <c r="T28" s="75"/>
      <c r="U28" s="74">
        <v>0.0</v>
      </c>
      <c r="V28" s="74">
        <v>0.0</v>
      </c>
      <c r="W28" s="74">
        <v>0.0</v>
      </c>
      <c r="X28" s="16">
        <f t="shared" ref="X28:Y28" si="37">F28+I28+L28+O28+R28+U28</f>
        <v>2</v>
      </c>
      <c r="Y28" s="18">
        <f t="shared" si="37"/>
        <v>2</v>
      </c>
      <c r="Z28" s="44">
        <v>15.0</v>
      </c>
      <c r="AA28" s="16">
        <f t="shared" si="38"/>
        <v>30</v>
      </c>
      <c r="AB28" s="18">
        <f t="shared" si="39"/>
        <v>30</v>
      </c>
      <c r="AC28" s="44">
        <f t="shared" si="40"/>
        <v>60</v>
      </c>
      <c r="AD28" s="44">
        <f t="shared" si="41"/>
        <v>4</v>
      </c>
      <c r="AE28" s="16" t="s">
        <v>47</v>
      </c>
    </row>
    <row r="29" ht="14.25" customHeight="1">
      <c r="A29" s="41" t="s">
        <v>32</v>
      </c>
      <c r="B29" s="14" t="s">
        <v>33</v>
      </c>
      <c r="C29" s="45" t="s">
        <v>42</v>
      </c>
      <c r="D29" s="45" t="s">
        <v>93</v>
      </c>
      <c r="E29" s="76" t="s">
        <v>94</v>
      </c>
      <c r="F29" s="74"/>
      <c r="G29" s="74"/>
      <c r="H29" s="75"/>
      <c r="I29" s="74">
        <v>1.0</v>
      </c>
      <c r="J29" s="74">
        <v>2.0</v>
      </c>
      <c r="K29" s="75">
        <v>3.0</v>
      </c>
      <c r="L29" s="74"/>
      <c r="M29" s="74"/>
      <c r="N29" s="75"/>
      <c r="O29" s="74"/>
      <c r="P29" s="74"/>
      <c r="Q29" s="75"/>
      <c r="R29" s="74"/>
      <c r="S29" s="74"/>
      <c r="T29" s="75"/>
      <c r="U29" s="74"/>
      <c r="V29" s="74"/>
      <c r="W29" s="74"/>
      <c r="X29" s="16">
        <f t="shared" ref="X29:Y29" si="42">F29+I29+L29+O29+R29+U29</f>
        <v>1</v>
      </c>
      <c r="Y29" s="18">
        <f t="shared" si="42"/>
        <v>2</v>
      </c>
      <c r="Z29" s="44">
        <v>15.0</v>
      </c>
      <c r="AA29" s="16">
        <f t="shared" si="38"/>
        <v>15</v>
      </c>
      <c r="AB29" s="18">
        <f t="shared" si="39"/>
        <v>30</v>
      </c>
      <c r="AC29" s="44">
        <f t="shared" si="40"/>
        <v>45</v>
      </c>
      <c r="AD29" s="44">
        <f t="shared" si="41"/>
        <v>3</v>
      </c>
      <c r="AE29" s="16" t="s">
        <v>37</v>
      </c>
    </row>
    <row r="30" ht="14.25" customHeight="1">
      <c r="A30" s="41" t="s">
        <v>32</v>
      </c>
      <c r="B30" s="14" t="s">
        <v>53</v>
      </c>
      <c r="C30" s="45" t="s">
        <v>57</v>
      </c>
      <c r="D30" s="45" t="s">
        <v>95</v>
      </c>
      <c r="E30" s="77" t="s">
        <v>96</v>
      </c>
      <c r="F30" s="74"/>
      <c r="G30" s="74"/>
      <c r="H30" s="75"/>
      <c r="I30" s="74"/>
      <c r="J30" s="74"/>
      <c r="K30" s="75"/>
      <c r="L30" s="74"/>
      <c r="M30" s="74"/>
      <c r="N30" s="75"/>
      <c r="O30" s="74">
        <v>0.0</v>
      </c>
      <c r="P30" s="74">
        <v>4.0</v>
      </c>
      <c r="Q30" s="75">
        <v>4.0</v>
      </c>
      <c r="R30" s="74"/>
      <c r="S30" s="74"/>
      <c r="T30" s="75"/>
      <c r="U30" s="74"/>
      <c r="V30" s="74"/>
      <c r="W30" s="74"/>
      <c r="X30" s="16">
        <f t="shared" ref="X30:Y30" si="43">F30+I30+L30+O30+R30+U30</f>
        <v>0</v>
      </c>
      <c r="Y30" s="18">
        <f t="shared" si="43"/>
        <v>4</v>
      </c>
      <c r="Z30" s="44">
        <v>15.0</v>
      </c>
      <c r="AA30" s="16">
        <f t="shared" si="38"/>
        <v>0</v>
      </c>
      <c r="AB30" s="18">
        <f t="shared" si="39"/>
        <v>60</v>
      </c>
      <c r="AC30" s="44">
        <f t="shared" si="40"/>
        <v>60</v>
      </c>
      <c r="AD30" s="44">
        <f t="shared" si="41"/>
        <v>4</v>
      </c>
      <c r="AE30" s="16" t="s">
        <v>47</v>
      </c>
    </row>
    <row r="31" ht="14.25" customHeight="1">
      <c r="A31" s="41" t="s">
        <v>32</v>
      </c>
      <c r="B31" s="14" t="s">
        <v>53</v>
      </c>
      <c r="C31" s="45" t="s">
        <v>54</v>
      </c>
      <c r="D31" s="45" t="s">
        <v>97</v>
      </c>
      <c r="E31" s="71" t="s">
        <v>98</v>
      </c>
      <c r="F31" s="74"/>
      <c r="G31" s="74"/>
      <c r="H31" s="75"/>
      <c r="I31" s="74"/>
      <c r="J31" s="74"/>
      <c r="K31" s="75"/>
      <c r="L31" s="74">
        <v>0.0</v>
      </c>
      <c r="M31" s="74">
        <v>2.0</v>
      </c>
      <c r="N31" s="75">
        <v>3.0</v>
      </c>
      <c r="O31" s="74"/>
      <c r="P31" s="74"/>
      <c r="Q31" s="75"/>
      <c r="R31" s="74"/>
      <c r="S31" s="74"/>
      <c r="T31" s="75"/>
      <c r="U31" s="74"/>
      <c r="V31" s="74"/>
      <c r="W31" s="74"/>
      <c r="X31" s="16">
        <f t="shared" ref="X31:Y31" si="44">F31+I31+L31+O31+R31+U31</f>
        <v>0</v>
      </c>
      <c r="Y31" s="18">
        <f t="shared" si="44"/>
        <v>2</v>
      </c>
      <c r="Z31" s="44">
        <v>15.0</v>
      </c>
      <c r="AA31" s="16">
        <f t="shared" si="38"/>
        <v>0</v>
      </c>
      <c r="AB31" s="18">
        <f t="shared" si="39"/>
        <v>30</v>
      </c>
      <c r="AC31" s="44">
        <f t="shared" si="40"/>
        <v>30</v>
      </c>
      <c r="AD31" s="44">
        <f t="shared" si="41"/>
        <v>3</v>
      </c>
      <c r="AE31" s="17" t="s">
        <v>47</v>
      </c>
    </row>
    <row r="32" ht="14.25" customHeight="1">
      <c r="A32" s="41" t="s">
        <v>32</v>
      </c>
      <c r="B32" s="14" t="s">
        <v>53</v>
      </c>
      <c r="C32" s="45" t="s">
        <v>57</v>
      </c>
      <c r="D32" s="45" t="s">
        <v>99</v>
      </c>
      <c r="E32" s="78" t="s">
        <v>100</v>
      </c>
      <c r="F32" s="74"/>
      <c r="G32" s="74"/>
      <c r="H32" s="75"/>
      <c r="I32" s="74"/>
      <c r="J32" s="74"/>
      <c r="K32" s="75"/>
      <c r="L32" s="74"/>
      <c r="M32" s="74"/>
      <c r="N32" s="75"/>
      <c r="O32" s="74">
        <v>1.0</v>
      </c>
      <c r="P32" s="74">
        <v>2.0</v>
      </c>
      <c r="Q32" s="75">
        <v>3.0</v>
      </c>
      <c r="R32" s="74"/>
      <c r="S32" s="74"/>
      <c r="T32" s="75"/>
      <c r="U32" s="74"/>
      <c r="V32" s="74"/>
      <c r="W32" s="74"/>
      <c r="X32" s="16">
        <f t="shared" ref="X32:Y32" si="45">F32+I32+L32+O32+R32+U32</f>
        <v>1</v>
      </c>
      <c r="Y32" s="18">
        <f t="shared" si="45"/>
        <v>2</v>
      </c>
      <c r="Z32" s="44">
        <v>15.0</v>
      </c>
      <c r="AA32" s="16">
        <f t="shared" si="38"/>
        <v>15</v>
      </c>
      <c r="AB32" s="18">
        <f t="shared" si="39"/>
        <v>30</v>
      </c>
      <c r="AC32" s="44">
        <f t="shared" si="40"/>
        <v>45</v>
      </c>
      <c r="AD32" s="44">
        <f t="shared" si="41"/>
        <v>3</v>
      </c>
      <c r="AE32" s="17" t="s">
        <v>47</v>
      </c>
    </row>
    <row r="33" ht="21.75" customHeight="1">
      <c r="A33" s="79"/>
      <c r="B33" s="79"/>
      <c r="C33" s="79"/>
      <c r="D33" s="80" t="s">
        <v>101</v>
      </c>
      <c r="E33" s="68"/>
      <c r="F33" s="81">
        <f t="shared" ref="F33:Y33" si="46">SUM(F27:F32)</f>
        <v>0</v>
      </c>
      <c r="G33" s="81">
        <f t="shared" si="46"/>
        <v>0</v>
      </c>
      <c r="H33" s="81">
        <f t="shared" si="46"/>
        <v>0</v>
      </c>
      <c r="I33" s="81">
        <f t="shared" si="46"/>
        <v>5</v>
      </c>
      <c r="J33" s="81">
        <f t="shared" si="46"/>
        <v>6</v>
      </c>
      <c r="K33" s="81">
        <f t="shared" si="46"/>
        <v>11</v>
      </c>
      <c r="L33" s="81">
        <f t="shared" si="46"/>
        <v>0</v>
      </c>
      <c r="M33" s="81">
        <f t="shared" si="46"/>
        <v>2</v>
      </c>
      <c r="N33" s="81">
        <f t="shared" si="46"/>
        <v>3</v>
      </c>
      <c r="O33" s="81">
        <f t="shared" si="46"/>
        <v>1</v>
      </c>
      <c r="P33" s="81">
        <f t="shared" si="46"/>
        <v>6</v>
      </c>
      <c r="Q33" s="81">
        <f t="shared" si="46"/>
        <v>7</v>
      </c>
      <c r="R33" s="81">
        <f t="shared" si="46"/>
        <v>0</v>
      </c>
      <c r="S33" s="81">
        <f t="shared" si="46"/>
        <v>0</v>
      </c>
      <c r="T33" s="81">
        <f t="shared" si="46"/>
        <v>0</v>
      </c>
      <c r="U33" s="81">
        <f t="shared" si="46"/>
        <v>0</v>
      </c>
      <c r="V33" s="81">
        <f t="shared" si="46"/>
        <v>0</v>
      </c>
      <c r="W33" s="81">
        <f t="shared" si="46"/>
        <v>0</v>
      </c>
      <c r="X33" s="81">
        <f t="shared" si="46"/>
        <v>6</v>
      </c>
      <c r="Y33" s="82">
        <f t="shared" si="46"/>
        <v>14</v>
      </c>
      <c r="Z33" s="82" t="s">
        <v>50</v>
      </c>
      <c r="AA33" s="83">
        <f t="shared" ref="AA33:AB33" si="47">SUM(AA27:AA32)</f>
        <v>90</v>
      </c>
      <c r="AB33" s="83">
        <f t="shared" si="47"/>
        <v>210</v>
      </c>
      <c r="AC33" s="83">
        <f>AA33+AB33</f>
        <v>300</v>
      </c>
      <c r="AD33" s="84">
        <f>SUM(AD27:AD32)</f>
        <v>21</v>
      </c>
      <c r="AE33" s="85"/>
    </row>
    <row r="34" ht="14.25" customHeight="1">
      <c r="A34" s="14" t="s">
        <v>32</v>
      </c>
      <c r="B34" s="14" t="s">
        <v>33</v>
      </c>
      <c r="C34" s="45" t="s">
        <v>34</v>
      </c>
      <c r="D34" s="45" t="s">
        <v>102</v>
      </c>
      <c r="E34" s="86" t="s">
        <v>103</v>
      </c>
      <c r="F34" s="74">
        <v>2.0</v>
      </c>
      <c r="G34" s="74">
        <v>1.0</v>
      </c>
      <c r="H34" s="75">
        <v>4.0</v>
      </c>
      <c r="I34" s="74"/>
      <c r="J34" s="74"/>
      <c r="K34" s="75"/>
      <c r="L34" s="74">
        <v>0.0</v>
      </c>
      <c r="M34" s="74">
        <v>0.0</v>
      </c>
      <c r="N34" s="75">
        <v>0.0</v>
      </c>
      <c r="O34" s="74"/>
      <c r="P34" s="74"/>
      <c r="Q34" s="75"/>
      <c r="R34" s="74"/>
      <c r="S34" s="74"/>
      <c r="T34" s="75"/>
      <c r="U34" s="74"/>
      <c r="V34" s="74"/>
      <c r="W34" s="75"/>
      <c r="X34" s="16">
        <f t="shared" ref="X34:Y34" si="48">F34+I34+L34+O34+R34+U34</f>
        <v>2</v>
      </c>
      <c r="Y34" s="16">
        <f t="shared" si="48"/>
        <v>1</v>
      </c>
      <c r="Z34" s="44">
        <v>15.0</v>
      </c>
      <c r="AA34" s="79">
        <f t="shared" ref="AA34:AA38" si="50">X34*Z34</f>
        <v>30</v>
      </c>
      <c r="AB34" s="79">
        <f t="shared" ref="AB34:AB38" si="51">Y34*Z34</f>
        <v>15</v>
      </c>
      <c r="AC34" s="44">
        <f t="shared" ref="AC34:AC38" si="52">SUM(AA34:AB34)</f>
        <v>45</v>
      </c>
      <c r="AD34" s="44">
        <f t="shared" ref="AD34:AD38" si="53">H34+K34+N34+Q34+T34+W34</f>
        <v>4</v>
      </c>
      <c r="AE34" s="17" t="s">
        <v>37</v>
      </c>
    </row>
    <row r="35" ht="14.25" customHeight="1">
      <c r="A35" s="14" t="s">
        <v>32</v>
      </c>
      <c r="B35" s="14" t="s">
        <v>33</v>
      </c>
      <c r="C35" s="45" t="s">
        <v>34</v>
      </c>
      <c r="D35" s="45" t="s">
        <v>104</v>
      </c>
      <c r="E35" s="25" t="s">
        <v>105</v>
      </c>
      <c r="F35" s="74">
        <v>2.0</v>
      </c>
      <c r="G35" s="74">
        <v>1.0</v>
      </c>
      <c r="H35" s="75">
        <v>3.0</v>
      </c>
      <c r="I35" s="74"/>
      <c r="J35" s="74"/>
      <c r="K35" s="75"/>
      <c r="L35" s="74">
        <v>0.0</v>
      </c>
      <c r="M35" s="74">
        <v>0.0</v>
      </c>
      <c r="N35" s="75">
        <v>0.0</v>
      </c>
      <c r="O35" s="74"/>
      <c r="P35" s="74"/>
      <c r="Q35" s="75"/>
      <c r="R35" s="74"/>
      <c r="S35" s="74"/>
      <c r="T35" s="75"/>
      <c r="U35" s="74"/>
      <c r="V35" s="74"/>
      <c r="W35" s="75"/>
      <c r="X35" s="16">
        <f t="shared" ref="X35:Y35" si="49">F35+I35+L35+O35+R35+U35</f>
        <v>2</v>
      </c>
      <c r="Y35" s="16">
        <f t="shared" si="49"/>
        <v>1</v>
      </c>
      <c r="Z35" s="44">
        <v>15.0</v>
      </c>
      <c r="AA35" s="79">
        <f t="shared" si="50"/>
        <v>30</v>
      </c>
      <c r="AB35" s="79">
        <f t="shared" si="51"/>
        <v>15</v>
      </c>
      <c r="AC35" s="44">
        <f t="shared" si="52"/>
        <v>45</v>
      </c>
      <c r="AD35" s="44">
        <f t="shared" si="53"/>
        <v>3</v>
      </c>
      <c r="AE35" s="17" t="s">
        <v>37</v>
      </c>
    </row>
    <row r="36" ht="14.25" customHeight="1">
      <c r="A36" s="14" t="s">
        <v>32</v>
      </c>
      <c r="B36" s="14" t="s">
        <v>33</v>
      </c>
      <c r="C36" s="45" t="s">
        <v>42</v>
      </c>
      <c r="D36" s="45" t="s">
        <v>106</v>
      </c>
      <c r="E36" s="25" t="s">
        <v>107</v>
      </c>
      <c r="F36" s="74"/>
      <c r="G36" s="74"/>
      <c r="H36" s="75"/>
      <c r="I36" s="74">
        <v>1.0</v>
      </c>
      <c r="J36" s="74">
        <v>2.0</v>
      </c>
      <c r="K36" s="75">
        <v>4.0</v>
      </c>
      <c r="L36" s="74"/>
      <c r="M36" s="74"/>
      <c r="N36" s="75"/>
      <c r="O36" s="74">
        <v>0.0</v>
      </c>
      <c r="P36" s="74">
        <v>0.0</v>
      </c>
      <c r="Q36" s="75">
        <v>0.0</v>
      </c>
      <c r="R36" s="74"/>
      <c r="S36" s="74"/>
      <c r="T36" s="75"/>
      <c r="U36" s="74"/>
      <c r="V36" s="74"/>
      <c r="W36" s="75"/>
      <c r="X36" s="16">
        <f t="shared" ref="X36:Y36" si="54">F36+I36+L36+O36+R36+U36</f>
        <v>1</v>
      </c>
      <c r="Y36" s="16">
        <f t="shared" si="54"/>
        <v>2</v>
      </c>
      <c r="Z36" s="44">
        <v>15.0</v>
      </c>
      <c r="AA36" s="79">
        <f t="shared" si="50"/>
        <v>15</v>
      </c>
      <c r="AB36" s="79">
        <f t="shared" si="51"/>
        <v>30</v>
      </c>
      <c r="AC36" s="44">
        <f t="shared" si="52"/>
        <v>45</v>
      </c>
      <c r="AD36" s="44">
        <f t="shared" si="53"/>
        <v>4</v>
      </c>
      <c r="AE36" s="17" t="s">
        <v>47</v>
      </c>
    </row>
    <row r="37" ht="14.25" customHeight="1">
      <c r="A37" s="14" t="s">
        <v>32</v>
      </c>
      <c r="B37" s="14" t="s">
        <v>53</v>
      </c>
      <c r="C37" s="45" t="s">
        <v>54</v>
      </c>
      <c r="D37" s="45" t="s">
        <v>108</v>
      </c>
      <c r="E37" s="25" t="s">
        <v>109</v>
      </c>
      <c r="F37" s="74"/>
      <c r="G37" s="74"/>
      <c r="H37" s="75"/>
      <c r="I37" s="74"/>
      <c r="J37" s="74"/>
      <c r="K37" s="75"/>
      <c r="L37" s="74">
        <v>1.0</v>
      </c>
      <c r="M37" s="74">
        <v>2.0</v>
      </c>
      <c r="N37" s="75">
        <v>4.0</v>
      </c>
      <c r="O37" s="74"/>
      <c r="P37" s="74"/>
      <c r="Q37" s="75"/>
      <c r="R37" s="74">
        <v>0.0</v>
      </c>
      <c r="S37" s="74">
        <v>0.0</v>
      </c>
      <c r="T37" s="75">
        <v>0.0</v>
      </c>
      <c r="U37" s="74"/>
      <c r="V37" s="74"/>
      <c r="W37" s="75"/>
      <c r="X37" s="16">
        <f t="shared" ref="X37:Y37" si="55">F37+I37+L37+O37+R37+U37</f>
        <v>1</v>
      </c>
      <c r="Y37" s="16">
        <f t="shared" si="55"/>
        <v>2</v>
      </c>
      <c r="Z37" s="44">
        <v>15.0</v>
      </c>
      <c r="AA37" s="79">
        <f t="shared" si="50"/>
        <v>15</v>
      </c>
      <c r="AB37" s="79">
        <f t="shared" si="51"/>
        <v>30</v>
      </c>
      <c r="AC37" s="44">
        <f t="shared" si="52"/>
        <v>45</v>
      </c>
      <c r="AD37" s="44">
        <f t="shared" si="53"/>
        <v>4</v>
      </c>
      <c r="AE37" s="17" t="s">
        <v>47</v>
      </c>
    </row>
    <row r="38" ht="14.25" customHeight="1">
      <c r="A38" s="14" t="s">
        <v>48</v>
      </c>
      <c r="B38" s="14" t="s">
        <v>53</v>
      </c>
      <c r="C38" s="45" t="s">
        <v>54</v>
      </c>
      <c r="D38" s="47" t="s">
        <v>110</v>
      </c>
      <c r="E38" s="87" t="s">
        <v>111</v>
      </c>
      <c r="F38" s="74"/>
      <c r="G38" s="74"/>
      <c r="H38" s="75"/>
      <c r="I38" s="74"/>
      <c r="J38" s="74"/>
      <c r="K38" s="75"/>
      <c r="L38" s="74">
        <v>1.0</v>
      </c>
      <c r="M38" s="74">
        <v>2.0</v>
      </c>
      <c r="N38" s="75">
        <v>3.0</v>
      </c>
      <c r="O38" s="74"/>
      <c r="P38" s="74"/>
      <c r="Q38" s="75"/>
      <c r="R38" s="74">
        <v>0.0</v>
      </c>
      <c r="S38" s="74">
        <v>0.0</v>
      </c>
      <c r="T38" s="75">
        <v>0.0</v>
      </c>
      <c r="U38" s="74"/>
      <c r="V38" s="74"/>
      <c r="W38" s="75"/>
      <c r="X38" s="16">
        <f t="shared" ref="X38:Y38" si="56">F38+I38+L38+O38+R38+U38</f>
        <v>1</v>
      </c>
      <c r="Y38" s="16">
        <f t="shared" si="56"/>
        <v>2</v>
      </c>
      <c r="Z38" s="44">
        <v>15.0</v>
      </c>
      <c r="AA38" s="79">
        <f t="shared" si="50"/>
        <v>15</v>
      </c>
      <c r="AB38" s="79">
        <f t="shared" si="51"/>
        <v>30</v>
      </c>
      <c r="AC38" s="44">
        <f t="shared" si="52"/>
        <v>45</v>
      </c>
      <c r="AD38" s="44">
        <f t="shared" si="53"/>
        <v>3</v>
      </c>
      <c r="AE38" s="17" t="s">
        <v>47</v>
      </c>
    </row>
    <row r="39" ht="14.25" customHeight="1">
      <c r="A39" s="14"/>
      <c r="B39" s="14"/>
      <c r="C39" s="45"/>
      <c r="D39" s="80" t="s">
        <v>112</v>
      </c>
      <c r="E39" s="68"/>
      <c r="F39" s="88">
        <f t="shared" ref="F39:Y39" si="57">SUM(F34:F38)</f>
        <v>4</v>
      </c>
      <c r="G39" s="88">
        <f t="shared" si="57"/>
        <v>2</v>
      </c>
      <c r="H39" s="88">
        <f t="shared" si="57"/>
        <v>7</v>
      </c>
      <c r="I39" s="88">
        <f t="shared" si="57"/>
        <v>1</v>
      </c>
      <c r="J39" s="88">
        <f t="shared" si="57"/>
        <v>2</v>
      </c>
      <c r="K39" s="88">
        <f t="shared" si="57"/>
        <v>4</v>
      </c>
      <c r="L39" s="88">
        <f t="shared" si="57"/>
        <v>2</v>
      </c>
      <c r="M39" s="88">
        <f t="shared" si="57"/>
        <v>4</v>
      </c>
      <c r="N39" s="88">
        <f t="shared" si="57"/>
        <v>7</v>
      </c>
      <c r="O39" s="88">
        <f t="shared" si="57"/>
        <v>0</v>
      </c>
      <c r="P39" s="88">
        <f t="shared" si="57"/>
        <v>0</v>
      </c>
      <c r="Q39" s="88">
        <f t="shared" si="57"/>
        <v>0</v>
      </c>
      <c r="R39" s="88">
        <f t="shared" si="57"/>
        <v>0</v>
      </c>
      <c r="S39" s="88">
        <f t="shared" si="57"/>
        <v>0</v>
      </c>
      <c r="T39" s="88">
        <f t="shared" si="57"/>
        <v>0</v>
      </c>
      <c r="U39" s="88">
        <f t="shared" si="57"/>
        <v>0</v>
      </c>
      <c r="V39" s="88">
        <f t="shared" si="57"/>
        <v>0</v>
      </c>
      <c r="W39" s="88">
        <f t="shared" si="57"/>
        <v>0</v>
      </c>
      <c r="X39" s="89">
        <f t="shared" si="57"/>
        <v>7</v>
      </c>
      <c r="Y39" s="89">
        <f t="shared" si="57"/>
        <v>8</v>
      </c>
      <c r="Z39" s="82" t="s">
        <v>113</v>
      </c>
      <c r="AA39" s="89">
        <f t="shared" ref="AA39:AB39" si="58">SUM(AA34:AA38)</f>
        <v>105</v>
      </c>
      <c r="AB39" s="90">
        <f t="shared" si="58"/>
        <v>120</v>
      </c>
      <c r="AC39" s="82">
        <f>AA39+AB39</f>
        <v>225</v>
      </c>
      <c r="AD39" s="91">
        <f>SUM(AD34:AD38)</f>
        <v>18</v>
      </c>
      <c r="AE39" s="17"/>
    </row>
    <row r="40" ht="14.25" customHeight="1">
      <c r="A40" s="14" t="s">
        <v>32</v>
      </c>
      <c r="B40" s="14" t="s">
        <v>33</v>
      </c>
      <c r="C40" s="45" t="s">
        <v>34</v>
      </c>
      <c r="D40" s="14" t="s">
        <v>114</v>
      </c>
      <c r="E40" s="77" t="s">
        <v>115</v>
      </c>
      <c r="F40" s="74">
        <v>2.0</v>
      </c>
      <c r="G40" s="74">
        <v>1.0</v>
      </c>
      <c r="H40" s="75">
        <v>4.0</v>
      </c>
      <c r="I40" s="74"/>
      <c r="J40" s="74"/>
      <c r="K40" s="75"/>
      <c r="L40" s="74">
        <v>0.0</v>
      </c>
      <c r="M40" s="74">
        <v>0.0</v>
      </c>
      <c r="N40" s="75">
        <v>0.0</v>
      </c>
      <c r="O40" s="74"/>
      <c r="P40" s="74"/>
      <c r="Q40" s="75"/>
      <c r="R40" s="74"/>
      <c r="S40" s="74"/>
      <c r="T40" s="75"/>
      <c r="U40" s="74"/>
      <c r="V40" s="74"/>
      <c r="W40" s="75"/>
      <c r="X40" s="16">
        <f t="shared" ref="X40:Y40" si="59">F40+I40+L40+O40+R40+U40</f>
        <v>2</v>
      </c>
      <c r="Y40" s="18">
        <f t="shared" si="59"/>
        <v>1</v>
      </c>
      <c r="Z40" s="44">
        <v>15.0</v>
      </c>
      <c r="AA40" s="16">
        <f t="shared" ref="AA40:AA44" si="61">X40*Z40</f>
        <v>30</v>
      </c>
      <c r="AB40" s="18">
        <f t="shared" ref="AB40:AB44" si="62">Y40*Z40</f>
        <v>15</v>
      </c>
      <c r="AC40" s="44">
        <f t="shared" ref="AC40:AC44" si="63">SUM(AA40:AB40)</f>
        <v>45</v>
      </c>
      <c r="AD40" s="16">
        <f t="shared" ref="AD40:AD44" si="64">H40+K40+N40+Q40+T40+W40</f>
        <v>4</v>
      </c>
      <c r="AE40" s="16" t="s">
        <v>37</v>
      </c>
    </row>
    <row r="41" ht="14.25" customHeight="1">
      <c r="A41" s="14" t="s">
        <v>32</v>
      </c>
      <c r="B41" s="14" t="s">
        <v>33</v>
      </c>
      <c r="C41" s="45" t="s">
        <v>34</v>
      </c>
      <c r="D41" s="14" t="s">
        <v>116</v>
      </c>
      <c r="E41" s="71" t="s">
        <v>117</v>
      </c>
      <c r="F41" s="74">
        <v>2.0</v>
      </c>
      <c r="G41" s="74">
        <v>1.0</v>
      </c>
      <c r="H41" s="75">
        <v>3.0</v>
      </c>
      <c r="I41" s="74"/>
      <c r="J41" s="74"/>
      <c r="K41" s="75"/>
      <c r="L41" s="74">
        <v>0.0</v>
      </c>
      <c r="M41" s="74">
        <v>0.0</v>
      </c>
      <c r="N41" s="75">
        <v>0.0</v>
      </c>
      <c r="O41" s="74"/>
      <c r="P41" s="74"/>
      <c r="Q41" s="75"/>
      <c r="R41" s="74"/>
      <c r="S41" s="74"/>
      <c r="T41" s="75"/>
      <c r="U41" s="74"/>
      <c r="V41" s="74"/>
      <c r="W41" s="75"/>
      <c r="X41" s="16">
        <f t="shared" ref="X41:Y41" si="60">F41+I41+L41+O41+R41+U41</f>
        <v>2</v>
      </c>
      <c r="Y41" s="18">
        <f t="shared" si="60"/>
        <v>1</v>
      </c>
      <c r="Z41" s="44">
        <v>15.0</v>
      </c>
      <c r="AA41" s="16">
        <f t="shared" si="61"/>
        <v>30</v>
      </c>
      <c r="AB41" s="18">
        <f t="shared" si="62"/>
        <v>15</v>
      </c>
      <c r="AC41" s="44">
        <f t="shared" si="63"/>
        <v>45</v>
      </c>
      <c r="AD41" s="16">
        <f t="shared" si="64"/>
        <v>3</v>
      </c>
      <c r="AE41" s="16" t="s">
        <v>37</v>
      </c>
    </row>
    <row r="42" ht="14.25" customHeight="1">
      <c r="A42" s="14" t="s">
        <v>32</v>
      </c>
      <c r="B42" s="14" t="s">
        <v>33</v>
      </c>
      <c r="C42" s="45" t="s">
        <v>42</v>
      </c>
      <c r="D42" s="14" t="s">
        <v>118</v>
      </c>
      <c r="E42" s="15" t="s">
        <v>119</v>
      </c>
      <c r="F42" s="74"/>
      <c r="G42" s="74"/>
      <c r="H42" s="75"/>
      <c r="I42" s="74">
        <v>2.0</v>
      </c>
      <c r="J42" s="74">
        <v>1.0</v>
      </c>
      <c r="K42" s="75">
        <v>4.0</v>
      </c>
      <c r="L42" s="74"/>
      <c r="M42" s="74"/>
      <c r="N42" s="75"/>
      <c r="O42" s="74">
        <v>0.0</v>
      </c>
      <c r="P42" s="74">
        <v>0.0</v>
      </c>
      <c r="Q42" s="75">
        <v>0.0</v>
      </c>
      <c r="R42" s="74"/>
      <c r="S42" s="74"/>
      <c r="T42" s="75"/>
      <c r="U42" s="74"/>
      <c r="V42" s="74"/>
      <c r="W42" s="75"/>
      <c r="X42" s="16">
        <f t="shared" ref="X42:Y42" si="65">F42+I42+L42+O42+R42+U42</f>
        <v>2</v>
      </c>
      <c r="Y42" s="18">
        <f t="shared" si="65"/>
        <v>1</v>
      </c>
      <c r="Z42" s="44">
        <v>15.0</v>
      </c>
      <c r="AA42" s="16">
        <f t="shared" si="61"/>
        <v>30</v>
      </c>
      <c r="AB42" s="18">
        <f t="shared" si="62"/>
        <v>15</v>
      </c>
      <c r="AC42" s="44">
        <f t="shared" si="63"/>
        <v>45</v>
      </c>
      <c r="AD42" s="16">
        <f t="shared" si="64"/>
        <v>4</v>
      </c>
      <c r="AE42" s="16" t="s">
        <v>37</v>
      </c>
    </row>
    <row r="43" ht="14.25" customHeight="1">
      <c r="A43" s="14" t="s">
        <v>32</v>
      </c>
      <c r="B43" s="14" t="s">
        <v>53</v>
      </c>
      <c r="C43" s="45" t="s">
        <v>54</v>
      </c>
      <c r="D43" s="14" t="s">
        <v>120</v>
      </c>
      <c r="E43" s="76" t="s">
        <v>121</v>
      </c>
      <c r="F43" s="74"/>
      <c r="G43" s="74"/>
      <c r="H43" s="75"/>
      <c r="I43" s="74"/>
      <c r="J43" s="74"/>
      <c r="K43" s="75"/>
      <c r="L43" s="74">
        <v>1.0</v>
      </c>
      <c r="M43" s="74">
        <v>2.0</v>
      </c>
      <c r="N43" s="75">
        <v>4.0</v>
      </c>
      <c r="O43" s="74"/>
      <c r="P43" s="74"/>
      <c r="Q43" s="75"/>
      <c r="R43" s="74">
        <v>0.0</v>
      </c>
      <c r="S43" s="74">
        <v>0.0</v>
      </c>
      <c r="T43" s="75">
        <v>0.0</v>
      </c>
      <c r="U43" s="74"/>
      <c r="V43" s="74"/>
      <c r="W43" s="75"/>
      <c r="X43" s="16">
        <f t="shared" ref="X43:Y43" si="66">F43+I43+L43+O43+R43+U43</f>
        <v>1</v>
      </c>
      <c r="Y43" s="18">
        <f t="shared" si="66"/>
        <v>2</v>
      </c>
      <c r="Z43" s="44">
        <v>15.0</v>
      </c>
      <c r="AA43" s="16">
        <f t="shared" si="61"/>
        <v>15</v>
      </c>
      <c r="AB43" s="18">
        <f t="shared" si="62"/>
        <v>30</v>
      </c>
      <c r="AC43" s="44">
        <f t="shared" si="63"/>
        <v>45</v>
      </c>
      <c r="AD43" s="16">
        <f t="shared" si="64"/>
        <v>4</v>
      </c>
      <c r="AE43" s="16" t="s">
        <v>47</v>
      </c>
    </row>
    <row r="44" ht="14.25" customHeight="1">
      <c r="A44" s="14" t="s">
        <v>48</v>
      </c>
      <c r="B44" s="14" t="s">
        <v>53</v>
      </c>
      <c r="C44" s="45" t="s">
        <v>54</v>
      </c>
      <c r="D44" s="92" t="s">
        <v>122</v>
      </c>
      <c r="E44" s="93" t="s">
        <v>123</v>
      </c>
      <c r="F44" s="74"/>
      <c r="G44" s="74"/>
      <c r="H44" s="75"/>
      <c r="I44" s="74"/>
      <c r="J44" s="74"/>
      <c r="K44" s="75"/>
      <c r="L44" s="74">
        <v>1.0</v>
      </c>
      <c r="M44" s="74">
        <v>2.0</v>
      </c>
      <c r="N44" s="75">
        <v>3.0</v>
      </c>
      <c r="O44" s="74"/>
      <c r="P44" s="74"/>
      <c r="Q44" s="75"/>
      <c r="R44" s="74">
        <v>0.0</v>
      </c>
      <c r="S44" s="74">
        <v>0.0</v>
      </c>
      <c r="T44" s="75">
        <v>0.0</v>
      </c>
      <c r="U44" s="74"/>
      <c r="V44" s="74"/>
      <c r="W44" s="75"/>
      <c r="X44" s="16">
        <f t="shared" ref="X44:Y44" si="67">F44+I44+L44+O44+R44+U44</f>
        <v>1</v>
      </c>
      <c r="Y44" s="18">
        <f t="shared" si="67"/>
        <v>2</v>
      </c>
      <c r="Z44" s="44">
        <v>15.0</v>
      </c>
      <c r="AA44" s="16">
        <f t="shared" si="61"/>
        <v>15</v>
      </c>
      <c r="AB44" s="18">
        <f t="shared" si="62"/>
        <v>30</v>
      </c>
      <c r="AC44" s="44">
        <f t="shared" si="63"/>
        <v>45</v>
      </c>
      <c r="AD44" s="16">
        <f t="shared" si="64"/>
        <v>3</v>
      </c>
      <c r="AE44" s="16" t="s">
        <v>47</v>
      </c>
    </row>
    <row r="45" ht="14.25" customHeight="1">
      <c r="A45" s="79"/>
      <c r="B45" s="79"/>
      <c r="C45" s="79"/>
      <c r="D45" s="80" t="s">
        <v>124</v>
      </c>
      <c r="E45" s="68"/>
      <c r="F45" s="82">
        <f t="shared" ref="F45:Y45" si="68">SUM(F40:F44)</f>
        <v>4</v>
      </c>
      <c r="G45" s="82">
        <f t="shared" si="68"/>
        <v>2</v>
      </c>
      <c r="H45" s="82">
        <f t="shared" si="68"/>
        <v>7</v>
      </c>
      <c r="I45" s="82">
        <f t="shared" si="68"/>
        <v>2</v>
      </c>
      <c r="J45" s="82">
        <f t="shared" si="68"/>
        <v>1</v>
      </c>
      <c r="K45" s="82">
        <f t="shared" si="68"/>
        <v>4</v>
      </c>
      <c r="L45" s="82">
        <f t="shared" si="68"/>
        <v>2</v>
      </c>
      <c r="M45" s="82">
        <f t="shared" si="68"/>
        <v>4</v>
      </c>
      <c r="N45" s="82">
        <f t="shared" si="68"/>
        <v>7</v>
      </c>
      <c r="O45" s="82">
        <f t="shared" si="68"/>
        <v>0</v>
      </c>
      <c r="P45" s="82">
        <f t="shared" si="68"/>
        <v>0</v>
      </c>
      <c r="Q45" s="82">
        <f t="shared" si="68"/>
        <v>0</v>
      </c>
      <c r="R45" s="82">
        <f t="shared" si="68"/>
        <v>0</v>
      </c>
      <c r="S45" s="82">
        <f t="shared" si="68"/>
        <v>0</v>
      </c>
      <c r="T45" s="82">
        <f t="shared" si="68"/>
        <v>0</v>
      </c>
      <c r="U45" s="82">
        <f t="shared" si="68"/>
        <v>0</v>
      </c>
      <c r="V45" s="82">
        <f t="shared" si="68"/>
        <v>0</v>
      </c>
      <c r="W45" s="82">
        <f t="shared" si="68"/>
        <v>0</v>
      </c>
      <c r="X45" s="82">
        <f t="shared" si="68"/>
        <v>8</v>
      </c>
      <c r="Y45" s="82">
        <f t="shared" si="68"/>
        <v>7</v>
      </c>
      <c r="Z45" s="82" t="s">
        <v>50</v>
      </c>
      <c r="AA45" s="83">
        <f t="shared" ref="AA45:AB45" si="69">SUM(AA40:AA44)</f>
        <v>120</v>
      </c>
      <c r="AB45" s="83">
        <f t="shared" si="69"/>
        <v>105</v>
      </c>
      <c r="AC45" s="83">
        <f>AA45+AB45</f>
        <v>225</v>
      </c>
      <c r="AD45" s="84">
        <f>SUM(AD40:AD44)</f>
        <v>18</v>
      </c>
      <c r="AE45" s="94"/>
    </row>
    <row r="46" ht="14.25" customHeight="1">
      <c r="A46" s="14" t="s">
        <v>32</v>
      </c>
      <c r="B46" s="14" t="s">
        <v>33</v>
      </c>
      <c r="C46" s="45" t="s">
        <v>34</v>
      </c>
      <c r="D46" s="45" t="s">
        <v>125</v>
      </c>
      <c r="E46" s="95" t="s">
        <v>126</v>
      </c>
      <c r="F46" s="74">
        <v>0.0</v>
      </c>
      <c r="G46" s="74">
        <v>4.0</v>
      </c>
      <c r="H46" s="75">
        <v>4.0</v>
      </c>
      <c r="I46" s="74"/>
      <c r="J46" s="74"/>
      <c r="K46" s="75"/>
      <c r="L46" s="74">
        <v>0.0</v>
      </c>
      <c r="M46" s="74">
        <v>0.0</v>
      </c>
      <c r="N46" s="75">
        <v>0.0</v>
      </c>
      <c r="O46" s="74"/>
      <c r="P46" s="74"/>
      <c r="Q46" s="75"/>
      <c r="R46" s="74"/>
      <c r="S46" s="74"/>
      <c r="T46" s="75"/>
      <c r="U46" s="74"/>
      <c r="V46" s="74"/>
      <c r="W46" s="75"/>
      <c r="X46" s="16">
        <f t="shared" ref="X46:Y46" si="70">F46+I46+L46+O46+R46+U46</f>
        <v>0</v>
      </c>
      <c r="Y46" s="16">
        <f t="shared" si="70"/>
        <v>4</v>
      </c>
      <c r="Z46" s="44">
        <v>15.0</v>
      </c>
      <c r="AA46" s="16">
        <f t="shared" ref="AA46:AB46" si="71">X46*Z46</f>
        <v>0</v>
      </c>
      <c r="AB46" s="16">
        <f t="shared" si="71"/>
        <v>0</v>
      </c>
      <c r="AC46" s="79">
        <f t="shared" ref="AC46:AC50" si="74">SUM(AA46:AB46)</f>
        <v>0</v>
      </c>
      <c r="AD46" s="23">
        <f t="shared" ref="AD46:AD50" si="75">H46+K46+N46+Q46+T46+W46</f>
        <v>4</v>
      </c>
      <c r="AE46" s="17" t="s">
        <v>47</v>
      </c>
    </row>
    <row r="47" ht="20.25" customHeight="1">
      <c r="A47" s="14" t="s">
        <v>32</v>
      </c>
      <c r="B47" s="14" t="s">
        <v>33</v>
      </c>
      <c r="C47" s="45" t="s">
        <v>34</v>
      </c>
      <c r="D47" s="45" t="s">
        <v>127</v>
      </c>
      <c r="E47" s="95" t="s">
        <v>128</v>
      </c>
      <c r="F47" s="74">
        <v>0.0</v>
      </c>
      <c r="G47" s="74">
        <v>3.0</v>
      </c>
      <c r="H47" s="75">
        <v>3.0</v>
      </c>
      <c r="I47" s="74"/>
      <c r="J47" s="74"/>
      <c r="K47" s="75"/>
      <c r="L47" s="74">
        <v>0.0</v>
      </c>
      <c r="M47" s="74">
        <v>0.0</v>
      </c>
      <c r="N47" s="75">
        <v>0.0</v>
      </c>
      <c r="O47" s="74"/>
      <c r="P47" s="74"/>
      <c r="Q47" s="75"/>
      <c r="R47" s="74"/>
      <c r="S47" s="74"/>
      <c r="T47" s="75"/>
      <c r="U47" s="74"/>
      <c r="V47" s="74"/>
      <c r="W47" s="75"/>
      <c r="X47" s="16">
        <f t="shared" ref="X47:Y47" si="72">F47+I47+L47+O47+R47+U47</f>
        <v>0</v>
      </c>
      <c r="Y47" s="16">
        <f t="shared" si="72"/>
        <v>3</v>
      </c>
      <c r="Z47" s="44">
        <v>15.0</v>
      </c>
      <c r="AA47" s="16">
        <f t="shared" ref="AA47:AB47" si="73">X47*Z47</f>
        <v>0</v>
      </c>
      <c r="AB47" s="16">
        <f t="shared" si="73"/>
        <v>0</v>
      </c>
      <c r="AC47" s="79">
        <f t="shared" si="74"/>
        <v>0</v>
      </c>
      <c r="AD47" s="23">
        <f t="shared" si="75"/>
        <v>3</v>
      </c>
      <c r="AE47" s="17" t="s">
        <v>47</v>
      </c>
    </row>
    <row r="48" ht="19.5" customHeight="1">
      <c r="A48" s="14" t="s">
        <v>32</v>
      </c>
      <c r="B48" s="14" t="s">
        <v>33</v>
      </c>
      <c r="C48" s="45" t="s">
        <v>42</v>
      </c>
      <c r="D48" s="45" t="s">
        <v>129</v>
      </c>
      <c r="E48" s="95" t="s">
        <v>130</v>
      </c>
      <c r="F48" s="74"/>
      <c r="G48" s="74"/>
      <c r="H48" s="75"/>
      <c r="I48" s="74">
        <v>0.0</v>
      </c>
      <c r="J48" s="74">
        <v>4.0</v>
      </c>
      <c r="K48" s="75">
        <v>4.0</v>
      </c>
      <c r="L48" s="74"/>
      <c r="M48" s="74"/>
      <c r="N48" s="75"/>
      <c r="O48" s="74">
        <v>0.0</v>
      </c>
      <c r="P48" s="74">
        <v>0.0</v>
      </c>
      <c r="Q48" s="75">
        <v>0.0</v>
      </c>
      <c r="R48" s="74"/>
      <c r="S48" s="74"/>
      <c r="T48" s="75"/>
      <c r="U48" s="74"/>
      <c r="V48" s="74"/>
      <c r="W48" s="75"/>
      <c r="X48" s="16">
        <f t="shared" ref="X48:Y48" si="76">F48+I48+L48+O48+R48+U48</f>
        <v>0</v>
      </c>
      <c r="Y48" s="16">
        <f t="shared" si="76"/>
        <v>4</v>
      </c>
      <c r="Z48" s="44">
        <v>15.0</v>
      </c>
      <c r="AA48" s="16">
        <f t="shared" ref="AA48:AB48" si="77">X48*Z48</f>
        <v>0</v>
      </c>
      <c r="AB48" s="16">
        <f t="shared" si="77"/>
        <v>0</v>
      </c>
      <c r="AC48" s="79">
        <f t="shared" si="74"/>
        <v>0</v>
      </c>
      <c r="AD48" s="23">
        <f t="shared" si="75"/>
        <v>4</v>
      </c>
      <c r="AE48" s="17" t="s">
        <v>47</v>
      </c>
    </row>
    <row r="49" ht="26.25" customHeight="1">
      <c r="A49" s="14" t="s">
        <v>32</v>
      </c>
      <c r="B49" s="14" t="s">
        <v>53</v>
      </c>
      <c r="C49" s="45" t="s">
        <v>54</v>
      </c>
      <c r="D49" s="45" t="s">
        <v>131</v>
      </c>
      <c r="E49" s="95" t="s">
        <v>132</v>
      </c>
      <c r="F49" s="74"/>
      <c r="G49" s="74"/>
      <c r="H49" s="75"/>
      <c r="I49" s="74"/>
      <c r="J49" s="74"/>
      <c r="K49" s="75"/>
      <c r="L49" s="74">
        <v>0.0</v>
      </c>
      <c r="M49" s="74">
        <v>4.0</v>
      </c>
      <c r="N49" s="75">
        <v>4.0</v>
      </c>
      <c r="O49" s="74"/>
      <c r="P49" s="74"/>
      <c r="Q49" s="75"/>
      <c r="R49" s="74">
        <v>0.0</v>
      </c>
      <c r="S49" s="74">
        <v>0.0</v>
      </c>
      <c r="T49" s="75">
        <v>0.0</v>
      </c>
      <c r="U49" s="74"/>
      <c r="V49" s="74"/>
      <c r="W49" s="75"/>
      <c r="X49" s="16">
        <f t="shared" ref="X49:Y49" si="78">F49+I49+L49+O49+R49+U49</f>
        <v>0</v>
      </c>
      <c r="Y49" s="16">
        <f t="shared" si="78"/>
        <v>4</v>
      </c>
      <c r="Z49" s="44">
        <v>15.0</v>
      </c>
      <c r="AA49" s="16">
        <f t="shared" ref="AA49:AB49" si="79">X49*Z49</f>
        <v>0</v>
      </c>
      <c r="AB49" s="16">
        <f t="shared" si="79"/>
        <v>0</v>
      </c>
      <c r="AC49" s="79">
        <f t="shared" si="74"/>
        <v>0</v>
      </c>
      <c r="AD49" s="23">
        <f t="shared" si="75"/>
        <v>4</v>
      </c>
      <c r="AE49" s="17" t="s">
        <v>47</v>
      </c>
    </row>
    <row r="50" ht="21.75" customHeight="1">
      <c r="A50" s="14" t="s">
        <v>48</v>
      </c>
      <c r="B50" s="14" t="s">
        <v>53</v>
      </c>
      <c r="C50" s="45" t="s">
        <v>54</v>
      </c>
      <c r="D50" s="47" t="s">
        <v>133</v>
      </c>
      <c r="E50" s="95" t="s">
        <v>134</v>
      </c>
      <c r="F50" s="74"/>
      <c r="G50" s="74"/>
      <c r="H50" s="75"/>
      <c r="I50" s="74"/>
      <c r="J50" s="74"/>
      <c r="K50" s="75"/>
      <c r="L50" s="74">
        <v>0.0</v>
      </c>
      <c r="M50" s="74">
        <v>3.0</v>
      </c>
      <c r="N50" s="75">
        <v>3.0</v>
      </c>
      <c r="O50" s="74"/>
      <c r="P50" s="74"/>
      <c r="Q50" s="75"/>
      <c r="R50" s="74">
        <v>0.0</v>
      </c>
      <c r="S50" s="74">
        <v>0.0</v>
      </c>
      <c r="T50" s="75">
        <v>0.0</v>
      </c>
      <c r="U50" s="74"/>
      <c r="V50" s="74"/>
      <c r="W50" s="75"/>
      <c r="X50" s="16">
        <f t="shared" ref="X50:Y50" si="80">F50+I50+L50+O50+R50+U50</f>
        <v>0</v>
      </c>
      <c r="Y50" s="16">
        <f t="shared" si="80"/>
        <v>3</v>
      </c>
      <c r="Z50" s="44">
        <v>15.0</v>
      </c>
      <c r="AA50" s="16">
        <f t="shared" ref="AA50:AB50" si="81">X50*Z50</f>
        <v>0</v>
      </c>
      <c r="AB50" s="16">
        <f t="shared" si="81"/>
        <v>0</v>
      </c>
      <c r="AC50" s="79">
        <f t="shared" si="74"/>
        <v>0</v>
      </c>
      <c r="AD50" s="23">
        <f t="shared" si="75"/>
        <v>3</v>
      </c>
      <c r="AE50" s="17" t="s">
        <v>47</v>
      </c>
    </row>
    <row r="51" ht="14.25" customHeight="1">
      <c r="A51" s="14"/>
      <c r="B51" s="14"/>
      <c r="C51" s="45"/>
      <c r="D51" s="80" t="s">
        <v>135</v>
      </c>
      <c r="E51" s="68"/>
      <c r="F51" s="88">
        <f t="shared" ref="F51:Y51" si="82">SUM(F46:F50)</f>
        <v>0</v>
      </c>
      <c r="G51" s="88">
        <f t="shared" si="82"/>
        <v>7</v>
      </c>
      <c r="H51" s="88">
        <f t="shared" si="82"/>
        <v>7</v>
      </c>
      <c r="I51" s="88">
        <f t="shared" si="82"/>
        <v>0</v>
      </c>
      <c r="J51" s="88">
        <f t="shared" si="82"/>
        <v>4</v>
      </c>
      <c r="K51" s="88">
        <f t="shared" si="82"/>
        <v>4</v>
      </c>
      <c r="L51" s="88">
        <f t="shared" si="82"/>
        <v>0</v>
      </c>
      <c r="M51" s="88">
        <f t="shared" si="82"/>
        <v>7</v>
      </c>
      <c r="N51" s="88">
        <f t="shared" si="82"/>
        <v>7</v>
      </c>
      <c r="O51" s="88">
        <f t="shared" si="82"/>
        <v>0</v>
      </c>
      <c r="P51" s="88">
        <f t="shared" si="82"/>
        <v>0</v>
      </c>
      <c r="Q51" s="88">
        <f t="shared" si="82"/>
        <v>0</v>
      </c>
      <c r="R51" s="88">
        <f t="shared" si="82"/>
        <v>0</v>
      </c>
      <c r="S51" s="88">
        <f t="shared" si="82"/>
        <v>0</v>
      </c>
      <c r="T51" s="88">
        <f t="shared" si="82"/>
        <v>0</v>
      </c>
      <c r="U51" s="88">
        <f t="shared" si="82"/>
        <v>0</v>
      </c>
      <c r="V51" s="88">
        <f t="shared" si="82"/>
        <v>0</v>
      </c>
      <c r="W51" s="88">
        <f t="shared" si="82"/>
        <v>0</v>
      </c>
      <c r="X51" s="88">
        <f t="shared" si="82"/>
        <v>0</v>
      </c>
      <c r="Y51" s="88">
        <f t="shared" si="82"/>
        <v>18</v>
      </c>
      <c r="Z51" s="88" t="s">
        <v>113</v>
      </c>
      <c r="AA51" s="89">
        <f t="shared" ref="AA51:AD51" si="83">SUM(AA46:AA50)</f>
        <v>0</v>
      </c>
      <c r="AB51" s="89">
        <f t="shared" si="83"/>
        <v>0</v>
      </c>
      <c r="AC51" s="89">
        <f t="shared" si="83"/>
        <v>0</v>
      </c>
      <c r="AD51" s="82">
        <f t="shared" si="83"/>
        <v>18</v>
      </c>
      <c r="AE51" s="17"/>
    </row>
    <row r="52" ht="14.25" customHeight="1">
      <c r="A52" s="14" t="s">
        <v>32</v>
      </c>
      <c r="B52" s="14" t="s">
        <v>33</v>
      </c>
      <c r="C52" s="45" t="s">
        <v>34</v>
      </c>
      <c r="D52" s="14" t="s">
        <v>136</v>
      </c>
      <c r="E52" s="96" t="s">
        <v>137</v>
      </c>
      <c r="F52" s="74">
        <v>0.0</v>
      </c>
      <c r="G52" s="74">
        <v>4.0</v>
      </c>
      <c r="H52" s="75">
        <v>4.0</v>
      </c>
      <c r="I52" s="74"/>
      <c r="J52" s="74"/>
      <c r="K52" s="75"/>
      <c r="L52" s="74">
        <v>0.0</v>
      </c>
      <c r="M52" s="74">
        <v>0.0</v>
      </c>
      <c r="N52" s="75">
        <v>0.0</v>
      </c>
      <c r="O52" s="74"/>
      <c r="P52" s="74"/>
      <c r="Q52" s="75"/>
      <c r="R52" s="74"/>
      <c r="S52" s="74"/>
      <c r="T52" s="75"/>
      <c r="U52" s="74"/>
      <c r="V52" s="74"/>
      <c r="W52" s="75"/>
      <c r="X52" s="16">
        <f t="shared" ref="X52:Y52" si="84">F52+I52+L52+O52+R52+U52</f>
        <v>0</v>
      </c>
      <c r="Y52" s="18">
        <f t="shared" si="84"/>
        <v>4</v>
      </c>
      <c r="Z52" s="44">
        <v>15.0</v>
      </c>
      <c r="AA52" s="16">
        <f t="shared" ref="AA52:AA56" si="86">X52*Z52</f>
        <v>0</v>
      </c>
      <c r="AB52" s="18">
        <f t="shared" ref="AB52:AB56" si="87">Y52*Z52</f>
        <v>60</v>
      </c>
      <c r="AC52" s="44">
        <f t="shared" ref="AC52:AC56" si="88">SUM(AA52:AB52)</f>
        <v>60</v>
      </c>
      <c r="AD52" s="16">
        <f t="shared" ref="AD52:AD56" si="89">H52+K52+N52+Q52+T52+W52</f>
        <v>4</v>
      </c>
      <c r="AE52" s="16" t="s">
        <v>47</v>
      </c>
    </row>
    <row r="53" ht="14.25" customHeight="1">
      <c r="A53" s="14" t="s">
        <v>32</v>
      </c>
      <c r="B53" s="14" t="s">
        <v>33</v>
      </c>
      <c r="C53" s="45" t="s">
        <v>34</v>
      </c>
      <c r="D53" s="14" t="s">
        <v>138</v>
      </c>
      <c r="E53" s="96" t="s">
        <v>139</v>
      </c>
      <c r="F53" s="74">
        <v>0.0</v>
      </c>
      <c r="G53" s="74">
        <v>3.0</v>
      </c>
      <c r="H53" s="75">
        <v>3.0</v>
      </c>
      <c r="I53" s="74"/>
      <c r="J53" s="74"/>
      <c r="K53" s="75"/>
      <c r="L53" s="74">
        <v>0.0</v>
      </c>
      <c r="M53" s="74">
        <v>0.0</v>
      </c>
      <c r="N53" s="75">
        <v>0.0</v>
      </c>
      <c r="O53" s="74"/>
      <c r="P53" s="74"/>
      <c r="Q53" s="75"/>
      <c r="R53" s="74"/>
      <c r="S53" s="74"/>
      <c r="T53" s="75"/>
      <c r="U53" s="74"/>
      <c r="V53" s="74"/>
      <c r="W53" s="75"/>
      <c r="X53" s="16">
        <f t="shared" ref="X53:Y53" si="85">F53+I53+L53+O53+R53+U53</f>
        <v>0</v>
      </c>
      <c r="Y53" s="18">
        <f t="shared" si="85"/>
        <v>3</v>
      </c>
      <c r="Z53" s="44">
        <v>15.0</v>
      </c>
      <c r="AA53" s="16">
        <f t="shared" si="86"/>
        <v>0</v>
      </c>
      <c r="AB53" s="18">
        <f t="shared" si="87"/>
        <v>45</v>
      </c>
      <c r="AC53" s="44">
        <f t="shared" si="88"/>
        <v>45</v>
      </c>
      <c r="AD53" s="16">
        <f t="shared" si="89"/>
        <v>3</v>
      </c>
      <c r="AE53" s="16" t="s">
        <v>47</v>
      </c>
    </row>
    <row r="54" ht="14.25" customHeight="1">
      <c r="A54" s="14" t="s">
        <v>32</v>
      </c>
      <c r="B54" s="14" t="s">
        <v>33</v>
      </c>
      <c r="C54" s="45" t="s">
        <v>42</v>
      </c>
      <c r="D54" s="14" t="s">
        <v>140</v>
      </c>
      <c r="E54" s="96" t="s">
        <v>141</v>
      </c>
      <c r="F54" s="74"/>
      <c r="G54" s="74"/>
      <c r="H54" s="75"/>
      <c r="I54" s="74">
        <v>2.0</v>
      </c>
      <c r="J54" s="74">
        <v>2.0</v>
      </c>
      <c r="K54" s="75">
        <v>4.0</v>
      </c>
      <c r="L54" s="74"/>
      <c r="M54" s="74"/>
      <c r="N54" s="75"/>
      <c r="O54" s="74">
        <v>0.0</v>
      </c>
      <c r="P54" s="74">
        <v>0.0</v>
      </c>
      <c r="Q54" s="75">
        <v>0.0</v>
      </c>
      <c r="R54" s="74"/>
      <c r="S54" s="74"/>
      <c r="T54" s="75"/>
      <c r="U54" s="74"/>
      <c r="V54" s="74"/>
      <c r="W54" s="75"/>
      <c r="X54" s="16">
        <f t="shared" ref="X54:Y54" si="90">F54+I54+L54+O54+R54+U54</f>
        <v>2</v>
      </c>
      <c r="Y54" s="18">
        <f t="shared" si="90"/>
        <v>2</v>
      </c>
      <c r="Z54" s="44">
        <v>15.0</v>
      </c>
      <c r="AA54" s="16">
        <f t="shared" si="86"/>
        <v>30</v>
      </c>
      <c r="AB54" s="18">
        <f t="shared" si="87"/>
        <v>30</v>
      </c>
      <c r="AC54" s="44">
        <f t="shared" si="88"/>
        <v>60</v>
      </c>
      <c r="AD54" s="16">
        <f t="shared" si="89"/>
        <v>4</v>
      </c>
      <c r="AE54" s="16" t="s">
        <v>47</v>
      </c>
    </row>
    <row r="55" ht="14.25" customHeight="1">
      <c r="A55" s="14" t="s">
        <v>32</v>
      </c>
      <c r="B55" s="14" t="s">
        <v>53</v>
      </c>
      <c r="C55" s="45" t="s">
        <v>54</v>
      </c>
      <c r="D55" s="14" t="s">
        <v>142</v>
      </c>
      <c r="E55" s="96" t="s">
        <v>143</v>
      </c>
      <c r="F55" s="74"/>
      <c r="G55" s="74"/>
      <c r="H55" s="75"/>
      <c r="I55" s="74"/>
      <c r="J55" s="74"/>
      <c r="K55" s="75"/>
      <c r="L55" s="74">
        <v>2.0</v>
      </c>
      <c r="M55" s="74">
        <v>2.0</v>
      </c>
      <c r="N55" s="75">
        <v>4.0</v>
      </c>
      <c r="O55" s="74"/>
      <c r="P55" s="74"/>
      <c r="Q55" s="75"/>
      <c r="R55" s="74">
        <v>0.0</v>
      </c>
      <c r="S55" s="74">
        <v>0.0</v>
      </c>
      <c r="T55" s="75">
        <v>0.0</v>
      </c>
      <c r="U55" s="74"/>
      <c r="V55" s="74"/>
      <c r="W55" s="75"/>
      <c r="X55" s="16">
        <f t="shared" ref="X55:Y55" si="91">F55+I55+L55+O55+R55+U55</f>
        <v>2</v>
      </c>
      <c r="Y55" s="18">
        <f t="shared" si="91"/>
        <v>2</v>
      </c>
      <c r="Z55" s="44">
        <v>15.0</v>
      </c>
      <c r="AA55" s="16">
        <f t="shared" si="86"/>
        <v>30</v>
      </c>
      <c r="AB55" s="18">
        <f t="shared" si="87"/>
        <v>30</v>
      </c>
      <c r="AC55" s="44">
        <f t="shared" si="88"/>
        <v>60</v>
      </c>
      <c r="AD55" s="16">
        <f t="shared" si="89"/>
        <v>4</v>
      </c>
      <c r="AE55" s="16" t="s">
        <v>47</v>
      </c>
    </row>
    <row r="56" ht="14.25" customHeight="1">
      <c r="A56" s="14" t="s">
        <v>48</v>
      </c>
      <c r="B56" s="14" t="s">
        <v>53</v>
      </c>
      <c r="C56" s="45" t="s">
        <v>54</v>
      </c>
      <c r="D56" s="92" t="s">
        <v>144</v>
      </c>
      <c r="E56" s="96" t="s">
        <v>145</v>
      </c>
      <c r="F56" s="74"/>
      <c r="G56" s="74"/>
      <c r="H56" s="75"/>
      <c r="I56" s="74"/>
      <c r="J56" s="74"/>
      <c r="K56" s="75"/>
      <c r="L56" s="74">
        <v>0.0</v>
      </c>
      <c r="M56" s="74">
        <v>3.0</v>
      </c>
      <c r="N56" s="75">
        <v>3.0</v>
      </c>
      <c r="O56" s="74"/>
      <c r="P56" s="74"/>
      <c r="Q56" s="75"/>
      <c r="R56" s="74">
        <v>0.0</v>
      </c>
      <c r="S56" s="74">
        <v>0.0</v>
      </c>
      <c r="T56" s="75">
        <v>0.0</v>
      </c>
      <c r="U56" s="74"/>
      <c r="V56" s="74"/>
      <c r="W56" s="75"/>
      <c r="X56" s="16">
        <f t="shared" ref="X56:Y56" si="92">F56+I56+L56+O56+R56+U56</f>
        <v>0</v>
      </c>
      <c r="Y56" s="18">
        <f t="shared" si="92"/>
        <v>3</v>
      </c>
      <c r="Z56" s="44">
        <v>15.0</v>
      </c>
      <c r="AA56" s="16">
        <f t="shared" si="86"/>
        <v>0</v>
      </c>
      <c r="AB56" s="18">
        <f t="shared" si="87"/>
        <v>45</v>
      </c>
      <c r="AC56" s="44">
        <f t="shared" si="88"/>
        <v>45</v>
      </c>
      <c r="AD56" s="16">
        <f t="shared" si="89"/>
        <v>3</v>
      </c>
      <c r="AE56" s="16" t="s">
        <v>47</v>
      </c>
    </row>
    <row r="57" ht="14.25" customHeight="1">
      <c r="A57" s="79"/>
      <c r="B57" s="79"/>
      <c r="C57" s="79"/>
      <c r="D57" s="80" t="s">
        <v>146</v>
      </c>
      <c r="E57" s="68"/>
      <c r="F57" s="82">
        <f t="shared" ref="F57:Y57" si="93">SUM(F52:F56)</f>
        <v>0</v>
      </c>
      <c r="G57" s="82">
        <f t="shared" si="93"/>
        <v>7</v>
      </c>
      <c r="H57" s="82">
        <f t="shared" si="93"/>
        <v>7</v>
      </c>
      <c r="I57" s="82">
        <f t="shared" si="93"/>
        <v>2</v>
      </c>
      <c r="J57" s="82">
        <f t="shared" si="93"/>
        <v>2</v>
      </c>
      <c r="K57" s="82">
        <f t="shared" si="93"/>
        <v>4</v>
      </c>
      <c r="L57" s="82">
        <f t="shared" si="93"/>
        <v>2</v>
      </c>
      <c r="M57" s="82">
        <f t="shared" si="93"/>
        <v>5</v>
      </c>
      <c r="N57" s="82">
        <f t="shared" si="93"/>
        <v>7</v>
      </c>
      <c r="O57" s="82">
        <f t="shared" si="93"/>
        <v>0</v>
      </c>
      <c r="P57" s="82">
        <f t="shared" si="93"/>
        <v>0</v>
      </c>
      <c r="Q57" s="82">
        <f t="shared" si="93"/>
        <v>0</v>
      </c>
      <c r="R57" s="82">
        <f t="shared" si="93"/>
        <v>0</v>
      </c>
      <c r="S57" s="82">
        <f t="shared" si="93"/>
        <v>0</v>
      </c>
      <c r="T57" s="82">
        <f t="shared" si="93"/>
        <v>0</v>
      </c>
      <c r="U57" s="82">
        <f t="shared" si="93"/>
        <v>0</v>
      </c>
      <c r="V57" s="82">
        <f t="shared" si="93"/>
        <v>0</v>
      </c>
      <c r="W57" s="82">
        <f t="shared" si="93"/>
        <v>0</v>
      </c>
      <c r="X57" s="82">
        <f t="shared" si="93"/>
        <v>4</v>
      </c>
      <c r="Y57" s="82">
        <f t="shared" si="93"/>
        <v>14</v>
      </c>
      <c r="Z57" s="82" t="s">
        <v>50</v>
      </c>
      <c r="AA57" s="83">
        <f t="shared" ref="AA57:AB57" si="94">SUM(AA52:AA56)</f>
        <v>60</v>
      </c>
      <c r="AB57" s="83">
        <f t="shared" si="94"/>
        <v>210</v>
      </c>
      <c r="AC57" s="83">
        <f>AA57+AB57</f>
        <v>270</v>
      </c>
      <c r="AD57" s="84">
        <f>SUM(AD52:AD56)</f>
        <v>18</v>
      </c>
      <c r="AE57" s="94"/>
    </row>
    <row r="58" ht="14.25" customHeight="1">
      <c r="A58" s="14" t="s">
        <v>32</v>
      </c>
      <c r="B58" s="14" t="s">
        <v>33</v>
      </c>
      <c r="C58" s="45" t="s">
        <v>42</v>
      </c>
      <c r="D58" s="42" t="s">
        <v>147</v>
      </c>
      <c r="E58" s="71" t="s">
        <v>148</v>
      </c>
      <c r="F58" s="74"/>
      <c r="G58" s="74"/>
      <c r="H58" s="75"/>
      <c r="I58" s="74">
        <v>0.0</v>
      </c>
      <c r="J58" s="74">
        <v>30.0</v>
      </c>
      <c r="K58" s="75">
        <v>3.0</v>
      </c>
      <c r="L58" s="74"/>
      <c r="M58" s="74"/>
      <c r="N58" s="75"/>
      <c r="O58" s="74">
        <v>0.0</v>
      </c>
      <c r="P58" s="74">
        <v>0.0</v>
      </c>
      <c r="Q58" s="75">
        <v>0.0</v>
      </c>
      <c r="R58" s="74"/>
      <c r="S58" s="74"/>
      <c r="T58" s="75"/>
      <c r="U58" s="74"/>
      <c r="V58" s="74"/>
      <c r="W58" s="75"/>
      <c r="X58" s="61">
        <f t="shared" ref="X58:X60" si="96">F58+I58+L58+O58+R58+U58</f>
        <v>0</v>
      </c>
      <c r="Y58" s="16"/>
      <c r="Z58" s="44"/>
      <c r="AA58" s="16"/>
      <c r="AB58" s="18"/>
      <c r="AC58" s="44">
        <f t="shared" ref="AC58:AD58" si="95">G58+J58+M58+P58+S58+V58</f>
        <v>30</v>
      </c>
      <c r="AD58" s="44">
        <f t="shared" si="95"/>
        <v>3</v>
      </c>
      <c r="AE58" s="16" t="s">
        <v>47</v>
      </c>
    </row>
    <row r="59" ht="14.25" customHeight="1">
      <c r="A59" s="14" t="s">
        <v>32</v>
      </c>
      <c r="B59" s="14" t="s">
        <v>53</v>
      </c>
      <c r="C59" s="45" t="s">
        <v>54</v>
      </c>
      <c r="D59" s="42" t="s">
        <v>149</v>
      </c>
      <c r="E59" s="71" t="s">
        <v>150</v>
      </c>
      <c r="F59" s="74"/>
      <c r="G59" s="74"/>
      <c r="H59" s="75"/>
      <c r="I59" s="74"/>
      <c r="J59" s="74"/>
      <c r="K59" s="75"/>
      <c r="L59" s="74">
        <v>0.0</v>
      </c>
      <c r="M59" s="74">
        <v>30.0</v>
      </c>
      <c r="N59" s="75">
        <v>3.0</v>
      </c>
      <c r="O59" s="74"/>
      <c r="P59" s="74"/>
      <c r="Q59" s="75"/>
      <c r="R59" s="74">
        <v>0.0</v>
      </c>
      <c r="S59" s="74">
        <v>0.0</v>
      </c>
      <c r="T59" s="75">
        <v>0.0</v>
      </c>
      <c r="U59" s="74"/>
      <c r="V59" s="74"/>
      <c r="W59" s="75"/>
      <c r="X59" s="61">
        <f t="shared" si="96"/>
        <v>0</v>
      </c>
      <c r="Y59" s="16"/>
      <c r="Z59" s="44"/>
      <c r="AA59" s="16"/>
      <c r="AB59" s="18"/>
      <c r="AC59" s="44">
        <f t="shared" ref="AC59:AD59" si="97">G59+J59+M59+P59+S59+V59</f>
        <v>30</v>
      </c>
      <c r="AD59" s="44">
        <f t="shared" si="97"/>
        <v>3</v>
      </c>
      <c r="AE59" s="16" t="s">
        <v>47</v>
      </c>
    </row>
    <row r="60" ht="14.25" customHeight="1">
      <c r="A60" s="26" t="s">
        <v>32</v>
      </c>
      <c r="B60" s="55" t="s">
        <v>53</v>
      </c>
      <c r="C60" s="55" t="s">
        <v>57</v>
      </c>
      <c r="D60" s="26" t="s">
        <v>151</v>
      </c>
      <c r="E60" s="78" t="s">
        <v>152</v>
      </c>
      <c r="F60" s="74"/>
      <c r="G60" s="74"/>
      <c r="H60" s="75"/>
      <c r="I60" s="74"/>
      <c r="J60" s="74"/>
      <c r="K60" s="75"/>
      <c r="L60" s="74"/>
      <c r="M60" s="74"/>
      <c r="N60" s="75"/>
      <c r="O60" s="74">
        <v>0.0</v>
      </c>
      <c r="P60" s="74">
        <v>120.0</v>
      </c>
      <c r="Q60" s="75">
        <v>10.0</v>
      </c>
      <c r="R60" s="74"/>
      <c r="S60" s="74"/>
      <c r="T60" s="75"/>
      <c r="U60" s="74">
        <v>0.0</v>
      </c>
      <c r="V60" s="74">
        <v>0.0</v>
      </c>
      <c r="W60" s="75">
        <v>0.0</v>
      </c>
      <c r="X60" s="61">
        <f t="shared" si="96"/>
        <v>0</v>
      </c>
      <c r="Y60" s="16"/>
      <c r="Z60" s="44"/>
      <c r="AA60" s="16"/>
      <c r="AB60" s="18"/>
      <c r="AC60" s="44">
        <f t="shared" ref="AC60:AD60" si="98">G60+J60+M60+P60+S60+V60</f>
        <v>120</v>
      </c>
      <c r="AD60" s="44">
        <f t="shared" si="98"/>
        <v>10</v>
      </c>
      <c r="AE60" s="16" t="s">
        <v>47</v>
      </c>
    </row>
    <row r="61" ht="15.75" customHeight="1">
      <c r="A61" s="45"/>
      <c r="B61" s="97"/>
      <c r="C61" s="98"/>
      <c r="D61" s="99" t="s">
        <v>153</v>
      </c>
      <c r="E61" s="68"/>
      <c r="F61" s="83">
        <f t="shared" ref="F61:Y61" si="99">SUM(F58:F60)</f>
        <v>0</v>
      </c>
      <c r="G61" s="83">
        <f t="shared" si="99"/>
        <v>0</v>
      </c>
      <c r="H61" s="83">
        <f t="shared" si="99"/>
        <v>0</v>
      </c>
      <c r="I61" s="83">
        <f t="shared" si="99"/>
        <v>0</v>
      </c>
      <c r="J61" s="83">
        <f t="shared" si="99"/>
        <v>30</v>
      </c>
      <c r="K61" s="83">
        <f t="shared" si="99"/>
        <v>3</v>
      </c>
      <c r="L61" s="83">
        <f t="shared" si="99"/>
        <v>0</v>
      </c>
      <c r="M61" s="83">
        <f t="shared" si="99"/>
        <v>30</v>
      </c>
      <c r="N61" s="83">
        <f t="shared" si="99"/>
        <v>3</v>
      </c>
      <c r="O61" s="83">
        <f t="shared" si="99"/>
        <v>0</v>
      </c>
      <c r="P61" s="83">
        <f t="shared" si="99"/>
        <v>120</v>
      </c>
      <c r="Q61" s="83">
        <f t="shared" si="99"/>
        <v>10</v>
      </c>
      <c r="R61" s="83">
        <f t="shared" si="99"/>
        <v>0</v>
      </c>
      <c r="S61" s="83">
        <f t="shared" si="99"/>
        <v>0</v>
      </c>
      <c r="T61" s="83">
        <f t="shared" si="99"/>
        <v>0</v>
      </c>
      <c r="U61" s="83">
        <f t="shared" si="99"/>
        <v>0</v>
      </c>
      <c r="V61" s="83">
        <f t="shared" si="99"/>
        <v>0</v>
      </c>
      <c r="W61" s="83">
        <f t="shared" si="99"/>
        <v>0</v>
      </c>
      <c r="X61" s="100">
        <f t="shared" si="99"/>
        <v>0</v>
      </c>
      <c r="Y61" s="100">
        <f t="shared" si="99"/>
        <v>0</v>
      </c>
      <c r="Z61" s="53"/>
      <c r="AA61" s="53"/>
      <c r="AB61" s="53"/>
      <c r="AC61" s="100">
        <f t="shared" ref="AC61:AD61" si="100">G61+J61+M61+P61+S61+V61</f>
        <v>180</v>
      </c>
      <c r="AD61" s="101">
        <f t="shared" si="100"/>
        <v>16</v>
      </c>
      <c r="AE61" s="64" t="s">
        <v>154</v>
      </c>
    </row>
    <row r="62" ht="15.75" customHeight="1">
      <c r="A62" s="14" t="s">
        <v>32</v>
      </c>
      <c r="B62" s="14" t="s">
        <v>53</v>
      </c>
      <c r="C62" s="45" t="s">
        <v>54</v>
      </c>
      <c r="D62" s="42" t="s">
        <v>155</v>
      </c>
      <c r="E62" s="102" t="s">
        <v>156</v>
      </c>
      <c r="F62" s="62"/>
      <c r="G62" s="62"/>
      <c r="H62" s="62"/>
      <c r="I62" s="62"/>
      <c r="J62" s="62"/>
      <c r="K62" s="62"/>
      <c r="L62" s="62">
        <v>0.0</v>
      </c>
      <c r="M62" s="62">
        <v>2.0</v>
      </c>
      <c r="N62" s="62">
        <v>0.0</v>
      </c>
      <c r="O62" s="62"/>
      <c r="P62" s="62"/>
      <c r="Q62" s="62"/>
      <c r="R62" s="62">
        <v>0.0</v>
      </c>
      <c r="S62" s="62">
        <v>0.0</v>
      </c>
      <c r="T62" s="62">
        <v>0.0</v>
      </c>
      <c r="U62" s="62"/>
      <c r="V62" s="62"/>
      <c r="W62" s="61"/>
      <c r="X62" s="103">
        <f t="shared" ref="X62:Y62" si="101">F62+I62+L62+O62+R62+U62</f>
        <v>0</v>
      </c>
      <c r="Y62" s="103">
        <f t="shared" si="101"/>
        <v>2</v>
      </c>
      <c r="Z62" s="104">
        <v>15.0</v>
      </c>
      <c r="AA62" s="104">
        <f t="shared" ref="AA62:AA63" si="103">X62*Z62</f>
        <v>0</v>
      </c>
      <c r="AB62" s="104">
        <f t="shared" ref="AB62:AB63" si="104">Y62*Z62</f>
        <v>30</v>
      </c>
      <c r="AC62" s="104">
        <f t="shared" ref="AC62:AC63" si="105">SUM(AA62:AB62)</f>
        <v>30</v>
      </c>
      <c r="AD62" s="17">
        <v>0.0</v>
      </c>
      <c r="AE62" s="64" t="s">
        <v>47</v>
      </c>
    </row>
    <row r="63" ht="15.75" customHeight="1">
      <c r="A63" s="26" t="s">
        <v>32</v>
      </c>
      <c r="B63" s="55" t="s">
        <v>53</v>
      </c>
      <c r="C63" s="55" t="s">
        <v>57</v>
      </c>
      <c r="D63" s="14" t="s">
        <v>157</v>
      </c>
      <c r="E63" s="105" t="s">
        <v>158</v>
      </c>
      <c r="F63" s="62"/>
      <c r="G63" s="62"/>
      <c r="H63" s="62"/>
      <c r="I63" s="62"/>
      <c r="J63" s="62"/>
      <c r="K63" s="62"/>
      <c r="L63" s="62"/>
      <c r="M63" s="62"/>
      <c r="N63" s="62"/>
      <c r="O63" s="62">
        <v>0.0</v>
      </c>
      <c r="P63" s="62">
        <v>2.0</v>
      </c>
      <c r="Q63" s="61">
        <v>0.0</v>
      </c>
      <c r="R63" s="62"/>
      <c r="S63" s="62"/>
      <c r="T63" s="62"/>
      <c r="U63" s="62">
        <v>0.0</v>
      </c>
      <c r="V63" s="62">
        <v>0.0</v>
      </c>
      <c r="W63" s="61">
        <v>0.0</v>
      </c>
      <c r="X63" s="106">
        <f t="shared" ref="X63:Y63" si="102">F63+I63+L63+O63+R63+U63</f>
        <v>0</v>
      </c>
      <c r="Y63" s="106">
        <f t="shared" si="102"/>
        <v>2</v>
      </c>
      <c r="Z63" s="107">
        <v>15.0</v>
      </c>
      <c r="AA63" s="107">
        <f t="shared" si="103"/>
        <v>0</v>
      </c>
      <c r="AB63" s="107">
        <f t="shared" si="104"/>
        <v>30</v>
      </c>
      <c r="AC63" s="107">
        <f t="shared" si="105"/>
        <v>30</v>
      </c>
      <c r="AD63" s="17">
        <v>0.0</v>
      </c>
      <c r="AE63" s="64" t="s">
        <v>47</v>
      </c>
    </row>
    <row r="64" ht="15.75" customHeight="1">
      <c r="A64" s="14"/>
      <c r="B64" s="14"/>
      <c r="C64" s="14"/>
      <c r="D64" s="108" t="s">
        <v>159</v>
      </c>
      <c r="E64" s="109"/>
      <c r="F64" s="110"/>
      <c r="G64" s="110"/>
      <c r="H64" s="110">
        <v>4.0</v>
      </c>
      <c r="I64" s="110"/>
      <c r="J64" s="110"/>
      <c r="K64" s="110">
        <v>0.0</v>
      </c>
      <c r="L64" s="110"/>
      <c r="M64" s="110"/>
      <c r="N64" s="110">
        <v>4.0</v>
      </c>
      <c r="O64" s="110"/>
      <c r="P64" s="110"/>
      <c r="Q64" s="110">
        <v>0.0</v>
      </c>
      <c r="R64" s="110"/>
      <c r="S64" s="110"/>
      <c r="T64" s="110">
        <v>0.0</v>
      </c>
      <c r="U64" s="110"/>
      <c r="V64" s="110"/>
      <c r="W64" s="111"/>
      <c r="X64" s="112"/>
      <c r="Y64" s="112"/>
      <c r="Z64" s="112"/>
      <c r="AA64" s="112"/>
      <c r="AB64" s="112"/>
      <c r="AC64" s="112"/>
      <c r="AD64" s="113">
        <f>H64+K64+N64+Q64+T64+W64</f>
        <v>8</v>
      </c>
      <c r="AE64" s="14"/>
    </row>
    <row r="65" ht="15.75" customHeight="1">
      <c r="A65" s="14"/>
      <c r="B65" s="14"/>
      <c r="C65" s="14"/>
      <c r="D65" s="26" t="s">
        <v>160</v>
      </c>
      <c r="E65" s="114" t="s">
        <v>161</v>
      </c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>
        <v>10.0</v>
      </c>
      <c r="R65" s="115"/>
      <c r="S65" s="115"/>
      <c r="T65" s="115"/>
      <c r="U65" s="115"/>
      <c r="V65" s="115"/>
      <c r="W65" s="115">
        <v>0.0</v>
      </c>
      <c r="X65" s="44"/>
      <c r="Y65" s="38"/>
      <c r="Z65" s="38"/>
      <c r="AA65" s="38"/>
      <c r="AB65" s="38"/>
      <c r="AC65" s="38"/>
      <c r="AD65" s="116">
        <v>10.0</v>
      </c>
      <c r="AE65" s="14"/>
    </row>
    <row r="66" ht="15.75" customHeight="1">
      <c r="A66" s="14"/>
      <c r="B66" s="14"/>
      <c r="C66" s="45"/>
      <c r="D66" s="117" t="s">
        <v>162</v>
      </c>
      <c r="E66" s="118"/>
      <c r="F66" s="119">
        <f t="shared" ref="F66:Y66" si="106">F65+F64+F39+F33+F26+F24+F8</f>
        <v>16</v>
      </c>
      <c r="G66" s="119">
        <f t="shared" si="106"/>
        <v>9</v>
      </c>
      <c r="H66" s="119">
        <f t="shared" si="106"/>
        <v>28</v>
      </c>
      <c r="I66" s="119">
        <f t="shared" si="106"/>
        <v>15</v>
      </c>
      <c r="J66" s="119">
        <f t="shared" si="106"/>
        <v>14</v>
      </c>
      <c r="K66" s="119">
        <f t="shared" si="106"/>
        <v>30</v>
      </c>
      <c r="L66" s="119">
        <f t="shared" si="106"/>
        <v>7</v>
      </c>
      <c r="M66" s="119">
        <f t="shared" si="106"/>
        <v>11</v>
      </c>
      <c r="N66" s="119">
        <f t="shared" si="106"/>
        <v>25</v>
      </c>
      <c r="O66" s="119">
        <f t="shared" si="106"/>
        <v>3</v>
      </c>
      <c r="P66" s="119">
        <f t="shared" si="106"/>
        <v>8</v>
      </c>
      <c r="Q66" s="119">
        <f t="shared" si="106"/>
        <v>21</v>
      </c>
      <c r="R66" s="119">
        <f t="shared" si="106"/>
        <v>0</v>
      </c>
      <c r="S66" s="119">
        <f t="shared" si="106"/>
        <v>0</v>
      </c>
      <c r="T66" s="119">
        <f t="shared" si="106"/>
        <v>0</v>
      </c>
      <c r="U66" s="119">
        <f t="shared" si="106"/>
        <v>0</v>
      </c>
      <c r="V66" s="119">
        <f t="shared" si="106"/>
        <v>0</v>
      </c>
      <c r="W66" s="119">
        <f t="shared" si="106"/>
        <v>0</v>
      </c>
      <c r="X66" s="119">
        <f t="shared" si="106"/>
        <v>41</v>
      </c>
      <c r="Y66" s="119">
        <f t="shared" si="106"/>
        <v>42</v>
      </c>
      <c r="Z66" s="119"/>
      <c r="AA66" s="119">
        <f t="shared" ref="AA66:AD66" si="107">AA65+AA64+AA39+AA33+AA26+AA24+AA8</f>
        <v>615</v>
      </c>
      <c r="AB66" s="119">
        <f t="shared" si="107"/>
        <v>630</v>
      </c>
      <c r="AC66" s="119">
        <f t="shared" si="107"/>
        <v>1245</v>
      </c>
      <c r="AD66" s="120">
        <f t="shared" si="107"/>
        <v>104</v>
      </c>
      <c r="AE66" s="14"/>
    </row>
    <row r="67" ht="18.0" customHeight="1">
      <c r="A67" s="14"/>
      <c r="B67" s="14"/>
      <c r="C67" s="45"/>
      <c r="D67" s="121" t="s">
        <v>163</v>
      </c>
      <c r="E67" s="122"/>
      <c r="F67" s="123">
        <f t="shared" ref="F67:Y67" si="108">F61+F65+F64+F39+F33+F26+F24+F8</f>
        <v>16</v>
      </c>
      <c r="G67" s="123">
        <f t="shared" si="108"/>
        <v>9</v>
      </c>
      <c r="H67" s="123">
        <f t="shared" si="108"/>
        <v>28</v>
      </c>
      <c r="I67" s="123">
        <f t="shared" si="108"/>
        <v>15</v>
      </c>
      <c r="J67" s="123">
        <f t="shared" si="108"/>
        <v>44</v>
      </c>
      <c r="K67" s="123">
        <f t="shared" si="108"/>
        <v>33</v>
      </c>
      <c r="L67" s="123">
        <f t="shared" si="108"/>
        <v>7</v>
      </c>
      <c r="M67" s="123">
        <f t="shared" si="108"/>
        <v>41</v>
      </c>
      <c r="N67" s="123">
        <f t="shared" si="108"/>
        <v>28</v>
      </c>
      <c r="O67" s="123">
        <f t="shared" si="108"/>
        <v>3</v>
      </c>
      <c r="P67" s="123">
        <f t="shared" si="108"/>
        <v>128</v>
      </c>
      <c r="Q67" s="123">
        <f t="shared" si="108"/>
        <v>31</v>
      </c>
      <c r="R67" s="123">
        <f t="shared" si="108"/>
        <v>0</v>
      </c>
      <c r="S67" s="123">
        <f t="shared" si="108"/>
        <v>0</v>
      </c>
      <c r="T67" s="123">
        <f t="shared" si="108"/>
        <v>0</v>
      </c>
      <c r="U67" s="123">
        <f t="shared" si="108"/>
        <v>0</v>
      </c>
      <c r="V67" s="123">
        <f t="shared" si="108"/>
        <v>0</v>
      </c>
      <c r="W67" s="123">
        <f t="shared" si="108"/>
        <v>0</v>
      </c>
      <c r="X67" s="123">
        <f t="shared" si="108"/>
        <v>41</v>
      </c>
      <c r="Y67" s="123">
        <f t="shared" si="108"/>
        <v>42</v>
      </c>
      <c r="Z67" s="123"/>
      <c r="AA67" s="123">
        <f t="shared" ref="AA67:AD67" si="109">AA61+AA65+AA64+AA39+AA33+AA26+AA24+AA8</f>
        <v>615</v>
      </c>
      <c r="AB67" s="123">
        <f t="shared" si="109"/>
        <v>630</v>
      </c>
      <c r="AC67" s="123">
        <f t="shared" si="109"/>
        <v>1425</v>
      </c>
      <c r="AD67" s="124">
        <f t="shared" si="109"/>
        <v>120</v>
      </c>
      <c r="AE67" s="14"/>
    </row>
    <row r="68" ht="15.75" customHeight="1">
      <c r="A68" s="14"/>
      <c r="B68" s="14"/>
      <c r="C68" s="45"/>
      <c r="D68" s="125" t="s">
        <v>164</v>
      </c>
      <c r="E68" s="118"/>
      <c r="F68" s="126">
        <f t="shared" ref="F68:Y68" si="110">F65+F64+F45+F33+F26+F24+F8</f>
        <v>16</v>
      </c>
      <c r="G68" s="127">
        <f t="shared" si="110"/>
        <v>9</v>
      </c>
      <c r="H68" s="127">
        <f t="shared" si="110"/>
        <v>28</v>
      </c>
      <c r="I68" s="127">
        <f t="shared" si="110"/>
        <v>16</v>
      </c>
      <c r="J68" s="127">
        <f t="shared" si="110"/>
        <v>13</v>
      </c>
      <c r="K68" s="127">
        <f t="shared" si="110"/>
        <v>30</v>
      </c>
      <c r="L68" s="127">
        <f t="shared" si="110"/>
        <v>7</v>
      </c>
      <c r="M68" s="127">
        <f t="shared" si="110"/>
        <v>11</v>
      </c>
      <c r="N68" s="127">
        <f t="shared" si="110"/>
        <v>25</v>
      </c>
      <c r="O68" s="127">
        <f t="shared" si="110"/>
        <v>3</v>
      </c>
      <c r="P68" s="127">
        <f t="shared" si="110"/>
        <v>8</v>
      </c>
      <c r="Q68" s="127">
        <f t="shared" si="110"/>
        <v>21</v>
      </c>
      <c r="R68" s="127">
        <f t="shared" si="110"/>
        <v>0</v>
      </c>
      <c r="S68" s="127">
        <f t="shared" si="110"/>
        <v>0</v>
      </c>
      <c r="T68" s="127">
        <f t="shared" si="110"/>
        <v>0</v>
      </c>
      <c r="U68" s="127">
        <f t="shared" si="110"/>
        <v>0</v>
      </c>
      <c r="V68" s="127">
        <f t="shared" si="110"/>
        <v>0</v>
      </c>
      <c r="W68" s="127">
        <f t="shared" si="110"/>
        <v>0</v>
      </c>
      <c r="X68" s="127">
        <f t="shared" si="110"/>
        <v>42</v>
      </c>
      <c r="Y68" s="127">
        <f t="shared" si="110"/>
        <v>41</v>
      </c>
      <c r="Z68" s="127"/>
      <c r="AA68" s="127">
        <f t="shared" ref="AA68:AD68" si="111">AA65+AA64+AA45+AA33+AA26+AA24+AA8</f>
        <v>630</v>
      </c>
      <c r="AB68" s="127">
        <f t="shared" si="111"/>
        <v>615</v>
      </c>
      <c r="AC68" s="127">
        <f t="shared" si="111"/>
        <v>1245</v>
      </c>
      <c r="AD68" s="128">
        <f t="shared" si="111"/>
        <v>104</v>
      </c>
      <c r="AE68" s="69"/>
    </row>
    <row r="69" ht="18.0" customHeight="1">
      <c r="A69" s="14"/>
      <c r="B69" s="14"/>
      <c r="C69" s="45"/>
      <c r="D69" s="129" t="s">
        <v>165</v>
      </c>
      <c r="E69" s="122"/>
      <c r="F69" s="130">
        <f t="shared" ref="F69:Y69" si="112">F61+F65+F64+F45+F33+F26+F24+F8</f>
        <v>16</v>
      </c>
      <c r="G69" s="130">
        <f t="shared" si="112"/>
        <v>9</v>
      </c>
      <c r="H69" s="130">
        <f t="shared" si="112"/>
        <v>28</v>
      </c>
      <c r="I69" s="130">
        <f t="shared" si="112"/>
        <v>16</v>
      </c>
      <c r="J69" s="130">
        <f t="shared" si="112"/>
        <v>43</v>
      </c>
      <c r="K69" s="130">
        <f t="shared" si="112"/>
        <v>33</v>
      </c>
      <c r="L69" s="130">
        <f t="shared" si="112"/>
        <v>7</v>
      </c>
      <c r="M69" s="130">
        <f t="shared" si="112"/>
        <v>41</v>
      </c>
      <c r="N69" s="130">
        <f t="shared" si="112"/>
        <v>28</v>
      </c>
      <c r="O69" s="130">
        <f t="shared" si="112"/>
        <v>3</v>
      </c>
      <c r="P69" s="130">
        <f t="shared" si="112"/>
        <v>128</v>
      </c>
      <c r="Q69" s="130">
        <f t="shared" si="112"/>
        <v>31</v>
      </c>
      <c r="R69" s="130">
        <f t="shared" si="112"/>
        <v>0</v>
      </c>
      <c r="S69" s="130">
        <f t="shared" si="112"/>
        <v>0</v>
      </c>
      <c r="T69" s="130">
        <f t="shared" si="112"/>
        <v>0</v>
      </c>
      <c r="U69" s="130">
        <f t="shared" si="112"/>
        <v>0</v>
      </c>
      <c r="V69" s="130">
        <f t="shared" si="112"/>
        <v>0</v>
      </c>
      <c r="W69" s="130">
        <f t="shared" si="112"/>
        <v>0</v>
      </c>
      <c r="X69" s="130">
        <f t="shared" si="112"/>
        <v>42</v>
      </c>
      <c r="Y69" s="130">
        <f t="shared" si="112"/>
        <v>41</v>
      </c>
      <c r="Z69" s="130"/>
      <c r="AA69" s="130">
        <f t="shared" ref="AA69:AD69" si="113">AA61+AA65+AA64+AA45+AA33+AA26+AA24+AA8</f>
        <v>630</v>
      </c>
      <c r="AB69" s="130">
        <f t="shared" si="113"/>
        <v>615</v>
      </c>
      <c r="AC69" s="130">
        <f t="shared" si="113"/>
        <v>1425</v>
      </c>
      <c r="AD69" s="131">
        <f t="shared" si="113"/>
        <v>120</v>
      </c>
      <c r="AE69" s="14"/>
    </row>
    <row r="70" ht="15.75" customHeight="1">
      <c r="A70" s="14"/>
      <c r="B70" s="14"/>
      <c r="C70" s="45"/>
      <c r="D70" s="132" t="s">
        <v>166</v>
      </c>
      <c r="E70" s="118"/>
      <c r="F70" s="133">
        <f t="shared" ref="F70:Y70" si="114">F65+F64+F51+F33+F26+F24+F8</f>
        <v>12</v>
      </c>
      <c r="G70" s="133">
        <f t="shared" si="114"/>
        <v>14</v>
      </c>
      <c r="H70" s="133">
        <f t="shared" si="114"/>
        <v>28</v>
      </c>
      <c r="I70" s="133">
        <f t="shared" si="114"/>
        <v>14</v>
      </c>
      <c r="J70" s="133">
        <f t="shared" si="114"/>
        <v>16</v>
      </c>
      <c r="K70" s="133">
        <f t="shared" si="114"/>
        <v>30</v>
      </c>
      <c r="L70" s="133">
        <f t="shared" si="114"/>
        <v>5</v>
      </c>
      <c r="M70" s="133">
        <f t="shared" si="114"/>
        <v>14</v>
      </c>
      <c r="N70" s="133">
        <f t="shared" si="114"/>
        <v>25</v>
      </c>
      <c r="O70" s="133">
        <f t="shared" si="114"/>
        <v>3</v>
      </c>
      <c r="P70" s="133">
        <f t="shared" si="114"/>
        <v>8</v>
      </c>
      <c r="Q70" s="133">
        <f t="shared" si="114"/>
        <v>21</v>
      </c>
      <c r="R70" s="133">
        <f t="shared" si="114"/>
        <v>0</v>
      </c>
      <c r="S70" s="133">
        <f t="shared" si="114"/>
        <v>0</v>
      </c>
      <c r="T70" s="133">
        <f t="shared" si="114"/>
        <v>0</v>
      </c>
      <c r="U70" s="133">
        <f t="shared" si="114"/>
        <v>0</v>
      </c>
      <c r="V70" s="133">
        <f t="shared" si="114"/>
        <v>0</v>
      </c>
      <c r="W70" s="133">
        <f t="shared" si="114"/>
        <v>0</v>
      </c>
      <c r="X70" s="133">
        <f t="shared" si="114"/>
        <v>34</v>
      </c>
      <c r="Y70" s="133">
        <f t="shared" si="114"/>
        <v>52</v>
      </c>
      <c r="Z70" s="133"/>
      <c r="AA70" s="133">
        <f t="shared" ref="AA70:AD70" si="115">AA65+AA64+AA51+AA33+AA26+AA24+AA8</f>
        <v>510</v>
      </c>
      <c r="AB70" s="133">
        <f t="shared" si="115"/>
        <v>510</v>
      </c>
      <c r="AC70" s="133">
        <f t="shared" si="115"/>
        <v>1020</v>
      </c>
      <c r="AD70" s="134">
        <f t="shared" si="115"/>
        <v>104</v>
      </c>
      <c r="AE70" s="14"/>
    </row>
    <row r="71" ht="18.0" customHeight="1">
      <c r="A71" s="14"/>
      <c r="B71" s="14"/>
      <c r="C71" s="45"/>
      <c r="D71" s="135" t="s">
        <v>167</v>
      </c>
      <c r="E71" s="122"/>
      <c r="F71" s="136">
        <f t="shared" ref="F71:Y71" si="116">F61+F65+F64+F51+F33+F26+F24+F8</f>
        <v>12</v>
      </c>
      <c r="G71" s="136">
        <f t="shared" si="116"/>
        <v>14</v>
      </c>
      <c r="H71" s="136">
        <f t="shared" si="116"/>
        <v>28</v>
      </c>
      <c r="I71" s="136">
        <f t="shared" si="116"/>
        <v>14</v>
      </c>
      <c r="J71" s="136">
        <f t="shared" si="116"/>
        <v>46</v>
      </c>
      <c r="K71" s="136">
        <f t="shared" si="116"/>
        <v>33</v>
      </c>
      <c r="L71" s="136">
        <f t="shared" si="116"/>
        <v>5</v>
      </c>
      <c r="M71" s="136">
        <f t="shared" si="116"/>
        <v>44</v>
      </c>
      <c r="N71" s="136">
        <f t="shared" si="116"/>
        <v>28</v>
      </c>
      <c r="O71" s="136">
        <f t="shared" si="116"/>
        <v>3</v>
      </c>
      <c r="P71" s="136">
        <f t="shared" si="116"/>
        <v>128</v>
      </c>
      <c r="Q71" s="136">
        <f t="shared" si="116"/>
        <v>31</v>
      </c>
      <c r="R71" s="136">
        <f t="shared" si="116"/>
        <v>0</v>
      </c>
      <c r="S71" s="136">
        <f t="shared" si="116"/>
        <v>0</v>
      </c>
      <c r="T71" s="136">
        <f t="shared" si="116"/>
        <v>0</v>
      </c>
      <c r="U71" s="136">
        <f t="shared" si="116"/>
        <v>0</v>
      </c>
      <c r="V71" s="136">
        <f t="shared" si="116"/>
        <v>0</v>
      </c>
      <c r="W71" s="136">
        <f t="shared" si="116"/>
        <v>0</v>
      </c>
      <c r="X71" s="136">
        <f t="shared" si="116"/>
        <v>34</v>
      </c>
      <c r="Y71" s="136">
        <f t="shared" si="116"/>
        <v>52</v>
      </c>
      <c r="Z71" s="136"/>
      <c r="AA71" s="136">
        <f t="shared" ref="AA71:AD71" si="117">AA61+AA65+AA64+AA51+AA33+AA26+AA24+AA8</f>
        <v>510</v>
      </c>
      <c r="AB71" s="136">
        <f t="shared" si="117"/>
        <v>510</v>
      </c>
      <c r="AC71" s="136">
        <f t="shared" si="117"/>
        <v>1200</v>
      </c>
      <c r="AD71" s="137">
        <f t="shared" si="117"/>
        <v>120</v>
      </c>
      <c r="AE71" s="14"/>
    </row>
    <row r="72" ht="15.75" customHeight="1">
      <c r="A72" s="14"/>
      <c r="B72" s="14"/>
      <c r="C72" s="45"/>
      <c r="D72" s="138" t="s">
        <v>168</v>
      </c>
      <c r="E72" s="118"/>
      <c r="F72" s="139">
        <f t="shared" ref="F72:Y72" si="118">F65+F64+F57+F33+F26+F24+F8</f>
        <v>12</v>
      </c>
      <c r="G72" s="139">
        <f t="shared" si="118"/>
        <v>14</v>
      </c>
      <c r="H72" s="139">
        <f t="shared" si="118"/>
        <v>28</v>
      </c>
      <c r="I72" s="139">
        <f t="shared" si="118"/>
        <v>16</v>
      </c>
      <c r="J72" s="139">
        <f t="shared" si="118"/>
        <v>14</v>
      </c>
      <c r="K72" s="139">
        <f t="shared" si="118"/>
        <v>30</v>
      </c>
      <c r="L72" s="139">
        <f t="shared" si="118"/>
        <v>7</v>
      </c>
      <c r="M72" s="139">
        <f t="shared" si="118"/>
        <v>12</v>
      </c>
      <c r="N72" s="139">
        <f t="shared" si="118"/>
        <v>25</v>
      </c>
      <c r="O72" s="139">
        <f t="shared" si="118"/>
        <v>3</v>
      </c>
      <c r="P72" s="139">
        <f t="shared" si="118"/>
        <v>8</v>
      </c>
      <c r="Q72" s="139">
        <f t="shared" si="118"/>
        <v>21</v>
      </c>
      <c r="R72" s="139">
        <f t="shared" si="118"/>
        <v>0</v>
      </c>
      <c r="S72" s="139">
        <f t="shared" si="118"/>
        <v>0</v>
      </c>
      <c r="T72" s="139">
        <f t="shared" si="118"/>
        <v>0</v>
      </c>
      <c r="U72" s="139">
        <f t="shared" si="118"/>
        <v>0</v>
      </c>
      <c r="V72" s="139">
        <f t="shared" si="118"/>
        <v>0</v>
      </c>
      <c r="W72" s="139">
        <f t="shared" si="118"/>
        <v>0</v>
      </c>
      <c r="X72" s="139">
        <f t="shared" si="118"/>
        <v>38</v>
      </c>
      <c r="Y72" s="139">
        <f t="shared" si="118"/>
        <v>48</v>
      </c>
      <c r="Z72" s="139"/>
      <c r="AA72" s="139">
        <f t="shared" ref="AA72:AD72" si="119">AA65+AA64+AA57+AA33+AA26+AA24+AA8</f>
        <v>570</v>
      </c>
      <c r="AB72" s="139">
        <f t="shared" si="119"/>
        <v>720</v>
      </c>
      <c r="AC72" s="139">
        <f t="shared" si="119"/>
        <v>1290</v>
      </c>
      <c r="AD72" s="140">
        <f t="shared" si="119"/>
        <v>104</v>
      </c>
      <c r="AE72" s="14"/>
    </row>
    <row r="73" ht="18.0" customHeight="1">
      <c r="A73" s="14"/>
      <c r="B73" s="14"/>
      <c r="C73" s="45"/>
      <c r="D73" s="141" t="s">
        <v>169</v>
      </c>
      <c r="E73" s="122"/>
      <c r="F73" s="142">
        <f t="shared" ref="F73:Y73" si="120">F61+F65+F64+F57+F33+F26+F24+F8</f>
        <v>12</v>
      </c>
      <c r="G73" s="142">
        <f t="shared" si="120"/>
        <v>14</v>
      </c>
      <c r="H73" s="143">
        <f t="shared" si="120"/>
        <v>28</v>
      </c>
      <c r="I73" s="142">
        <f t="shared" si="120"/>
        <v>16</v>
      </c>
      <c r="J73" s="142">
        <f t="shared" si="120"/>
        <v>44</v>
      </c>
      <c r="K73" s="143">
        <f t="shared" si="120"/>
        <v>33</v>
      </c>
      <c r="L73" s="142">
        <f t="shared" si="120"/>
        <v>7</v>
      </c>
      <c r="M73" s="142">
        <f t="shared" si="120"/>
        <v>42</v>
      </c>
      <c r="N73" s="143">
        <f t="shared" si="120"/>
        <v>28</v>
      </c>
      <c r="O73" s="142">
        <f t="shared" si="120"/>
        <v>3</v>
      </c>
      <c r="P73" s="142">
        <f t="shared" si="120"/>
        <v>128</v>
      </c>
      <c r="Q73" s="143">
        <f t="shared" si="120"/>
        <v>31</v>
      </c>
      <c r="R73" s="142">
        <f t="shared" si="120"/>
        <v>0</v>
      </c>
      <c r="S73" s="142">
        <f t="shared" si="120"/>
        <v>0</v>
      </c>
      <c r="T73" s="142">
        <f t="shared" si="120"/>
        <v>0</v>
      </c>
      <c r="U73" s="142">
        <f t="shared" si="120"/>
        <v>0</v>
      </c>
      <c r="V73" s="142">
        <f t="shared" si="120"/>
        <v>0</v>
      </c>
      <c r="W73" s="142">
        <f t="shared" si="120"/>
        <v>0</v>
      </c>
      <c r="X73" s="142">
        <f t="shared" si="120"/>
        <v>38</v>
      </c>
      <c r="Y73" s="142">
        <f t="shared" si="120"/>
        <v>48</v>
      </c>
      <c r="Z73" s="142"/>
      <c r="AA73" s="142">
        <f t="shared" ref="AA73:AD73" si="121">AA61+AA65+AA64+AA57+AA33+AA26+AA24+AA8</f>
        <v>570</v>
      </c>
      <c r="AB73" s="142">
        <f t="shared" si="121"/>
        <v>720</v>
      </c>
      <c r="AC73" s="142">
        <f t="shared" si="121"/>
        <v>1470</v>
      </c>
      <c r="AD73" s="144">
        <f t="shared" si="121"/>
        <v>120</v>
      </c>
      <c r="AE73" s="14"/>
    </row>
    <row r="74" ht="15.75" customHeight="1">
      <c r="A74" s="145"/>
      <c r="B74" s="145"/>
      <c r="C74" s="145"/>
      <c r="D74" s="146"/>
      <c r="E74" s="147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</row>
    <row r="75" ht="15.75" customHeight="1">
      <c r="A75" s="148"/>
      <c r="B75" s="148"/>
      <c r="C75" s="148"/>
      <c r="D75" s="74"/>
      <c r="E75" s="149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150">
        <f>H73+K73+N73+Q73</f>
        <v>120</v>
      </c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>
        <v>120.0</v>
      </c>
      <c r="AE75" s="151" t="s">
        <v>170</v>
      </c>
    </row>
    <row r="76" ht="15.75" customHeight="1">
      <c r="A76" s="148"/>
      <c r="B76" s="148"/>
      <c r="C76" s="148"/>
      <c r="D76" s="74"/>
      <c r="E76" s="149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>
        <v>60.0</v>
      </c>
      <c r="AE76" s="151" t="s">
        <v>171</v>
      </c>
    </row>
    <row r="77" ht="15.75" customHeight="1">
      <c r="A77" s="148"/>
      <c r="B77" s="148"/>
      <c r="C77" s="148"/>
      <c r="D77" s="74"/>
      <c r="E77" s="149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</row>
    <row r="78" ht="15.75" customHeight="1">
      <c r="A78" s="148"/>
      <c r="B78" s="148"/>
      <c r="C78" s="148"/>
      <c r="D78" s="74"/>
      <c r="E78" s="149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</row>
    <row r="79" ht="15.75" customHeight="1">
      <c r="A79" s="148"/>
      <c r="B79" s="148"/>
      <c r="C79" s="148"/>
      <c r="D79" s="74"/>
      <c r="E79" s="149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</row>
    <row r="80" ht="15.75" customHeight="1">
      <c r="A80" s="148"/>
      <c r="B80" s="148"/>
      <c r="C80" s="148"/>
      <c r="D80" s="74"/>
      <c r="E80" s="149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</row>
    <row r="81" ht="15.75" customHeight="1">
      <c r="A81" s="148"/>
      <c r="B81" s="148"/>
      <c r="C81" s="148"/>
      <c r="D81" s="74"/>
      <c r="E81" s="149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</row>
    <row r="82" ht="15.75" customHeight="1">
      <c r="A82" s="148"/>
      <c r="B82" s="148"/>
      <c r="C82" s="148"/>
      <c r="D82" s="74"/>
      <c r="E82" s="149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</row>
    <row r="83" ht="15.75" customHeight="1">
      <c r="A83" s="148"/>
      <c r="B83" s="148"/>
      <c r="C83" s="148"/>
      <c r="D83" s="74"/>
      <c r="E83" s="149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</row>
    <row r="84" ht="15.75" customHeight="1">
      <c r="A84" s="148"/>
      <c r="B84" s="148"/>
      <c r="C84" s="148"/>
      <c r="D84" s="74"/>
      <c r="E84" s="149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</row>
    <row r="85" ht="15.75" customHeight="1">
      <c r="A85" s="148"/>
      <c r="B85" s="148"/>
      <c r="C85" s="148"/>
      <c r="D85" s="74"/>
      <c r="E85" s="149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</row>
    <row r="86" ht="15.75" customHeight="1">
      <c r="A86" s="148"/>
      <c r="B86" s="148"/>
      <c r="C86" s="148"/>
      <c r="D86" s="74"/>
      <c r="E86" s="149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</row>
    <row r="87" ht="15.75" customHeight="1">
      <c r="A87" s="148"/>
      <c r="B87" s="148"/>
      <c r="C87" s="148"/>
      <c r="D87" s="74"/>
      <c r="E87" s="149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</row>
    <row r="88" ht="15.75" customHeight="1">
      <c r="A88" s="148"/>
      <c r="B88" s="148"/>
      <c r="C88" s="148"/>
      <c r="D88" s="74"/>
      <c r="E88" s="149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</row>
    <row r="89" ht="15.75" customHeight="1">
      <c r="A89" s="148"/>
      <c r="B89" s="148"/>
      <c r="C89" s="148"/>
      <c r="D89" s="74"/>
      <c r="E89" s="149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</row>
    <row r="90" ht="15.75" customHeight="1">
      <c r="A90" s="148"/>
      <c r="B90" s="148"/>
      <c r="C90" s="148"/>
      <c r="D90" s="74"/>
      <c r="E90" s="149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</row>
    <row r="91" ht="15.75" customHeight="1">
      <c r="A91" s="148"/>
      <c r="B91" s="148"/>
      <c r="C91" s="148"/>
      <c r="D91" s="74"/>
      <c r="E91" s="149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</row>
    <row r="92" ht="15.75" customHeight="1">
      <c r="A92" s="148"/>
      <c r="B92" s="148"/>
      <c r="C92" s="148"/>
      <c r="D92" s="74"/>
      <c r="E92" s="149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</row>
    <row r="93" ht="15.75" customHeight="1">
      <c r="A93" s="148"/>
      <c r="B93" s="148"/>
      <c r="C93" s="148"/>
      <c r="D93" s="74"/>
      <c r="E93" s="149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</row>
    <row r="94" ht="15.75" customHeight="1">
      <c r="A94" s="148"/>
      <c r="B94" s="148"/>
      <c r="C94" s="148"/>
      <c r="D94" s="74"/>
      <c r="E94" s="149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</row>
    <row r="95" ht="15.75" customHeight="1">
      <c r="A95" s="148"/>
      <c r="B95" s="148"/>
      <c r="C95" s="148"/>
      <c r="D95" s="74"/>
      <c r="E95" s="149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</row>
    <row r="96" ht="15.75" customHeight="1">
      <c r="A96" s="148"/>
      <c r="B96" s="148"/>
      <c r="C96" s="148"/>
      <c r="D96" s="74"/>
      <c r="E96" s="149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</row>
    <row r="97" ht="15.75" customHeight="1">
      <c r="A97" s="148"/>
      <c r="B97" s="148"/>
      <c r="C97" s="148"/>
      <c r="D97" s="74"/>
      <c r="E97" s="149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</row>
    <row r="98" ht="15.75" customHeight="1">
      <c r="A98" s="148"/>
      <c r="B98" s="148"/>
      <c r="C98" s="148"/>
      <c r="D98" s="74"/>
      <c r="E98" s="149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</row>
    <row r="99" ht="15.75" customHeight="1">
      <c r="A99" s="148"/>
      <c r="B99" s="148"/>
      <c r="C99" s="148"/>
      <c r="D99" s="74"/>
      <c r="E99" s="149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</row>
    <row r="100" ht="15.75" customHeight="1">
      <c r="A100" s="148"/>
      <c r="B100" s="148"/>
      <c r="C100" s="148"/>
      <c r="D100" s="74"/>
      <c r="E100" s="149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</row>
    <row r="101" ht="15.75" customHeight="1">
      <c r="A101" s="148"/>
      <c r="B101" s="148"/>
      <c r="C101" s="148"/>
      <c r="D101" s="74"/>
      <c r="E101" s="149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</row>
    <row r="102" ht="15.75" customHeight="1">
      <c r="A102" s="148"/>
      <c r="B102" s="148"/>
      <c r="C102" s="148"/>
      <c r="D102" s="74"/>
      <c r="E102" s="149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</row>
    <row r="103" ht="15.75" customHeight="1">
      <c r="A103" s="148"/>
      <c r="B103" s="148"/>
      <c r="C103" s="148"/>
      <c r="D103" s="74"/>
      <c r="E103" s="149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</row>
    <row r="104" ht="15.75" customHeight="1">
      <c r="A104" s="148"/>
      <c r="B104" s="148"/>
      <c r="C104" s="148"/>
      <c r="D104" s="74"/>
      <c r="E104" s="149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</row>
    <row r="105" ht="15.75" customHeight="1">
      <c r="A105" s="148"/>
      <c r="B105" s="148"/>
      <c r="C105" s="148"/>
      <c r="D105" s="74"/>
      <c r="E105" s="149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</row>
    <row r="106" ht="15.75" customHeight="1">
      <c r="A106" s="148"/>
      <c r="B106" s="148"/>
      <c r="C106" s="148"/>
      <c r="D106" s="74"/>
      <c r="E106" s="149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</row>
    <row r="107" ht="15.75" customHeight="1">
      <c r="A107" s="148"/>
      <c r="B107" s="148"/>
      <c r="C107" s="148"/>
      <c r="D107" s="74"/>
      <c r="E107" s="149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</row>
    <row r="108" ht="15.75" customHeight="1">
      <c r="A108" s="148"/>
      <c r="B108" s="148"/>
      <c r="C108" s="148"/>
      <c r="D108" s="74"/>
      <c r="E108" s="149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</row>
    <row r="109" ht="15.75" customHeight="1">
      <c r="A109" s="148"/>
      <c r="B109" s="148"/>
      <c r="C109" s="148"/>
      <c r="D109" s="74"/>
      <c r="E109" s="149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</row>
    <row r="110" ht="15.75" customHeight="1">
      <c r="A110" s="148"/>
      <c r="B110" s="148"/>
      <c r="C110" s="148"/>
      <c r="D110" s="74"/>
      <c r="E110" s="149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</row>
    <row r="111" ht="15.75" customHeight="1">
      <c r="A111" s="148"/>
      <c r="B111" s="148"/>
      <c r="C111" s="148"/>
      <c r="D111" s="74"/>
      <c r="E111" s="149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</row>
    <row r="112" ht="15.75" customHeight="1">
      <c r="A112" s="148"/>
      <c r="B112" s="148"/>
      <c r="C112" s="148"/>
      <c r="D112" s="74"/>
      <c r="E112" s="149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</row>
    <row r="113" ht="15.75" customHeight="1">
      <c r="A113" s="148"/>
      <c r="B113" s="148"/>
      <c r="C113" s="148"/>
      <c r="D113" s="74"/>
      <c r="E113" s="149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</row>
    <row r="114" ht="15.75" customHeight="1">
      <c r="A114" s="148"/>
      <c r="B114" s="148"/>
      <c r="C114" s="148"/>
      <c r="D114" s="74"/>
      <c r="E114" s="149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</row>
    <row r="115" ht="15.75" customHeight="1">
      <c r="A115" s="148"/>
      <c r="B115" s="148"/>
      <c r="C115" s="148"/>
      <c r="D115" s="74"/>
      <c r="E115" s="149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</row>
    <row r="116" ht="15.75" customHeight="1">
      <c r="A116" s="148"/>
      <c r="B116" s="148"/>
      <c r="C116" s="148"/>
      <c r="D116" s="74"/>
      <c r="E116" s="149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</row>
    <row r="117" ht="15.75" customHeight="1">
      <c r="A117" s="148"/>
      <c r="B117" s="148"/>
      <c r="C117" s="148"/>
      <c r="D117" s="74"/>
      <c r="E117" s="149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</row>
    <row r="118" ht="15.75" customHeight="1">
      <c r="A118" s="148"/>
      <c r="B118" s="148"/>
      <c r="C118" s="148"/>
      <c r="D118" s="74"/>
      <c r="E118" s="149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</row>
    <row r="119" ht="15.75" customHeight="1">
      <c r="A119" s="148"/>
      <c r="B119" s="148"/>
      <c r="C119" s="148"/>
      <c r="D119" s="74"/>
      <c r="E119" s="149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</row>
    <row r="120" ht="15.75" customHeight="1">
      <c r="A120" s="148"/>
      <c r="B120" s="148"/>
      <c r="C120" s="148"/>
      <c r="D120" s="74"/>
      <c r="E120" s="149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</row>
    <row r="121" ht="15.75" customHeight="1">
      <c r="A121" s="148"/>
      <c r="B121" s="148"/>
      <c r="C121" s="148"/>
      <c r="D121" s="74"/>
      <c r="E121" s="149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</row>
    <row r="122" ht="15.75" customHeight="1">
      <c r="A122" s="148"/>
      <c r="B122" s="148"/>
      <c r="C122" s="148"/>
      <c r="D122" s="74"/>
      <c r="E122" s="149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</row>
    <row r="123" ht="15.75" customHeight="1">
      <c r="A123" s="148"/>
      <c r="B123" s="148"/>
      <c r="C123" s="148"/>
      <c r="D123" s="74"/>
      <c r="E123" s="149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</row>
    <row r="124" ht="15.75" customHeight="1">
      <c r="A124" s="148"/>
      <c r="B124" s="148"/>
      <c r="C124" s="148"/>
      <c r="D124" s="74"/>
      <c r="E124" s="149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</row>
    <row r="125" ht="15.75" customHeight="1">
      <c r="A125" s="148"/>
      <c r="B125" s="148"/>
      <c r="C125" s="148"/>
      <c r="D125" s="74"/>
      <c r="E125" s="149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</row>
    <row r="126" ht="15.75" customHeight="1">
      <c r="A126" s="148"/>
      <c r="B126" s="148"/>
      <c r="C126" s="148"/>
      <c r="D126" s="74"/>
      <c r="E126" s="149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</row>
    <row r="127" ht="15.75" customHeight="1">
      <c r="A127" s="148"/>
      <c r="B127" s="148"/>
      <c r="C127" s="148"/>
      <c r="D127" s="74"/>
      <c r="E127" s="149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</row>
    <row r="128" ht="15.75" customHeight="1">
      <c r="A128" s="148"/>
      <c r="B128" s="148"/>
      <c r="C128" s="148"/>
      <c r="D128" s="74"/>
      <c r="E128" s="149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</row>
    <row r="129" ht="15.75" customHeight="1">
      <c r="A129" s="148"/>
      <c r="B129" s="148"/>
      <c r="C129" s="148"/>
      <c r="D129" s="74"/>
      <c r="E129" s="149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</row>
    <row r="130" ht="15.75" customHeight="1">
      <c r="A130" s="148"/>
      <c r="B130" s="148"/>
      <c r="C130" s="148"/>
      <c r="D130" s="74"/>
      <c r="E130" s="149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</row>
    <row r="131" ht="15.75" customHeight="1">
      <c r="A131" s="148"/>
      <c r="B131" s="148"/>
      <c r="C131" s="148"/>
      <c r="D131" s="74"/>
      <c r="E131" s="149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</row>
    <row r="132" ht="15.75" customHeight="1">
      <c r="A132" s="148"/>
      <c r="B132" s="148"/>
      <c r="C132" s="148"/>
      <c r="D132" s="74"/>
      <c r="E132" s="149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</row>
    <row r="133" ht="15.75" customHeight="1">
      <c r="A133" s="148"/>
      <c r="B133" s="148"/>
      <c r="C133" s="148"/>
      <c r="D133" s="74"/>
      <c r="E133" s="149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</row>
    <row r="134" ht="15.75" customHeight="1">
      <c r="A134" s="148"/>
      <c r="B134" s="148"/>
      <c r="C134" s="148"/>
      <c r="D134" s="74"/>
      <c r="E134" s="149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</row>
    <row r="135" ht="15.75" customHeight="1">
      <c r="A135" s="148"/>
      <c r="B135" s="148"/>
      <c r="C135" s="148"/>
      <c r="D135" s="74"/>
      <c r="E135" s="149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</row>
    <row r="136" ht="15.75" customHeight="1">
      <c r="A136" s="148"/>
      <c r="B136" s="148"/>
      <c r="C136" s="148"/>
      <c r="D136" s="74"/>
      <c r="E136" s="149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</row>
    <row r="137" ht="15.75" customHeight="1">
      <c r="A137" s="148"/>
      <c r="B137" s="148"/>
      <c r="C137" s="148"/>
      <c r="D137" s="74"/>
      <c r="E137" s="149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</row>
    <row r="138" ht="15.75" customHeight="1">
      <c r="A138" s="148"/>
      <c r="B138" s="148"/>
      <c r="C138" s="148"/>
      <c r="D138" s="74"/>
      <c r="E138" s="149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</row>
    <row r="139" ht="15.75" customHeight="1">
      <c r="A139" s="148"/>
      <c r="B139" s="148"/>
      <c r="C139" s="148"/>
      <c r="D139" s="74"/>
      <c r="E139" s="149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</row>
    <row r="140" ht="15.75" customHeight="1">
      <c r="A140" s="148"/>
      <c r="B140" s="148"/>
      <c r="C140" s="148"/>
      <c r="D140" s="74"/>
      <c r="E140" s="149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</row>
    <row r="141" ht="15.75" customHeight="1">
      <c r="A141" s="148"/>
      <c r="B141" s="148"/>
      <c r="C141" s="148"/>
      <c r="D141" s="74"/>
      <c r="E141" s="149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</row>
    <row r="142" ht="15.75" customHeight="1">
      <c r="A142" s="148"/>
      <c r="B142" s="148"/>
      <c r="C142" s="148"/>
      <c r="D142" s="74"/>
      <c r="E142" s="149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</row>
    <row r="143" ht="15.75" customHeight="1">
      <c r="A143" s="148"/>
      <c r="B143" s="148"/>
      <c r="C143" s="148"/>
      <c r="D143" s="74"/>
      <c r="E143" s="149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</row>
    <row r="144" ht="15.75" customHeight="1">
      <c r="A144" s="148"/>
      <c r="B144" s="148"/>
      <c r="C144" s="148"/>
      <c r="D144" s="74"/>
      <c r="E144" s="149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</row>
    <row r="145" ht="15.75" customHeight="1">
      <c r="A145" s="148"/>
      <c r="B145" s="148"/>
      <c r="C145" s="148"/>
      <c r="D145" s="74"/>
      <c r="E145" s="149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</row>
    <row r="146" ht="15.75" customHeight="1">
      <c r="A146" s="148"/>
      <c r="B146" s="148"/>
      <c r="C146" s="148"/>
      <c r="D146" s="74"/>
      <c r="E146" s="149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</row>
    <row r="147" ht="15.75" customHeight="1">
      <c r="A147" s="148"/>
      <c r="B147" s="148"/>
      <c r="C147" s="148"/>
      <c r="D147" s="74"/>
      <c r="E147" s="149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</row>
    <row r="148" ht="15.75" customHeight="1">
      <c r="A148" s="148"/>
      <c r="B148" s="148"/>
      <c r="C148" s="148"/>
      <c r="D148" s="74"/>
      <c r="E148" s="149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</row>
    <row r="149" ht="15.75" customHeight="1">
      <c r="A149" s="148"/>
      <c r="B149" s="148"/>
      <c r="C149" s="148"/>
      <c r="D149" s="74"/>
      <c r="E149" s="149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</row>
    <row r="150" ht="15.75" customHeight="1">
      <c r="A150" s="148"/>
      <c r="B150" s="148"/>
      <c r="C150" s="148"/>
      <c r="D150" s="74"/>
      <c r="E150" s="149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</row>
    <row r="151" ht="15.75" customHeight="1">
      <c r="A151" s="148"/>
      <c r="B151" s="148"/>
      <c r="C151" s="148"/>
      <c r="D151" s="74"/>
      <c r="E151" s="149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</row>
    <row r="152" ht="15.75" customHeight="1">
      <c r="A152" s="148"/>
      <c r="B152" s="148"/>
      <c r="C152" s="148"/>
      <c r="D152" s="74"/>
      <c r="E152" s="149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</row>
    <row r="153" ht="15.75" customHeight="1">
      <c r="A153" s="148"/>
      <c r="B153" s="148"/>
      <c r="C153" s="148"/>
      <c r="D153" s="74"/>
      <c r="E153" s="149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</row>
    <row r="154" ht="15.75" customHeight="1">
      <c r="A154" s="148"/>
      <c r="B154" s="148"/>
      <c r="C154" s="148"/>
      <c r="D154" s="74"/>
      <c r="E154" s="149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</row>
    <row r="155" ht="15.75" customHeight="1">
      <c r="A155" s="148"/>
      <c r="B155" s="148"/>
      <c r="C155" s="148"/>
      <c r="D155" s="74"/>
      <c r="E155" s="149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</row>
    <row r="156" ht="15.75" customHeight="1">
      <c r="A156" s="148"/>
      <c r="B156" s="148"/>
      <c r="C156" s="148"/>
      <c r="D156" s="74"/>
      <c r="E156" s="149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</row>
    <row r="157" ht="15.75" customHeight="1">
      <c r="A157" s="148"/>
      <c r="B157" s="148"/>
      <c r="C157" s="148"/>
      <c r="D157" s="74"/>
      <c r="E157" s="149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</row>
    <row r="158" ht="15.75" customHeight="1">
      <c r="A158" s="148"/>
      <c r="B158" s="148"/>
      <c r="C158" s="148"/>
      <c r="D158" s="74"/>
      <c r="E158" s="149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</row>
    <row r="159" ht="15.75" customHeight="1">
      <c r="A159" s="148"/>
      <c r="B159" s="148"/>
      <c r="C159" s="148"/>
      <c r="D159" s="74"/>
      <c r="E159" s="149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</row>
    <row r="160" ht="15.75" customHeight="1">
      <c r="A160" s="148"/>
      <c r="B160" s="148"/>
      <c r="C160" s="148"/>
      <c r="D160" s="74"/>
      <c r="E160" s="149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</row>
    <row r="161" ht="15.75" customHeight="1">
      <c r="A161" s="148"/>
      <c r="B161" s="148"/>
      <c r="C161" s="148"/>
      <c r="D161" s="74"/>
      <c r="E161" s="149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</row>
    <row r="162" ht="15.75" customHeight="1">
      <c r="A162" s="148"/>
      <c r="B162" s="148"/>
      <c r="C162" s="148"/>
      <c r="D162" s="74"/>
      <c r="E162" s="149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</row>
    <row r="163" ht="15.75" customHeight="1">
      <c r="A163" s="148"/>
      <c r="B163" s="148"/>
      <c r="C163" s="148"/>
      <c r="D163" s="74"/>
      <c r="E163" s="149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</row>
    <row r="164" ht="15.75" customHeight="1">
      <c r="A164" s="148"/>
      <c r="B164" s="148"/>
      <c r="C164" s="148"/>
      <c r="D164" s="74"/>
      <c r="E164" s="149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</row>
    <row r="165" ht="15.75" customHeight="1">
      <c r="A165" s="148"/>
      <c r="B165" s="148"/>
      <c r="C165" s="148"/>
      <c r="D165" s="74"/>
      <c r="E165" s="149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</row>
    <row r="166" ht="15.75" customHeight="1">
      <c r="A166" s="148"/>
      <c r="B166" s="148"/>
      <c r="C166" s="148"/>
      <c r="D166" s="74"/>
      <c r="E166" s="149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</row>
    <row r="167" ht="15.75" customHeight="1">
      <c r="A167" s="148"/>
      <c r="B167" s="148"/>
      <c r="C167" s="148"/>
      <c r="D167" s="74"/>
      <c r="E167" s="149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</row>
    <row r="168" ht="15.75" customHeight="1">
      <c r="A168" s="148"/>
      <c r="B168" s="148"/>
      <c r="C168" s="148"/>
      <c r="D168" s="74"/>
      <c r="E168" s="149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</row>
    <row r="169" ht="15.75" customHeight="1">
      <c r="A169" s="148"/>
      <c r="B169" s="148"/>
      <c r="C169" s="148"/>
      <c r="D169" s="74"/>
      <c r="E169" s="149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</row>
    <row r="170" ht="15.75" customHeight="1">
      <c r="A170" s="148"/>
      <c r="B170" s="148"/>
      <c r="C170" s="148"/>
      <c r="D170" s="74"/>
      <c r="E170" s="149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</row>
    <row r="171" ht="15.75" customHeight="1">
      <c r="A171" s="148"/>
      <c r="B171" s="148"/>
      <c r="C171" s="148"/>
      <c r="D171" s="74"/>
      <c r="E171" s="149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</row>
    <row r="172" ht="15.75" customHeight="1">
      <c r="A172" s="148"/>
      <c r="B172" s="148"/>
      <c r="C172" s="148"/>
      <c r="D172" s="74"/>
      <c r="E172" s="149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</row>
    <row r="173" ht="15.75" customHeight="1">
      <c r="A173" s="148"/>
      <c r="B173" s="148"/>
      <c r="C173" s="148"/>
      <c r="D173" s="74"/>
      <c r="E173" s="149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</row>
    <row r="174" ht="15.75" customHeight="1">
      <c r="A174" s="148"/>
      <c r="B174" s="148"/>
      <c r="C174" s="148"/>
      <c r="D174" s="74"/>
      <c r="E174" s="149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</row>
    <row r="175" ht="15.75" customHeight="1">
      <c r="A175" s="148"/>
      <c r="B175" s="148"/>
      <c r="C175" s="148"/>
      <c r="D175" s="74"/>
      <c r="E175" s="149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</row>
    <row r="176" ht="15.75" customHeight="1">
      <c r="A176" s="148"/>
      <c r="B176" s="148"/>
      <c r="C176" s="148"/>
      <c r="D176" s="74"/>
      <c r="E176" s="149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</row>
    <row r="177" ht="15.75" customHeight="1">
      <c r="A177" s="148"/>
      <c r="B177" s="148"/>
      <c r="C177" s="148"/>
      <c r="D177" s="74"/>
      <c r="E177" s="149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</row>
    <row r="178" ht="15.75" customHeight="1">
      <c r="A178" s="148"/>
      <c r="B178" s="148"/>
      <c r="C178" s="148"/>
      <c r="D178" s="74"/>
      <c r="E178" s="149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</row>
    <row r="179" ht="15.75" customHeight="1">
      <c r="A179" s="148"/>
      <c r="B179" s="148"/>
      <c r="C179" s="148"/>
      <c r="D179" s="74"/>
      <c r="E179" s="149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</row>
    <row r="180" ht="15.75" customHeight="1">
      <c r="A180" s="148"/>
      <c r="B180" s="148"/>
      <c r="C180" s="148"/>
      <c r="D180" s="74"/>
      <c r="E180" s="149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</row>
    <row r="181" ht="15.75" customHeight="1">
      <c r="A181" s="148"/>
      <c r="B181" s="148"/>
      <c r="C181" s="148"/>
      <c r="D181" s="74"/>
      <c r="E181" s="149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</row>
    <row r="182" ht="15.75" customHeight="1">
      <c r="A182" s="148"/>
      <c r="B182" s="148"/>
      <c r="C182" s="148"/>
      <c r="D182" s="74"/>
      <c r="E182" s="149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</row>
    <row r="183" ht="15.75" customHeight="1">
      <c r="A183" s="148"/>
      <c r="B183" s="148"/>
      <c r="C183" s="148"/>
      <c r="D183" s="74"/>
      <c r="E183" s="149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</row>
    <row r="184" ht="15.75" customHeight="1">
      <c r="A184" s="148"/>
      <c r="B184" s="148"/>
      <c r="C184" s="148"/>
      <c r="D184" s="74"/>
      <c r="E184" s="149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</row>
    <row r="185" ht="15.75" customHeight="1">
      <c r="A185" s="148"/>
      <c r="B185" s="148"/>
      <c r="C185" s="148"/>
      <c r="D185" s="74"/>
      <c r="E185" s="149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</row>
    <row r="186" ht="15.75" customHeight="1">
      <c r="A186" s="148"/>
      <c r="B186" s="148"/>
      <c r="C186" s="148"/>
      <c r="D186" s="74"/>
      <c r="E186" s="149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</row>
    <row r="187" ht="15.75" customHeight="1">
      <c r="A187" s="148"/>
      <c r="B187" s="148"/>
      <c r="C187" s="148"/>
      <c r="D187" s="74"/>
      <c r="E187" s="149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</row>
    <row r="188" ht="15.75" customHeight="1">
      <c r="A188" s="148"/>
      <c r="B188" s="148"/>
      <c r="C188" s="148"/>
      <c r="D188" s="74"/>
      <c r="E188" s="149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</row>
    <row r="189" ht="15.75" customHeight="1">
      <c r="A189" s="148"/>
      <c r="B189" s="148"/>
      <c r="C189" s="148"/>
      <c r="D189" s="74"/>
      <c r="E189" s="149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</row>
    <row r="190" ht="15.75" customHeight="1">
      <c r="A190" s="148"/>
      <c r="B190" s="148"/>
      <c r="C190" s="148"/>
      <c r="D190" s="74"/>
      <c r="E190" s="149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</row>
    <row r="191" ht="15.75" customHeight="1">
      <c r="A191" s="148"/>
      <c r="B191" s="148"/>
      <c r="C191" s="148"/>
      <c r="D191" s="74"/>
      <c r="E191" s="149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</row>
    <row r="192" ht="15.75" customHeight="1">
      <c r="A192" s="148"/>
      <c r="B192" s="148"/>
      <c r="C192" s="148"/>
      <c r="D192" s="74"/>
      <c r="E192" s="149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</row>
    <row r="193" ht="15.75" customHeight="1">
      <c r="A193" s="148"/>
      <c r="B193" s="148"/>
      <c r="C193" s="148"/>
      <c r="D193" s="74"/>
      <c r="E193" s="149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</row>
    <row r="194" ht="15.75" customHeight="1">
      <c r="A194" s="148"/>
      <c r="B194" s="148"/>
      <c r="C194" s="148"/>
      <c r="D194" s="74"/>
      <c r="E194" s="149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</row>
    <row r="195" ht="15.75" customHeight="1">
      <c r="A195" s="148"/>
      <c r="B195" s="148"/>
      <c r="C195" s="148"/>
      <c r="D195" s="74"/>
      <c r="E195" s="149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</row>
    <row r="196" ht="15.75" customHeight="1">
      <c r="A196" s="148"/>
      <c r="B196" s="148"/>
      <c r="C196" s="148"/>
      <c r="D196" s="74"/>
      <c r="E196" s="149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</row>
    <row r="197" ht="15.75" customHeight="1">
      <c r="A197" s="148"/>
      <c r="B197" s="148"/>
      <c r="C197" s="148"/>
      <c r="D197" s="74"/>
      <c r="E197" s="149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</row>
    <row r="198" ht="15.75" customHeight="1">
      <c r="A198" s="148"/>
      <c r="B198" s="148"/>
      <c r="C198" s="148"/>
      <c r="D198" s="74"/>
      <c r="E198" s="149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</row>
    <row r="199" ht="15.75" customHeight="1">
      <c r="A199" s="148"/>
      <c r="B199" s="148"/>
      <c r="C199" s="148"/>
      <c r="D199" s="74"/>
      <c r="E199" s="149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</row>
    <row r="200" ht="15.75" customHeight="1">
      <c r="A200" s="148"/>
      <c r="B200" s="148"/>
      <c r="C200" s="148"/>
      <c r="D200" s="74"/>
      <c r="E200" s="149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</row>
    <row r="201" ht="15.75" customHeight="1">
      <c r="A201" s="148"/>
      <c r="B201" s="148"/>
      <c r="C201" s="148"/>
      <c r="D201" s="74"/>
      <c r="E201" s="149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</row>
    <row r="202" ht="15.75" customHeight="1">
      <c r="A202" s="148"/>
      <c r="B202" s="148"/>
      <c r="C202" s="148"/>
      <c r="D202" s="74"/>
      <c r="E202" s="149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</row>
    <row r="203" ht="15.75" customHeight="1">
      <c r="A203" s="148"/>
      <c r="B203" s="148"/>
      <c r="C203" s="148"/>
      <c r="D203" s="74"/>
      <c r="E203" s="149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</row>
    <row r="204" ht="15.75" customHeight="1">
      <c r="A204" s="148"/>
      <c r="B204" s="148"/>
      <c r="C204" s="148"/>
      <c r="D204" s="74"/>
      <c r="E204" s="149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</row>
    <row r="205" ht="15.75" customHeight="1">
      <c r="A205" s="148"/>
      <c r="B205" s="148"/>
      <c r="C205" s="148"/>
      <c r="D205" s="74"/>
      <c r="E205" s="149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</row>
    <row r="206" ht="15.75" customHeight="1">
      <c r="A206" s="148"/>
      <c r="B206" s="148"/>
      <c r="C206" s="148"/>
      <c r="D206" s="74"/>
      <c r="E206" s="149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</row>
    <row r="207" ht="15.75" customHeight="1">
      <c r="A207" s="148"/>
      <c r="B207" s="148"/>
      <c r="C207" s="148"/>
      <c r="D207" s="74"/>
      <c r="E207" s="149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</row>
    <row r="208" ht="15.75" customHeight="1">
      <c r="A208" s="148"/>
      <c r="B208" s="148"/>
      <c r="C208" s="148"/>
      <c r="D208" s="74"/>
      <c r="E208" s="149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</row>
    <row r="209" ht="15.75" customHeight="1">
      <c r="A209" s="148"/>
      <c r="B209" s="148"/>
      <c r="C209" s="148"/>
      <c r="D209" s="74"/>
      <c r="E209" s="149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</row>
    <row r="210" ht="15.75" customHeight="1">
      <c r="A210" s="148"/>
      <c r="B210" s="148"/>
      <c r="C210" s="148"/>
      <c r="D210" s="74"/>
      <c r="E210" s="149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</row>
    <row r="211" ht="15.75" customHeight="1">
      <c r="A211" s="148"/>
      <c r="B211" s="148"/>
      <c r="C211" s="148"/>
      <c r="D211" s="74"/>
      <c r="E211" s="149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</row>
    <row r="212" ht="15.75" customHeight="1">
      <c r="A212" s="148"/>
      <c r="B212" s="148"/>
      <c r="C212" s="148"/>
      <c r="D212" s="74"/>
      <c r="E212" s="149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</row>
    <row r="213" ht="15.75" customHeight="1">
      <c r="A213" s="148"/>
      <c r="B213" s="148"/>
      <c r="C213" s="148"/>
      <c r="D213" s="74"/>
      <c r="E213" s="149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</row>
    <row r="214" ht="15.75" customHeight="1">
      <c r="A214" s="148"/>
      <c r="B214" s="148"/>
      <c r="C214" s="148"/>
      <c r="D214" s="74"/>
      <c r="E214" s="149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</row>
    <row r="215" ht="15.75" customHeight="1">
      <c r="A215" s="148"/>
      <c r="B215" s="148"/>
      <c r="C215" s="148"/>
      <c r="D215" s="74"/>
      <c r="E215" s="149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</row>
    <row r="216" ht="15.75" customHeight="1">
      <c r="A216" s="148"/>
      <c r="B216" s="148"/>
      <c r="C216" s="148"/>
      <c r="D216" s="74"/>
      <c r="E216" s="149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</row>
    <row r="217" ht="15.75" customHeight="1">
      <c r="A217" s="148"/>
      <c r="B217" s="148"/>
      <c r="C217" s="148"/>
      <c r="D217" s="74"/>
      <c r="E217" s="149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</row>
    <row r="218" ht="15.75" customHeight="1">
      <c r="A218" s="148"/>
      <c r="B218" s="148"/>
      <c r="C218" s="148"/>
      <c r="D218" s="74"/>
      <c r="E218" s="149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</row>
    <row r="219" ht="15.75" customHeight="1">
      <c r="A219" s="148"/>
      <c r="B219" s="148"/>
      <c r="C219" s="148"/>
      <c r="D219" s="74"/>
      <c r="E219" s="149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</row>
    <row r="220" ht="15.75" customHeight="1">
      <c r="A220" s="148"/>
      <c r="B220" s="148"/>
      <c r="C220" s="148"/>
      <c r="D220" s="74"/>
      <c r="E220" s="149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</row>
    <row r="221" ht="15.75" customHeight="1">
      <c r="A221" s="148"/>
      <c r="B221" s="148"/>
      <c r="C221" s="148"/>
      <c r="D221" s="74"/>
      <c r="E221" s="149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</row>
    <row r="222" ht="15.75" customHeight="1">
      <c r="A222" s="148"/>
      <c r="B222" s="148"/>
      <c r="C222" s="148"/>
      <c r="D222" s="74"/>
      <c r="E222" s="149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</row>
    <row r="223" ht="15.75" customHeight="1">
      <c r="A223" s="148"/>
      <c r="B223" s="148"/>
      <c r="C223" s="148"/>
      <c r="D223" s="74"/>
      <c r="E223" s="149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</row>
    <row r="224" ht="15.75" customHeight="1">
      <c r="A224" s="148"/>
      <c r="B224" s="148"/>
      <c r="C224" s="148"/>
      <c r="D224" s="74"/>
      <c r="E224" s="149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</row>
    <row r="225" ht="15.75" customHeight="1">
      <c r="A225" s="148"/>
      <c r="B225" s="148"/>
      <c r="C225" s="148"/>
      <c r="D225" s="74"/>
      <c r="E225" s="149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</row>
    <row r="226" ht="15.75" customHeight="1">
      <c r="A226" s="148"/>
      <c r="B226" s="148"/>
      <c r="C226" s="148"/>
      <c r="D226" s="74"/>
      <c r="E226" s="149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</row>
    <row r="227" ht="15.75" customHeight="1">
      <c r="A227" s="148"/>
      <c r="B227" s="148"/>
      <c r="C227" s="148"/>
      <c r="D227" s="74"/>
      <c r="E227" s="149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</row>
    <row r="228" ht="15.75" customHeight="1">
      <c r="A228" s="148"/>
      <c r="B228" s="148"/>
      <c r="C228" s="148"/>
      <c r="D228" s="74"/>
      <c r="E228" s="149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</row>
    <row r="229" ht="15.75" customHeight="1">
      <c r="A229" s="148"/>
      <c r="B229" s="148"/>
      <c r="C229" s="148"/>
      <c r="D229" s="74"/>
      <c r="E229" s="149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</row>
    <row r="230" ht="15.75" customHeight="1">
      <c r="A230" s="148"/>
      <c r="B230" s="148"/>
      <c r="C230" s="148"/>
      <c r="D230" s="74"/>
      <c r="E230" s="149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</row>
    <row r="231" ht="15.75" customHeight="1">
      <c r="A231" s="148"/>
      <c r="B231" s="148"/>
      <c r="C231" s="148"/>
      <c r="D231" s="74"/>
      <c r="E231" s="149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</row>
    <row r="232" ht="15.75" customHeight="1">
      <c r="A232" s="148"/>
      <c r="B232" s="148"/>
      <c r="C232" s="148"/>
      <c r="D232" s="74"/>
      <c r="E232" s="149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</row>
    <row r="233" ht="15.75" customHeight="1">
      <c r="A233" s="148"/>
      <c r="B233" s="148"/>
      <c r="C233" s="148"/>
      <c r="D233" s="74"/>
      <c r="E233" s="149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</row>
    <row r="234" ht="15.75" customHeight="1">
      <c r="A234" s="148"/>
      <c r="B234" s="148"/>
      <c r="C234" s="148"/>
      <c r="D234" s="74"/>
      <c r="E234" s="149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</row>
    <row r="235" ht="15.75" customHeight="1">
      <c r="A235" s="148"/>
      <c r="B235" s="148"/>
      <c r="C235" s="148"/>
      <c r="D235" s="74"/>
      <c r="E235" s="149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</row>
    <row r="236" ht="15.75" customHeight="1">
      <c r="A236" s="148"/>
      <c r="B236" s="148"/>
      <c r="C236" s="148"/>
      <c r="D236" s="74"/>
      <c r="E236" s="149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</row>
    <row r="237" ht="15.75" customHeight="1">
      <c r="A237" s="148"/>
      <c r="B237" s="148"/>
      <c r="C237" s="148"/>
      <c r="D237" s="74"/>
      <c r="E237" s="149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</row>
    <row r="238" ht="15.75" customHeight="1">
      <c r="A238" s="148"/>
      <c r="B238" s="148"/>
      <c r="C238" s="148"/>
      <c r="D238" s="74"/>
      <c r="E238" s="149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</row>
    <row r="239" ht="15.75" customHeight="1">
      <c r="A239" s="148"/>
      <c r="B239" s="148"/>
      <c r="C239" s="148"/>
      <c r="D239" s="74"/>
      <c r="E239" s="149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</row>
    <row r="240" ht="15.75" customHeight="1">
      <c r="A240" s="148"/>
      <c r="B240" s="148"/>
      <c r="C240" s="148"/>
      <c r="D240" s="74"/>
      <c r="E240" s="149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</row>
    <row r="241" ht="15.75" customHeight="1">
      <c r="A241" s="148"/>
      <c r="B241" s="148"/>
      <c r="C241" s="148"/>
      <c r="D241" s="74"/>
      <c r="E241" s="149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</row>
    <row r="242" ht="15.75" customHeight="1">
      <c r="A242" s="148"/>
      <c r="B242" s="148"/>
      <c r="C242" s="148"/>
      <c r="D242" s="74"/>
      <c r="E242" s="149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</row>
    <row r="243" ht="15.75" customHeight="1">
      <c r="A243" s="148"/>
      <c r="B243" s="148"/>
      <c r="C243" s="148"/>
      <c r="D243" s="74"/>
      <c r="E243" s="149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</row>
    <row r="244" ht="15.75" customHeight="1">
      <c r="A244" s="148"/>
      <c r="B244" s="148"/>
      <c r="C244" s="148"/>
      <c r="D244" s="74"/>
      <c r="E244" s="149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</row>
    <row r="245" ht="15.75" customHeight="1">
      <c r="A245" s="148"/>
      <c r="B245" s="148"/>
      <c r="C245" s="148"/>
      <c r="D245" s="74"/>
      <c r="E245" s="149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</row>
    <row r="246" ht="15.75" customHeight="1">
      <c r="A246" s="148"/>
      <c r="B246" s="148"/>
      <c r="C246" s="148"/>
      <c r="D246" s="74"/>
      <c r="E246" s="149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</row>
    <row r="247" ht="15.75" customHeight="1">
      <c r="A247" s="148"/>
      <c r="B247" s="148"/>
      <c r="C247" s="148"/>
      <c r="D247" s="74"/>
      <c r="E247" s="149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</row>
    <row r="248" ht="15.75" customHeight="1">
      <c r="A248" s="148"/>
      <c r="B248" s="148"/>
      <c r="C248" s="148"/>
      <c r="D248" s="74"/>
      <c r="E248" s="149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</row>
    <row r="249" ht="15.75" customHeight="1">
      <c r="A249" s="148"/>
      <c r="B249" s="148"/>
      <c r="C249" s="148"/>
      <c r="D249" s="74"/>
      <c r="E249" s="149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</row>
    <row r="250" ht="15.75" customHeight="1">
      <c r="A250" s="148"/>
      <c r="B250" s="148"/>
      <c r="C250" s="148"/>
      <c r="D250" s="74"/>
      <c r="E250" s="149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</row>
    <row r="251" ht="15.75" customHeight="1">
      <c r="A251" s="148"/>
      <c r="B251" s="148"/>
      <c r="C251" s="148"/>
      <c r="D251" s="74"/>
      <c r="E251" s="149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</row>
    <row r="252" ht="15.75" customHeight="1">
      <c r="A252" s="148"/>
      <c r="B252" s="148"/>
      <c r="C252" s="148"/>
      <c r="D252" s="74"/>
      <c r="E252" s="149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</row>
    <row r="253" ht="15.75" customHeight="1">
      <c r="A253" s="148"/>
      <c r="B253" s="148"/>
      <c r="C253" s="148"/>
      <c r="D253" s="74"/>
      <c r="E253" s="149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</row>
    <row r="254" ht="15.75" customHeight="1">
      <c r="A254" s="148"/>
      <c r="B254" s="148"/>
      <c r="C254" s="148"/>
      <c r="D254" s="74"/>
      <c r="E254" s="149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</row>
    <row r="255" ht="15.75" customHeight="1">
      <c r="A255" s="148"/>
      <c r="B255" s="148"/>
      <c r="C255" s="148"/>
      <c r="D255" s="74"/>
      <c r="E255" s="149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</row>
    <row r="256" ht="15.75" customHeight="1">
      <c r="A256" s="148"/>
      <c r="B256" s="148"/>
      <c r="C256" s="148"/>
      <c r="D256" s="74"/>
      <c r="E256" s="149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</row>
    <row r="257" ht="15.75" customHeight="1">
      <c r="A257" s="148"/>
      <c r="B257" s="148"/>
      <c r="C257" s="148"/>
      <c r="D257" s="74"/>
      <c r="E257" s="149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</row>
    <row r="258" ht="15.75" customHeight="1">
      <c r="A258" s="148"/>
      <c r="B258" s="148"/>
      <c r="C258" s="148"/>
      <c r="D258" s="74"/>
      <c r="E258" s="149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</row>
    <row r="259" ht="15.75" customHeight="1">
      <c r="A259" s="148"/>
      <c r="B259" s="148"/>
      <c r="C259" s="148"/>
      <c r="D259" s="74"/>
      <c r="E259" s="149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</row>
    <row r="260" ht="15.75" customHeight="1">
      <c r="A260" s="148"/>
      <c r="B260" s="148"/>
      <c r="C260" s="148"/>
      <c r="D260" s="74"/>
      <c r="E260" s="149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</row>
    <row r="261" ht="15.75" customHeight="1">
      <c r="A261" s="148"/>
      <c r="B261" s="148"/>
      <c r="C261" s="148"/>
      <c r="D261" s="74"/>
      <c r="E261" s="149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</row>
    <row r="262" ht="15.75" customHeight="1">
      <c r="A262" s="148"/>
      <c r="B262" s="148"/>
      <c r="C262" s="148"/>
      <c r="D262" s="74"/>
      <c r="E262" s="149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</row>
    <row r="263" ht="15.75" customHeight="1">
      <c r="A263" s="148"/>
      <c r="B263" s="148"/>
      <c r="C263" s="148"/>
      <c r="D263" s="74"/>
      <c r="E263" s="149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</row>
    <row r="264" ht="15.75" customHeight="1">
      <c r="A264" s="148"/>
      <c r="B264" s="148"/>
      <c r="C264" s="148"/>
      <c r="D264" s="74"/>
      <c r="E264" s="149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</row>
    <row r="265" ht="15.75" customHeight="1">
      <c r="A265" s="148"/>
      <c r="B265" s="148"/>
      <c r="C265" s="148"/>
      <c r="D265" s="74"/>
      <c r="E265" s="149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</row>
    <row r="266" ht="15.75" customHeight="1">
      <c r="A266" s="148"/>
      <c r="B266" s="148"/>
      <c r="C266" s="148"/>
      <c r="D266" s="74"/>
      <c r="E266" s="149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</row>
    <row r="267" ht="15.75" customHeight="1">
      <c r="A267" s="148"/>
      <c r="B267" s="148"/>
      <c r="C267" s="148"/>
      <c r="D267" s="74"/>
      <c r="E267" s="149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</row>
    <row r="268" ht="15.75" customHeight="1">
      <c r="A268" s="148"/>
      <c r="B268" s="148"/>
      <c r="C268" s="148"/>
      <c r="D268" s="74"/>
      <c r="E268" s="149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</row>
    <row r="269" ht="15.75" customHeight="1">
      <c r="A269" s="148"/>
      <c r="B269" s="148"/>
      <c r="C269" s="148"/>
      <c r="D269" s="74"/>
      <c r="E269" s="149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</row>
    <row r="270" ht="15.75" customHeight="1">
      <c r="A270" s="148"/>
      <c r="B270" s="148"/>
      <c r="C270" s="148"/>
      <c r="D270" s="74"/>
      <c r="E270" s="149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</row>
    <row r="271" ht="15.75" customHeight="1">
      <c r="A271" s="148"/>
      <c r="B271" s="148"/>
      <c r="C271" s="148"/>
      <c r="D271" s="74"/>
      <c r="E271" s="149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</row>
    <row r="272" ht="15.75" customHeight="1">
      <c r="A272" s="148"/>
      <c r="B272" s="148"/>
      <c r="C272" s="148"/>
      <c r="D272" s="74"/>
      <c r="E272" s="149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</row>
    <row r="273" ht="15.75" customHeight="1">
      <c r="A273" s="148"/>
      <c r="B273" s="148"/>
      <c r="C273" s="148"/>
      <c r="D273" s="74"/>
      <c r="E273" s="149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</row>
    <row r="274" ht="14.25" customHeight="1"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</row>
    <row r="275" ht="14.25" customHeight="1"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</row>
    <row r="276" ht="14.25" customHeight="1"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</row>
    <row r="277" ht="14.25" customHeight="1"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</row>
    <row r="278" ht="14.25" customHeight="1"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</row>
    <row r="279" ht="14.25" customHeight="1"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</row>
    <row r="280" ht="14.25" customHeight="1"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</row>
    <row r="281" ht="14.25" customHeight="1"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</row>
    <row r="282" ht="14.25" customHeight="1"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</row>
    <row r="283" ht="14.25" customHeight="1"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</row>
    <row r="284" ht="14.25" customHeight="1"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</row>
    <row r="285" ht="14.25" customHeight="1"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</row>
    <row r="286" ht="14.25" customHeight="1"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</row>
    <row r="287" ht="14.25" customHeight="1"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</row>
    <row r="288" ht="14.25" customHeight="1"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</row>
    <row r="289" ht="14.25" customHeight="1"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</row>
    <row r="290" ht="14.25" customHeight="1"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</row>
    <row r="291" ht="14.25" customHeight="1"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</row>
    <row r="292" ht="14.25" customHeight="1"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</row>
    <row r="293" ht="14.25" customHeight="1"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</row>
    <row r="294" ht="14.25" customHeight="1"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</row>
    <row r="295" ht="14.25" customHeight="1"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</row>
    <row r="296" ht="14.25" customHeight="1"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</row>
    <row r="297" ht="14.25" customHeight="1"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</row>
    <row r="298" ht="14.25" customHeight="1"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</row>
    <row r="299" ht="14.25" customHeight="1"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</row>
    <row r="300" ht="14.25" customHeight="1"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</row>
    <row r="301" ht="14.25" customHeight="1"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</row>
    <row r="302" ht="14.25" customHeight="1"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</row>
    <row r="303" ht="14.25" customHeight="1"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</row>
    <row r="304" ht="14.25" customHeight="1"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</row>
    <row r="305" ht="14.25" customHeight="1"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</row>
    <row r="306" ht="14.25" customHeight="1"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</row>
    <row r="307" ht="14.25" customHeight="1"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</row>
    <row r="308" ht="14.25" customHeight="1"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</row>
    <row r="309" ht="14.25" customHeight="1"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</row>
    <row r="310" ht="14.25" customHeight="1"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</row>
    <row r="311" ht="14.25" customHeight="1"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</row>
    <row r="312" ht="14.25" customHeight="1"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</row>
    <row r="313" ht="14.25" customHeight="1"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</row>
    <row r="314" ht="14.25" customHeight="1"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</row>
    <row r="315" ht="14.25" customHeight="1"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</row>
    <row r="316" ht="14.25" customHeight="1"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</row>
    <row r="317" ht="14.25" customHeight="1"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</row>
    <row r="318" ht="14.25" customHeight="1"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</row>
    <row r="319" ht="14.25" customHeight="1"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</row>
    <row r="320" ht="14.25" customHeight="1"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</row>
    <row r="321" ht="14.25" customHeight="1"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</row>
    <row r="322" ht="14.25" customHeight="1"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</row>
    <row r="323" ht="14.25" customHeight="1"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</row>
    <row r="324" ht="14.25" customHeight="1"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</row>
    <row r="325" ht="14.25" customHeight="1"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</row>
    <row r="326" ht="14.25" customHeight="1"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</row>
    <row r="327" ht="14.25" customHeight="1"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</row>
    <row r="328" ht="14.25" customHeight="1"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</row>
    <row r="329" ht="14.25" customHeight="1"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</row>
    <row r="330" ht="14.25" customHeight="1"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</row>
    <row r="331" ht="14.25" customHeight="1"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</row>
    <row r="332" ht="14.25" customHeight="1"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</row>
    <row r="333" ht="14.25" customHeight="1"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</row>
    <row r="334" ht="14.25" customHeight="1"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</row>
    <row r="335" ht="14.25" customHeight="1"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</row>
    <row r="336" ht="14.25" customHeight="1"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</row>
    <row r="337" ht="14.25" customHeight="1"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</row>
    <row r="338" ht="14.25" customHeight="1"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</row>
    <row r="339" ht="14.25" customHeight="1"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</row>
    <row r="340" ht="14.25" customHeight="1"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</row>
    <row r="341" ht="14.25" customHeight="1"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</row>
    <row r="342" ht="14.25" customHeight="1"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</row>
    <row r="343" ht="14.25" customHeight="1"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</row>
    <row r="344" ht="14.25" customHeight="1"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</row>
    <row r="345" ht="14.25" customHeight="1"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</row>
    <row r="346" ht="14.25" customHeight="1"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</row>
    <row r="347" ht="14.25" customHeight="1"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</row>
    <row r="348" ht="14.25" customHeight="1"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</row>
    <row r="349" ht="14.25" customHeight="1"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</row>
    <row r="350" ht="14.25" customHeight="1"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</row>
    <row r="351" ht="14.25" customHeight="1"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</row>
    <row r="352" ht="14.25" customHeight="1"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</row>
    <row r="353" ht="14.25" customHeight="1"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</row>
    <row r="354" ht="14.25" customHeight="1"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</row>
    <row r="355" ht="14.25" customHeight="1"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</row>
    <row r="356" ht="14.25" customHeight="1"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</row>
    <row r="357" ht="14.25" customHeight="1"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</row>
    <row r="358" ht="14.25" customHeight="1"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</row>
    <row r="359" ht="14.25" customHeight="1"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</row>
    <row r="360" ht="14.25" customHeight="1"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</row>
    <row r="361" ht="14.25" customHeight="1"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</row>
    <row r="362" ht="14.25" customHeight="1"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</row>
    <row r="363" ht="14.25" customHeight="1"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</row>
    <row r="364" ht="14.25" customHeight="1"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</row>
    <row r="365" ht="14.25" customHeight="1"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</row>
    <row r="366" ht="14.25" customHeight="1"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</row>
    <row r="367" ht="14.25" customHeight="1"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</row>
    <row r="368" ht="14.25" customHeight="1"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</row>
    <row r="369" ht="14.25" customHeight="1"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</row>
    <row r="370" ht="14.25" customHeight="1"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</row>
    <row r="371" ht="14.25" customHeight="1"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</row>
    <row r="372" ht="14.25" customHeight="1"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</row>
    <row r="373" ht="14.25" customHeight="1"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</row>
    <row r="374" ht="14.25" customHeight="1"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</row>
    <row r="375" ht="14.25" customHeight="1"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</row>
    <row r="376" ht="14.25" customHeight="1"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</row>
    <row r="377" ht="14.25" customHeight="1"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</row>
    <row r="378" ht="14.25" customHeight="1"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</row>
    <row r="379" ht="14.25" customHeight="1"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</row>
    <row r="380" ht="14.25" customHeight="1"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</row>
    <row r="381" ht="14.25" customHeight="1"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</row>
    <row r="382" ht="14.25" customHeight="1"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</row>
    <row r="383" ht="14.25" customHeight="1"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</row>
    <row r="384" ht="14.25" customHeight="1"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</row>
    <row r="385" ht="14.25" customHeight="1"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</row>
    <row r="386" ht="14.25" customHeight="1"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</row>
    <row r="387" ht="14.25" customHeight="1"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</row>
    <row r="388" ht="14.25" customHeight="1"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</row>
    <row r="389" ht="14.25" customHeight="1"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</row>
    <row r="390" ht="14.25" customHeight="1"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</row>
    <row r="391" ht="14.25" customHeight="1"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</row>
    <row r="392" ht="14.25" customHeight="1"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</row>
    <row r="393" ht="14.25" customHeight="1"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</row>
    <row r="394" ht="14.25" customHeight="1"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</row>
    <row r="395" ht="14.25" customHeight="1"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</row>
    <row r="396" ht="14.25" customHeight="1"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</row>
    <row r="397" ht="14.25" customHeight="1"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</row>
    <row r="398" ht="14.25" customHeight="1"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</row>
    <row r="399" ht="14.25" customHeight="1"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</row>
    <row r="400" ht="14.25" customHeight="1"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</row>
    <row r="401" ht="14.25" customHeight="1"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</row>
    <row r="402" ht="14.25" customHeight="1"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</row>
    <row r="403" ht="14.25" customHeight="1"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</row>
    <row r="404" ht="14.25" customHeight="1"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</row>
    <row r="405" ht="14.25" customHeight="1"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</row>
    <row r="406" ht="14.25" customHeight="1"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</row>
    <row r="407" ht="14.25" customHeight="1"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</row>
    <row r="408" ht="14.25" customHeight="1"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</row>
    <row r="409" ht="14.25" customHeight="1"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</row>
    <row r="410" ht="14.25" customHeight="1"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/>
    </row>
    <row r="411" ht="14.25" customHeight="1"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  <c r="AA411" s="74"/>
      <c r="AB411" s="74"/>
      <c r="AC411" s="74"/>
      <c r="AD411" s="74"/>
      <c r="AE411" s="74"/>
    </row>
    <row r="412" ht="14.25" customHeight="1"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</row>
    <row r="413" ht="14.25" customHeight="1"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</row>
    <row r="414" ht="14.25" customHeight="1"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</row>
    <row r="415" ht="14.25" customHeight="1"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</row>
    <row r="416" ht="14.25" customHeight="1"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</row>
    <row r="417" ht="14.25" customHeight="1"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</row>
    <row r="418" ht="14.25" customHeight="1"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</row>
    <row r="419" ht="14.25" customHeight="1"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</row>
    <row r="420" ht="14.25" customHeight="1"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</row>
    <row r="421" ht="14.25" customHeight="1"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</row>
    <row r="422" ht="14.25" customHeight="1"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</row>
    <row r="423" ht="14.25" customHeight="1"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</row>
    <row r="424" ht="14.25" customHeight="1"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</row>
    <row r="425" ht="14.25" customHeight="1"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</row>
    <row r="426" ht="14.25" customHeight="1"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</row>
    <row r="427" ht="14.25" customHeight="1"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</row>
    <row r="428" ht="14.25" customHeight="1"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</row>
    <row r="429" ht="14.25" customHeight="1"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</row>
    <row r="430" ht="14.25" customHeight="1"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</row>
    <row r="431" ht="14.25" customHeight="1"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</row>
    <row r="432" ht="14.25" customHeight="1"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</row>
    <row r="433" ht="14.25" customHeight="1"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</row>
    <row r="434" ht="14.25" customHeight="1"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</row>
    <row r="435" ht="14.25" customHeight="1"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</row>
    <row r="436" ht="14.25" customHeight="1"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</row>
    <row r="437" ht="14.25" customHeight="1"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</row>
    <row r="438" ht="14.25" customHeight="1"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</row>
    <row r="439" ht="14.25" customHeight="1"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</row>
    <row r="440" ht="14.25" customHeight="1"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</row>
    <row r="441" ht="14.25" customHeight="1"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</row>
    <row r="442" ht="14.25" customHeight="1"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</row>
    <row r="443" ht="14.25" customHeight="1"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</row>
    <row r="444" ht="14.25" customHeight="1"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</row>
    <row r="445" ht="14.25" customHeight="1"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</row>
    <row r="446" ht="14.25" customHeight="1"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</row>
    <row r="447" ht="14.25" customHeight="1"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</row>
    <row r="448" ht="14.25" customHeight="1"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</row>
    <row r="449" ht="14.25" customHeight="1"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</row>
    <row r="450" ht="14.25" customHeight="1"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</row>
    <row r="451" ht="14.25" customHeight="1"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</row>
    <row r="452" ht="14.25" customHeight="1"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</row>
    <row r="453" ht="14.25" customHeight="1"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</row>
    <row r="454" ht="14.25" customHeight="1"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</row>
    <row r="455" ht="14.25" customHeight="1"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</row>
    <row r="456" ht="14.25" customHeight="1"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</row>
    <row r="457" ht="14.25" customHeight="1"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  <c r="AA457" s="74"/>
      <c r="AB457" s="74"/>
      <c r="AC457" s="74"/>
      <c r="AD457" s="74"/>
      <c r="AE457" s="74"/>
    </row>
    <row r="458" ht="14.25" customHeight="1"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</row>
    <row r="459" ht="14.25" customHeight="1"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</row>
    <row r="460" ht="14.25" customHeight="1"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  <c r="AA460" s="74"/>
      <c r="AB460" s="74"/>
      <c r="AC460" s="74"/>
      <c r="AD460" s="74"/>
      <c r="AE460" s="74"/>
    </row>
    <row r="461" ht="14.25" customHeight="1"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</row>
    <row r="462" ht="14.25" customHeight="1"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</row>
    <row r="463" ht="14.25" customHeight="1"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</row>
    <row r="464" ht="14.25" customHeight="1"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</row>
    <row r="465" ht="14.25" customHeight="1"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</row>
    <row r="466" ht="14.25" customHeight="1"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</row>
    <row r="467" ht="14.25" customHeight="1"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</row>
    <row r="468" ht="14.25" customHeight="1"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</row>
    <row r="469" ht="14.25" customHeight="1"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</row>
    <row r="470" ht="14.25" customHeight="1"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</row>
    <row r="471" ht="14.25" customHeight="1"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</row>
    <row r="472" ht="14.25" customHeight="1"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</row>
    <row r="473" ht="14.25" customHeight="1"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</row>
    <row r="474" ht="14.25" customHeight="1"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</row>
    <row r="475" ht="14.25" customHeight="1"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</row>
    <row r="476" ht="14.25" customHeight="1"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</row>
    <row r="477" ht="14.25" customHeight="1"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</row>
    <row r="478" ht="14.25" customHeight="1"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</row>
    <row r="479" ht="14.25" customHeight="1"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</row>
    <row r="480" ht="14.25" customHeight="1"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</row>
    <row r="481" ht="14.25" customHeight="1"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</row>
    <row r="482" ht="14.25" customHeight="1"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</row>
    <row r="483" ht="14.25" customHeight="1"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</row>
    <row r="484" ht="14.25" customHeight="1"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</row>
    <row r="485" ht="14.25" customHeight="1"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</row>
    <row r="486" ht="14.25" customHeight="1"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</row>
    <row r="487" ht="14.25" customHeight="1"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</row>
    <row r="488" ht="14.25" customHeight="1"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</row>
    <row r="489" ht="14.25" customHeight="1"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</row>
    <row r="490" ht="14.25" customHeight="1"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</row>
    <row r="491" ht="14.25" customHeight="1"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</row>
    <row r="492" ht="14.25" customHeight="1"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</row>
    <row r="493" ht="14.25" customHeight="1"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</row>
    <row r="494" ht="14.25" customHeight="1"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</row>
    <row r="495" ht="14.25" customHeight="1"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</row>
    <row r="496" ht="14.25" customHeight="1"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</row>
    <row r="497" ht="14.25" customHeight="1"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  <c r="AA497" s="74"/>
      <c r="AB497" s="74"/>
      <c r="AC497" s="74"/>
      <c r="AD497" s="74"/>
      <c r="AE497" s="74"/>
    </row>
    <row r="498" ht="14.25" customHeight="1"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  <c r="AA498" s="74"/>
      <c r="AB498" s="74"/>
      <c r="AC498" s="74"/>
      <c r="AD498" s="74"/>
      <c r="AE498" s="74"/>
    </row>
    <row r="499" ht="14.25" customHeight="1"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  <c r="AA499" s="74"/>
      <c r="AB499" s="74"/>
      <c r="AC499" s="74"/>
      <c r="AD499" s="74"/>
      <c r="AE499" s="74"/>
    </row>
    <row r="500" ht="14.25" customHeight="1"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  <c r="AA500" s="74"/>
      <c r="AB500" s="74"/>
      <c r="AC500" s="74"/>
      <c r="AD500" s="74"/>
      <c r="AE500" s="74"/>
    </row>
    <row r="501" ht="14.25" customHeight="1"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  <c r="AA501" s="74"/>
      <c r="AB501" s="74"/>
      <c r="AC501" s="74"/>
      <c r="AD501" s="74"/>
      <c r="AE501" s="74"/>
    </row>
    <row r="502" ht="14.25" customHeight="1"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  <c r="AA502" s="74"/>
      <c r="AB502" s="74"/>
      <c r="AC502" s="74"/>
      <c r="AD502" s="74"/>
      <c r="AE502" s="74"/>
    </row>
    <row r="503" ht="14.25" customHeight="1"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  <c r="AA503" s="74"/>
      <c r="AB503" s="74"/>
      <c r="AC503" s="74"/>
      <c r="AD503" s="74"/>
      <c r="AE503" s="74"/>
    </row>
    <row r="504" ht="14.25" customHeight="1"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  <c r="AA504" s="74"/>
      <c r="AB504" s="74"/>
      <c r="AC504" s="74"/>
      <c r="AD504" s="74"/>
      <c r="AE504" s="74"/>
    </row>
    <row r="505" ht="14.25" customHeight="1"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  <c r="AA505" s="74"/>
      <c r="AB505" s="74"/>
      <c r="AC505" s="74"/>
      <c r="AD505" s="74"/>
      <c r="AE505" s="74"/>
    </row>
    <row r="506" ht="14.25" customHeight="1"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  <c r="AA506" s="74"/>
      <c r="AB506" s="74"/>
      <c r="AC506" s="74"/>
      <c r="AD506" s="74"/>
      <c r="AE506" s="74"/>
    </row>
    <row r="507" ht="14.25" customHeight="1"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  <c r="AA507" s="74"/>
      <c r="AB507" s="74"/>
      <c r="AC507" s="74"/>
      <c r="AD507" s="74"/>
      <c r="AE507" s="74"/>
    </row>
    <row r="508" ht="14.25" customHeight="1"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  <c r="AA508" s="74"/>
      <c r="AB508" s="74"/>
      <c r="AC508" s="74"/>
      <c r="AD508" s="74"/>
      <c r="AE508" s="74"/>
    </row>
    <row r="509" ht="14.25" customHeight="1"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  <c r="AA509" s="74"/>
      <c r="AB509" s="74"/>
      <c r="AC509" s="74"/>
      <c r="AD509" s="74"/>
      <c r="AE509" s="74"/>
    </row>
    <row r="510" ht="14.25" customHeight="1"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  <c r="AA510" s="74"/>
      <c r="AB510" s="74"/>
      <c r="AC510" s="74"/>
      <c r="AD510" s="74"/>
      <c r="AE510" s="74"/>
    </row>
    <row r="511" ht="14.25" customHeight="1"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  <c r="AA511" s="74"/>
      <c r="AB511" s="74"/>
      <c r="AC511" s="74"/>
      <c r="AD511" s="74"/>
      <c r="AE511" s="74"/>
    </row>
    <row r="512" ht="14.25" customHeight="1"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  <c r="AA512" s="74"/>
      <c r="AB512" s="74"/>
      <c r="AC512" s="74"/>
      <c r="AD512" s="74"/>
      <c r="AE512" s="74"/>
    </row>
    <row r="513" ht="14.25" customHeight="1"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  <c r="AA513" s="74"/>
      <c r="AB513" s="74"/>
      <c r="AC513" s="74"/>
      <c r="AD513" s="74"/>
      <c r="AE513" s="74"/>
    </row>
    <row r="514" ht="14.25" customHeight="1"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  <c r="AA514" s="74"/>
      <c r="AB514" s="74"/>
      <c r="AC514" s="74"/>
      <c r="AD514" s="74"/>
      <c r="AE514" s="74"/>
    </row>
    <row r="515" ht="14.25" customHeight="1"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  <c r="AA515" s="74"/>
      <c r="AB515" s="74"/>
      <c r="AC515" s="74"/>
      <c r="AD515" s="74"/>
      <c r="AE515" s="74"/>
    </row>
    <row r="516" ht="14.25" customHeight="1"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</row>
    <row r="517" ht="14.25" customHeight="1"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  <c r="AA517" s="74"/>
      <c r="AB517" s="74"/>
      <c r="AC517" s="74"/>
      <c r="AD517" s="74"/>
      <c r="AE517" s="74"/>
    </row>
    <row r="518" ht="14.25" customHeight="1"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  <c r="AA518" s="74"/>
      <c r="AB518" s="74"/>
      <c r="AC518" s="74"/>
      <c r="AD518" s="74"/>
      <c r="AE518" s="74"/>
    </row>
    <row r="519" ht="14.25" customHeight="1"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  <c r="AA519" s="74"/>
      <c r="AB519" s="74"/>
      <c r="AC519" s="74"/>
      <c r="AD519" s="74"/>
      <c r="AE519" s="74"/>
    </row>
    <row r="520" ht="14.25" customHeight="1"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  <c r="AA520" s="74"/>
      <c r="AB520" s="74"/>
      <c r="AC520" s="74"/>
      <c r="AD520" s="74"/>
      <c r="AE520" s="74"/>
    </row>
    <row r="521" ht="14.25" customHeight="1"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  <c r="AA521" s="74"/>
      <c r="AB521" s="74"/>
      <c r="AC521" s="74"/>
      <c r="AD521" s="74"/>
      <c r="AE521" s="74"/>
    </row>
    <row r="522" ht="14.25" customHeight="1"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</row>
    <row r="523" ht="14.25" customHeight="1"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</row>
    <row r="524" ht="14.25" customHeight="1"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  <c r="AA524" s="74"/>
      <c r="AB524" s="74"/>
      <c r="AC524" s="74"/>
      <c r="AD524" s="74"/>
      <c r="AE524" s="74"/>
    </row>
    <row r="525" ht="14.25" customHeight="1"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  <c r="AA525" s="74"/>
      <c r="AB525" s="74"/>
      <c r="AC525" s="74"/>
      <c r="AD525" s="74"/>
      <c r="AE525" s="74"/>
    </row>
    <row r="526" ht="14.25" customHeight="1"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  <c r="AA526" s="74"/>
      <c r="AB526" s="74"/>
      <c r="AC526" s="74"/>
      <c r="AD526" s="74"/>
      <c r="AE526" s="74"/>
    </row>
    <row r="527" ht="14.25" customHeight="1"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  <c r="AA527" s="74"/>
      <c r="AB527" s="74"/>
      <c r="AC527" s="74"/>
      <c r="AD527" s="74"/>
      <c r="AE527" s="74"/>
    </row>
    <row r="528" ht="14.25" customHeight="1"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  <c r="AA528" s="74"/>
      <c r="AB528" s="74"/>
      <c r="AC528" s="74"/>
      <c r="AD528" s="74"/>
      <c r="AE528" s="74"/>
    </row>
    <row r="529" ht="14.25" customHeight="1"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  <c r="AA529" s="74"/>
      <c r="AB529" s="74"/>
      <c r="AC529" s="74"/>
      <c r="AD529" s="74"/>
      <c r="AE529" s="74"/>
    </row>
    <row r="530" ht="14.25" customHeight="1"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  <c r="AA530" s="74"/>
      <c r="AB530" s="74"/>
      <c r="AC530" s="74"/>
      <c r="AD530" s="74"/>
      <c r="AE530" s="74"/>
    </row>
    <row r="531" ht="14.25" customHeight="1"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  <c r="AA531" s="74"/>
      <c r="AB531" s="74"/>
      <c r="AC531" s="74"/>
      <c r="AD531" s="74"/>
      <c r="AE531" s="74"/>
    </row>
    <row r="532" ht="14.25" customHeight="1"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  <c r="AA532" s="74"/>
      <c r="AB532" s="74"/>
      <c r="AC532" s="74"/>
      <c r="AD532" s="74"/>
      <c r="AE532" s="74"/>
    </row>
    <row r="533" ht="14.25" customHeight="1"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  <c r="AA533" s="74"/>
      <c r="AB533" s="74"/>
      <c r="AC533" s="74"/>
      <c r="AD533" s="74"/>
      <c r="AE533" s="74"/>
    </row>
    <row r="534" ht="14.25" customHeight="1"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  <c r="AA534" s="74"/>
      <c r="AB534" s="74"/>
      <c r="AC534" s="74"/>
      <c r="AD534" s="74"/>
      <c r="AE534" s="74"/>
    </row>
    <row r="535" ht="14.25" customHeight="1"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  <c r="AA535" s="74"/>
      <c r="AB535" s="74"/>
      <c r="AC535" s="74"/>
      <c r="AD535" s="74"/>
      <c r="AE535" s="74"/>
    </row>
    <row r="536" ht="14.25" customHeight="1"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  <c r="AA536" s="74"/>
      <c r="AB536" s="74"/>
      <c r="AC536" s="74"/>
      <c r="AD536" s="74"/>
      <c r="AE536" s="74"/>
    </row>
    <row r="537" ht="14.25" customHeight="1"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  <c r="AA537" s="74"/>
      <c r="AB537" s="74"/>
      <c r="AC537" s="74"/>
      <c r="AD537" s="74"/>
      <c r="AE537" s="74"/>
    </row>
    <row r="538" ht="14.25" customHeight="1"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  <c r="AA538" s="74"/>
      <c r="AB538" s="74"/>
      <c r="AC538" s="74"/>
      <c r="AD538" s="74"/>
      <c r="AE538" s="74"/>
    </row>
    <row r="539" ht="14.25" customHeight="1"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  <c r="AA539" s="74"/>
      <c r="AB539" s="74"/>
      <c r="AC539" s="74"/>
      <c r="AD539" s="74"/>
      <c r="AE539" s="74"/>
    </row>
    <row r="540" ht="14.25" customHeight="1"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  <c r="AA540" s="74"/>
      <c r="AB540" s="74"/>
      <c r="AC540" s="74"/>
      <c r="AD540" s="74"/>
      <c r="AE540" s="74"/>
    </row>
    <row r="541" ht="14.25" customHeight="1"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  <c r="AA541" s="74"/>
      <c r="AB541" s="74"/>
      <c r="AC541" s="74"/>
      <c r="AD541" s="74"/>
      <c r="AE541" s="74"/>
    </row>
    <row r="542" ht="14.25" customHeight="1"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  <c r="AA542" s="74"/>
      <c r="AB542" s="74"/>
      <c r="AC542" s="74"/>
      <c r="AD542" s="74"/>
      <c r="AE542" s="74"/>
    </row>
    <row r="543" ht="14.25" customHeight="1"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  <c r="AA543" s="74"/>
      <c r="AB543" s="74"/>
      <c r="AC543" s="74"/>
      <c r="AD543" s="74"/>
      <c r="AE543" s="74"/>
    </row>
    <row r="544" ht="14.25" customHeight="1"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  <c r="AA544" s="74"/>
      <c r="AB544" s="74"/>
      <c r="AC544" s="74"/>
      <c r="AD544" s="74"/>
      <c r="AE544" s="74"/>
    </row>
    <row r="545" ht="14.25" customHeight="1"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  <c r="AA545" s="74"/>
      <c r="AB545" s="74"/>
      <c r="AC545" s="74"/>
      <c r="AD545" s="74"/>
      <c r="AE545" s="74"/>
    </row>
    <row r="546" ht="14.25" customHeight="1"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  <c r="AA546" s="74"/>
      <c r="AB546" s="74"/>
      <c r="AC546" s="74"/>
      <c r="AD546" s="74"/>
      <c r="AE546" s="74"/>
    </row>
    <row r="547" ht="14.25" customHeight="1"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  <c r="AA547" s="74"/>
      <c r="AB547" s="74"/>
      <c r="AC547" s="74"/>
      <c r="AD547" s="74"/>
      <c r="AE547" s="74"/>
    </row>
    <row r="548" ht="14.25" customHeight="1"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  <c r="AA548" s="74"/>
      <c r="AB548" s="74"/>
      <c r="AC548" s="74"/>
      <c r="AD548" s="74"/>
      <c r="AE548" s="74"/>
    </row>
    <row r="549" ht="14.25" customHeight="1"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  <c r="AA549" s="74"/>
      <c r="AB549" s="74"/>
      <c r="AC549" s="74"/>
      <c r="AD549" s="74"/>
      <c r="AE549" s="74"/>
    </row>
    <row r="550" ht="14.25" customHeight="1"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  <c r="AA550" s="74"/>
      <c r="AB550" s="74"/>
      <c r="AC550" s="74"/>
      <c r="AD550" s="74"/>
      <c r="AE550" s="74"/>
    </row>
    <row r="551" ht="14.25" customHeight="1"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  <c r="AA551" s="74"/>
      <c r="AB551" s="74"/>
      <c r="AC551" s="74"/>
      <c r="AD551" s="74"/>
      <c r="AE551" s="74"/>
    </row>
    <row r="552" ht="14.25" customHeight="1"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  <c r="AA552" s="74"/>
      <c r="AB552" s="74"/>
      <c r="AC552" s="74"/>
      <c r="AD552" s="74"/>
      <c r="AE552" s="74"/>
    </row>
    <row r="553" ht="14.25" customHeight="1"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</row>
    <row r="554" ht="14.25" customHeight="1"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  <c r="AA554" s="74"/>
      <c r="AB554" s="74"/>
      <c r="AC554" s="74"/>
      <c r="AD554" s="74"/>
      <c r="AE554" s="74"/>
    </row>
    <row r="555" ht="14.25" customHeight="1"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</row>
    <row r="556" ht="14.25" customHeight="1"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  <c r="AA556" s="74"/>
      <c r="AB556" s="74"/>
      <c r="AC556" s="74"/>
      <c r="AD556" s="74"/>
      <c r="AE556" s="74"/>
    </row>
    <row r="557" ht="14.25" customHeight="1"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  <c r="AA557" s="74"/>
      <c r="AB557" s="74"/>
      <c r="AC557" s="74"/>
      <c r="AD557" s="74"/>
      <c r="AE557" s="74"/>
    </row>
    <row r="558" ht="14.25" customHeight="1"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  <c r="AA558" s="74"/>
      <c r="AB558" s="74"/>
      <c r="AC558" s="74"/>
      <c r="AD558" s="74"/>
      <c r="AE558" s="74"/>
    </row>
    <row r="559" ht="14.25" customHeight="1"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  <c r="AA559" s="74"/>
      <c r="AB559" s="74"/>
      <c r="AC559" s="74"/>
      <c r="AD559" s="74"/>
      <c r="AE559" s="74"/>
    </row>
    <row r="560" ht="14.25" customHeight="1"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  <c r="AA560" s="74"/>
      <c r="AB560" s="74"/>
      <c r="AC560" s="74"/>
      <c r="AD560" s="74"/>
      <c r="AE560" s="74"/>
    </row>
    <row r="561" ht="14.25" customHeight="1"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  <c r="AA561" s="74"/>
      <c r="AB561" s="74"/>
      <c r="AC561" s="74"/>
      <c r="AD561" s="74"/>
      <c r="AE561" s="74"/>
    </row>
    <row r="562" ht="14.25" customHeight="1"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  <c r="AA562" s="74"/>
      <c r="AB562" s="74"/>
      <c r="AC562" s="74"/>
      <c r="AD562" s="74"/>
      <c r="AE562" s="74"/>
    </row>
    <row r="563" ht="14.25" customHeight="1"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  <c r="AA563" s="74"/>
      <c r="AB563" s="74"/>
      <c r="AC563" s="74"/>
      <c r="AD563" s="74"/>
      <c r="AE563" s="74"/>
    </row>
    <row r="564" ht="14.25" customHeight="1"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  <c r="AA564" s="74"/>
      <c r="AB564" s="74"/>
      <c r="AC564" s="74"/>
      <c r="AD564" s="74"/>
      <c r="AE564" s="74"/>
    </row>
    <row r="565" ht="14.25" customHeight="1"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  <c r="AA565" s="74"/>
      <c r="AB565" s="74"/>
      <c r="AC565" s="74"/>
      <c r="AD565" s="74"/>
      <c r="AE565" s="74"/>
    </row>
    <row r="566" ht="14.25" customHeight="1"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  <c r="AA566" s="74"/>
      <c r="AB566" s="74"/>
      <c r="AC566" s="74"/>
      <c r="AD566" s="74"/>
      <c r="AE566" s="74"/>
    </row>
    <row r="567" ht="14.25" customHeight="1"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  <c r="AA567" s="74"/>
      <c r="AB567" s="74"/>
      <c r="AC567" s="74"/>
      <c r="AD567" s="74"/>
      <c r="AE567" s="74"/>
    </row>
    <row r="568" ht="14.25" customHeight="1"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  <c r="AA568" s="74"/>
      <c r="AB568" s="74"/>
      <c r="AC568" s="74"/>
      <c r="AD568" s="74"/>
      <c r="AE568" s="74"/>
    </row>
    <row r="569" ht="14.25" customHeight="1"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  <c r="AA569" s="74"/>
      <c r="AB569" s="74"/>
      <c r="AC569" s="74"/>
      <c r="AD569" s="74"/>
      <c r="AE569" s="74"/>
    </row>
    <row r="570" ht="14.25" customHeight="1"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</row>
    <row r="571" ht="14.25" customHeight="1"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  <c r="AA571" s="74"/>
      <c r="AB571" s="74"/>
      <c r="AC571" s="74"/>
      <c r="AD571" s="74"/>
      <c r="AE571" s="74"/>
    </row>
    <row r="572" ht="14.25" customHeight="1"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  <c r="AA572" s="74"/>
      <c r="AB572" s="74"/>
      <c r="AC572" s="74"/>
      <c r="AD572" s="74"/>
      <c r="AE572" s="74"/>
    </row>
    <row r="573" ht="14.25" customHeight="1"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  <c r="AA573" s="74"/>
      <c r="AB573" s="74"/>
      <c r="AC573" s="74"/>
      <c r="AD573" s="74"/>
      <c r="AE573" s="74"/>
    </row>
    <row r="574" ht="14.25" customHeight="1"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  <c r="AA574" s="74"/>
      <c r="AB574" s="74"/>
      <c r="AC574" s="74"/>
      <c r="AD574" s="74"/>
      <c r="AE574" s="74"/>
    </row>
    <row r="575" ht="14.25" customHeight="1"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</row>
    <row r="576" ht="14.25" customHeight="1"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</row>
    <row r="577" ht="14.25" customHeight="1"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  <c r="AA577" s="74"/>
      <c r="AB577" s="74"/>
      <c r="AC577" s="74"/>
      <c r="AD577" s="74"/>
      <c r="AE577" s="74"/>
    </row>
    <row r="578" ht="14.25" customHeight="1"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  <c r="AA578" s="74"/>
      <c r="AB578" s="74"/>
      <c r="AC578" s="74"/>
      <c r="AD578" s="74"/>
      <c r="AE578" s="74"/>
    </row>
    <row r="579" ht="14.25" customHeight="1"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  <c r="AA579" s="74"/>
      <c r="AB579" s="74"/>
      <c r="AC579" s="74"/>
      <c r="AD579" s="74"/>
      <c r="AE579" s="74"/>
    </row>
    <row r="580" ht="14.25" customHeight="1"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  <c r="AA580" s="74"/>
      <c r="AB580" s="74"/>
      <c r="AC580" s="74"/>
      <c r="AD580" s="74"/>
      <c r="AE580" s="74"/>
    </row>
    <row r="581" ht="14.25" customHeight="1"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  <c r="AA581" s="74"/>
      <c r="AB581" s="74"/>
      <c r="AC581" s="74"/>
      <c r="AD581" s="74"/>
      <c r="AE581" s="74"/>
    </row>
    <row r="582" ht="14.25" customHeight="1"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  <c r="AA582" s="74"/>
      <c r="AB582" s="74"/>
      <c r="AC582" s="74"/>
      <c r="AD582" s="74"/>
      <c r="AE582" s="74"/>
    </row>
    <row r="583" ht="14.25" customHeight="1"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  <c r="AA583" s="74"/>
      <c r="AB583" s="74"/>
      <c r="AC583" s="74"/>
      <c r="AD583" s="74"/>
      <c r="AE583" s="74"/>
    </row>
    <row r="584" ht="14.25" customHeight="1"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  <c r="AA584" s="74"/>
      <c r="AB584" s="74"/>
      <c r="AC584" s="74"/>
      <c r="AD584" s="74"/>
      <c r="AE584" s="74"/>
    </row>
    <row r="585" ht="14.25" customHeight="1"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  <c r="AA585" s="74"/>
      <c r="AB585" s="74"/>
      <c r="AC585" s="74"/>
      <c r="AD585" s="74"/>
      <c r="AE585" s="74"/>
    </row>
    <row r="586" ht="14.25" customHeight="1"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  <c r="AA586" s="74"/>
      <c r="AB586" s="74"/>
      <c r="AC586" s="74"/>
      <c r="AD586" s="74"/>
      <c r="AE586" s="74"/>
    </row>
    <row r="587" ht="14.25" customHeight="1"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  <c r="AA587" s="74"/>
      <c r="AB587" s="74"/>
      <c r="AC587" s="74"/>
      <c r="AD587" s="74"/>
      <c r="AE587" s="74"/>
    </row>
    <row r="588" ht="14.25" customHeight="1"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  <c r="AA588" s="74"/>
      <c r="AB588" s="74"/>
      <c r="AC588" s="74"/>
      <c r="AD588" s="74"/>
      <c r="AE588" s="74"/>
    </row>
    <row r="589" ht="14.25" customHeight="1"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  <c r="AA589" s="74"/>
      <c r="AB589" s="74"/>
      <c r="AC589" s="74"/>
      <c r="AD589" s="74"/>
      <c r="AE589" s="74"/>
    </row>
    <row r="590" ht="14.25" customHeight="1"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  <c r="AA590" s="74"/>
      <c r="AB590" s="74"/>
      <c r="AC590" s="74"/>
      <c r="AD590" s="74"/>
      <c r="AE590" s="74"/>
    </row>
    <row r="591" ht="14.25" customHeight="1"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  <c r="AA591" s="74"/>
      <c r="AB591" s="74"/>
      <c r="AC591" s="74"/>
      <c r="AD591" s="74"/>
      <c r="AE591" s="74"/>
    </row>
    <row r="592" ht="14.25" customHeight="1"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  <c r="AA592" s="74"/>
      <c r="AB592" s="74"/>
      <c r="AC592" s="74"/>
      <c r="AD592" s="74"/>
      <c r="AE592" s="74"/>
    </row>
    <row r="593" ht="14.25" customHeight="1"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</row>
    <row r="594" ht="14.25" customHeight="1"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  <c r="AA594" s="74"/>
      <c r="AB594" s="74"/>
      <c r="AC594" s="74"/>
      <c r="AD594" s="74"/>
      <c r="AE594" s="74"/>
    </row>
    <row r="595" ht="14.25" customHeight="1"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</row>
    <row r="596" ht="14.25" customHeight="1"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  <c r="AA596" s="74"/>
      <c r="AB596" s="74"/>
      <c r="AC596" s="74"/>
      <c r="AD596" s="74"/>
      <c r="AE596" s="74"/>
    </row>
    <row r="597" ht="14.25" customHeight="1"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</row>
    <row r="598" ht="14.25" customHeight="1"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  <c r="AA598" s="74"/>
      <c r="AB598" s="74"/>
      <c r="AC598" s="74"/>
      <c r="AD598" s="74"/>
      <c r="AE598" s="74"/>
    </row>
    <row r="599" ht="14.25" customHeight="1"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  <c r="AA599" s="74"/>
      <c r="AB599" s="74"/>
      <c r="AC599" s="74"/>
      <c r="AD599" s="74"/>
      <c r="AE599" s="74"/>
    </row>
    <row r="600" ht="14.25" customHeight="1"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  <c r="AA600" s="74"/>
      <c r="AB600" s="74"/>
      <c r="AC600" s="74"/>
      <c r="AD600" s="74"/>
      <c r="AE600" s="74"/>
    </row>
    <row r="601" ht="14.25" customHeight="1"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  <c r="AA601" s="74"/>
      <c r="AB601" s="74"/>
      <c r="AC601" s="74"/>
      <c r="AD601" s="74"/>
      <c r="AE601" s="74"/>
    </row>
    <row r="602" ht="14.25" customHeight="1"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  <c r="AA602" s="74"/>
      <c r="AB602" s="74"/>
      <c r="AC602" s="74"/>
      <c r="AD602" s="74"/>
      <c r="AE602" s="74"/>
    </row>
    <row r="603" ht="14.25" customHeight="1"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  <c r="AA603" s="74"/>
      <c r="AB603" s="74"/>
      <c r="AC603" s="74"/>
      <c r="AD603" s="74"/>
      <c r="AE603" s="74"/>
    </row>
    <row r="604" ht="14.25" customHeight="1"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  <c r="AA604" s="74"/>
      <c r="AB604" s="74"/>
      <c r="AC604" s="74"/>
      <c r="AD604" s="74"/>
      <c r="AE604" s="74"/>
    </row>
    <row r="605" ht="14.25" customHeight="1"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</row>
    <row r="606" ht="14.25" customHeight="1"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  <c r="AA606" s="74"/>
      <c r="AB606" s="74"/>
      <c r="AC606" s="74"/>
      <c r="AD606" s="74"/>
      <c r="AE606" s="74"/>
    </row>
    <row r="607" ht="14.25" customHeight="1"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</row>
    <row r="608" ht="14.25" customHeight="1"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  <c r="AA608" s="74"/>
      <c r="AB608" s="74"/>
      <c r="AC608" s="74"/>
      <c r="AD608" s="74"/>
      <c r="AE608" s="74"/>
    </row>
    <row r="609" ht="14.25" customHeight="1"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  <c r="AA609" s="74"/>
      <c r="AB609" s="74"/>
      <c r="AC609" s="74"/>
      <c r="AD609" s="74"/>
      <c r="AE609" s="74"/>
    </row>
    <row r="610" ht="14.25" customHeight="1"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  <c r="AA610" s="74"/>
      <c r="AB610" s="74"/>
      <c r="AC610" s="74"/>
      <c r="AD610" s="74"/>
      <c r="AE610" s="74"/>
    </row>
    <row r="611" ht="14.25" customHeight="1"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  <c r="AA611" s="74"/>
      <c r="AB611" s="74"/>
      <c r="AC611" s="74"/>
      <c r="AD611" s="74"/>
      <c r="AE611" s="74"/>
    </row>
    <row r="612" ht="14.25" customHeight="1"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  <c r="AA612" s="74"/>
      <c r="AB612" s="74"/>
      <c r="AC612" s="74"/>
      <c r="AD612" s="74"/>
      <c r="AE612" s="74"/>
    </row>
    <row r="613" ht="14.25" customHeight="1"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</row>
    <row r="614" ht="14.25" customHeight="1"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/>
      <c r="AB614" s="74"/>
      <c r="AC614" s="74"/>
      <c r="AD614" s="74"/>
      <c r="AE614" s="74"/>
    </row>
    <row r="615" ht="14.25" customHeight="1"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  <c r="AA615" s="74"/>
      <c r="AB615" s="74"/>
      <c r="AC615" s="74"/>
      <c r="AD615" s="74"/>
      <c r="AE615" s="74"/>
    </row>
    <row r="616" ht="14.25" customHeight="1"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</row>
    <row r="617" ht="14.25" customHeight="1"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  <c r="AA617" s="74"/>
      <c r="AB617" s="74"/>
      <c r="AC617" s="74"/>
      <c r="AD617" s="74"/>
      <c r="AE617" s="74"/>
    </row>
    <row r="618" ht="14.25" customHeight="1"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</row>
    <row r="619" ht="14.25" customHeight="1"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  <c r="AA619" s="74"/>
      <c r="AB619" s="74"/>
      <c r="AC619" s="74"/>
      <c r="AD619" s="74"/>
      <c r="AE619" s="74"/>
    </row>
    <row r="620" ht="14.25" customHeight="1"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</row>
    <row r="621" ht="14.25" customHeight="1"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  <c r="AA621" s="74"/>
      <c r="AB621" s="74"/>
      <c r="AC621" s="74"/>
      <c r="AD621" s="74"/>
      <c r="AE621" s="74"/>
    </row>
    <row r="622" ht="14.25" customHeight="1"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  <c r="AA622" s="74"/>
      <c r="AB622" s="74"/>
      <c r="AC622" s="74"/>
      <c r="AD622" s="74"/>
      <c r="AE622" s="74"/>
    </row>
    <row r="623" ht="14.25" customHeight="1"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</row>
    <row r="624" ht="14.25" customHeight="1"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  <c r="AB624" s="74"/>
      <c r="AC624" s="74"/>
      <c r="AD624" s="74"/>
      <c r="AE624" s="74"/>
    </row>
    <row r="625" ht="14.25" customHeight="1"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</row>
    <row r="626" ht="14.25" customHeight="1"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  <c r="AA626" s="74"/>
      <c r="AB626" s="74"/>
      <c r="AC626" s="74"/>
      <c r="AD626" s="74"/>
      <c r="AE626" s="74"/>
    </row>
    <row r="627" ht="14.25" customHeight="1"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/>
      <c r="AB627" s="74"/>
      <c r="AC627" s="74"/>
      <c r="AD627" s="74"/>
      <c r="AE627" s="74"/>
    </row>
    <row r="628" ht="14.25" customHeight="1"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  <c r="AA628" s="74"/>
      <c r="AB628" s="74"/>
      <c r="AC628" s="74"/>
      <c r="AD628" s="74"/>
      <c r="AE628" s="74"/>
    </row>
    <row r="629" ht="14.25" customHeight="1"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/>
      <c r="AB629" s="74"/>
      <c r="AC629" s="74"/>
      <c r="AD629" s="74"/>
      <c r="AE629" s="74"/>
    </row>
    <row r="630" ht="14.25" customHeight="1"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  <c r="AA630" s="74"/>
      <c r="AB630" s="74"/>
      <c r="AC630" s="74"/>
      <c r="AD630" s="74"/>
      <c r="AE630" s="74"/>
    </row>
    <row r="631" ht="14.25" customHeight="1"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  <c r="AA631" s="74"/>
      <c r="AB631" s="74"/>
      <c r="AC631" s="74"/>
      <c r="AD631" s="74"/>
      <c r="AE631" s="74"/>
    </row>
    <row r="632" ht="14.25" customHeight="1"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  <c r="AA632" s="74"/>
      <c r="AB632" s="74"/>
      <c r="AC632" s="74"/>
      <c r="AD632" s="74"/>
      <c r="AE632" s="74"/>
    </row>
    <row r="633" ht="14.25" customHeight="1"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  <c r="AA633" s="74"/>
      <c r="AB633" s="74"/>
      <c r="AC633" s="74"/>
      <c r="AD633" s="74"/>
      <c r="AE633" s="74"/>
    </row>
    <row r="634" ht="14.25" customHeight="1"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</row>
    <row r="635" ht="14.25" customHeight="1"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  <c r="AA635" s="74"/>
      <c r="AB635" s="74"/>
      <c r="AC635" s="74"/>
      <c r="AD635" s="74"/>
      <c r="AE635" s="74"/>
    </row>
    <row r="636" ht="14.25" customHeight="1"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</row>
    <row r="637" ht="14.25" customHeight="1"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  <c r="AA637" s="74"/>
      <c r="AB637" s="74"/>
      <c r="AC637" s="74"/>
      <c r="AD637" s="74"/>
      <c r="AE637" s="74"/>
    </row>
    <row r="638" ht="14.25" customHeight="1"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</row>
    <row r="639" ht="14.25" customHeight="1"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  <c r="AA639" s="74"/>
      <c r="AB639" s="74"/>
      <c r="AC639" s="74"/>
      <c r="AD639" s="74"/>
      <c r="AE639" s="74"/>
    </row>
    <row r="640" ht="14.25" customHeight="1"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  <c r="AA640" s="74"/>
      <c r="AB640" s="74"/>
      <c r="AC640" s="74"/>
      <c r="AD640" s="74"/>
      <c r="AE640" s="74"/>
    </row>
    <row r="641" ht="14.25" customHeight="1"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  <c r="AA641" s="74"/>
      <c r="AB641" s="74"/>
      <c r="AC641" s="74"/>
      <c r="AD641" s="74"/>
      <c r="AE641" s="74"/>
    </row>
    <row r="642" ht="14.25" customHeight="1"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  <c r="AA642" s="74"/>
      <c r="AB642" s="74"/>
      <c r="AC642" s="74"/>
      <c r="AD642" s="74"/>
      <c r="AE642" s="74"/>
    </row>
    <row r="643" ht="14.25" customHeight="1"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  <c r="AA643" s="74"/>
      <c r="AB643" s="74"/>
      <c r="AC643" s="74"/>
      <c r="AD643" s="74"/>
      <c r="AE643" s="74"/>
    </row>
    <row r="644" ht="14.25" customHeight="1"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  <c r="AA644" s="74"/>
      <c r="AB644" s="74"/>
      <c r="AC644" s="74"/>
      <c r="AD644" s="74"/>
      <c r="AE644" s="74"/>
    </row>
    <row r="645" ht="14.25" customHeight="1"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  <c r="AA645" s="74"/>
      <c r="AB645" s="74"/>
      <c r="AC645" s="74"/>
      <c r="AD645" s="74"/>
      <c r="AE645" s="74"/>
    </row>
    <row r="646" ht="14.25" customHeight="1"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  <c r="AA646" s="74"/>
      <c r="AB646" s="74"/>
      <c r="AC646" s="74"/>
      <c r="AD646" s="74"/>
      <c r="AE646" s="74"/>
    </row>
    <row r="647" ht="14.25" customHeight="1"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  <c r="AA647" s="74"/>
      <c r="AB647" s="74"/>
      <c r="AC647" s="74"/>
      <c r="AD647" s="74"/>
      <c r="AE647" s="74"/>
    </row>
    <row r="648" ht="14.25" customHeight="1"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  <c r="AA648" s="74"/>
      <c r="AB648" s="74"/>
      <c r="AC648" s="74"/>
      <c r="AD648" s="74"/>
      <c r="AE648" s="74"/>
    </row>
    <row r="649" ht="14.25" customHeight="1"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  <c r="AA649" s="74"/>
      <c r="AB649" s="74"/>
      <c r="AC649" s="74"/>
      <c r="AD649" s="74"/>
      <c r="AE649" s="74"/>
    </row>
    <row r="650" ht="14.25" customHeight="1"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  <c r="AA650" s="74"/>
      <c r="AB650" s="74"/>
      <c r="AC650" s="74"/>
      <c r="AD650" s="74"/>
      <c r="AE650" s="74"/>
    </row>
    <row r="651" ht="14.25" customHeight="1"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  <c r="AA651" s="74"/>
      <c r="AB651" s="74"/>
      <c r="AC651" s="74"/>
      <c r="AD651" s="74"/>
      <c r="AE651" s="74"/>
    </row>
    <row r="652" ht="14.25" customHeight="1"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/>
      <c r="AB652" s="74"/>
      <c r="AC652" s="74"/>
      <c r="AD652" s="74"/>
      <c r="AE652" s="74"/>
    </row>
    <row r="653" ht="14.25" customHeight="1"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  <c r="AA653" s="74"/>
      <c r="AB653" s="74"/>
      <c r="AC653" s="74"/>
      <c r="AD653" s="74"/>
      <c r="AE653" s="74"/>
    </row>
    <row r="654" ht="14.25" customHeight="1"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/>
      <c r="AB654" s="74"/>
      <c r="AC654" s="74"/>
      <c r="AD654" s="74"/>
      <c r="AE654" s="74"/>
    </row>
    <row r="655" ht="14.25" customHeight="1"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  <c r="AA655" s="74"/>
      <c r="AB655" s="74"/>
      <c r="AC655" s="74"/>
      <c r="AD655" s="74"/>
      <c r="AE655" s="74"/>
    </row>
    <row r="656" ht="14.25" customHeight="1"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  <c r="AA656" s="74"/>
      <c r="AB656" s="74"/>
      <c r="AC656" s="74"/>
      <c r="AD656" s="74"/>
      <c r="AE656" s="74"/>
    </row>
    <row r="657" ht="14.25" customHeight="1"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  <c r="AA657" s="74"/>
      <c r="AB657" s="74"/>
      <c r="AC657" s="74"/>
      <c r="AD657" s="74"/>
      <c r="AE657" s="74"/>
    </row>
    <row r="658" ht="14.25" customHeight="1"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  <c r="AA658" s="74"/>
      <c r="AB658" s="74"/>
      <c r="AC658" s="74"/>
      <c r="AD658" s="74"/>
      <c r="AE658" s="74"/>
    </row>
    <row r="659" ht="14.25" customHeight="1"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  <c r="AA659" s="74"/>
      <c r="AB659" s="74"/>
      <c r="AC659" s="74"/>
      <c r="AD659" s="74"/>
      <c r="AE659" s="74"/>
    </row>
    <row r="660" ht="14.25" customHeight="1"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  <c r="AA660" s="74"/>
      <c r="AB660" s="74"/>
      <c r="AC660" s="74"/>
      <c r="AD660" s="74"/>
      <c r="AE660" s="74"/>
    </row>
    <row r="661" ht="14.25" customHeight="1"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  <c r="AA661" s="74"/>
      <c r="AB661" s="74"/>
      <c r="AC661" s="74"/>
      <c r="AD661" s="74"/>
      <c r="AE661" s="74"/>
    </row>
    <row r="662" ht="14.25" customHeight="1"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  <c r="AA662" s="74"/>
      <c r="AB662" s="74"/>
      <c r="AC662" s="74"/>
      <c r="AD662" s="74"/>
      <c r="AE662" s="74"/>
    </row>
    <row r="663" ht="14.25" customHeight="1"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  <c r="AA663" s="74"/>
      <c r="AB663" s="74"/>
      <c r="AC663" s="74"/>
      <c r="AD663" s="74"/>
      <c r="AE663" s="74"/>
    </row>
    <row r="664" ht="14.25" customHeight="1"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  <c r="AA664" s="74"/>
      <c r="AB664" s="74"/>
      <c r="AC664" s="74"/>
      <c r="AD664" s="74"/>
      <c r="AE664" s="74"/>
    </row>
    <row r="665" ht="14.25" customHeight="1"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  <c r="AA665" s="74"/>
      <c r="AB665" s="74"/>
      <c r="AC665" s="74"/>
      <c r="AD665" s="74"/>
      <c r="AE665" s="74"/>
    </row>
    <row r="666" ht="14.25" customHeight="1"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  <c r="AB666" s="74"/>
      <c r="AC666" s="74"/>
      <c r="AD666" s="74"/>
      <c r="AE666" s="74"/>
    </row>
    <row r="667" ht="14.25" customHeight="1"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  <c r="AA667" s="74"/>
      <c r="AB667" s="74"/>
      <c r="AC667" s="74"/>
      <c r="AD667" s="74"/>
      <c r="AE667" s="74"/>
    </row>
    <row r="668" ht="14.25" customHeight="1"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/>
      <c r="AB668" s="74"/>
      <c r="AC668" s="74"/>
      <c r="AD668" s="74"/>
      <c r="AE668" s="74"/>
    </row>
    <row r="669" ht="14.25" customHeight="1"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  <c r="AA669" s="74"/>
      <c r="AB669" s="74"/>
      <c r="AC669" s="74"/>
      <c r="AD669" s="74"/>
      <c r="AE669" s="74"/>
    </row>
    <row r="670" ht="14.25" customHeight="1"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/>
      <c r="AB670" s="74"/>
      <c r="AC670" s="74"/>
      <c r="AD670" s="74"/>
      <c r="AE670" s="74"/>
    </row>
    <row r="671" ht="14.25" customHeight="1"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  <c r="AA671" s="74"/>
      <c r="AB671" s="74"/>
      <c r="AC671" s="74"/>
      <c r="AD671" s="74"/>
      <c r="AE671" s="74"/>
    </row>
    <row r="672" ht="14.25" customHeight="1"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  <c r="AB672" s="74"/>
      <c r="AC672" s="74"/>
      <c r="AD672" s="74"/>
      <c r="AE672" s="74"/>
    </row>
    <row r="673" ht="14.25" customHeight="1"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  <c r="AA673" s="74"/>
      <c r="AB673" s="74"/>
      <c r="AC673" s="74"/>
      <c r="AD673" s="74"/>
      <c r="AE673" s="74"/>
    </row>
    <row r="674" ht="14.25" customHeight="1"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  <c r="AA674" s="74"/>
      <c r="AB674" s="74"/>
      <c r="AC674" s="74"/>
      <c r="AD674" s="74"/>
      <c r="AE674" s="74"/>
    </row>
    <row r="675" ht="14.25" customHeight="1"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  <c r="AB675" s="74"/>
      <c r="AC675" s="74"/>
      <c r="AD675" s="74"/>
      <c r="AE675" s="74"/>
    </row>
    <row r="676" ht="14.25" customHeight="1"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  <c r="AA676" s="74"/>
      <c r="AB676" s="74"/>
      <c r="AC676" s="74"/>
      <c r="AD676" s="74"/>
      <c r="AE676" s="74"/>
    </row>
    <row r="677" ht="14.25" customHeight="1"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  <c r="AB677" s="74"/>
      <c r="AC677" s="74"/>
      <c r="AD677" s="74"/>
      <c r="AE677" s="74"/>
    </row>
    <row r="678" ht="14.25" customHeight="1"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  <c r="AA678" s="74"/>
      <c r="AB678" s="74"/>
      <c r="AC678" s="74"/>
      <c r="AD678" s="74"/>
      <c r="AE678" s="74"/>
    </row>
    <row r="679" ht="14.25" customHeight="1"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  <c r="AA679" s="74"/>
      <c r="AB679" s="74"/>
      <c r="AC679" s="74"/>
      <c r="AD679" s="74"/>
      <c r="AE679" s="74"/>
    </row>
    <row r="680" ht="14.25" customHeight="1"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  <c r="AA680" s="74"/>
      <c r="AB680" s="74"/>
      <c r="AC680" s="74"/>
      <c r="AD680" s="74"/>
      <c r="AE680" s="74"/>
    </row>
    <row r="681" ht="14.25" customHeight="1"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  <c r="AA681" s="74"/>
      <c r="AB681" s="74"/>
      <c r="AC681" s="74"/>
      <c r="AD681" s="74"/>
      <c r="AE681" s="74"/>
    </row>
    <row r="682" ht="14.25" customHeight="1"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  <c r="AA682" s="74"/>
      <c r="AB682" s="74"/>
      <c r="AC682" s="74"/>
      <c r="AD682" s="74"/>
      <c r="AE682" s="74"/>
    </row>
    <row r="683" ht="14.25" customHeight="1"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  <c r="AA683" s="74"/>
      <c r="AB683" s="74"/>
      <c r="AC683" s="74"/>
      <c r="AD683" s="74"/>
      <c r="AE683" s="74"/>
    </row>
    <row r="684" ht="14.25" customHeight="1"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  <c r="AA684" s="74"/>
      <c r="AB684" s="74"/>
      <c r="AC684" s="74"/>
      <c r="AD684" s="74"/>
      <c r="AE684" s="74"/>
    </row>
    <row r="685" ht="14.25" customHeight="1"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  <c r="AA685" s="74"/>
      <c r="AB685" s="74"/>
      <c r="AC685" s="74"/>
      <c r="AD685" s="74"/>
      <c r="AE685" s="74"/>
    </row>
    <row r="686" ht="14.25" customHeight="1"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  <c r="AA686" s="74"/>
      <c r="AB686" s="74"/>
      <c r="AC686" s="74"/>
      <c r="AD686" s="74"/>
      <c r="AE686" s="74"/>
    </row>
    <row r="687" ht="14.25" customHeight="1"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  <c r="AA687" s="74"/>
      <c r="AB687" s="74"/>
      <c r="AC687" s="74"/>
      <c r="AD687" s="74"/>
      <c r="AE687" s="74"/>
    </row>
    <row r="688" ht="14.25" customHeight="1"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  <c r="AA688" s="74"/>
      <c r="AB688" s="74"/>
      <c r="AC688" s="74"/>
      <c r="AD688" s="74"/>
      <c r="AE688" s="74"/>
    </row>
    <row r="689" ht="14.25" customHeight="1"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  <c r="AA689" s="74"/>
      <c r="AB689" s="74"/>
      <c r="AC689" s="74"/>
      <c r="AD689" s="74"/>
      <c r="AE689" s="74"/>
    </row>
    <row r="690" ht="14.25" customHeight="1"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  <c r="AA690" s="74"/>
      <c r="AB690" s="74"/>
      <c r="AC690" s="74"/>
      <c r="AD690" s="74"/>
      <c r="AE690" s="74"/>
    </row>
    <row r="691" ht="14.25" customHeight="1"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  <c r="AA691" s="74"/>
      <c r="AB691" s="74"/>
      <c r="AC691" s="74"/>
      <c r="AD691" s="74"/>
      <c r="AE691" s="74"/>
    </row>
    <row r="692" ht="14.25" customHeight="1"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  <c r="AA692" s="74"/>
      <c r="AB692" s="74"/>
      <c r="AC692" s="74"/>
      <c r="AD692" s="74"/>
      <c r="AE692" s="74"/>
    </row>
    <row r="693" ht="14.25" customHeight="1"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  <c r="AB693" s="74"/>
      <c r="AC693" s="74"/>
      <c r="AD693" s="74"/>
      <c r="AE693" s="74"/>
    </row>
    <row r="694" ht="14.25" customHeight="1"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  <c r="AA694" s="74"/>
      <c r="AB694" s="74"/>
      <c r="AC694" s="74"/>
      <c r="AD694" s="74"/>
      <c r="AE694" s="74"/>
    </row>
    <row r="695" ht="14.25" customHeight="1"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  <c r="AA695" s="74"/>
      <c r="AB695" s="74"/>
      <c r="AC695" s="74"/>
      <c r="AD695" s="74"/>
      <c r="AE695" s="74"/>
    </row>
    <row r="696" ht="14.25" customHeight="1"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  <c r="AA696" s="74"/>
      <c r="AB696" s="74"/>
      <c r="AC696" s="74"/>
      <c r="AD696" s="74"/>
      <c r="AE696" s="74"/>
    </row>
    <row r="697" ht="14.25" customHeight="1"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  <c r="AA697" s="74"/>
      <c r="AB697" s="74"/>
      <c r="AC697" s="74"/>
      <c r="AD697" s="74"/>
      <c r="AE697" s="74"/>
    </row>
    <row r="698" ht="14.25" customHeight="1"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  <c r="AA698" s="74"/>
      <c r="AB698" s="74"/>
      <c r="AC698" s="74"/>
      <c r="AD698" s="74"/>
      <c r="AE698" s="74"/>
    </row>
    <row r="699" ht="14.25" customHeight="1"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  <c r="AA699" s="74"/>
      <c r="AB699" s="74"/>
      <c r="AC699" s="74"/>
      <c r="AD699" s="74"/>
      <c r="AE699" s="74"/>
    </row>
    <row r="700" ht="14.25" customHeight="1"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  <c r="AA700" s="74"/>
      <c r="AB700" s="74"/>
      <c r="AC700" s="74"/>
      <c r="AD700" s="74"/>
      <c r="AE700" s="74"/>
    </row>
    <row r="701" ht="14.25" customHeight="1"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74"/>
      <c r="AC701" s="74"/>
      <c r="AD701" s="74"/>
      <c r="AE701" s="74"/>
    </row>
    <row r="702" ht="14.25" customHeight="1"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  <c r="AA702" s="74"/>
      <c r="AB702" s="74"/>
      <c r="AC702" s="74"/>
      <c r="AD702" s="74"/>
      <c r="AE702" s="74"/>
    </row>
    <row r="703" ht="14.25" customHeight="1"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  <c r="AA703" s="74"/>
      <c r="AB703" s="74"/>
      <c r="AC703" s="74"/>
      <c r="AD703" s="74"/>
      <c r="AE703" s="74"/>
    </row>
    <row r="704" ht="14.25" customHeight="1"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  <c r="AA704" s="74"/>
      <c r="AB704" s="74"/>
      <c r="AC704" s="74"/>
      <c r="AD704" s="74"/>
      <c r="AE704" s="74"/>
    </row>
    <row r="705" ht="14.25" customHeight="1"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  <c r="AA705" s="74"/>
      <c r="AB705" s="74"/>
      <c r="AC705" s="74"/>
      <c r="AD705" s="74"/>
      <c r="AE705" s="74"/>
    </row>
    <row r="706" ht="14.25" customHeight="1"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  <c r="AA706" s="74"/>
      <c r="AB706" s="74"/>
      <c r="AC706" s="74"/>
      <c r="AD706" s="74"/>
      <c r="AE706" s="74"/>
    </row>
    <row r="707" ht="14.25" customHeight="1"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  <c r="AA707" s="74"/>
      <c r="AB707" s="74"/>
      <c r="AC707" s="74"/>
      <c r="AD707" s="74"/>
      <c r="AE707" s="74"/>
    </row>
    <row r="708" ht="14.25" customHeight="1"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  <c r="AA708" s="74"/>
      <c r="AB708" s="74"/>
      <c r="AC708" s="74"/>
      <c r="AD708" s="74"/>
      <c r="AE708" s="74"/>
    </row>
    <row r="709" ht="14.25" customHeight="1"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  <c r="AA709" s="74"/>
      <c r="AB709" s="74"/>
      <c r="AC709" s="74"/>
      <c r="AD709" s="74"/>
      <c r="AE709" s="74"/>
    </row>
    <row r="710" ht="14.25" customHeight="1"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  <c r="AA710" s="74"/>
      <c r="AB710" s="74"/>
      <c r="AC710" s="74"/>
      <c r="AD710" s="74"/>
      <c r="AE710" s="74"/>
    </row>
    <row r="711" ht="14.25" customHeight="1"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  <c r="AB711" s="74"/>
      <c r="AC711" s="74"/>
      <c r="AD711" s="74"/>
      <c r="AE711" s="74"/>
    </row>
    <row r="712" ht="14.25" customHeight="1"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  <c r="AA712" s="74"/>
      <c r="AB712" s="74"/>
      <c r="AC712" s="74"/>
      <c r="AD712" s="74"/>
      <c r="AE712" s="74"/>
    </row>
    <row r="713" ht="14.25" customHeight="1"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  <c r="AA713" s="74"/>
      <c r="AB713" s="74"/>
      <c r="AC713" s="74"/>
      <c r="AD713" s="74"/>
      <c r="AE713" s="74"/>
    </row>
    <row r="714" ht="14.25" customHeight="1"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  <c r="AA714" s="74"/>
      <c r="AB714" s="74"/>
      <c r="AC714" s="74"/>
      <c r="AD714" s="74"/>
      <c r="AE714" s="74"/>
    </row>
    <row r="715" ht="14.25" customHeight="1"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  <c r="AA715" s="74"/>
      <c r="AB715" s="74"/>
      <c r="AC715" s="74"/>
      <c r="AD715" s="74"/>
      <c r="AE715" s="74"/>
    </row>
    <row r="716" ht="14.25" customHeight="1"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  <c r="AA716" s="74"/>
      <c r="AB716" s="74"/>
      <c r="AC716" s="74"/>
      <c r="AD716" s="74"/>
      <c r="AE716" s="74"/>
    </row>
    <row r="717" ht="14.25" customHeight="1"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  <c r="AA717" s="74"/>
      <c r="AB717" s="74"/>
      <c r="AC717" s="74"/>
      <c r="AD717" s="74"/>
      <c r="AE717" s="74"/>
    </row>
    <row r="718" ht="14.25" customHeight="1"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  <c r="AA718" s="74"/>
      <c r="AB718" s="74"/>
      <c r="AC718" s="74"/>
      <c r="AD718" s="74"/>
      <c r="AE718" s="74"/>
    </row>
    <row r="719" ht="14.25" customHeight="1"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  <c r="AA719" s="74"/>
      <c r="AB719" s="74"/>
      <c r="AC719" s="74"/>
      <c r="AD719" s="74"/>
      <c r="AE719" s="74"/>
    </row>
    <row r="720" ht="14.25" customHeight="1"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  <c r="AA720" s="74"/>
      <c r="AB720" s="74"/>
      <c r="AC720" s="74"/>
      <c r="AD720" s="74"/>
      <c r="AE720" s="74"/>
    </row>
    <row r="721" ht="14.25" customHeight="1"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  <c r="AA721" s="74"/>
      <c r="AB721" s="74"/>
      <c r="AC721" s="74"/>
      <c r="AD721" s="74"/>
      <c r="AE721" s="74"/>
    </row>
    <row r="722" ht="14.25" customHeight="1"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  <c r="AA722" s="74"/>
      <c r="AB722" s="74"/>
      <c r="AC722" s="74"/>
      <c r="AD722" s="74"/>
      <c r="AE722" s="74"/>
    </row>
    <row r="723" ht="14.25" customHeight="1"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  <c r="AA723" s="74"/>
      <c r="AB723" s="74"/>
      <c r="AC723" s="74"/>
      <c r="AD723" s="74"/>
      <c r="AE723" s="74"/>
    </row>
    <row r="724" ht="14.25" customHeight="1"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  <c r="AA724" s="74"/>
      <c r="AB724" s="74"/>
      <c r="AC724" s="74"/>
      <c r="AD724" s="74"/>
      <c r="AE724" s="74"/>
    </row>
    <row r="725" ht="14.25" customHeight="1"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  <c r="AA725" s="74"/>
      <c r="AB725" s="74"/>
      <c r="AC725" s="74"/>
      <c r="AD725" s="74"/>
      <c r="AE725" s="74"/>
    </row>
    <row r="726" ht="14.25" customHeight="1"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  <c r="AA726" s="74"/>
      <c r="AB726" s="74"/>
      <c r="AC726" s="74"/>
      <c r="AD726" s="74"/>
      <c r="AE726" s="74"/>
    </row>
    <row r="727" ht="14.25" customHeight="1"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  <c r="AA727" s="74"/>
      <c r="AB727" s="74"/>
      <c r="AC727" s="74"/>
      <c r="AD727" s="74"/>
      <c r="AE727" s="74"/>
    </row>
    <row r="728" ht="14.25" customHeight="1"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  <c r="AA728" s="74"/>
      <c r="AB728" s="74"/>
      <c r="AC728" s="74"/>
      <c r="AD728" s="74"/>
      <c r="AE728" s="74"/>
    </row>
    <row r="729" ht="14.25" customHeight="1"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  <c r="AA729" s="74"/>
      <c r="AB729" s="74"/>
      <c r="AC729" s="74"/>
      <c r="AD729" s="74"/>
      <c r="AE729" s="74"/>
    </row>
    <row r="730" ht="14.25" customHeight="1"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  <c r="AA730" s="74"/>
      <c r="AB730" s="74"/>
      <c r="AC730" s="74"/>
      <c r="AD730" s="74"/>
      <c r="AE730" s="74"/>
    </row>
    <row r="731" ht="14.25" customHeight="1"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  <c r="AA731" s="74"/>
      <c r="AB731" s="74"/>
      <c r="AC731" s="74"/>
      <c r="AD731" s="74"/>
      <c r="AE731" s="74"/>
    </row>
    <row r="732" ht="14.25" customHeight="1"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  <c r="AA732" s="74"/>
      <c r="AB732" s="74"/>
      <c r="AC732" s="74"/>
      <c r="AD732" s="74"/>
      <c r="AE732" s="74"/>
    </row>
    <row r="733" ht="14.25" customHeight="1"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  <c r="AA733" s="74"/>
      <c r="AB733" s="74"/>
      <c r="AC733" s="74"/>
      <c r="AD733" s="74"/>
      <c r="AE733" s="74"/>
    </row>
    <row r="734" ht="14.25" customHeight="1"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  <c r="AA734" s="74"/>
      <c r="AB734" s="74"/>
      <c r="AC734" s="74"/>
      <c r="AD734" s="74"/>
      <c r="AE734" s="74"/>
    </row>
    <row r="735" ht="14.25" customHeight="1"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  <c r="AA735" s="74"/>
      <c r="AB735" s="74"/>
      <c r="AC735" s="74"/>
      <c r="AD735" s="74"/>
      <c r="AE735" s="74"/>
    </row>
    <row r="736" ht="14.25" customHeight="1"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  <c r="AA736" s="74"/>
      <c r="AB736" s="74"/>
      <c r="AC736" s="74"/>
      <c r="AD736" s="74"/>
      <c r="AE736" s="74"/>
    </row>
    <row r="737" ht="14.25" customHeight="1"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  <c r="AA737" s="74"/>
      <c r="AB737" s="74"/>
      <c r="AC737" s="74"/>
      <c r="AD737" s="74"/>
      <c r="AE737" s="74"/>
    </row>
    <row r="738" ht="14.25" customHeight="1"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  <c r="AA738" s="74"/>
      <c r="AB738" s="74"/>
      <c r="AC738" s="74"/>
      <c r="AD738" s="74"/>
      <c r="AE738" s="74"/>
    </row>
    <row r="739" ht="14.25" customHeight="1"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  <c r="AA739" s="74"/>
      <c r="AB739" s="74"/>
      <c r="AC739" s="74"/>
      <c r="AD739" s="74"/>
      <c r="AE739" s="74"/>
    </row>
    <row r="740" ht="14.25" customHeight="1"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  <c r="AA740" s="74"/>
      <c r="AB740" s="74"/>
      <c r="AC740" s="74"/>
      <c r="AD740" s="74"/>
      <c r="AE740" s="74"/>
    </row>
    <row r="741" ht="14.25" customHeight="1"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  <c r="AA741" s="74"/>
      <c r="AB741" s="74"/>
      <c r="AC741" s="74"/>
      <c r="AD741" s="74"/>
      <c r="AE741" s="74"/>
    </row>
    <row r="742" ht="14.25" customHeight="1"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  <c r="AA742" s="74"/>
      <c r="AB742" s="74"/>
      <c r="AC742" s="74"/>
      <c r="AD742" s="74"/>
      <c r="AE742" s="74"/>
    </row>
    <row r="743" ht="14.25" customHeight="1"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  <c r="AA743" s="74"/>
      <c r="AB743" s="74"/>
      <c r="AC743" s="74"/>
      <c r="AD743" s="74"/>
      <c r="AE743" s="74"/>
    </row>
    <row r="744" ht="14.25" customHeight="1"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  <c r="AA744" s="74"/>
      <c r="AB744" s="74"/>
      <c r="AC744" s="74"/>
      <c r="AD744" s="74"/>
      <c r="AE744" s="74"/>
    </row>
    <row r="745" ht="14.25" customHeight="1"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  <c r="AA745" s="74"/>
      <c r="AB745" s="74"/>
      <c r="AC745" s="74"/>
      <c r="AD745" s="74"/>
      <c r="AE745" s="74"/>
    </row>
    <row r="746" ht="14.25" customHeight="1"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  <c r="AA746" s="74"/>
      <c r="AB746" s="74"/>
      <c r="AC746" s="74"/>
      <c r="AD746" s="74"/>
      <c r="AE746" s="74"/>
    </row>
    <row r="747" ht="14.25" customHeight="1"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  <c r="AA747" s="74"/>
      <c r="AB747" s="74"/>
      <c r="AC747" s="74"/>
      <c r="AD747" s="74"/>
      <c r="AE747" s="74"/>
    </row>
    <row r="748" ht="14.25" customHeight="1"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  <c r="AA748" s="74"/>
      <c r="AB748" s="74"/>
      <c r="AC748" s="74"/>
      <c r="AD748" s="74"/>
      <c r="AE748" s="74"/>
    </row>
    <row r="749" ht="14.25" customHeight="1"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  <c r="AA749" s="74"/>
      <c r="AB749" s="74"/>
      <c r="AC749" s="74"/>
      <c r="AD749" s="74"/>
      <c r="AE749" s="74"/>
    </row>
    <row r="750" ht="14.25" customHeight="1"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  <c r="AA750" s="74"/>
      <c r="AB750" s="74"/>
      <c r="AC750" s="74"/>
      <c r="AD750" s="74"/>
      <c r="AE750" s="74"/>
    </row>
    <row r="751" ht="14.25" customHeight="1"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  <c r="AA751" s="74"/>
      <c r="AB751" s="74"/>
      <c r="AC751" s="74"/>
      <c r="AD751" s="74"/>
      <c r="AE751" s="74"/>
    </row>
    <row r="752" ht="14.25" customHeight="1"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  <c r="AA752" s="74"/>
      <c r="AB752" s="74"/>
      <c r="AC752" s="74"/>
      <c r="AD752" s="74"/>
      <c r="AE752" s="74"/>
    </row>
    <row r="753" ht="14.25" customHeight="1"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  <c r="AA753" s="74"/>
      <c r="AB753" s="74"/>
      <c r="AC753" s="74"/>
      <c r="AD753" s="74"/>
      <c r="AE753" s="74"/>
    </row>
    <row r="754" ht="14.25" customHeight="1"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  <c r="AA754" s="74"/>
      <c r="AB754" s="74"/>
      <c r="AC754" s="74"/>
      <c r="AD754" s="74"/>
      <c r="AE754" s="74"/>
    </row>
    <row r="755" ht="14.25" customHeight="1"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  <c r="AA755" s="74"/>
      <c r="AB755" s="74"/>
      <c r="AC755" s="74"/>
      <c r="AD755" s="74"/>
      <c r="AE755" s="74"/>
    </row>
    <row r="756" ht="14.25" customHeight="1"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  <c r="AA756" s="74"/>
      <c r="AB756" s="74"/>
      <c r="AC756" s="74"/>
      <c r="AD756" s="74"/>
      <c r="AE756" s="74"/>
    </row>
    <row r="757" ht="14.25" customHeight="1"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  <c r="AA757" s="74"/>
      <c r="AB757" s="74"/>
      <c r="AC757" s="74"/>
      <c r="AD757" s="74"/>
      <c r="AE757" s="74"/>
    </row>
    <row r="758" ht="14.25" customHeight="1"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  <c r="AA758" s="74"/>
      <c r="AB758" s="74"/>
      <c r="AC758" s="74"/>
      <c r="AD758" s="74"/>
      <c r="AE758" s="74"/>
    </row>
    <row r="759" ht="14.25" customHeight="1"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  <c r="AA759" s="74"/>
      <c r="AB759" s="74"/>
      <c r="AC759" s="74"/>
      <c r="AD759" s="74"/>
      <c r="AE759" s="74"/>
    </row>
    <row r="760" ht="14.25" customHeight="1"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  <c r="AA760" s="74"/>
      <c r="AB760" s="74"/>
      <c r="AC760" s="74"/>
      <c r="AD760" s="74"/>
      <c r="AE760" s="74"/>
    </row>
    <row r="761" ht="14.25" customHeight="1"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  <c r="AA761" s="74"/>
      <c r="AB761" s="74"/>
      <c r="AC761" s="74"/>
      <c r="AD761" s="74"/>
      <c r="AE761" s="74"/>
    </row>
    <row r="762" ht="14.25" customHeight="1"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  <c r="AA762" s="74"/>
      <c r="AB762" s="74"/>
      <c r="AC762" s="74"/>
      <c r="AD762" s="74"/>
      <c r="AE762" s="74"/>
    </row>
    <row r="763" ht="14.25" customHeight="1"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  <c r="AA763" s="74"/>
      <c r="AB763" s="74"/>
      <c r="AC763" s="74"/>
      <c r="AD763" s="74"/>
      <c r="AE763" s="74"/>
    </row>
    <row r="764" ht="14.25" customHeight="1"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  <c r="AA764" s="74"/>
      <c r="AB764" s="74"/>
      <c r="AC764" s="74"/>
      <c r="AD764" s="74"/>
      <c r="AE764" s="74"/>
    </row>
    <row r="765" ht="14.25" customHeight="1"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  <c r="AA765" s="74"/>
      <c r="AB765" s="74"/>
      <c r="AC765" s="74"/>
      <c r="AD765" s="74"/>
      <c r="AE765" s="74"/>
    </row>
    <row r="766" ht="14.25" customHeight="1"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  <c r="AA766" s="74"/>
      <c r="AB766" s="74"/>
      <c r="AC766" s="74"/>
      <c r="AD766" s="74"/>
      <c r="AE766" s="74"/>
    </row>
    <row r="767" ht="14.25" customHeight="1"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  <c r="AA767" s="74"/>
      <c r="AB767" s="74"/>
      <c r="AC767" s="74"/>
      <c r="AD767" s="74"/>
      <c r="AE767" s="74"/>
    </row>
    <row r="768" ht="14.25" customHeight="1"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  <c r="AA768" s="74"/>
      <c r="AB768" s="74"/>
      <c r="AC768" s="74"/>
      <c r="AD768" s="74"/>
      <c r="AE768" s="74"/>
    </row>
    <row r="769" ht="14.25" customHeight="1"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  <c r="AA769" s="74"/>
      <c r="AB769" s="74"/>
      <c r="AC769" s="74"/>
      <c r="AD769" s="74"/>
      <c r="AE769" s="74"/>
    </row>
    <row r="770" ht="14.25" customHeight="1"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  <c r="AA770" s="74"/>
      <c r="AB770" s="74"/>
      <c r="AC770" s="74"/>
      <c r="AD770" s="74"/>
      <c r="AE770" s="74"/>
    </row>
    <row r="771" ht="14.25" customHeight="1"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  <c r="AA771" s="74"/>
      <c r="AB771" s="74"/>
      <c r="AC771" s="74"/>
      <c r="AD771" s="74"/>
      <c r="AE771" s="74"/>
    </row>
    <row r="772" ht="14.25" customHeight="1"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  <c r="AA772" s="74"/>
      <c r="AB772" s="74"/>
      <c r="AC772" s="74"/>
      <c r="AD772" s="74"/>
      <c r="AE772" s="74"/>
    </row>
    <row r="773" ht="14.25" customHeight="1"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  <c r="AA773" s="74"/>
      <c r="AB773" s="74"/>
      <c r="AC773" s="74"/>
      <c r="AD773" s="74"/>
      <c r="AE773" s="74"/>
    </row>
    <row r="774" ht="14.25" customHeight="1"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  <c r="AA774" s="74"/>
      <c r="AB774" s="74"/>
      <c r="AC774" s="74"/>
      <c r="AD774" s="74"/>
      <c r="AE774" s="74"/>
    </row>
    <row r="775" ht="14.25" customHeight="1"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  <c r="AA775" s="74"/>
      <c r="AB775" s="74"/>
      <c r="AC775" s="74"/>
      <c r="AD775" s="74"/>
      <c r="AE775" s="74"/>
    </row>
    <row r="776" ht="14.25" customHeight="1"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  <c r="AA776" s="74"/>
      <c r="AB776" s="74"/>
      <c r="AC776" s="74"/>
      <c r="AD776" s="74"/>
      <c r="AE776" s="74"/>
    </row>
    <row r="777" ht="14.25" customHeight="1"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  <c r="AA777" s="74"/>
      <c r="AB777" s="74"/>
      <c r="AC777" s="74"/>
      <c r="AD777" s="74"/>
      <c r="AE777" s="74"/>
    </row>
    <row r="778" ht="14.25" customHeight="1"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  <c r="AA778" s="74"/>
      <c r="AB778" s="74"/>
      <c r="AC778" s="74"/>
      <c r="AD778" s="74"/>
      <c r="AE778" s="74"/>
    </row>
    <row r="779" ht="14.25" customHeight="1"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  <c r="AA779" s="74"/>
      <c r="AB779" s="74"/>
      <c r="AC779" s="74"/>
      <c r="AD779" s="74"/>
      <c r="AE779" s="74"/>
    </row>
    <row r="780" ht="14.25" customHeight="1"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  <c r="AA780" s="74"/>
      <c r="AB780" s="74"/>
      <c r="AC780" s="74"/>
      <c r="AD780" s="74"/>
      <c r="AE780" s="74"/>
    </row>
    <row r="781" ht="14.25" customHeight="1"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  <c r="AA781" s="74"/>
      <c r="AB781" s="74"/>
      <c r="AC781" s="74"/>
      <c r="AD781" s="74"/>
      <c r="AE781" s="74"/>
    </row>
    <row r="782" ht="14.25" customHeight="1"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  <c r="AA782" s="74"/>
      <c r="AB782" s="74"/>
      <c r="AC782" s="74"/>
      <c r="AD782" s="74"/>
      <c r="AE782" s="74"/>
    </row>
    <row r="783" ht="14.25" customHeight="1"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  <c r="AA783" s="74"/>
      <c r="AB783" s="74"/>
      <c r="AC783" s="74"/>
      <c r="AD783" s="74"/>
      <c r="AE783" s="74"/>
    </row>
    <row r="784" ht="14.25" customHeight="1"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  <c r="AA784" s="74"/>
      <c r="AB784" s="74"/>
      <c r="AC784" s="74"/>
      <c r="AD784" s="74"/>
      <c r="AE784" s="74"/>
    </row>
    <row r="785" ht="14.25" customHeight="1"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  <c r="AA785" s="74"/>
      <c r="AB785" s="74"/>
      <c r="AC785" s="74"/>
      <c r="AD785" s="74"/>
      <c r="AE785" s="74"/>
    </row>
    <row r="786" ht="14.25" customHeight="1"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  <c r="AA786" s="74"/>
      <c r="AB786" s="74"/>
      <c r="AC786" s="74"/>
      <c r="AD786" s="74"/>
      <c r="AE786" s="74"/>
    </row>
    <row r="787" ht="14.25" customHeight="1"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  <c r="AA787" s="74"/>
      <c r="AB787" s="74"/>
      <c r="AC787" s="74"/>
      <c r="AD787" s="74"/>
      <c r="AE787" s="74"/>
    </row>
    <row r="788" ht="14.25" customHeight="1"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  <c r="AA788" s="74"/>
      <c r="AB788" s="74"/>
      <c r="AC788" s="74"/>
      <c r="AD788" s="74"/>
      <c r="AE788" s="74"/>
    </row>
    <row r="789" ht="14.25" customHeight="1"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  <c r="AA789" s="74"/>
      <c r="AB789" s="74"/>
      <c r="AC789" s="74"/>
      <c r="AD789" s="74"/>
      <c r="AE789" s="74"/>
    </row>
    <row r="790" ht="14.25" customHeight="1"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  <c r="AA790" s="74"/>
      <c r="AB790" s="74"/>
      <c r="AC790" s="74"/>
      <c r="AD790" s="74"/>
      <c r="AE790" s="74"/>
    </row>
    <row r="791" ht="14.25" customHeight="1"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  <c r="AA791" s="74"/>
      <c r="AB791" s="74"/>
      <c r="AC791" s="74"/>
      <c r="AD791" s="74"/>
      <c r="AE791" s="74"/>
    </row>
    <row r="792" ht="14.25" customHeight="1"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  <c r="AA792" s="74"/>
      <c r="AB792" s="74"/>
      <c r="AC792" s="74"/>
      <c r="AD792" s="74"/>
      <c r="AE792" s="74"/>
    </row>
    <row r="793" ht="14.25" customHeight="1"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  <c r="AA793" s="74"/>
      <c r="AB793" s="74"/>
      <c r="AC793" s="74"/>
      <c r="AD793" s="74"/>
      <c r="AE793" s="74"/>
    </row>
    <row r="794" ht="14.25" customHeight="1"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  <c r="AA794" s="74"/>
      <c r="AB794" s="74"/>
      <c r="AC794" s="74"/>
      <c r="AD794" s="74"/>
      <c r="AE794" s="74"/>
    </row>
    <row r="795" ht="14.25" customHeight="1"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  <c r="AA795" s="74"/>
      <c r="AB795" s="74"/>
      <c r="AC795" s="74"/>
      <c r="AD795" s="74"/>
      <c r="AE795" s="74"/>
    </row>
    <row r="796" ht="14.25" customHeight="1"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  <c r="AA796" s="74"/>
      <c r="AB796" s="74"/>
      <c r="AC796" s="74"/>
      <c r="AD796" s="74"/>
      <c r="AE796" s="74"/>
    </row>
    <row r="797" ht="14.25" customHeight="1"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  <c r="AA797" s="74"/>
      <c r="AB797" s="74"/>
      <c r="AC797" s="74"/>
      <c r="AD797" s="74"/>
      <c r="AE797" s="74"/>
    </row>
    <row r="798" ht="14.25" customHeight="1"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  <c r="AA798" s="74"/>
      <c r="AB798" s="74"/>
      <c r="AC798" s="74"/>
      <c r="AD798" s="74"/>
      <c r="AE798" s="74"/>
    </row>
    <row r="799" ht="14.25" customHeight="1"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  <c r="AA799" s="74"/>
      <c r="AB799" s="74"/>
      <c r="AC799" s="74"/>
      <c r="AD799" s="74"/>
      <c r="AE799" s="74"/>
    </row>
    <row r="800" ht="14.25" customHeight="1"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  <c r="AA800" s="74"/>
      <c r="AB800" s="74"/>
      <c r="AC800" s="74"/>
      <c r="AD800" s="74"/>
      <c r="AE800" s="74"/>
    </row>
    <row r="801" ht="14.25" customHeight="1"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  <c r="AA801" s="74"/>
      <c r="AB801" s="74"/>
      <c r="AC801" s="74"/>
      <c r="AD801" s="74"/>
      <c r="AE801" s="74"/>
    </row>
    <row r="802" ht="14.25" customHeight="1"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  <c r="AA802" s="74"/>
      <c r="AB802" s="74"/>
      <c r="AC802" s="74"/>
      <c r="AD802" s="74"/>
      <c r="AE802" s="74"/>
    </row>
    <row r="803" ht="14.25" customHeight="1"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  <c r="AA803" s="74"/>
      <c r="AB803" s="74"/>
      <c r="AC803" s="74"/>
      <c r="AD803" s="74"/>
      <c r="AE803" s="74"/>
    </row>
    <row r="804" ht="14.25" customHeight="1"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  <c r="AA804" s="74"/>
      <c r="AB804" s="74"/>
      <c r="AC804" s="74"/>
      <c r="AD804" s="74"/>
      <c r="AE804" s="74"/>
    </row>
    <row r="805" ht="14.25" customHeight="1"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  <c r="AA805" s="74"/>
      <c r="AB805" s="74"/>
      <c r="AC805" s="74"/>
      <c r="AD805" s="74"/>
      <c r="AE805" s="74"/>
    </row>
    <row r="806" ht="14.25" customHeight="1"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  <c r="AA806" s="74"/>
      <c r="AB806" s="74"/>
      <c r="AC806" s="74"/>
      <c r="AD806" s="74"/>
      <c r="AE806" s="74"/>
    </row>
    <row r="807" ht="14.25" customHeight="1"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  <c r="AA807" s="74"/>
      <c r="AB807" s="74"/>
      <c r="AC807" s="74"/>
      <c r="AD807" s="74"/>
      <c r="AE807" s="74"/>
    </row>
    <row r="808" ht="14.25" customHeight="1"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  <c r="AA808" s="74"/>
      <c r="AB808" s="74"/>
      <c r="AC808" s="74"/>
      <c r="AD808" s="74"/>
      <c r="AE808" s="74"/>
    </row>
    <row r="809" ht="14.25" customHeight="1"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  <c r="AA809" s="74"/>
      <c r="AB809" s="74"/>
      <c r="AC809" s="74"/>
      <c r="AD809" s="74"/>
      <c r="AE809" s="74"/>
    </row>
    <row r="810" ht="14.25" customHeight="1"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  <c r="AA810" s="74"/>
      <c r="AB810" s="74"/>
      <c r="AC810" s="74"/>
      <c r="AD810" s="74"/>
      <c r="AE810" s="74"/>
    </row>
    <row r="811" ht="14.25" customHeight="1"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  <c r="AA811" s="74"/>
      <c r="AB811" s="74"/>
      <c r="AC811" s="74"/>
      <c r="AD811" s="74"/>
      <c r="AE811" s="74"/>
    </row>
    <row r="812" ht="14.25" customHeight="1"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  <c r="AA812" s="74"/>
      <c r="AB812" s="74"/>
      <c r="AC812" s="74"/>
      <c r="AD812" s="74"/>
      <c r="AE812" s="74"/>
    </row>
    <row r="813" ht="14.25" customHeight="1"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  <c r="AA813" s="74"/>
      <c r="AB813" s="74"/>
      <c r="AC813" s="74"/>
      <c r="AD813" s="74"/>
      <c r="AE813" s="74"/>
    </row>
    <row r="814" ht="14.25" customHeight="1"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  <c r="AA814" s="74"/>
      <c r="AB814" s="74"/>
      <c r="AC814" s="74"/>
      <c r="AD814" s="74"/>
      <c r="AE814" s="74"/>
    </row>
    <row r="815" ht="14.25" customHeight="1"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  <c r="AA815" s="74"/>
      <c r="AB815" s="74"/>
      <c r="AC815" s="74"/>
      <c r="AD815" s="74"/>
      <c r="AE815" s="74"/>
    </row>
    <row r="816" ht="14.25" customHeight="1"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  <c r="AA816" s="74"/>
      <c r="AB816" s="74"/>
      <c r="AC816" s="74"/>
      <c r="AD816" s="74"/>
      <c r="AE816" s="74"/>
    </row>
    <row r="817" ht="14.25" customHeight="1"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  <c r="AA817" s="74"/>
      <c r="AB817" s="74"/>
      <c r="AC817" s="74"/>
      <c r="AD817" s="74"/>
      <c r="AE817" s="74"/>
    </row>
    <row r="818" ht="14.25" customHeight="1"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  <c r="AA818" s="74"/>
      <c r="AB818" s="74"/>
      <c r="AC818" s="74"/>
      <c r="AD818" s="74"/>
      <c r="AE818" s="74"/>
    </row>
    <row r="819" ht="14.25" customHeight="1"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  <c r="AA819" s="74"/>
      <c r="AB819" s="74"/>
      <c r="AC819" s="74"/>
      <c r="AD819" s="74"/>
      <c r="AE819" s="74"/>
    </row>
    <row r="820" ht="14.25" customHeight="1"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  <c r="AA820" s="74"/>
      <c r="AB820" s="74"/>
      <c r="AC820" s="74"/>
      <c r="AD820" s="74"/>
      <c r="AE820" s="74"/>
    </row>
    <row r="821" ht="14.25" customHeight="1"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  <c r="AA821" s="74"/>
      <c r="AB821" s="74"/>
      <c r="AC821" s="74"/>
      <c r="AD821" s="74"/>
      <c r="AE821" s="74"/>
    </row>
    <row r="822" ht="14.25" customHeight="1"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  <c r="AA822" s="74"/>
      <c r="AB822" s="74"/>
      <c r="AC822" s="74"/>
      <c r="AD822" s="74"/>
      <c r="AE822" s="74"/>
    </row>
    <row r="823" ht="14.25" customHeight="1"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  <c r="AA823" s="74"/>
      <c r="AB823" s="74"/>
      <c r="AC823" s="74"/>
      <c r="AD823" s="74"/>
      <c r="AE823" s="74"/>
    </row>
    <row r="824" ht="14.25" customHeight="1"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  <c r="AA824" s="74"/>
      <c r="AB824" s="74"/>
      <c r="AC824" s="74"/>
      <c r="AD824" s="74"/>
      <c r="AE824" s="74"/>
    </row>
    <row r="825" ht="14.25" customHeight="1"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  <c r="AA825" s="74"/>
      <c r="AB825" s="74"/>
      <c r="AC825" s="74"/>
      <c r="AD825" s="74"/>
      <c r="AE825" s="74"/>
    </row>
    <row r="826" ht="14.25" customHeight="1"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  <c r="AA826" s="74"/>
      <c r="AB826" s="74"/>
      <c r="AC826" s="74"/>
      <c r="AD826" s="74"/>
      <c r="AE826" s="74"/>
    </row>
    <row r="827" ht="14.25" customHeight="1"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  <c r="AA827" s="74"/>
      <c r="AB827" s="74"/>
      <c r="AC827" s="74"/>
      <c r="AD827" s="74"/>
      <c r="AE827" s="74"/>
    </row>
    <row r="828" ht="14.25" customHeight="1"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  <c r="AA828" s="74"/>
      <c r="AB828" s="74"/>
      <c r="AC828" s="74"/>
      <c r="AD828" s="74"/>
      <c r="AE828" s="74"/>
    </row>
    <row r="829" ht="14.25" customHeight="1"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  <c r="AA829" s="74"/>
      <c r="AB829" s="74"/>
      <c r="AC829" s="74"/>
      <c r="AD829" s="74"/>
      <c r="AE829" s="74"/>
    </row>
    <row r="830" ht="14.25" customHeight="1"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  <c r="AA830" s="74"/>
      <c r="AB830" s="74"/>
      <c r="AC830" s="74"/>
      <c r="AD830" s="74"/>
      <c r="AE830" s="74"/>
    </row>
    <row r="831" ht="14.25" customHeight="1"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  <c r="AA831" s="74"/>
      <c r="AB831" s="74"/>
      <c r="AC831" s="74"/>
      <c r="AD831" s="74"/>
      <c r="AE831" s="74"/>
    </row>
    <row r="832" ht="14.25" customHeight="1"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  <c r="AA832" s="74"/>
      <c r="AB832" s="74"/>
      <c r="AC832" s="74"/>
      <c r="AD832" s="74"/>
      <c r="AE832" s="74"/>
    </row>
    <row r="833" ht="14.25" customHeight="1"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  <c r="AA833" s="74"/>
      <c r="AB833" s="74"/>
      <c r="AC833" s="74"/>
      <c r="AD833" s="74"/>
      <c r="AE833" s="74"/>
    </row>
    <row r="834" ht="14.25" customHeight="1"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  <c r="AA834" s="74"/>
      <c r="AB834" s="74"/>
      <c r="AC834" s="74"/>
      <c r="AD834" s="74"/>
      <c r="AE834" s="74"/>
    </row>
    <row r="835" ht="14.25" customHeight="1"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  <c r="AA835" s="74"/>
      <c r="AB835" s="74"/>
      <c r="AC835" s="74"/>
      <c r="AD835" s="74"/>
      <c r="AE835" s="74"/>
    </row>
    <row r="836" ht="14.25" customHeight="1"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  <c r="AA836" s="74"/>
      <c r="AB836" s="74"/>
      <c r="AC836" s="74"/>
      <c r="AD836" s="74"/>
      <c r="AE836" s="74"/>
    </row>
    <row r="837" ht="14.25" customHeight="1"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  <c r="AA837" s="74"/>
      <c r="AB837" s="74"/>
      <c r="AC837" s="74"/>
      <c r="AD837" s="74"/>
      <c r="AE837" s="74"/>
    </row>
    <row r="838" ht="14.25" customHeight="1"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  <c r="AA838" s="74"/>
      <c r="AB838" s="74"/>
      <c r="AC838" s="74"/>
      <c r="AD838" s="74"/>
      <c r="AE838" s="74"/>
    </row>
    <row r="839" ht="14.25" customHeight="1"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  <c r="AA839" s="74"/>
      <c r="AB839" s="74"/>
      <c r="AC839" s="74"/>
      <c r="AD839" s="74"/>
      <c r="AE839" s="74"/>
    </row>
    <row r="840" ht="14.25" customHeight="1"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  <c r="AA840" s="74"/>
      <c r="AB840" s="74"/>
      <c r="AC840" s="74"/>
      <c r="AD840" s="74"/>
      <c r="AE840" s="74"/>
    </row>
    <row r="841" ht="14.25" customHeight="1"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  <c r="AA841" s="74"/>
      <c r="AB841" s="74"/>
      <c r="AC841" s="74"/>
      <c r="AD841" s="74"/>
      <c r="AE841" s="74"/>
    </row>
    <row r="842" ht="14.25" customHeight="1"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  <c r="AA842" s="74"/>
      <c r="AB842" s="74"/>
      <c r="AC842" s="74"/>
      <c r="AD842" s="74"/>
      <c r="AE842" s="74"/>
    </row>
    <row r="843" ht="14.25" customHeight="1"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  <c r="AA843" s="74"/>
      <c r="AB843" s="74"/>
      <c r="AC843" s="74"/>
      <c r="AD843" s="74"/>
      <c r="AE843" s="74"/>
    </row>
    <row r="844" ht="14.25" customHeight="1"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  <c r="AA844" s="74"/>
      <c r="AB844" s="74"/>
      <c r="AC844" s="74"/>
      <c r="AD844" s="74"/>
      <c r="AE844" s="74"/>
    </row>
    <row r="845" ht="14.25" customHeight="1"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  <c r="AA845" s="74"/>
      <c r="AB845" s="74"/>
      <c r="AC845" s="74"/>
      <c r="AD845" s="74"/>
      <c r="AE845" s="74"/>
    </row>
    <row r="846" ht="14.25" customHeight="1"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  <c r="AA846" s="74"/>
      <c r="AB846" s="74"/>
      <c r="AC846" s="74"/>
      <c r="AD846" s="74"/>
      <c r="AE846" s="74"/>
    </row>
    <row r="847" ht="14.25" customHeight="1"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  <c r="AA847" s="74"/>
      <c r="AB847" s="74"/>
      <c r="AC847" s="74"/>
      <c r="AD847" s="74"/>
      <c r="AE847" s="74"/>
    </row>
    <row r="848" ht="14.25" customHeight="1"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  <c r="AA848" s="74"/>
      <c r="AB848" s="74"/>
      <c r="AC848" s="74"/>
      <c r="AD848" s="74"/>
      <c r="AE848" s="74"/>
    </row>
    <row r="849" ht="14.25" customHeight="1"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  <c r="AA849" s="74"/>
      <c r="AB849" s="74"/>
      <c r="AC849" s="74"/>
      <c r="AD849" s="74"/>
      <c r="AE849" s="74"/>
    </row>
    <row r="850" ht="14.25" customHeight="1"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  <c r="AA850" s="74"/>
      <c r="AB850" s="74"/>
      <c r="AC850" s="74"/>
      <c r="AD850" s="74"/>
      <c r="AE850" s="74"/>
    </row>
    <row r="851" ht="14.25" customHeight="1"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  <c r="AA851" s="74"/>
      <c r="AB851" s="74"/>
      <c r="AC851" s="74"/>
      <c r="AD851" s="74"/>
      <c r="AE851" s="74"/>
    </row>
    <row r="852" ht="14.25" customHeight="1"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  <c r="AA852" s="74"/>
      <c r="AB852" s="74"/>
      <c r="AC852" s="74"/>
      <c r="AD852" s="74"/>
      <c r="AE852" s="74"/>
    </row>
    <row r="853" ht="14.25" customHeight="1"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  <c r="AA853" s="74"/>
      <c r="AB853" s="74"/>
      <c r="AC853" s="74"/>
      <c r="AD853" s="74"/>
      <c r="AE853" s="74"/>
    </row>
    <row r="854" ht="14.25" customHeight="1"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  <c r="AA854" s="74"/>
      <c r="AB854" s="74"/>
      <c r="AC854" s="74"/>
      <c r="AD854" s="74"/>
      <c r="AE854" s="74"/>
    </row>
    <row r="855" ht="14.25" customHeight="1"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  <c r="AA855" s="74"/>
      <c r="AB855" s="74"/>
      <c r="AC855" s="74"/>
      <c r="AD855" s="74"/>
      <c r="AE855" s="74"/>
    </row>
    <row r="856" ht="14.25" customHeight="1"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  <c r="AA856" s="74"/>
      <c r="AB856" s="74"/>
      <c r="AC856" s="74"/>
      <c r="AD856" s="74"/>
      <c r="AE856" s="74"/>
    </row>
    <row r="857" ht="14.25" customHeight="1"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  <c r="AA857" s="74"/>
      <c r="AB857" s="74"/>
      <c r="AC857" s="74"/>
      <c r="AD857" s="74"/>
      <c r="AE857" s="74"/>
    </row>
    <row r="858" ht="14.25" customHeight="1"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  <c r="AA858" s="74"/>
      <c r="AB858" s="74"/>
      <c r="AC858" s="74"/>
      <c r="AD858" s="74"/>
      <c r="AE858" s="74"/>
    </row>
    <row r="859" ht="14.25" customHeight="1"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  <c r="AA859" s="74"/>
      <c r="AB859" s="74"/>
      <c r="AC859" s="74"/>
      <c r="AD859" s="74"/>
      <c r="AE859" s="74"/>
    </row>
    <row r="860" ht="14.25" customHeight="1"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  <c r="AA860" s="74"/>
      <c r="AB860" s="74"/>
      <c r="AC860" s="74"/>
      <c r="AD860" s="74"/>
      <c r="AE860" s="74"/>
    </row>
    <row r="861" ht="14.25" customHeight="1"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  <c r="AA861" s="74"/>
      <c r="AB861" s="74"/>
      <c r="AC861" s="74"/>
      <c r="AD861" s="74"/>
      <c r="AE861" s="74"/>
    </row>
    <row r="862" ht="14.25" customHeight="1"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  <c r="AA862" s="74"/>
      <c r="AB862" s="74"/>
      <c r="AC862" s="74"/>
      <c r="AD862" s="74"/>
      <c r="AE862" s="74"/>
    </row>
    <row r="863" ht="14.25" customHeight="1"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  <c r="AA863" s="74"/>
      <c r="AB863" s="74"/>
      <c r="AC863" s="74"/>
      <c r="AD863" s="74"/>
      <c r="AE863" s="74"/>
    </row>
    <row r="864" ht="14.25" customHeight="1"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  <c r="AA864" s="74"/>
      <c r="AB864" s="74"/>
      <c r="AC864" s="74"/>
      <c r="AD864" s="74"/>
      <c r="AE864" s="74"/>
    </row>
    <row r="865" ht="14.25" customHeight="1"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  <c r="AA865" s="74"/>
      <c r="AB865" s="74"/>
      <c r="AC865" s="74"/>
      <c r="AD865" s="74"/>
      <c r="AE865" s="74"/>
    </row>
    <row r="866" ht="14.25" customHeight="1"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  <c r="AA866" s="74"/>
      <c r="AB866" s="74"/>
      <c r="AC866" s="74"/>
      <c r="AD866" s="74"/>
      <c r="AE866" s="74"/>
    </row>
    <row r="867" ht="14.25" customHeight="1"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  <c r="AA867" s="74"/>
      <c r="AB867" s="74"/>
      <c r="AC867" s="74"/>
      <c r="AD867" s="74"/>
      <c r="AE867" s="74"/>
    </row>
    <row r="868" ht="14.25" customHeight="1"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  <c r="AA868" s="74"/>
      <c r="AB868" s="74"/>
      <c r="AC868" s="74"/>
      <c r="AD868" s="74"/>
      <c r="AE868" s="74"/>
    </row>
    <row r="869" ht="14.25" customHeight="1"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  <c r="AA869" s="74"/>
      <c r="AB869" s="74"/>
      <c r="AC869" s="74"/>
      <c r="AD869" s="74"/>
      <c r="AE869" s="74"/>
    </row>
    <row r="870" ht="14.25" customHeight="1"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  <c r="AA870" s="74"/>
      <c r="AB870" s="74"/>
      <c r="AC870" s="74"/>
      <c r="AD870" s="74"/>
      <c r="AE870" s="74"/>
    </row>
    <row r="871" ht="14.25" customHeight="1"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  <c r="AA871" s="74"/>
      <c r="AB871" s="74"/>
      <c r="AC871" s="74"/>
      <c r="AD871" s="74"/>
      <c r="AE871" s="74"/>
    </row>
    <row r="872" ht="14.25" customHeight="1"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  <c r="AA872" s="74"/>
      <c r="AB872" s="74"/>
      <c r="AC872" s="74"/>
      <c r="AD872" s="74"/>
      <c r="AE872" s="74"/>
    </row>
    <row r="873" ht="14.25" customHeight="1"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  <c r="AA873" s="74"/>
      <c r="AB873" s="74"/>
      <c r="AC873" s="74"/>
      <c r="AD873" s="74"/>
      <c r="AE873" s="74"/>
    </row>
    <row r="874" ht="14.25" customHeight="1"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  <c r="AA874" s="74"/>
      <c r="AB874" s="74"/>
      <c r="AC874" s="74"/>
      <c r="AD874" s="74"/>
      <c r="AE874" s="74"/>
    </row>
    <row r="875" ht="14.25" customHeight="1"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  <c r="AA875" s="74"/>
      <c r="AB875" s="74"/>
      <c r="AC875" s="74"/>
      <c r="AD875" s="74"/>
      <c r="AE875" s="74"/>
    </row>
    <row r="876" ht="14.25" customHeight="1"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  <c r="AA876" s="74"/>
      <c r="AB876" s="74"/>
      <c r="AC876" s="74"/>
      <c r="AD876" s="74"/>
      <c r="AE876" s="74"/>
    </row>
    <row r="877" ht="14.25" customHeight="1"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  <c r="AA877" s="74"/>
      <c r="AB877" s="74"/>
      <c r="AC877" s="74"/>
      <c r="AD877" s="74"/>
      <c r="AE877" s="74"/>
    </row>
    <row r="878" ht="14.25" customHeight="1"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  <c r="AA878" s="74"/>
      <c r="AB878" s="74"/>
      <c r="AC878" s="74"/>
      <c r="AD878" s="74"/>
      <c r="AE878" s="74"/>
    </row>
    <row r="879" ht="14.25" customHeight="1"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  <c r="AA879" s="74"/>
      <c r="AB879" s="74"/>
      <c r="AC879" s="74"/>
      <c r="AD879" s="74"/>
      <c r="AE879" s="74"/>
    </row>
    <row r="880" ht="14.25" customHeight="1"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  <c r="AA880" s="74"/>
      <c r="AB880" s="74"/>
      <c r="AC880" s="74"/>
      <c r="AD880" s="74"/>
      <c r="AE880" s="74"/>
    </row>
    <row r="881" ht="14.25" customHeight="1"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  <c r="AA881" s="74"/>
      <c r="AB881" s="74"/>
      <c r="AC881" s="74"/>
      <c r="AD881" s="74"/>
      <c r="AE881" s="74"/>
    </row>
    <row r="882" ht="14.25" customHeight="1"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  <c r="AA882" s="74"/>
      <c r="AB882" s="74"/>
      <c r="AC882" s="74"/>
      <c r="AD882" s="74"/>
      <c r="AE882" s="74"/>
    </row>
    <row r="883" ht="14.25" customHeight="1"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  <c r="AA883" s="74"/>
      <c r="AB883" s="74"/>
      <c r="AC883" s="74"/>
      <c r="AD883" s="74"/>
      <c r="AE883" s="74"/>
    </row>
    <row r="884" ht="14.25" customHeight="1"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  <c r="AA884" s="74"/>
      <c r="AB884" s="74"/>
      <c r="AC884" s="74"/>
      <c r="AD884" s="74"/>
      <c r="AE884" s="74"/>
    </row>
    <row r="885" ht="14.25" customHeight="1"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  <c r="AA885" s="74"/>
      <c r="AB885" s="74"/>
      <c r="AC885" s="74"/>
      <c r="AD885" s="74"/>
      <c r="AE885" s="74"/>
    </row>
    <row r="886" ht="14.25" customHeight="1"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  <c r="AA886" s="74"/>
      <c r="AB886" s="74"/>
      <c r="AC886" s="74"/>
      <c r="AD886" s="74"/>
      <c r="AE886" s="74"/>
    </row>
    <row r="887" ht="14.25" customHeight="1"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  <c r="AA887" s="74"/>
      <c r="AB887" s="74"/>
      <c r="AC887" s="74"/>
      <c r="AD887" s="74"/>
      <c r="AE887" s="74"/>
    </row>
    <row r="888" ht="14.25" customHeight="1"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  <c r="AA888" s="74"/>
      <c r="AB888" s="74"/>
      <c r="AC888" s="74"/>
      <c r="AD888" s="74"/>
      <c r="AE888" s="74"/>
    </row>
    <row r="889" ht="14.25" customHeight="1"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  <c r="AA889" s="74"/>
      <c r="AB889" s="74"/>
      <c r="AC889" s="74"/>
      <c r="AD889" s="74"/>
      <c r="AE889" s="74"/>
    </row>
    <row r="890" ht="14.25" customHeight="1"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  <c r="AA890" s="74"/>
      <c r="AB890" s="74"/>
      <c r="AC890" s="74"/>
      <c r="AD890" s="74"/>
      <c r="AE890" s="74"/>
    </row>
    <row r="891" ht="14.25" customHeight="1"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  <c r="AA891" s="74"/>
      <c r="AB891" s="74"/>
      <c r="AC891" s="74"/>
      <c r="AD891" s="74"/>
      <c r="AE891" s="74"/>
    </row>
    <row r="892" ht="14.25" customHeight="1"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  <c r="AA892" s="74"/>
      <c r="AB892" s="74"/>
      <c r="AC892" s="74"/>
      <c r="AD892" s="74"/>
      <c r="AE892" s="74"/>
    </row>
    <row r="893" ht="14.25" customHeight="1"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  <c r="AA893" s="74"/>
      <c r="AB893" s="74"/>
      <c r="AC893" s="74"/>
      <c r="AD893" s="74"/>
      <c r="AE893" s="74"/>
    </row>
    <row r="894" ht="14.25" customHeight="1"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  <c r="AA894" s="74"/>
      <c r="AB894" s="74"/>
      <c r="AC894" s="74"/>
      <c r="AD894" s="74"/>
      <c r="AE894" s="74"/>
    </row>
    <row r="895" ht="14.25" customHeight="1"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  <c r="AA895" s="74"/>
      <c r="AB895" s="74"/>
      <c r="AC895" s="74"/>
      <c r="AD895" s="74"/>
      <c r="AE895" s="74"/>
    </row>
    <row r="896" ht="14.25" customHeight="1"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  <c r="AA896" s="74"/>
      <c r="AB896" s="74"/>
      <c r="AC896" s="74"/>
      <c r="AD896" s="74"/>
      <c r="AE896" s="74"/>
    </row>
    <row r="897" ht="14.25" customHeight="1"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  <c r="AA897" s="74"/>
      <c r="AB897" s="74"/>
      <c r="AC897" s="74"/>
      <c r="AD897" s="74"/>
      <c r="AE897" s="74"/>
    </row>
    <row r="898" ht="14.25" customHeight="1"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  <c r="AA898" s="74"/>
      <c r="AB898" s="74"/>
      <c r="AC898" s="74"/>
      <c r="AD898" s="74"/>
      <c r="AE898" s="74"/>
    </row>
    <row r="899" ht="14.25" customHeight="1"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  <c r="AA899" s="74"/>
      <c r="AB899" s="74"/>
      <c r="AC899" s="74"/>
      <c r="AD899" s="74"/>
      <c r="AE899" s="74"/>
    </row>
    <row r="900" ht="14.25" customHeight="1"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  <c r="AA900" s="74"/>
      <c r="AB900" s="74"/>
      <c r="AC900" s="74"/>
      <c r="AD900" s="74"/>
      <c r="AE900" s="74"/>
    </row>
    <row r="901" ht="14.25" customHeight="1"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  <c r="AA901" s="74"/>
      <c r="AB901" s="74"/>
      <c r="AC901" s="74"/>
      <c r="AD901" s="74"/>
      <c r="AE901" s="74"/>
    </row>
    <row r="902" ht="14.25" customHeight="1"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  <c r="AA902" s="74"/>
      <c r="AB902" s="74"/>
      <c r="AC902" s="74"/>
      <c r="AD902" s="74"/>
      <c r="AE902" s="74"/>
    </row>
    <row r="903" ht="14.25" customHeight="1"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  <c r="AA903" s="74"/>
      <c r="AB903" s="74"/>
      <c r="AC903" s="74"/>
      <c r="AD903" s="74"/>
      <c r="AE903" s="74"/>
    </row>
    <row r="904" ht="14.25" customHeight="1"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  <c r="AA904" s="74"/>
      <c r="AB904" s="74"/>
      <c r="AC904" s="74"/>
      <c r="AD904" s="74"/>
      <c r="AE904" s="74"/>
    </row>
    <row r="905" ht="14.25" customHeight="1"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  <c r="AA905" s="74"/>
      <c r="AB905" s="74"/>
      <c r="AC905" s="74"/>
      <c r="AD905" s="74"/>
      <c r="AE905" s="74"/>
    </row>
    <row r="906" ht="14.25" customHeight="1"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  <c r="AA906" s="74"/>
      <c r="AB906" s="74"/>
      <c r="AC906" s="74"/>
      <c r="AD906" s="74"/>
      <c r="AE906" s="74"/>
    </row>
    <row r="907" ht="14.25" customHeight="1"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  <c r="AA907" s="74"/>
      <c r="AB907" s="74"/>
      <c r="AC907" s="74"/>
      <c r="AD907" s="74"/>
      <c r="AE907" s="74"/>
    </row>
    <row r="908" ht="14.25" customHeight="1"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  <c r="AA908" s="74"/>
      <c r="AB908" s="74"/>
      <c r="AC908" s="74"/>
      <c r="AD908" s="74"/>
      <c r="AE908" s="74"/>
    </row>
    <row r="909" ht="14.25" customHeight="1"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  <c r="AA909" s="74"/>
      <c r="AB909" s="74"/>
      <c r="AC909" s="74"/>
      <c r="AD909" s="74"/>
      <c r="AE909" s="74"/>
    </row>
    <row r="910" ht="14.25" customHeight="1"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  <c r="AA910" s="74"/>
      <c r="AB910" s="74"/>
      <c r="AC910" s="74"/>
      <c r="AD910" s="74"/>
      <c r="AE910" s="74"/>
    </row>
    <row r="911" ht="14.25" customHeight="1"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  <c r="AA911" s="74"/>
      <c r="AB911" s="74"/>
      <c r="AC911" s="74"/>
      <c r="AD911" s="74"/>
      <c r="AE911" s="74"/>
    </row>
    <row r="912" ht="14.25" customHeight="1"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  <c r="AA912" s="74"/>
      <c r="AB912" s="74"/>
      <c r="AC912" s="74"/>
      <c r="AD912" s="74"/>
      <c r="AE912" s="74"/>
    </row>
    <row r="913" ht="14.25" customHeight="1"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  <c r="AA913" s="74"/>
      <c r="AB913" s="74"/>
      <c r="AC913" s="74"/>
      <c r="AD913" s="74"/>
      <c r="AE913" s="74"/>
    </row>
    <row r="914" ht="14.25" customHeight="1"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  <c r="AA914" s="74"/>
      <c r="AB914" s="74"/>
      <c r="AC914" s="74"/>
      <c r="AD914" s="74"/>
      <c r="AE914" s="74"/>
    </row>
    <row r="915" ht="14.25" customHeight="1"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  <c r="AA915" s="74"/>
      <c r="AB915" s="74"/>
      <c r="AC915" s="74"/>
      <c r="AD915" s="74"/>
      <c r="AE915" s="74"/>
    </row>
    <row r="916" ht="14.25" customHeight="1"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  <c r="AA916" s="74"/>
      <c r="AB916" s="74"/>
      <c r="AC916" s="74"/>
      <c r="AD916" s="74"/>
      <c r="AE916" s="74"/>
    </row>
    <row r="917" ht="14.25" customHeight="1"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  <c r="AA917" s="74"/>
      <c r="AB917" s="74"/>
      <c r="AC917" s="74"/>
      <c r="AD917" s="74"/>
      <c r="AE917" s="74"/>
    </row>
    <row r="918" ht="14.25" customHeight="1"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  <c r="AA918" s="74"/>
      <c r="AB918" s="74"/>
      <c r="AC918" s="74"/>
      <c r="AD918" s="74"/>
      <c r="AE918" s="74"/>
    </row>
    <row r="919" ht="14.25" customHeight="1"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  <c r="AA919" s="74"/>
      <c r="AB919" s="74"/>
      <c r="AC919" s="74"/>
      <c r="AD919" s="74"/>
      <c r="AE919" s="74"/>
    </row>
    <row r="920" ht="14.25" customHeight="1"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  <c r="AA920" s="74"/>
      <c r="AB920" s="74"/>
      <c r="AC920" s="74"/>
      <c r="AD920" s="74"/>
      <c r="AE920" s="74"/>
    </row>
    <row r="921" ht="14.25" customHeight="1"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  <c r="AA921" s="74"/>
      <c r="AB921" s="74"/>
      <c r="AC921" s="74"/>
      <c r="AD921" s="74"/>
      <c r="AE921" s="74"/>
    </row>
    <row r="922" ht="14.25" customHeight="1"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  <c r="AA922" s="74"/>
      <c r="AB922" s="74"/>
      <c r="AC922" s="74"/>
      <c r="AD922" s="74"/>
      <c r="AE922" s="74"/>
    </row>
    <row r="923" ht="14.25" customHeight="1"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  <c r="AA923" s="74"/>
      <c r="AB923" s="74"/>
      <c r="AC923" s="74"/>
      <c r="AD923" s="74"/>
      <c r="AE923" s="74"/>
    </row>
    <row r="924" ht="14.25" customHeight="1"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  <c r="AA924" s="74"/>
      <c r="AB924" s="74"/>
      <c r="AC924" s="74"/>
      <c r="AD924" s="74"/>
      <c r="AE924" s="74"/>
    </row>
    <row r="925" ht="14.25" customHeight="1"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  <c r="AA925" s="74"/>
      <c r="AB925" s="74"/>
      <c r="AC925" s="74"/>
      <c r="AD925" s="74"/>
      <c r="AE925" s="74"/>
    </row>
    <row r="926" ht="14.25" customHeight="1"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  <c r="AA926" s="74"/>
      <c r="AB926" s="74"/>
      <c r="AC926" s="74"/>
      <c r="AD926" s="74"/>
      <c r="AE926" s="74"/>
    </row>
    <row r="927" ht="14.25" customHeight="1"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  <c r="AA927" s="74"/>
      <c r="AB927" s="74"/>
      <c r="AC927" s="74"/>
      <c r="AD927" s="74"/>
      <c r="AE927" s="74"/>
    </row>
    <row r="928" ht="14.25" customHeight="1"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  <c r="AA928" s="74"/>
      <c r="AB928" s="74"/>
      <c r="AC928" s="74"/>
      <c r="AD928" s="74"/>
      <c r="AE928" s="74"/>
    </row>
    <row r="929" ht="14.25" customHeight="1"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  <c r="AA929" s="74"/>
      <c r="AB929" s="74"/>
      <c r="AC929" s="74"/>
      <c r="AD929" s="74"/>
      <c r="AE929" s="74"/>
    </row>
    <row r="930" ht="14.25" customHeight="1"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  <c r="AA930" s="74"/>
      <c r="AB930" s="74"/>
      <c r="AC930" s="74"/>
      <c r="AD930" s="74"/>
      <c r="AE930" s="74"/>
    </row>
    <row r="931" ht="14.25" customHeight="1"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  <c r="AA931" s="74"/>
      <c r="AB931" s="74"/>
      <c r="AC931" s="74"/>
      <c r="AD931" s="74"/>
      <c r="AE931" s="74"/>
    </row>
    <row r="932" ht="14.25" customHeight="1"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  <c r="AA932" s="74"/>
      <c r="AB932" s="74"/>
      <c r="AC932" s="74"/>
      <c r="AD932" s="74"/>
      <c r="AE932" s="74"/>
    </row>
    <row r="933" ht="14.25" customHeight="1"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  <c r="AA933" s="74"/>
      <c r="AB933" s="74"/>
      <c r="AC933" s="74"/>
      <c r="AD933" s="74"/>
      <c r="AE933" s="74"/>
    </row>
    <row r="934" ht="14.25" customHeight="1"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  <c r="AA934" s="74"/>
      <c r="AB934" s="74"/>
      <c r="AC934" s="74"/>
      <c r="AD934" s="74"/>
      <c r="AE934" s="74"/>
    </row>
    <row r="935" ht="14.25" customHeight="1"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  <c r="AA935" s="74"/>
      <c r="AB935" s="74"/>
      <c r="AC935" s="74"/>
      <c r="AD935" s="74"/>
      <c r="AE935" s="74"/>
    </row>
    <row r="936" ht="14.25" customHeight="1"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  <c r="AA936" s="74"/>
      <c r="AB936" s="74"/>
      <c r="AC936" s="74"/>
      <c r="AD936" s="74"/>
      <c r="AE936" s="74"/>
    </row>
    <row r="937" ht="14.25" customHeight="1"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  <c r="AA937" s="74"/>
      <c r="AB937" s="74"/>
      <c r="AC937" s="74"/>
      <c r="AD937" s="74"/>
      <c r="AE937" s="74"/>
    </row>
    <row r="938" ht="14.25" customHeight="1"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  <c r="AA938" s="74"/>
      <c r="AB938" s="74"/>
      <c r="AC938" s="74"/>
      <c r="AD938" s="74"/>
      <c r="AE938" s="74"/>
    </row>
    <row r="939" ht="14.25" customHeight="1"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  <c r="AA939" s="74"/>
      <c r="AB939" s="74"/>
      <c r="AC939" s="74"/>
      <c r="AD939" s="74"/>
      <c r="AE939" s="74"/>
    </row>
    <row r="940" ht="14.25" customHeight="1"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  <c r="AA940" s="74"/>
      <c r="AB940" s="74"/>
      <c r="AC940" s="74"/>
      <c r="AD940" s="74"/>
      <c r="AE940" s="74"/>
    </row>
    <row r="941" ht="14.25" customHeight="1"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  <c r="AA941" s="74"/>
      <c r="AB941" s="74"/>
      <c r="AC941" s="74"/>
      <c r="AD941" s="74"/>
      <c r="AE941" s="74"/>
    </row>
    <row r="942" ht="14.25" customHeight="1"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  <c r="AA942" s="74"/>
      <c r="AB942" s="74"/>
      <c r="AC942" s="74"/>
      <c r="AD942" s="74"/>
      <c r="AE942" s="74"/>
    </row>
    <row r="943" ht="14.25" customHeight="1"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  <c r="AA943" s="74"/>
      <c r="AB943" s="74"/>
      <c r="AC943" s="74"/>
      <c r="AD943" s="74"/>
      <c r="AE943" s="74"/>
    </row>
    <row r="944" ht="14.25" customHeight="1"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  <c r="AA944" s="74"/>
      <c r="AB944" s="74"/>
      <c r="AC944" s="74"/>
      <c r="AD944" s="74"/>
      <c r="AE944" s="74"/>
    </row>
    <row r="945" ht="14.25" customHeight="1"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  <c r="AA945" s="74"/>
      <c r="AB945" s="74"/>
      <c r="AC945" s="74"/>
      <c r="AD945" s="74"/>
      <c r="AE945" s="74"/>
    </row>
    <row r="946" ht="14.25" customHeight="1"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  <c r="AA946" s="74"/>
      <c r="AB946" s="74"/>
      <c r="AC946" s="74"/>
      <c r="AD946" s="74"/>
      <c r="AE946" s="74"/>
    </row>
    <row r="947" ht="14.25" customHeight="1"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  <c r="AA947" s="74"/>
      <c r="AB947" s="74"/>
      <c r="AC947" s="74"/>
      <c r="AD947" s="74"/>
      <c r="AE947" s="74"/>
    </row>
    <row r="948" ht="14.25" customHeight="1"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  <c r="AA948" s="74"/>
      <c r="AB948" s="74"/>
      <c r="AC948" s="74"/>
      <c r="AD948" s="74"/>
      <c r="AE948" s="74"/>
    </row>
    <row r="949" ht="14.25" customHeight="1"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  <c r="AA949" s="74"/>
      <c r="AB949" s="74"/>
      <c r="AC949" s="74"/>
      <c r="AD949" s="74"/>
      <c r="AE949" s="74"/>
    </row>
    <row r="950" ht="14.25" customHeight="1"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  <c r="AA950" s="74"/>
      <c r="AB950" s="74"/>
      <c r="AC950" s="74"/>
      <c r="AD950" s="74"/>
      <c r="AE950" s="74"/>
    </row>
    <row r="951" ht="14.25" customHeight="1"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  <c r="AA951" s="74"/>
      <c r="AB951" s="74"/>
      <c r="AC951" s="74"/>
      <c r="AD951" s="74"/>
      <c r="AE951" s="74"/>
    </row>
    <row r="952" ht="14.25" customHeight="1"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  <c r="AA952" s="74"/>
      <c r="AB952" s="74"/>
      <c r="AC952" s="74"/>
      <c r="AD952" s="74"/>
      <c r="AE952" s="74"/>
    </row>
    <row r="953" ht="14.25" customHeight="1"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  <c r="AA953" s="74"/>
      <c r="AB953" s="74"/>
      <c r="AC953" s="74"/>
      <c r="AD953" s="74"/>
      <c r="AE953" s="74"/>
    </row>
    <row r="954" ht="14.25" customHeight="1"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  <c r="AA954" s="74"/>
      <c r="AB954" s="74"/>
      <c r="AC954" s="74"/>
      <c r="AD954" s="74"/>
      <c r="AE954" s="74"/>
    </row>
    <row r="955" ht="14.25" customHeight="1"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  <c r="AA955" s="74"/>
      <c r="AB955" s="74"/>
      <c r="AC955" s="74"/>
      <c r="AD955" s="74"/>
      <c r="AE955" s="74"/>
    </row>
    <row r="956" ht="14.25" customHeight="1"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  <c r="AA956" s="74"/>
      <c r="AB956" s="74"/>
      <c r="AC956" s="74"/>
      <c r="AD956" s="74"/>
      <c r="AE956" s="74"/>
    </row>
    <row r="957" ht="14.25" customHeight="1"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  <c r="AA957" s="74"/>
      <c r="AB957" s="74"/>
      <c r="AC957" s="74"/>
      <c r="AD957" s="74"/>
      <c r="AE957" s="74"/>
    </row>
    <row r="958" ht="14.25" customHeight="1"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  <c r="AA958" s="74"/>
      <c r="AB958" s="74"/>
      <c r="AC958" s="74"/>
      <c r="AD958" s="74"/>
      <c r="AE958" s="74"/>
    </row>
    <row r="959" ht="14.25" customHeight="1"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  <c r="AA959" s="74"/>
      <c r="AB959" s="74"/>
      <c r="AC959" s="74"/>
      <c r="AD959" s="74"/>
      <c r="AE959" s="74"/>
    </row>
    <row r="960" ht="14.25" customHeight="1"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  <c r="AA960" s="74"/>
      <c r="AB960" s="74"/>
      <c r="AC960" s="74"/>
      <c r="AD960" s="74"/>
      <c r="AE960" s="74"/>
    </row>
    <row r="961" ht="14.25" customHeight="1"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  <c r="AA961" s="74"/>
      <c r="AB961" s="74"/>
      <c r="AC961" s="74"/>
      <c r="AD961" s="74"/>
      <c r="AE961" s="74"/>
    </row>
    <row r="962" ht="14.25" customHeight="1"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  <c r="AA962" s="74"/>
      <c r="AB962" s="74"/>
      <c r="AC962" s="74"/>
      <c r="AD962" s="74"/>
      <c r="AE962" s="74"/>
    </row>
    <row r="963" ht="14.25" customHeight="1"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  <c r="AA963" s="74"/>
      <c r="AB963" s="74"/>
      <c r="AC963" s="74"/>
      <c r="AD963" s="74"/>
      <c r="AE963" s="74"/>
    </row>
    <row r="964" ht="14.25" customHeight="1"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  <c r="AA964" s="74"/>
      <c r="AB964" s="74"/>
      <c r="AC964" s="74"/>
      <c r="AD964" s="74"/>
      <c r="AE964" s="74"/>
    </row>
    <row r="965" ht="14.25" customHeight="1"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  <c r="AA965" s="74"/>
      <c r="AB965" s="74"/>
      <c r="AC965" s="74"/>
      <c r="AD965" s="74"/>
      <c r="AE965" s="74"/>
    </row>
    <row r="966" ht="14.25" customHeight="1"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  <c r="AA966" s="74"/>
      <c r="AB966" s="74"/>
      <c r="AC966" s="74"/>
      <c r="AD966" s="74"/>
      <c r="AE966" s="74"/>
    </row>
    <row r="967" ht="14.25" customHeight="1"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  <c r="AA967" s="74"/>
      <c r="AB967" s="74"/>
      <c r="AC967" s="74"/>
      <c r="AD967" s="74"/>
      <c r="AE967" s="74"/>
    </row>
    <row r="968" ht="14.25" customHeight="1"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  <c r="AA968" s="74"/>
      <c r="AB968" s="74"/>
      <c r="AC968" s="74"/>
      <c r="AD968" s="74"/>
      <c r="AE968" s="74"/>
    </row>
    <row r="969" ht="14.25" customHeight="1"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  <c r="AA969" s="74"/>
      <c r="AB969" s="74"/>
      <c r="AC969" s="74"/>
      <c r="AD969" s="74"/>
      <c r="AE969" s="74"/>
    </row>
    <row r="970" ht="14.25" customHeight="1"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  <c r="AA970" s="74"/>
      <c r="AB970" s="74"/>
      <c r="AC970" s="74"/>
      <c r="AD970" s="74"/>
      <c r="AE970" s="74"/>
    </row>
    <row r="971" ht="14.25" customHeight="1"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  <c r="AA971" s="74"/>
      <c r="AB971" s="74"/>
      <c r="AC971" s="74"/>
      <c r="AD971" s="74"/>
      <c r="AE971" s="74"/>
    </row>
    <row r="972" ht="14.25" customHeight="1"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  <c r="AA972" s="74"/>
      <c r="AB972" s="74"/>
      <c r="AC972" s="74"/>
      <c r="AD972" s="74"/>
      <c r="AE972" s="74"/>
    </row>
    <row r="973" ht="14.25" customHeight="1"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  <c r="AA973" s="74"/>
      <c r="AB973" s="74"/>
      <c r="AC973" s="74"/>
      <c r="AD973" s="74"/>
      <c r="AE973" s="74"/>
    </row>
    <row r="974" ht="14.25" customHeight="1"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  <c r="AA974" s="74"/>
      <c r="AB974" s="74"/>
      <c r="AC974" s="74"/>
      <c r="AD974" s="74"/>
      <c r="AE974" s="74"/>
    </row>
    <row r="975" ht="14.25" customHeight="1"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  <c r="AA975" s="74"/>
      <c r="AB975" s="74"/>
      <c r="AC975" s="74"/>
      <c r="AD975" s="74"/>
      <c r="AE975" s="74"/>
    </row>
    <row r="976" ht="14.25" customHeight="1"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  <c r="AA976" s="74"/>
      <c r="AB976" s="74"/>
      <c r="AC976" s="74"/>
      <c r="AD976" s="74"/>
      <c r="AE976" s="74"/>
    </row>
    <row r="977" ht="14.25" customHeight="1"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  <c r="AA977" s="74"/>
      <c r="AB977" s="74"/>
      <c r="AC977" s="74"/>
      <c r="AD977" s="74"/>
      <c r="AE977" s="74"/>
    </row>
    <row r="978" ht="14.25" customHeight="1"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  <c r="AA978" s="74"/>
      <c r="AB978" s="74"/>
      <c r="AC978" s="74"/>
      <c r="AD978" s="74"/>
      <c r="AE978" s="74"/>
    </row>
  </sheetData>
  <autoFilter ref="$A$2:$AE$73"/>
  <mergeCells count="20">
    <mergeCell ref="A1:AE1"/>
    <mergeCell ref="B8:C8"/>
    <mergeCell ref="D8:E8"/>
    <mergeCell ref="D24:E24"/>
    <mergeCell ref="D26:E26"/>
    <mergeCell ref="D33:E33"/>
    <mergeCell ref="D39:E39"/>
    <mergeCell ref="D68:E68"/>
    <mergeCell ref="D69:E69"/>
    <mergeCell ref="D70:E70"/>
    <mergeCell ref="D71:E71"/>
    <mergeCell ref="D72:E72"/>
    <mergeCell ref="D73:E73"/>
    <mergeCell ref="D45:E45"/>
    <mergeCell ref="D51:E51"/>
    <mergeCell ref="D57:E57"/>
    <mergeCell ref="A61:C61"/>
    <mergeCell ref="D61:E61"/>
    <mergeCell ref="D66:E66"/>
    <mergeCell ref="D67:E6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2023-07-26T06:45:10Z</dcterms:created>
  <dc:creator>Kakarotto</dc:creator>
</cp:coreProperties>
</file>