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kn_nappali_3 f. bafoksz" sheetId="1" r:id="rId4"/>
  </sheets>
  <definedNames>
    <definedName hidden="1" localSheetId="0" name="_xlnm._FilterDatabase">'cskn_nappali_3 f. bafoksz'!$A$2:$AE$62</definedName>
  </definedNames>
  <calcPr/>
  <extLst>
    <ext uri="GoogleSheetsCustomDataVersion2">
      <go:sheetsCustomData xmlns:go="http://customooxmlschemas.google.com/" r:id="rId5" roundtripDataChecksum="6WJnAbrcZkFXFuzIbfG/SVxrEt3+rafdQOyVG/RSB50="/>
    </ext>
  </extLst>
</workbook>
</file>

<file path=xl/sharedStrings.xml><?xml version="1.0" encoding="utf-8"?>
<sst xmlns="http://schemas.openxmlformats.org/spreadsheetml/2006/main" count="311" uniqueCount="151">
  <si>
    <r>
      <rPr>
        <rFont val="Arial"/>
        <b/>
        <color theme="1"/>
        <sz val="30.0"/>
      </rPr>
      <t xml:space="preserve">Csecsemő- és kisgyermeknevelő BA szak </t>
    </r>
    <r>
      <rPr>
        <rFont val="Arial"/>
        <b/>
        <color theme="1"/>
        <sz val="10.0"/>
      </rPr>
      <t xml:space="preserve">
</t>
    </r>
    <r>
      <rPr>
        <rFont val="Arial"/>
        <b/>
        <color theme="1"/>
        <sz val="18.0"/>
      </rPr>
      <t xml:space="preserve">NAPPALI  tagozat óra- és vizsgaterv </t>
    </r>
    <r>
      <rPr>
        <rFont val="Arial"/>
        <b/>
        <color rgb="FFFF0000"/>
        <sz val="18.0"/>
      </rPr>
      <t xml:space="preserve">3 féléves </t>
    </r>
    <r>
      <rPr>
        <rFont val="Arial"/>
        <b/>
        <color theme="1"/>
        <sz val="18.0"/>
      </rPr>
      <t xml:space="preserve"> Beszámítható: </t>
    </r>
    <r>
      <rPr>
        <rFont val="Arial"/>
        <b/>
        <color rgb="FFFF0000"/>
        <sz val="18.0"/>
      </rPr>
      <t>Csecsemő- és kisgyermeknevelő Ba, FOKSZ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</si>
  <si>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</si>
  <si>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</si>
  <si>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</si>
  <si>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</si>
  <si>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</si>
  <si>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</si>
  <si>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</si>
  <si>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</si>
  <si>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</si>
  <si>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</si>
  <si>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</si>
  <si>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</si>
  <si>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</si>
  <si>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</si>
  <si>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</si>
  <si>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</si>
  <si>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</si>
  <si>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</si>
  <si>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</si>
  <si>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</si>
  <si>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</si>
  <si>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</si>
  <si>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</si>
  <si>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</si>
  <si>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</si>
  <si>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</si>
  <si>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</si>
  <si>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</si>
  <si>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</si>
  <si>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</si>
  <si>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</si>
  <si>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CSKN</t>
  </si>
  <si>
    <t>I.</t>
  </si>
  <si>
    <t>1.</t>
  </si>
  <si>
    <t>NKOZOS1026</t>
  </si>
  <si>
    <t>Teremtésvédelem</t>
  </si>
  <si>
    <t>v</t>
  </si>
  <si>
    <t>BNALTS1002</t>
  </si>
  <si>
    <t>Bevezetés az etikába</t>
  </si>
  <si>
    <t>NKOZOS1001</t>
  </si>
  <si>
    <t xml:space="preserve">Társadalmi alapismeretek </t>
  </si>
  <si>
    <t>gyj</t>
  </si>
  <si>
    <t xml:space="preserve">CSKN </t>
  </si>
  <si>
    <t>Társadalomtudomány, informatika 10-20 kredit  14 kredit</t>
  </si>
  <si>
    <t>–</t>
  </si>
  <si>
    <t>2.</t>
  </si>
  <si>
    <t>RTALTANB015</t>
  </si>
  <si>
    <t>A személyiségfejlődés zavarai</t>
  </si>
  <si>
    <t>NKOZOS2006</t>
  </si>
  <si>
    <t>A pedagógiai kutatás módszertana</t>
  </si>
  <si>
    <t>NKOZOS1027</t>
  </si>
  <si>
    <t xml:space="preserve">Bevezetés a pedagógiába </t>
  </si>
  <si>
    <t>CSKANB2028</t>
  </si>
  <si>
    <t xml:space="preserve">A bölcsőde világa </t>
  </si>
  <si>
    <t>CSKANB1040</t>
  </si>
  <si>
    <t>Pedagógusmesterség 2.</t>
  </si>
  <si>
    <t>III.</t>
  </si>
  <si>
    <t>5.</t>
  </si>
  <si>
    <t>CSKANB2037</t>
  </si>
  <si>
    <t>Komplex pedagógiai-pszichológiai szigorlat</t>
  </si>
  <si>
    <t>sz</t>
  </si>
  <si>
    <t>BNOVOP2001</t>
  </si>
  <si>
    <t>Nevelés- és művelődéstörténet 2.</t>
  </si>
  <si>
    <t>II.</t>
  </si>
  <si>
    <t>3.</t>
  </si>
  <si>
    <t>CSKANB1041</t>
  </si>
  <si>
    <t>A szakmai munka tervezése, dokumentálása és értékelése</t>
  </si>
  <si>
    <t>CSKANB2030</t>
  </si>
  <si>
    <t xml:space="preserve">Az inkluzív nevelés </t>
  </si>
  <si>
    <t>CSKANB1042</t>
  </si>
  <si>
    <t xml:space="preserve">A koragyermekkori intervenció, gyermekutak </t>
  </si>
  <si>
    <t>Pedagógia, pszichológia 45-65 kredit 46 kredit</t>
  </si>
  <si>
    <t>CSKANB1022</t>
  </si>
  <si>
    <t>Csecsemő- és gyermekgondozási ismeretek 2.</t>
  </si>
  <si>
    <t>Egészségtudomány 15-35 kredit   15 kredit</t>
  </si>
  <si>
    <t>ECS2O0001N</t>
  </si>
  <si>
    <t>Anyanyelvi és irodalmi nevelés módszertana 2.</t>
  </si>
  <si>
    <t>BCS2O0005N</t>
  </si>
  <si>
    <t>Vizuális nevelés és módszertana 2.</t>
  </si>
  <si>
    <t>BCS2O0001N</t>
  </si>
  <si>
    <t>Ének-zenei nevelés és módszertana 2.</t>
  </si>
  <si>
    <t>a bölcsődei, intézményes kisgyermeknevelés, fejlődéssegítés, gondozás módszertana 20-40 kredit   37 kredit</t>
  </si>
  <si>
    <t>CSKANB1030</t>
  </si>
  <si>
    <t>Népesedéspolitika, családpolitika, a koragyermekkori nevelés</t>
  </si>
  <si>
    <t>CSKANB1031</t>
  </si>
  <si>
    <t>Az iskoláskor előtti nevelés rendszere Magyarországon</t>
  </si>
  <si>
    <t>CSKANB2032</t>
  </si>
  <si>
    <t>A koragyermekkori nevelés nemzetközi és hazai tendenciái</t>
  </si>
  <si>
    <t>CSKANB1043</t>
  </si>
  <si>
    <t>Kutatások és innovációk itthon és külföldön</t>
  </si>
  <si>
    <t>CSKANB1044</t>
  </si>
  <si>
    <t>A fejlesztés tendenciái (minőségfejlesztés , képzésfejlesztés)</t>
  </si>
  <si>
    <t>1. Innovációk a kisgyermeknevelés területén specializáció 18 kredit</t>
  </si>
  <si>
    <t>-</t>
  </si>
  <si>
    <t>CSKANB1032</t>
  </si>
  <si>
    <t>Szociálpolitika</t>
  </si>
  <si>
    <t>CSKANB1033</t>
  </si>
  <si>
    <t>A szociális intézményrendszer</t>
  </si>
  <si>
    <t>CSKANB2033</t>
  </si>
  <si>
    <t>A gyermekvédelem alapjai</t>
  </si>
  <si>
    <t>CSKANB1045</t>
  </si>
  <si>
    <t>Szociális munka speciális szükségletű gyermekekkel</t>
  </si>
  <si>
    <t>CSKANB1046</t>
  </si>
  <si>
    <t>Az egyház szociális tanítása</t>
  </si>
  <si>
    <t xml:space="preserve">2. Gyermekvédelem specializáció 18 kredit </t>
  </si>
  <si>
    <t>CSKANB1034</t>
  </si>
  <si>
    <t>Ének-zene, zene, mozgás, tánc, játék kreatív alkalmazása csecsemő- és kisgyermekkorban 1. /Pödör Eszter</t>
  </si>
  <si>
    <t>CSKANB1035</t>
  </si>
  <si>
    <t>Ének-zene, zene, mozgás, tánc, játék kreatív alkalmazása csecsemő- és kisgyermekkorban 2./Dr. Bénikné Dézsi Bernadett</t>
  </si>
  <si>
    <t>CSKANB2034</t>
  </si>
  <si>
    <t>Báb és dráma kreatív befogadása csecsemő- és kisgyermekkorban/Székely Andrea</t>
  </si>
  <si>
    <t>CSKANB1047</t>
  </si>
  <si>
    <t>Vizuális kultúra, vizuális művészetek kreatív közvetítése, befogadása, alkotóképesség fejlesztése csecsemő- és kisgyermekkorban 1.</t>
  </si>
  <si>
    <t>CSKANB1048</t>
  </si>
  <si>
    <t>Vizuális kultúra, vizuális művészetek kreatív közvetítése, befogadása, alkotóképesség fejlesztése csecsemő- és kisgyermekkorban 2.</t>
  </si>
  <si>
    <t>3. Művészeti nevelés kisgyermekkorban specializáció 18 kredit</t>
  </si>
  <si>
    <t>CSKANB1036</t>
  </si>
  <si>
    <t>English Language Skills Development</t>
  </si>
  <si>
    <t>CSKANB1037</t>
  </si>
  <si>
    <t>English for Infant and Toddler Care</t>
  </si>
  <si>
    <t>CSKANB2035</t>
  </si>
  <si>
    <t xml:space="preserve">Theory and Practice of Bilingual Education </t>
  </si>
  <si>
    <t>CSKANB1049</t>
  </si>
  <si>
    <t>Early Second Language Acquisition</t>
  </si>
  <si>
    <t>CSKANB1050</t>
  </si>
  <si>
    <t>Baby-care in Multicultural Setting</t>
  </si>
  <si>
    <t>4.  Kora gyermekkor és idegen nyelv specializáció 18 kredit</t>
  </si>
  <si>
    <t>CSKANB2013</t>
  </si>
  <si>
    <t>Csoportos gyakorlat 3. (bölcsőde, óvoda)</t>
  </si>
  <si>
    <t>CSKANB2015</t>
  </si>
  <si>
    <r>
      <rPr>
        <rFont val="Arial"/>
        <color theme="1"/>
        <sz val="9.0"/>
      </rPr>
      <t>Összefüggő gyakorlat-</t>
    </r>
    <r>
      <rPr>
        <rFont val="Arial"/>
        <b/>
        <color theme="1"/>
        <sz val="9.0"/>
      </rPr>
      <t>zárógyakorlat</t>
    </r>
    <r>
      <rPr>
        <rFont val="Arial"/>
        <color theme="1"/>
        <sz val="9.0"/>
      </rPr>
      <t xml:space="preserve"> (bölcsőde csecsemő-tipegő csoport, nagycsoport)</t>
    </r>
  </si>
  <si>
    <t>Szakmai gyakorlat 30 kredit</t>
  </si>
  <si>
    <t>10gyj</t>
  </si>
  <si>
    <t>CSKANB1060</t>
  </si>
  <si>
    <t>Idegen nyelvi kritériumtárgy 1.</t>
  </si>
  <si>
    <t>CSKANB2060</t>
  </si>
  <si>
    <t>Idegen nyelvi kritériumtárgy 2.</t>
  </si>
  <si>
    <r>
      <rPr>
        <rFont val="Arial"/>
        <b/>
        <color theme="1"/>
        <sz val="9.0"/>
      </rPr>
      <t>Szabadon választható tárgyak</t>
    </r>
    <r>
      <rPr>
        <rFont val="Arial"/>
        <b val="0"/>
        <color theme="1"/>
        <sz val="9.0"/>
      </rPr>
      <t xml:space="preserve"> – összesen</t>
    </r>
  </si>
  <si>
    <t>BCS2O0002N</t>
  </si>
  <si>
    <t>Szakdolgozat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</si>
  <si>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</si>
  <si>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</si>
  <si>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</si>
  <si>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 xml:space="preserve">Csecsemő- és kisgyermeknevelő szak elmélet2. Innovációk a kisgyermeknevelés területén specializáció + szakmai gyakorlat 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</si>
  <si>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</si>
  <si>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</si>
  <si>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 Kora gyermekkor és idegen nyelv specializáció</t>
  </si>
  <si>
    <t>Csecsemő- és kisgyermeknevelő szak elmélet 4.  Kora gyermekkor és idegen nyelv specializáció +szakmai gyakorlat</t>
  </si>
  <si>
    <t>Teljesítendő</t>
  </si>
  <si>
    <t>Elfogadott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</si>
</sst>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30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sz val="9.0"/>
      <color rgb="FFFF0000"/>
      <name val="Arial"/>
    </font>
    <font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0">
    <border/>
    <border>
      <left style="medium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E7E6E6"/>
      </bottom>
    </border>
    <border>
      <left style="thin">
        <color rgb="FF000000"/>
      </left>
      <right style="thin">
        <color rgb="FF000000"/>
      </right>
      <top style="thin">
        <color rgb="FFE7E6E6"/>
      </top>
      <bottom style="thin">
        <color rgb="FFE7E6E6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E7E6E6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2" fontId="3" numFmtId="0" xfId="0" applyAlignment="1" applyBorder="1" applyFill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 shrinkToFit="1" vertical="center" wrapText="0"/>
    </xf>
    <xf borderId="4" fillId="2" fontId="3" numFmtId="0" xfId="0" applyAlignment="1" applyBorder="1" applyFont="1">
      <alignment horizontal="center" shrinkToFit="1" vertical="center" wrapText="0"/>
    </xf>
    <xf borderId="5" fillId="2" fontId="3" numFmtId="0" xfId="0" applyAlignment="1" applyBorder="1" applyFont="1">
      <alignment horizontal="center" shrinkToFit="1" vertical="center" wrapText="0"/>
    </xf>
    <xf borderId="10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1" vertical="center" wrapText="0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left" vertical="center"/>
    </xf>
    <xf borderId="15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16" fillId="0" fontId="3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center" shrinkToFit="1" vertical="center" wrapText="0"/>
    </xf>
    <xf borderId="18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left" vertical="center"/>
    </xf>
    <xf borderId="1" fillId="0" fontId="3" numFmtId="0" xfId="0" applyAlignment="1" applyBorder="1" applyFont="1">
      <alignment horizontal="center" shrinkToFit="1" vertical="center" wrapText="0"/>
    </xf>
    <xf borderId="19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center" vertical="center"/>
    </xf>
    <xf borderId="21" fillId="0" fontId="3" numFmtId="0" xfId="0" applyAlignment="1" applyBorder="1" applyFont="1">
      <alignment horizontal="center" vertical="center"/>
    </xf>
    <xf borderId="22" fillId="0" fontId="2" numFmtId="0" xfId="0" applyBorder="1" applyFont="1"/>
    <xf borderId="21" fillId="0" fontId="4" numFmtId="0" xfId="0" applyAlignment="1" applyBorder="1" applyFont="1">
      <alignment horizontal="left" shrinkToFit="0" vertical="center" wrapText="1"/>
    </xf>
    <xf borderId="23" fillId="0" fontId="2" numFmtId="0" xfId="0" applyBorder="1" applyFont="1"/>
    <xf borderId="24" fillId="0" fontId="3" numFmtId="1" xfId="0" applyAlignment="1" applyBorder="1" applyFont="1" applyNumberFormat="1">
      <alignment horizontal="center" shrinkToFit="1" vertical="center" wrapText="0"/>
    </xf>
    <xf borderId="25" fillId="0" fontId="3" numFmtId="0" xfId="0" applyAlignment="1" applyBorder="1" applyFont="1">
      <alignment horizontal="center" shrinkToFit="1" vertical="center" wrapText="0"/>
    </xf>
    <xf borderId="25" fillId="0" fontId="3" numFmtId="1" xfId="0" applyAlignment="1" applyBorder="1" applyFont="1" applyNumberFormat="1">
      <alignment horizontal="center" shrinkToFit="1" vertical="center" wrapText="0"/>
    </xf>
    <xf borderId="26" fillId="0" fontId="4" numFmtId="1" xfId="0" applyAlignment="1" applyBorder="1" applyFont="1" applyNumberFormat="1">
      <alignment horizontal="center" shrinkToFit="1" vertical="center" wrapText="0"/>
    </xf>
    <xf borderId="27" fillId="0" fontId="3" numFmtId="0" xfId="0" applyAlignment="1" applyBorder="1" applyFont="1">
      <alignment horizontal="center" vertical="center"/>
    </xf>
    <xf borderId="28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vertical="center"/>
    </xf>
    <xf borderId="29" fillId="0" fontId="3" numFmtId="0" xfId="0" applyAlignment="1" applyBorder="1" applyFont="1">
      <alignment horizontal="center" shrinkToFit="1" vertical="center" wrapText="0"/>
    </xf>
    <xf borderId="30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left" shrinkToFit="0" vertical="center" wrapText="1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2" fillId="0" fontId="3" numFmtId="0" xfId="0" applyAlignment="1" applyBorder="1" applyFont="1">
      <alignment horizontal="left" shrinkToFit="1" vertical="center" wrapText="0"/>
    </xf>
    <xf borderId="31" fillId="0" fontId="3" numFmtId="0" xfId="0" applyAlignment="1" applyBorder="1" applyFont="1">
      <alignment horizontal="center" shrinkToFit="1" vertical="center" wrapText="0"/>
    </xf>
    <xf borderId="32" fillId="0" fontId="3" numFmtId="0" xfId="0" applyAlignment="1" applyBorder="1" applyFont="1">
      <alignment horizontal="center" shrinkToFit="1" vertical="center" wrapText="0"/>
    </xf>
    <xf borderId="33" fillId="0" fontId="3" numFmtId="0" xfId="0" applyAlignment="1" applyBorder="1" applyFont="1">
      <alignment horizontal="center" shrinkToFit="1" vertical="center" wrapText="0"/>
    </xf>
    <xf borderId="31" fillId="0" fontId="5" numFmtId="0" xfId="0" applyAlignment="1" applyBorder="1" applyFont="1">
      <alignment horizontal="center" shrinkToFit="1" vertical="center" wrapText="0"/>
    </xf>
    <xf borderId="32" fillId="0" fontId="5" numFmtId="0" xfId="0" applyAlignment="1" applyBorder="1" applyFont="1">
      <alignment horizontal="center" shrinkToFit="1" vertical="center" wrapText="0"/>
    </xf>
    <xf borderId="33" fillId="0" fontId="5" numFmtId="0" xfId="0" applyAlignment="1" applyBorder="1" applyFont="1">
      <alignment horizontal="center" shrinkToFit="1" vertical="center" wrapText="0"/>
    </xf>
    <xf borderId="26" fillId="0" fontId="3" numFmtId="0" xfId="0" applyAlignment="1" applyBorder="1" applyFont="1">
      <alignment horizontal="center" shrinkToFit="1" vertical="center" wrapText="0"/>
    </xf>
    <xf borderId="34" fillId="0" fontId="3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center" vertical="center"/>
    </xf>
    <xf borderId="28" fillId="0" fontId="3" numFmtId="0" xfId="0" applyAlignment="1" applyBorder="1" applyFont="1">
      <alignment horizontal="left" vertical="center"/>
    </xf>
    <xf borderId="36" fillId="0" fontId="3" numFmtId="0" xfId="0" applyAlignment="1" applyBorder="1" applyFont="1">
      <alignment horizontal="center" shrinkToFit="1" vertical="center" wrapText="0"/>
    </xf>
    <xf borderId="37" fillId="0" fontId="3" numFmtId="0" xfId="0" applyAlignment="1" applyBorder="1" applyFont="1">
      <alignment horizontal="center" shrinkToFit="1" vertical="center" wrapText="0"/>
    </xf>
    <xf borderId="15" fillId="0" fontId="3" numFmtId="1" xfId="0" applyAlignment="1" applyBorder="1" applyFont="1" applyNumberFormat="1">
      <alignment horizontal="center" shrinkToFit="1" vertical="center" wrapText="0"/>
    </xf>
    <xf borderId="29" fillId="0" fontId="3" numFmtId="1" xfId="0" applyAlignment="1" applyBorder="1" applyFont="1" applyNumberFormat="1">
      <alignment horizontal="center" shrinkToFit="1" vertical="center" wrapText="0"/>
    </xf>
    <xf borderId="12" fillId="0" fontId="3" numFmtId="0" xfId="0" applyAlignment="1" applyBorder="1" applyFont="1">
      <alignment horizontal="center" readingOrder="0" shrinkToFit="1" vertical="center" wrapText="0"/>
    </xf>
    <xf borderId="12" fillId="0" fontId="3" numFmtId="0" xfId="0" applyAlignment="1" applyBorder="1" applyFont="1">
      <alignment horizontal="left" vertical="center"/>
    </xf>
    <xf borderId="35" fillId="0" fontId="3" numFmtId="0" xfId="0" applyAlignment="1" applyBorder="1" applyFont="1">
      <alignment horizontal="left" vertical="center"/>
    </xf>
    <xf borderId="7" fillId="0" fontId="3" numFmtId="0" xfId="0" applyAlignment="1" applyBorder="1" applyFont="1">
      <alignment horizontal="center" vertical="center"/>
    </xf>
    <xf borderId="21" fillId="0" fontId="4" numFmtId="0" xfId="0" applyAlignment="1" applyBorder="1" applyFont="1">
      <alignment horizontal="left" vertical="center"/>
    </xf>
    <xf borderId="12" fillId="0" fontId="3" numFmtId="1" xfId="0" applyAlignment="1" applyBorder="1" applyFont="1" applyNumberFormat="1">
      <alignment horizontal="center" shrinkToFit="1" vertical="center" wrapText="0"/>
    </xf>
    <xf borderId="12" fillId="0" fontId="4" numFmtId="1" xfId="0" applyAlignment="1" applyBorder="1" applyFont="1" applyNumberFormat="1">
      <alignment horizontal="center" shrinkToFit="1" vertical="center" wrapText="0"/>
    </xf>
    <xf borderId="38" fillId="0" fontId="3" numFmtId="0" xfId="0" applyAlignment="1" applyBorder="1" applyFont="1">
      <alignment horizontal="center" vertical="center"/>
    </xf>
    <xf borderId="39" fillId="0" fontId="4" numFmtId="0" xfId="0" applyAlignment="1" applyBorder="1" applyFont="1">
      <alignment horizontal="left" vertical="center"/>
    </xf>
    <xf borderId="40" fillId="0" fontId="3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41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center" vertical="center"/>
    </xf>
    <xf borderId="42" fillId="0" fontId="4" numFmtId="0" xfId="0" applyAlignment="1" applyBorder="1" applyFont="1">
      <alignment horizontal="left" shrinkToFit="0" vertical="center" wrapText="1"/>
    </xf>
    <xf borderId="6" fillId="0" fontId="3" numFmtId="1" xfId="0" applyAlignment="1" applyBorder="1" applyFont="1" applyNumberFormat="1">
      <alignment horizontal="center" shrinkToFit="1" vertical="center" wrapText="0"/>
    </xf>
    <xf borderId="7" fillId="0" fontId="3" numFmtId="0" xfId="0" applyAlignment="1" applyBorder="1" applyFont="1">
      <alignment horizontal="center" shrinkToFit="1" vertical="center" wrapText="0"/>
    </xf>
    <xf borderId="7" fillId="0" fontId="3" numFmtId="1" xfId="0" applyAlignment="1" applyBorder="1" applyFont="1" applyNumberFormat="1">
      <alignment horizontal="center" shrinkToFit="1" vertical="center" wrapText="0"/>
    </xf>
    <xf borderId="8" fillId="0" fontId="4" numFmtId="1" xfId="0" applyAlignment="1" applyBorder="1" applyFont="1" applyNumberFormat="1">
      <alignment horizontal="center" shrinkToFit="1" vertical="center" wrapText="0"/>
    </xf>
    <xf borderId="20" fillId="0" fontId="3" numFmtId="0" xfId="0" applyAlignment="1" applyBorder="1" applyFont="1">
      <alignment horizontal="center" vertical="center"/>
    </xf>
    <xf borderId="43" fillId="0" fontId="3" numFmtId="0" xfId="0" applyAlignment="1" applyBorder="1" applyFont="1">
      <alignment horizontal="left" shrinkToFit="0" vertical="center" wrapText="1"/>
    </xf>
    <xf borderId="12" fillId="0" fontId="3" numFmtId="0" xfId="0" applyAlignment="1" applyBorder="1" applyFont="1">
      <alignment horizontal="center"/>
    </xf>
    <xf borderId="13" fillId="0" fontId="3" numFmtId="0" xfId="0" applyAlignment="1" applyBorder="1" applyFont="1">
      <alignment horizontal="center"/>
    </xf>
    <xf borderId="12" fillId="0" fontId="3" numFmtId="0" xfId="0" applyAlignment="1" applyBorder="1" applyFont="1">
      <alignment horizontal="center" readingOrder="0" vertical="center"/>
    </xf>
    <xf borderId="13" fillId="0" fontId="3" numFmtId="0" xfId="0" applyAlignment="1" applyBorder="1" applyFont="1">
      <alignment horizontal="center" readingOrder="0" vertical="center"/>
    </xf>
    <xf borderId="35" fillId="0" fontId="3" numFmtId="0" xfId="0" applyAlignment="1" applyBorder="1" applyFont="1">
      <alignment horizontal="left" shrinkToFit="0" vertical="center" wrapText="1"/>
    </xf>
    <xf borderId="42" fillId="0" fontId="3" numFmtId="0" xfId="0" applyAlignment="1" applyBorder="1" applyFont="1">
      <alignment horizontal="center" shrinkToFit="1" vertical="center" wrapText="0"/>
    </xf>
    <xf borderId="21" fillId="0" fontId="3" numFmtId="0" xfId="0" applyAlignment="1" applyBorder="1" applyFont="1">
      <alignment horizontal="center" shrinkToFit="1" vertical="center" wrapText="0"/>
    </xf>
    <xf borderId="22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center" shrinkToFit="1" vertical="center" wrapText="0"/>
    </xf>
    <xf borderId="41" fillId="0" fontId="3" numFmtId="0" xfId="0" applyAlignment="1" applyBorder="1" applyFont="1">
      <alignment horizontal="left" shrinkToFit="0" vertical="center" wrapText="1"/>
    </xf>
    <xf borderId="35" fillId="0" fontId="4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shrinkToFit="0" vertical="center" wrapText="1"/>
    </xf>
    <xf borderId="44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shrinkToFit="0" vertical="center" wrapText="1"/>
    </xf>
    <xf borderId="12" fillId="0" fontId="3" numFmtId="0" xfId="0" applyAlignment="1" applyBorder="1" applyFont="1">
      <alignment vertical="center"/>
    </xf>
    <xf borderId="43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left" shrinkToFit="0" vertical="center" wrapText="1"/>
    </xf>
    <xf borderId="40" fillId="0" fontId="2" numFmtId="0" xfId="0" applyBorder="1" applyFont="1"/>
    <xf borderId="20" fillId="0" fontId="2" numFmtId="0" xfId="0" applyBorder="1" applyFont="1"/>
    <xf borderId="42" fillId="0" fontId="4" numFmtId="0" xfId="0" applyAlignment="1" applyBorder="1" applyFont="1">
      <alignment horizontal="center" vertical="center"/>
    </xf>
    <xf borderId="45" fillId="0" fontId="3" numFmtId="1" xfId="0" applyAlignment="1" applyBorder="1" applyFont="1" applyNumberFormat="1">
      <alignment horizontal="center" shrinkToFit="1" vertical="center" wrapText="0"/>
    </xf>
    <xf borderId="45" fillId="0" fontId="3" numFmtId="0" xfId="0" applyAlignment="1" applyBorder="1" applyFont="1">
      <alignment horizontal="center" shrinkToFit="1" vertical="center" wrapText="0"/>
    </xf>
    <xf borderId="21" fillId="0" fontId="4" numFmtId="1" xfId="0" applyAlignment="1" applyBorder="1" applyFont="1" applyNumberFormat="1">
      <alignment horizontal="center" shrinkToFit="1" vertical="center" wrapText="0"/>
    </xf>
    <xf borderId="43" fillId="0" fontId="6" numFmtId="0" xfId="0" applyBorder="1" applyFont="1"/>
    <xf borderId="46" fillId="0" fontId="3" numFmtId="1" xfId="0" applyAlignment="1" applyBorder="1" applyFont="1" applyNumberFormat="1">
      <alignment horizontal="center" shrinkToFit="1" vertical="center" wrapText="0"/>
    </xf>
    <xf borderId="46" fillId="0" fontId="3" numFmtId="0" xfId="0" applyAlignment="1" applyBorder="1" applyFont="1">
      <alignment horizontal="center" shrinkToFit="1" vertical="center" wrapText="0"/>
    </xf>
    <xf borderId="12" fillId="0" fontId="6" numFmtId="0" xfId="0" applyBorder="1" applyFont="1"/>
    <xf borderId="47" fillId="0" fontId="3" numFmtId="1" xfId="0" applyAlignment="1" applyBorder="1" applyFont="1" applyNumberFormat="1">
      <alignment horizontal="center" shrinkToFit="1" vertical="center" wrapText="0"/>
    </xf>
    <xf borderId="47" fillId="0" fontId="3" numFmtId="0" xfId="0" applyAlignment="1" applyBorder="1" applyFont="1">
      <alignment horizontal="center" shrinkToFit="1" vertical="center" wrapText="0"/>
    </xf>
    <xf borderId="48" fillId="0" fontId="4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43" fillId="0" fontId="3" numFmtId="1" xfId="0" applyAlignment="1" applyBorder="1" applyFont="1" applyNumberFormat="1">
      <alignment horizontal="center" shrinkToFit="1" vertical="center" wrapText="0"/>
    </xf>
    <xf borderId="49" fillId="0" fontId="3" numFmtId="1" xfId="0" applyAlignment="1" applyBorder="1" applyFont="1" applyNumberFormat="1">
      <alignment horizontal="center" shrinkToFit="1" vertical="center" wrapText="0"/>
    </xf>
    <xf borderId="50" fillId="0" fontId="3" numFmtId="0" xfId="0" applyAlignment="1" applyBorder="1" applyFont="1">
      <alignment horizontal="center" shrinkToFit="1" vertical="center" wrapText="0"/>
    </xf>
    <xf borderId="0" fillId="0" fontId="3" numFmtId="1" xfId="0" applyAlignment="1" applyFont="1" applyNumberFormat="1">
      <alignment horizontal="center" shrinkToFit="1" vertical="center" wrapText="0"/>
    </xf>
    <xf borderId="44" fillId="0" fontId="3" numFmtId="0" xfId="0" applyAlignment="1" applyBorder="1" applyFont="1">
      <alignment horizontal="left" vertical="center"/>
    </xf>
    <xf borderId="35" fillId="0" fontId="3" numFmtId="1" xfId="0" applyAlignment="1" applyBorder="1" applyFont="1" applyNumberFormat="1">
      <alignment horizontal="center" shrinkToFit="1" vertical="center" wrapText="0"/>
    </xf>
    <xf borderId="28" fillId="0" fontId="3" numFmtId="0" xfId="0" applyAlignment="1" applyBorder="1" applyFont="1">
      <alignment horizontal="center" shrinkToFit="1" vertical="center" wrapText="0"/>
    </xf>
    <xf borderId="51" fillId="3" fontId="3" numFmtId="0" xfId="0" applyAlignment="1" applyBorder="1" applyFill="1" applyFont="1">
      <alignment horizontal="left" vertical="center"/>
    </xf>
    <xf borderId="52" fillId="0" fontId="2" numFmtId="0" xfId="0" applyBorder="1" applyFont="1"/>
    <xf borderId="53" fillId="3" fontId="3" numFmtId="1" xfId="0" applyAlignment="1" applyBorder="1" applyFont="1" applyNumberFormat="1">
      <alignment horizontal="center" shrinkToFit="1" vertical="center" wrapText="0"/>
    </xf>
    <xf borderId="54" fillId="3" fontId="3" numFmtId="1" xfId="0" applyAlignment="1" applyBorder="1" applyFont="1" applyNumberFormat="1">
      <alignment horizontal="center" shrinkToFit="1" vertical="center" wrapText="0"/>
    </xf>
    <xf borderId="55" fillId="3" fontId="3" numFmtId="0" xfId="0" applyAlignment="1" applyBorder="1" applyFont="1">
      <alignment horizontal="left" vertical="center"/>
    </xf>
    <xf borderId="56" fillId="0" fontId="2" numFmtId="0" xfId="0" applyBorder="1" applyFont="1"/>
    <xf borderId="57" fillId="3" fontId="3" numFmtId="1" xfId="0" applyAlignment="1" applyBorder="1" applyFont="1" applyNumberFormat="1">
      <alignment horizontal="center" shrinkToFit="1" vertical="center" wrapText="0"/>
    </xf>
    <xf borderId="58" fillId="3" fontId="3" numFmtId="1" xfId="0" applyAlignment="1" applyBorder="1" applyFont="1" applyNumberFormat="1">
      <alignment horizontal="center" shrinkToFit="1" vertical="center" wrapText="0"/>
    </xf>
    <xf borderId="51" fillId="4" fontId="3" numFmtId="0" xfId="0" applyAlignment="1" applyBorder="1" applyFill="1" applyFont="1">
      <alignment horizontal="left" vertical="center"/>
    </xf>
    <xf borderId="53" fillId="4" fontId="3" numFmtId="1" xfId="0" applyAlignment="1" applyBorder="1" applyFont="1" applyNumberFormat="1">
      <alignment horizontal="center" vertical="center"/>
    </xf>
    <xf borderId="53" fillId="4" fontId="3" numFmtId="1" xfId="0" applyAlignment="1" applyBorder="1" applyFont="1" applyNumberFormat="1">
      <alignment horizontal="center" shrinkToFit="1" vertical="center" wrapText="0"/>
    </xf>
    <xf borderId="54" fillId="4" fontId="3" numFmtId="1" xfId="0" applyAlignment="1" applyBorder="1" applyFont="1" applyNumberFormat="1">
      <alignment horizontal="center" shrinkToFit="1" vertical="center" wrapText="0"/>
    </xf>
    <xf borderId="55" fillId="4" fontId="3" numFmtId="0" xfId="0" applyAlignment="1" applyBorder="1" applyFont="1">
      <alignment horizontal="left" vertical="center"/>
    </xf>
    <xf borderId="57" fillId="4" fontId="3" numFmtId="1" xfId="0" applyAlignment="1" applyBorder="1" applyFont="1" applyNumberFormat="1">
      <alignment horizontal="center" vertical="center"/>
    </xf>
    <xf borderId="58" fillId="4" fontId="3" numFmtId="1" xfId="0" applyAlignment="1" applyBorder="1" applyFont="1" applyNumberFormat="1">
      <alignment horizontal="center" vertical="center"/>
    </xf>
    <xf borderId="51" fillId="5" fontId="3" numFmtId="0" xfId="0" applyAlignment="1" applyBorder="1" applyFill="1" applyFont="1">
      <alignment horizontal="left" vertical="center"/>
    </xf>
    <xf borderId="53" fillId="5" fontId="3" numFmtId="1" xfId="0" applyAlignment="1" applyBorder="1" applyFont="1" applyNumberFormat="1">
      <alignment horizontal="center" shrinkToFit="1" vertical="center" wrapText="0"/>
    </xf>
    <xf borderId="54" fillId="5" fontId="3" numFmtId="1" xfId="0" applyAlignment="1" applyBorder="1" applyFont="1" applyNumberFormat="1">
      <alignment horizontal="center" shrinkToFit="1" vertical="center" wrapText="0"/>
    </xf>
    <xf borderId="55" fillId="5" fontId="3" numFmtId="0" xfId="0" applyAlignment="1" applyBorder="1" applyFont="1">
      <alignment horizontal="left" vertical="center"/>
    </xf>
    <xf borderId="57" fillId="5" fontId="3" numFmtId="1" xfId="0" applyAlignment="1" applyBorder="1" applyFont="1" applyNumberFormat="1">
      <alignment horizontal="center" shrinkToFit="1" vertical="center" wrapText="0"/>
    </xf>
    <xf borderId="58" fillId="5" fontId="3" numFmtId="1" xfId="0" applyAlignment="1" applyBorder="1" applyFont="1" applyNumberFormat="1">
      <alignment horizontal="center" shrinkToFit="1" vertical="center" wrapText="0"/>
    </xf>
    <xf borderId="51" fillId="6" fontId="3" numFmtId="0" xfId="0" applyAlignment="1" applyBorder="1" applyFill="1" applyFont="1">
      <alignment horizontal="left" vertical="center"/>
    </xf>
    <xf borderId="53" fillId="6" fontId="3" numFmtId="1" xfId="0" applyAlignment="1" applyBorder="1" applyFont="1" applyNumberFormat="1">
      <alignment horizontal="center" shrinkToFit="1" vertical="center" wrapText="0"/>
    </xf>
    <xf borderId="54" fillId="6" fontId="3" numFmtId="1" xfId="0" applyAlignment="1" applyBorder="1" applyFont="1" applyNumberFormat="1">
      <alignment horizontal="center" shrinkToFit="1" vertical="center" wrapText="0"/>
    </xf>
    <xf borderId="55" fillId="6" fontId="3" numFmtId="0" xfId="0" applyAlignment="1" applyBorder="1" applyFont="1">
      <alignment horizontal="left" vertical="center"/>
    </xf>
    <xf borderId="57" fillId="6" fontId="3" numFmtId="1" xfId="0" applyAlignment="1" applyBorder="1" applyFont="1" applyNumberFormat="1">
      <alignment horizontal="center" shrinkToFit="1" vertical="center" wrapText="0"/>
    </xf>
    <xf borderId="57" fillId="6" fontId="5" numFmtId="1" xfId="0" applyAlignment="1" applyBorder="1" applyFont="1" applyNumberFormat="1">
      <alignment horizontal="center" shrinkToFit="1" vertical="center" wrapText="0"/>
    </xf>
    <xf borderId="58" fillId="6" fontId="3" numFmtId="1" xfId="0" applyAlignment="1" applyBorder="1" applyFont="1" applyNumberFormat="1">
      <alignment horizontal="center" shrinkToFit="1" vertical="center" wrapText="0"/>
    </xf>
    <xf borderId="59" fillId="7" fontId="6" numFmtId="0" xfId="0" applyAlignment="1" applyBorder="1" applyFill="1" applyFont="1">
      <alignment horizontal="center"/>
    </xf>
    <xf borderId="59" fillId="7" fontId="6" numFmtId="0" xfId="0" applyAlignment="1" applyBorder="1" applyFont="1">
      <alignment horizontal="center" vertical="center"/>
    </xf>
    <xf borderId="59" fillId="7" fontId="6" numFmtId="0" xfId="0" applyBorder="1" applyFont="1"/>
    <xf borderId="0" fillId="0" fontId="6" numFmtId="0" xfId="0" applyAlignment="1" applyFont="1">
      <alignment horizontal="center"/>
    </xf>
    <xf borderId="0" fillId="0" fontId="6" numFmtId="0" xfId="0" applyFont="1"/>
    <xf borderId="0" fillId="0" fontId="6" numFmtId="1" xfId="0" applyAlignment="1" applyFont="1" applyNumberFormat="1">
      <alignment horizontal="center" vertical="center"/>
    </xf>
    <xf borderId="0" fillId="0" fontId="6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8.43"/>
    <col customWidth="1" min="3" max="3" width="5.71"/>
    <col customWidth="1" min="4" max="4" width="14.71"/>
    <col customWidth="1" min="5" max="5" width="60.71"/>
    <col customWidth="1" min="6" max="7" width="3.71"/>
    <col customWidth="1" min="8" max="8" width="3.57"/>
    <col customWidth="1" min="9" max="10" width="3.71"/>
    <col customWidth="1" min="11" max="11" width="3.29"/>
    <col customWidth="1" min="12" max="12" width="2.71"/>
    <col customWidth="1" min="13" max="13" width="3.71"/>
    <col customWidth="1" min="14" max="14" width="3.29"/>
    <col customWidth="1" hidden="1" min="15" max="15" width="3.57"/>
    <col customWidth="1" hidden="1" min="16" max="16" width="3.14"/>
    <col customWidth="1" hidden="1" min="17" max="17" width="3.43"/>
    <col customWidth="1" hidden="1" min="18" max="19" width="3.71"/>
    <col customWidth="1" hidden="1" min="20" max="21" width="3.29"/>
    <col customWidth="1" hidden="1" min="22" max="22" width="4.43"/>
    <col customWidth="1" hidden="1" min="23" max="23" width="3.71"/>
    <col customWidth="1" min="24" max="24" width="7.0"/>
    <col customWidth="1" min="25" max="26" width="6.57"/>
    <col customWidth="1" min="27" max="27" width="7.43"/>
    <col customWidth="1" min="28" max="28" width="6.71"/>
    <col customWidth="1" min="29" max="29" width="6.43"/>
    <col customWidth="1" min="30" max="30" width="6.57"/>
    <col customWidth="1" min="31" max="31" width="5.71"/>
  </cols>
  <sheetData>
    <row r="1" ht="81.0" customHeight="1">
      <c r="A1" s="1" t="s">
        <v>0</v>
      </c>
      <c r="AE1" s="2"/>
    </row>
    <row r="2" ht="48.75" customHeight="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8" t="s">
        <v>23</v>
      </c>
      <c r="X2" s="9" t="s">
        <v>24</v>
      </c>
      <c r="Y2" s="10" t="s">
        <v>25</v>
      </c>
      <c r="Z2" s="11" t="s">
        <v>26</v>
      </c>
      <c r="AA2" s="12" t="s">
        <v>27</v>
      </c>
      <c r="AB2" s="12" t="s">
        <v>28</v>
      </c>
      <c r="AC2" s="12" t="s">
        <v>29</v>
      </c>
      <c r="AD2" s="13" t="s">
        <v>30</v>
      </c>
      <c r="AE2" s="13" t="s">
        <v>31</v>
      </c>
    </row>
    <row r="3" ht="14.25" customHeight="1">
      <c r="A3" s="14" t="s">
        <v>32</v>
      </c>
      <c r="B3" s="14" t="s">
        <v>33</v>
      </c>
      <c r="C3" s="14" t="s">
        <v>34</v>
      </c>
      <c r="D3" s="15" t="s">
        <v>35</v>
      </c>
      <c r="E3" s="16" t="s">
        <v>36</v>
      </c>
      <c r="F3" s="17">
        <v>1.0</v>
      </c>
      <c r="G3" s="18">
        <v>0.0</v>
      </c>
      <c r="H3" s="19">
        <v>1.0</v>
      </c>
      <c r="I3" s="17"/>
      <c r="J3" s="18"/>
      <c r="K3" s="19"/>
      <c r="L3" s="17"/>
      <c r="M3" s="18"/>
      <c r="N3" s="19"/>
      <c r="O3" s="17"/>
      <c r="P3" s="18"/>
      <c r="Q3" s="19"/>
      <c r="R3" s="17"/>
      <c r="S3" s="18"/>
      <c r="T3" s="19"/>
      <c r="U3" s="17"/>
      <c r="V3" s="18"/>
      <c r="W3" s="18"/>
      <c r="X3" s="20">
        <f t="shared" ref="X3:Y3" si="1">F3+I3+L3+O3+R3+U3</f>
        <v>1</v>
      </c>
      <c r="Y3" s="21">
        <f t="shared" si="1"/>
        <v>0</v>
      </c>
      <c r="Z3" s="21">
        <v>15.0</v>
      </c>
      <c r="AA3" s="21">
        <f t="shared" ref="AA3:AA5" si="3">X3*Z3</f>
        <v>15</v>
      </c>
      <c r="AB3" s="21">
        <f t="shared" ref="AB3:AB5" si="4">Y3*Z3</f>
        <v>0</v>
      </c>
      <c r="AC3" s="21">
        <f t="shared" ref="AC3:AC5" si="5">SUM(AA3:AB3)</f>
        <v>15</v>
      </c>
      <c r="AD3" s="21">
        <f t="shared" ref="AD3:AD5" si="6">H3+K3+N3+Q3+T3+W3</f>
        <v>1</v>
      </c>
      <c r="AE3" s="22" t="s">
        <v>37</v>
      </c>
    </row>
    <row r="4" ht="14.25" customHeight="1">
      <c r="A4" s="14" t="s">
        <v>32</v>
      </c>
      <c r="B4" s="14" t="s">
        <v>33</v>
      </c>
      <c r="C4" s="14" t="s">
        <v>34</v>
      </c>
      <c r="D4" s="15" t="s">
        <v>38</v>
      </c>
      <c r="E4" s="23" t="s">
        <v>39</v>
      </c>
      <c r="F4" s="17">
        <v>2.0</v>
      </c>
      <c r="G4" s="18">
        <v>0.0</v>
      </c>
      <c r="H4" s="19">
        <v>2.0</v>
      </c>
      <c r="I4" s="17"/>
      <c r="J4" s="18"/>
      <c r="K4" s="19"/>
      <c r="L4" s="17"/>
      <c r="M4" s="18"/>
      <c r="N4" s="19"/>
      <c r="O4" s="17"/>
      <c r="P4" s="18"/>
      <c r="Q4" s="19"/>
      <c r="R4" s="17"/>
      <c r="S4" s="18"/>
      <c r="T4" s="19"/>
      <c r="U4" s="17"/>
      <c r="V4" s="18"/>
      <c r="W4" s="18"/>
      <c r="X4" s="24">
        <f t="shared" ref="X4:Y4" si="2">F4+I4+L4+O4+R4+U4</f>
        <v>2</v>
      </c>
      <c r="Y4" s="17">
        <f t="shared" si="2"/>
        <v>0</v>
      </c>
      <c r="Z4" s="17">
        <v>15.0</v>
      </c>
      <c r="AA4" s="17">
        <f t="shared" si="3"/>
        <v>30</v>
      </c>
      <c r="AB4" s="17">
        <f t="shared" si="4"/>
        <v>0</v>
      </c>
      <c r="AC4" s="17">
        <f t="shared" si="5"/>
        <v>30</v>
      </c>
      <c r="AD4" s="17">
        <f t="shared" si="6"/>
        <v>2</v>
      </c>
      <c r="AE4" s="25" t="s">
        <v>37</v>
      </c>
    </row>
    <row r="5" ht="14.25" customHeight="1">
      <c r="A5" s="14" t="s">
        <v>32</v>
      </c>
      <c r="B5" s="14" t="s">
        <v>33</v>
      </c>
      <c r="C5" s="14" t="s">
        <v>34</v>
      </c>
      <c r="D5" s="26" t="s">
        <v>40</v>
      </c>
      <c r="E5" s="27" t="s">
        <v>41</v>
      </c>
      <c r="F5" s="17">
        <v>2.0</v>
      </c>
      <c r="G5" s="18">
        <v>1.0</v>
      </c>
      <c r="H5" s="19">
        <v>3.0</v>
      </c>
      <c r="I5" s="17"/>
      <c r="J5" s="18"/>
      <c r="K5" s="19"/>
      <c r="L5" s="17"/>
      <c r="M5" s="18"/>
      <c r="N5" s="19"/>
      <c r="O5" s="17"/>
      <c r="P5" s="18"/>
      <c r="Q5" s="19"/>
      <c r="R5" s="17">
        <v>0.0</v>
      </c>
      <c r="S5" s="18">
        <v>0.0</v>
      </c>
      <c r="T5" s="19">
        <v>0.0</v>
      </c>
      <c r="U5" s="17"/>
      <c r="V5" s="18"/>
      <c r="W5" s="18"/>
      <c r="X5" s="24">
        <f t="shared" ref="X5:Y5" si="7">F5+I5+L5+O5+R5+U5</f>
        <v>2</v>
      </c>
      <c r="Y5" s="17">
        <f t="shared" si="7"/>
        <v>1</v>
      </c>
      <c r="Z5" s="17">
        <v>15.0</v>
      </c>
      <c r="AA5" s="17">
        <f t="shared" si="3"/>
        <v>30</v>
      </c>
      <c r="AB5" s="17">
        <f t="shared" si="4"/>
        <v>15</v>
      </c>
      <c r="AC5" s="17">
        <f t="shared" si="5"/>
        <v>45</v>
      </c>
      <c r="AD5" s="17">
        <f t="shared" si="6"/>
        <v>3</v>
      </c>
      <c r="AE5" s="25" t="s">
        <v>42</v>
      </c>
    </row>
    <row r="6" ht="12.75" customHeight="1">
      <c r="A6" s="28" t="s">
        <v>43</v>
      </c>
      <c r="B6" s="29"/>
      <c r="C6" s="30"/>
      <c r="D6" s="31" t="s">
        <v>44</v>
      </c>
      <c r="E6" s="32"/>
      <c r="F6" s="33">
        <f t="shared" ref="F6:Y6" si="8">SUM(F3:F5)</f>
        <v>5</v>
      </c>
      <c r="G6" s="34">
        <f t="shared" si="8"/>
        <v>1</v>
      </c>
      <c r="H6" s="34">
        <f t="shared" si="8"/>
        <v>6</v>
      </c>
      <c r="I6" s="33">
        <f t="shared" si="8"/>
        <v>0</v>
      </c>
      <c r="J6" s="34">
        <f t="shared" si="8"/>
        <v>0</v>
      </c>
      <c r="K6" s="34">
        <f t="shared" si="8"/>
        <v>0</v>
      </c>
      <c r="L6" s="33">
        <f t="shared" si="8"/>
        <v>0</v>
      </c>
      <c r="M6" s="34">
        <f t="shared" si="8"/>
        <v>0</v>
      </c>
      <c r="N6" s="34">
        <f t="shared" si="8"/>
        <v>0</v>
      </c>
      <c r="O6" s="33">
        <f t="shared" si="8"/>
        <v>0</v>
      </c>
      <c r="P6" s="34">
        <f t="shared" si="8"/>
        <v>0</v>
      </c>
      <c r="Q6" s="34">
        <f t="shared" si="8"/>
        <v>0</v>
      </c>
      <c r="R6" s="35">
        <f t="shared" si="8"/>
        <v>0</v>
      </c>
      <c r="S6" s="34">
        <f t="shared" si="8"/>
        <v>0</v>
      </c>
      <c r="T6" s="34">
        <f t="shared" si="8"/>
        <v>0</v>
      </c>
      <c r="U6" s="35">
        <f t="shared" si="8"/>
        <v>0</v>
      </c>
      <c r="V6" s="34">
        <f t="shared" si="8"/>
        <v>0</v>
      </c>
      <c r="W6" s="34">
        <f t="shared" si="8"/>
        <v>0</v>
      </c>
      <c r="X6" s="35">
        <f t="shared" si="8"/>
        <v>5</v>
      </c>
      <c r="Y6" s="34">
        <f t="shared" si="8"/>
        <v>1</v>
      </c>
      <c r="Z6" s="34" t="s">
        <v>45</v>
      </c>
      <c r="AA6" s="35">
        <f t="shared" ref="AA6:AB6" si="9">SUM(AA3:AA5)</f>
        <v>75</v>
      </c>
      <c r="AB6" s="34">
        <f t="shared" si="9"/>
        <v>15</v>
      </c>
      <c r="AC6" s="35">
        <f>AA6+AB6</f>
        <v>90</v>
      </c>
      <c r="AD6" s="36">
        <f>SUM(AD3:AD5)</f>
        <v>6</v>
      </c>
      <c r="AE6" s="18"/>
    </row>
    <row r="7" ht="14.25" customHeight="1">
      <c r="A7" s="37" t="s">
        <v>32</v>
      </c>
      <c r="B7" s="14" t="s">
        <v>33</v>
      </c>
      <c r="C7" s="15" t="s">
        <v>46</v>
      </c>
      <c r="D7" s="38" t="s">
        <v>47</v>
      </c>
      <c r="E7" s="39" t="s">
        <v>48</v>
      </c>
      <c r="F7" s="17"/>
      <c r="G7" s="18"/>
      <c r="H7" s="19"/>
      <c r="I7" s="17">
        <v>0.0</v>
      </c>
      <c r="J7" s="18">
        <v>2.0</v>
      </c>
      <c r="K7" s="19">
        <v>2.0</v>
      </c>
      <c r="L7" s="17"/>
      <c r="M7" s="18"/>
      <c r="N7" s="19"/>
      <c r="O7" s="17">
        <v>0.0</v>
      </c>
      <c r="P7" s="18">
        <v>0.0</v>
      </c>
      <c r="Q7" s="19">
        <v>0.0</v>
      </c>
      <c r="R7" s="17"/>
      <c r="S7" s="18"/>
      <c r="T7" s="19"/>
      <c r="U7" s="17"/>
      <c r="V7" s="18"/>
      <c r="W7" s="19"/>
      <c r="X7" s="17">
        <f t="shared" ref="X7:Y7" si="10">F7+I7+L7+O7+R7+U7</f>
        <v>0</v>
      </c>
      <c r="Y7" s="18">
        <f t="shared" si="10"/>
        <v>2</v>
      </c>
      <c r="Z7" s="17">
        <v>15.0</v>
      </c>
      <c r="AA7" s="17">
        <f t="shared" ref="AA7:AA16" si="12">X7*Z7</f>
        <v>0</v>
      </c>
      <c r="AB7" s="18">
        <f t="shared" ref="AB7:AB16" si="13">Y7*Z7</f>
        <v>30</v>
      </c>
      <c r="AC7" s="40">
        <f t="shared" ref="AC7:AC16" si="14">SUM(AA7:AB7)</f>
        <v>30</v>
      </c>
      <c r="AD7" s="40">
        <f t="shared" ref="AD7:AD16" si="15">H7+K7+N7+Q7+T7+W7</f>
        <v>2</v>
      </c>
      <c r="AE7" s="40" t="s">
        <v>42</v>
      </c>
    </row>
    <row r="8" ht="14.25" customHeight="1">
      <c r="A8" s="41" t="s">
        <v>32</v>
      </c>
      <c r="B8" s="14" t="s">
        <v>33</v>
      </c>
      <c r="C8" s="14" t="s">
        <v>34</v>
      </c>
      <c r="D8" s="15" t="s">
        <v>49</v>
      </c>
      <c r="E8" s="42" t="s">
        <v>50</v>
      </c>
      <c r="F8" s="17">
        <v>0.0</v>
      </c>
      <c r="G8" s="18">
        <v>1.0</v>
      </c>
      <c r="H8" s="19">
        <v>2.0</v>
      </c>
      <c r="I8" s="18"/>
      <c r="J8" s="18"/>
      <c r="K8" s="19"/>
      <c r="L8" s="17">
        <v>0.0</v>
      </c>
      <c r="M8" s="18">
        <v>0.0</v>
      </c>
      <c r="N8" s="19">
        <v>0.0</v>
      </c>
      <c r="O8" s="17"/>
      <c r="P8" s="18"/>
      <c r="Q8" s="19"/>
      <c r="R8" s="17"/>
      <c r="S8" s="18"/>
      <c r="T8" s="19"/>
      <c r="U8" s="17"/>
      <c r="V8" s="18"/>
      <c r="W8" s="19"/>
      <c r="X8" s="17">
        <f t="shared" ref="X8:Y8" si="11">F8+I8+L8+O8+R8+U8</f>
        <v>0</v>
      </c>
      <c r="Y8" s="18">
        <f t="shared" si="11"/>
        <v>1</v>
      </c>
      <c r="Z8" s="17">
        <v>15.0</v>
      </c>
      <c r="AA8" s="17">
        <f t="shared" si="12"/>
        <v>0</v>
      </c>
      <c r="AB8" s="18">
        <f t="shared" si="13"/>
        <v>15</v>
      </c>
      <c r="AC8" s="40">
        <f t="shared" si="14"/>
        <v>15</v>
      </c>
      <c r="AD8" s="40">
        <f t="shared" si="15"/>
        <v>2</v>
      </c>
      <c r="AE8" s="25" t="s">
        <v>42</v>
      </c>
    </row>
    <row r="9" ht="14.25" customHeight="1">
      <c r="A9" s="41" t="s">
        <v>32</v>
      </c>
      <c r="B9" s="14" t="s">
        <v>33</v>
      </c>
      <c r="C9" s="14" t="s">
        <v>34</v>
      </c>
      <c r="D9" s="15" t="s">
        <v>51</v>
      </c>
      <c r="E9" s="42" t="s">
        <v>52</v>
      </c>
      <c r="F9" s="18">
        <v>2.0</v>
      </c>
      <c r="G9" s="18">
        <v>0.0</v>
      </c>
      <c r="H9" s="19">
        <v>1.0</v>
      </c>
      <c r="I9" s="18"/>
      <c r="J9" s="18"/>
      <c r="K9" s="19"/>
      <c r="L9" s="17"/>
      <c r="M9" s="18"/>
      <c r="N9" s="19"/>
      <c r="O9" s="17"/>
      <c r="P9" s="18"/>
      <c r="Q9" s="19"/>
      <c r="R9" s="17"/>
      <c r="S9" s="18"/>
      <c r="T9" s="19"/>
      <c r="U9" s="17"/>
      <c r="V9" s="18"/>
      <c r="W9" s="19"/>
      <c r="X9" s="17">
        <f t="shared" ref="X9:Y9" si="16">F9+I9+L9+O9+R9+U9</f>
        <v>2</v>
      </c>
      <c r="Y9" s="18">
        <f t="shared" si="16"/>
        <v>0</v>
      </c>
      <c r="Z9" s="17">
        <v>15.0</v>
      </c>
      <c r="AA9" s="17">
        <f t="shared" si="12"/>
        <v>30</v>
      </c>
      <c r="AB9" s="18">
        <f t="shared" si="13"/>
        <v>0</v>
      </c>
      <c r="AC9" s="40">
        <f t="shared" si="14"/>
        <v>30</v>
      </c>
      <c r="AD9" s="40">
        <f t="shared" si="15"/>
        <v>1</v>
      </c>
      <c r="AE9" s="25" t="s">
        <v>37</v>
      </c>
    </row>
    <row r="10" ht="14.25" customHeight="1">
      <c r="A10" s="41" t="s">
        <v>32</v>
      </c>
      <c r="B10" s="14" t="s">
        <v>33</v>
      </c>
      <c r="C10" s="15" t="s">
        <v>46</v>
      </c>
      <c r="D10" s="15" t="s">
        <v>53</v>
      </c>
      <c r="E10" s="42" t="s">
        <v>54</v>
      </c>
      <c r="F10" s="18"/>
      <c r="G10" s="18"/>
      <c r="H10" s="19"/>
      <c r="I10" s="17">
        <v>1.0</v>
      </c>
      <c r="J10" s="18">
        <v>1.0</v>
      </c>
      <c r="K10" s="19">
        <v>2.0</v>
      </c>
      <c r="L10" s="17"/>
      <c r="M10" s="18"/>
      <c r="N10" s="19"/>
      <c r="O10" s="17">
        <v>0.0</v>
      </c>
      <c r="P10" s="18">
        <v>0.0</v>
      </c>
      <c r="Q10" s="19">
        <v>0.0</v>
      </c>
      <c r="R10" s="17"/>
      <c r="S10" s="18"/>
      <c r="T10" s="19"/>
      <c r="U10" s="17"/>
      <c r="V10" s="18"/>
      <c r="W10" s="19"/>
      <c r="X10" s="17">
        <f t="shared" ref="X10:Y10" si="17">F10+I10+L10+O10+R10+U10</f>
        <v>1</v>
      </c>
      <c r="Y10" s="18">
        <f t="shared" si="17"/>
        <v>1</v>
      </c>
      <c r="Z10" s="17">
        <v>15.0</v>
      </c>
      <c r="AA10" s="17">
        <f t="shared" si="12"/>
        <v>15</v>
      </c>
      <c r="AB10" s="18">
        <f t="shared" si="13"/>
        <v>15</v>
      </c>
      <c r="AC10" s="40">
        <f t="shared" si="14"/>
        <v>30</v>
      </c>
      <c r="AD10" s="40">
        <f t="shared" si="15"/>
        <v>2</v>
      </c>
      <c r="AE10" s="25" t="s">
        <v>37</v>
      </c>
    </row>
    <row r="11" ht="14.25" customHeight="1">
      <c r="A11" s="41" t="s">
        <v>32</v>
      </c>
      <c r="B11" s="14" t="s">
        <v>33</v>
      </c>
      <c r="C11" s="14" t="s">
        <v>34</v>
      </c>
      <c r="D11" s="15" t="s">
        <v>55</v>
      </c>
      <c r="E11" s="42" t="s">
        <v>56</v>
      </c>
      <c r="F11" s="18">
        <v>1.0</v>
      </c>
      <c r="G11" s="18">
        <v>1.0</v>
      </c>
      <c r="H11" s="19">
        <v>2.0</v>
      </c>
      <c r="I11" s="18"/>
      <c r="J11" s="18"/>
      <c r="K11" s="19"/>
      <c r="L11" s="17">
        <v>0.0</v>
      </c>
      <c r="M11" s="18">
        <v>0.0</v>
      </c>
      <c r="N11" s="19">
        <v>0.0</v>
      </c>
      <c r="O11" s="17"/>
      <c r="P11" s="18"/>
      <c r="Q11" s="19"/>
      <c r="R11" s="17">
        <v>0.0</v>
      </c>
      <c r="S11" s="18">
        <v>0.0</v>
      </c>
      <c r="T11" s="19">
        <v>0.0</v>
      </c>
      <c r="U11" s="17"/>
      <c r="V11" s="18"/>
      <c r="W11" s="19"/>
      <c r="X11" s="17">
        <f t="shared" ref="X11:Y11" si="18">F11+I11+L11+O11+R11+U11</f>
        <v>1</v>
      </c>
      <c r="Y11" s="18">
        <f t="shared" si="18"/>
        <v>1</v>
      </c>
      <c r="Z11" s="17">
        <v>15.0</v>
      </c>
      <c r="AA11" s="17">
        <f t="shared" si="12"/>
        <v>15</v>
      </c>
      <c r="AB11" s="18">
        <f t="shared" si="13"/>
        <v>15</v>
      </c>
      <c r="AC11" s="40">
        <f t="shared" si="14"/>
        <v>30</v>
      </c>
      <c r="AD11" s="40">
        <f t="shared" si="15"/>
        <v>2</v>
      </c>
      <c r="AE11" s="25" t="s">
        <v>42</v>
      </c>
    </row>
    <row r="12" ht="14.25" customHeight="1">
      <c r="A12" s="14" t="s">
        <v>32</v>
      </c>
      <c r="B12" s="43" t="s">
        <v>57</v>
      </c>
      <c r="C12" s="43" t="s">
        <v>58</v>
      </c>
      <c r="D12" s="44" t="s">
        <v>59</v>
      </c>
      <c r="E12" s="45" t="s">
        <v>60</v>
      </c>
      <c r="F12" s="18"/>
      <c r="G12" s="18"/>
      <c r="H12" s="19"/>
      <c r="I12" s="18"/>
      <c r="J12" s="18"/>
      <c r="K12" s="19"/>
      <c r="L12" s="17">
        <v>0.0</v>
      </c>
      <c r="M12" s="18">
        <v>0.0</v>
      </c>
      <c r="N12" s="19">
        <v>0.0</v>
      </c>
      <c r="O12" s="46"/>
      <c r="P12" s="47"/>
      <c r="Q12" s="48"/>
      <c r="R12" s="49">
        <v>0.0</v>
      </c>
      <c r="S12" s="50">
        <v>0.0</v>
      </c>
      <c r="T12" s="51">
        <v>0.0</v>
      </c>
      <c r="U12" s="46"/>
      <c r="V12" s="47"/>
      <c r="W12" s="48"/>
      <c r="X12" s="46">
        <f t="shared" ref="X12:Y12" si="19">F12+I12+L12+O12+R12+U12</f>
        <v>0</v>
      </c>
      <c r="Y12" s="47">
        <f t="shared" si="19"/>
        <v>0</v>
      </c>
      <c r="Z12" s="46">
        <v>15.0</v>
      </c>
      <c r="AA12" s="46">
        <f t="shared" si="12"/>
        <v>0</v>
      </c>
      <c r="AB12" s="47">
        <f t="shared" si="13"/>
        <v>0</v>
      </c>
      <c r="AC12" s="34">
        <f t="shared" si="14"/>
        <v>0</v>
      </c>
      <c r="AD12" s="34">
        <f t="shared" si="15"/>
        <v>0</v>
      </c>
      <c r="AE12" s="52" t="s">
        <v>61</v>
      </c>
    </row>
    <row r="13" ht="21.75" customHeight="1">
      <c r="A13" s="53" t="s">
        <v>32</v>
      </c>
      <c r="B13" s="14" t="s">
        <v>33</v>
      </c>
      <c r="C13" s="15" t="s">
        <v>46</v>
      </c>
      <c r="D13" s="54" t="s">
        <v>62</v>
      </c>
      <c r="E13" s="55" t="s">
        <v>63</v>
      </c>
      <c r="F13" s="21"/>
      <c r="G13" s="56"/>
      <c r="H13" s="57"/>
      <c r="I13" s="56">
        <v>2.0</v>
      </c>
      <c r="J13" s="56">
        <v>0.0</v>
      </c>
      <c r="K13" s="57">
        <v>2.0</v>
      </c>
      <c r="L13" s="56"/>
      <c r="M13" s="56"/>
      <c r="N13" s="57"/>
      <c r="O13" s="47"/>
      <c r="P13" s="47"/>
      <c r="Q13" s="48"/>
      <c r="R13" s="46"/>
      <c r="S13" s="47"/>
      <c r="T13" s="48"/>
      <c r="U13" s="46">
        <v>0.0</v>
      </c>
      <c r="V13" s="47">
        <v>0.0</v>
      </c>
      <c r="W13" s="47">
        <v>0.0</v>
      </c>
      <c r="X13" s="17">
        <f t="shared" ref="X13:Y13" si="20">F13+I13+L13+O13+R13+U13</f>
        <v>2</v>
      </c>
      <c r="Y13" s="18">
        <f t="shared" si="20"/>
        <v>0</v>
      </c>
      <c r="Z13" s="17">
        <v>15.0</v>
      </c>
      <c r="AA13" s="58">
        <f t="shared" si="12"/>
        <v>30</v>
      </c>
      <c r="AB13" s="18">
        <f t="shared" si="13"/>
        <v>0</v>
      </c>
      <c r="AC13" s="59">
        <f t="shared" si="14"/>
        <v>30</v>
      </c>
      <c r="AD13" s="40">
        <f t="shared" si="15"/>
        <v>2</v>
      </c>
      <c r="AE13" s="40" t="s">
        <v>37</v>
      </c>
    </row>
    <row r="14" ht="14.25" customHeight="1">
      <c r="A14" s="53" t="s">
        <v>32</v>
      </c>
      <c r="B14" s="60" t="s">
        <v>64</v>
      </c>
      <c r="C14" s="60" t="s">
        <v>65</v>
      </c>
      <c r="D14" s="14" t="s">
        <v>66</v>
      </c>
      <c r="E14" s="42" t="s">
        <v>67</v>
      </c>
      <c r="F14" s="18"/>
      <c r="G14" s="18"/>
      <c r="H14" s="19"/>
      <c r="I14" s="18"/>
      <c r="J14" s="18"/>
      <c r="K14" s="19"/>
      <c r="L14" s="18">
        <v>2.0</v>
      </c>
      <c r="M14" s="18">
        <v>2.0</v>
      </c>
      <c r="N14" s="19">
        <v>4.0</v>
      </c>
      <c r="O14" s="18"/>
      <c r="P14" s="18"/>
      <c r="Q14" s="19"/>
      <c r="R14" s="18"/>
      <c r="S14" s="18"/>
      <c r="T14" s="19"/>
      <c r="U14" s="18"/>
      <c r="V14" s="18"/>
      <c r="W14" s="19"/>
      <c r="X14" s="17">
        <f t="shared" ref="X14:Y14" si="21">F14+I14+L14+O14+R14+U14</f>
        <v>2</v>
      </c>
      <c r="Y14" s="18">
        <f t="shared" si="21"/>
        <v>2</v>
      </c>
      <c r="Z14" s="40">
        <v>15.0</v>
      </c>
      <c r="AA14" s="58">
        <f t="shared" si="12"/>
        <v>30</v>
      </c>
      <c r="AB14" s="19">
        <f t="shared" si="13"/>
        <v>30</v>
      </c>
      <c r="AC14" s="59">
        <f t="shared" si="14"/>
        <v>60</v>
      </c>
      <c r="AD14" s="40">
        <f t="shared" si="15"/>
        <v>4</v>
      </c>
      <c r="AE14" s="40" t="s">
        <v>42</v>
      </c>
    </row>
    <row r="15" ht="14.25" customHeight="1">
      <c r="A15" s="53" t="s">
        <v>32</v>
      </c>
      <c r="B15" s="14" t="s">
        <v>33</v>
      </c>
      <c r="C15" s="15" t="s">
        <v>46</v>
      </c>
      <c r="D15" s="15" t="s">
        <v>68</v>
      </c>
      <c r="E15" s="61" t="s">
        <v>69</v>
      </c>
      <c r="F15" s="18"/>
      <c r="G15" s="18"/>
      <c r="H15" s="19"/>
      <c r="I15" s="18">
        <v>2.0</v>
      </c>
      <c r="J15" s="18">
        <v>0.0</v>
      </c>
      <c r="K15" s="19">
        <v>2.0</v>
      </c>
      <c r="L15" s="18"/>
      <c r="M15" s="18"/>
      <c r="N15" s="19"/>
      <c r="O15" s="18">
        <v>0.0</v>
      </c>
      <c r="P15" s="18">
        <v>0.0</v>
      </c>
      <c r="Q15" s="19">
        <v>0.0</v>
      </c>
      <c r="R15" s="18"/>
      <c r="S15" s="18"/>
      <c r="T15" s="19"/>
      <c r="U15" s="18"/>
      <c r="V15" s="18"/>
      <c r="W15" s="19"/>
      <c r="X15" s="17">
        <f t="shared" ref="X15:Y15" si="22">F15+I15+L15+O15+R15+U15</f>
        <v>2</v>
      </c>
      <c r="Y15" s="18">
        <f t="shared" si="22"/>
        <v>0</v>
      </c>
      <c r="Z15" s="40">
        <v>15.0</v>
      </c>
      <c r="AA15" s="58">
        <f t="shared" si="12"/>
        <v>30</v>
      </c>
      <c r="AB15" s="19">
        <f t="shared" si="13"/>
        <v>0</v>
      </c>
      <c r="AC15" s="59">
        <f t="shared" si="14"/>
        <v>30</v>
      </c>
      <c r="AD15" s="40">
        <f t="shared" si="15"/>
        <v>2</v>
      </c>
      <c r="AE15" s="40" t="s">
        <v>42</v>
      </c>
    </row>
    <row r="16" ht="14.25" customHeight="1">
      <c r="A16" s="53" t="s">
        <v>32</v>
      </c>
      <c r="B16" s="14" t="s">
        <v>33</v>
      </c>
      <c r="C16" s="14" t="s">
        <v>34</v>
      </c>
      <c r="D16" s="54" t="s">
        <v>70</v>
      </c>
      <c r="E16" s="62" t="s">
        <v>71</v>
      </c>
      <c r="F16" s="18">
        <v>2.0</v>
      </c>
      <c r="G16" s="18">
        <v>2.0</v>
      </c>
      <c r="H16" s="19">
        <v>4.0</v>
      </c>
      <c r="I16" s="18"/>
      <c r="J16" s="18"/>
      <c r="K16" s="19"/>
      <c r="L16" s="18"/>
      <c r="M16" s="18"/>
      <c r="N16" s="19"/>
      <c r="O16" s="18"/>
      <c r="P16" s="18"/>
      <c r="Q16" s="19"/>
      <c r="R16" s="18">
        <v>0.0</v>
      </c>
      <c r="S16" s="18">
        <v>0.0</v>
      </c>
      <c r="T16" s="19">
        <v>0.0</v>
      </c>
      <c r="U16" s="18"/>
      <c r="V16" s="18"/>
      <c r="W16" s="19"/>
      <c r="X16" s="17">
        <f t="shared" ref="X16:Y16" si="23">F16+I16+L16+O16+R16+U16</f>
        <v>2</v>
      </c>
      <c r="Y16" s="18">
        <f t="shared" si="23"/>
        <v>2</v>
      </c>
      <c r="Z16" s="40">
        <v>15.0</v>
      </c>
      <c r="AA16" s="58">
        <f t="shared" si="12"/>
        <v>30</v>
      </c>
      <c r="AB16" s="19">
        <f t="shared" si="13"/>
        <v>30</v>
      </c>
      <c r="AC16" s="59">
        <f t="shared" si="14"/>
        <v>60</v>
      </c>
      <c r="AD16" s="40">
        <f t="shared" si="15"/>
        <v>4</v>
      </c>
      <c r="AE16" s="40" t="s">
        <v>37</v>
      </c>
    </row>
    <row r="17" ht="14.25" customHeight="1">
      <c r="A17" s="28" t="s">
        <v>32</v>
      </c>
      <c r="B17" s="63"/>
      <c r="C17" s="63"/>
      <c r="D17" s="64" t="s">
        <v>72</v>
      </c>
      <c r="E17" s="32"/>
      <c r="F17" s="65">
        <f t="shared" ref="F17:Y17" si="24">SUM(F7:F16)</f>
        <v>5</v>
      </c>
      <c r="G17" s="65">
        <f t="shared" si="24"/>
        <v>4</v>
      </c>
      <c r="H17" s="65">
        <f t="shared" si="24"/>
        <v>9</v>
      </c>
      <c r="I17" s="65">
        <f t="shared" si="24"/>
        <v>5</v>
      </c>
      <c r="J17" s="65">
        <f t="shared" si="24"/>
        <v>3</v>
      </c>
      <c r="K17" s="65">
        <f t="shared" si="24"/>
        <v>8</v>
      </c>
      <c r="L17" s="65">
        <f t="shared" si="24"/>
        <v>2</v>
      </c>
      <c r="M17" s="65">
        <f t="shared" si="24"/>
        <v>2</v>
      </c>
      <c r="N17" s="65">
        <f t="shared" si="24"/>
        <v>4</v>
      </c>
      <c r="O17" s="65">
        <f t="shared" si="24"/>
        <v>0</v>
      </c>
      <c r="P17" s="65">
        <f t="shared" si="24"/>
        <v>0</v>
      </c>
      <c r="Q17" s="65">
        <f t="shared" si="24"/>
        <v>0</v>
      </c>
      <c r="R17" s="65">
        <f t="shared" si="24"/>
        <v>0</v>
      </c>
      <c r="S17" s="65">
        <f t="shared" si="24"/>
        <v>0</v>
      </c>
      <c r="T17" s="65">
        <f t="shared" si="24"/>
        <v>0</v>
      </c>
      <c r="U17" s="65">
        <f t="shared" si="24"/>
        <v>0</v>
      </c>
      <c r="V17" s="65">
        <f t="shared" si="24"/>
        <v>0</v>
      </c>
      <c r="W17" s="65">
        <f t="shared" si="24"/>
        <v>0</v>
      </c>
      <c r="X17" s="65">
        <f t="shared" si="24"/>
        <v>12</v>
      </c>
      <c r="Y17" s="65">
        <f t="shared" si="24"/>
        <v>9</v>
      </c>
      <c r="Z17" s="43" t="s">
        <v>45</v>
      </c>
      <c r="AA17" s="65">
        <f t="shared" ref="AA17:AB17" si="25">SUM(AA7:AA16)</f>
        <v>180</v>
      </c>
      <c r="AB17" s="65">
        <f t="shared" si="25"/>
        <v>135</v>
      </c>
      <c r="AC17" s="65">
        <f>AB17+AA17</f>
        <v>315</v>
      </c>
      <c r="AD17" s="66">
        <f>SUM(AD7:AD16)</f>
        <v>21</v>
      </c>
      <c r="AE17" s="43"/>
    </row>
    <row r="18" ht="14.25" customHeight="1">
      <c r="A18" s="67" t="s">
        <v>32</v>
      </c>
      <c r="B18" s="14" t="s">
        <v>33</v>
      </c>
      <c r="C18" s="14" t="s">
        <v>34</v>
      </c>
      <c r="D18" s="14" t="s">
        <v>73</v>
      </c>
      <c r="E18" s="27" t="s">
        <v>74</v>
      </c>
      <c r="F18" s="18">
        <v>0.0</v>
      </c>
      <c r="G18" s="18">
        <v>3.0</v>
      </c>
      <c r="H18" s="19">
        <v>3.0</v>
      </c>
      <c r="I18" s="18"/>
      <c r="J18" s="18"/>
      <c r="K18" s="19"/>
      <c r="L18" s="18">
        <v>0.0</v>
      </c>
      <c r="M18" s="18">
        <v>0.0</v>
      </c>
      <c r="N18" s="19">
        <v>0.0</v>
      </c>
      <c r="O18" s="18"/>
      <c r="P18" s="18"/>
      <c r="Q18" s="19"/>
      <c r="R18" s="18"/>
      <c r="S18" s="18"/>
      <c r="T18" s="19"/>
      <c r="U18" s="18"/>
      <c r="V18" s="18"/>
      <c r="W18" s="19"/>
      <c r="X18" s="17">
        <f t="shared" ref="X18:Y18" si="26">F18+I18+L18+O18+R18+U18</f>
        <v>0</v>
      </c>
      <c r="Y18" s="19">
        <f t="shared" si="26"/>
        <v>3</v>
      </c>
      <c r="Z18" s="19">
        <v>15.0</v>
      </c>
      <c r="AA18" s="18">
        <f>X18*Z18</f>
        <v>0</v>
      </c>
      <c r="AB18" s="19">
        <f>Y18*Z18</f>
        <v>45</v>
      </c>
      <c r="AC18" s="19">
        <f>SUM(AA18:AB18)</f>
        <v>45</v>
      </c>
      <c r="AD18" s="19">
        <f>H18+K18+N18+Q18+T18+W18</f>
        <v>3</v>
      </c>
      <c r="AE18" s="18" t="s">
        <v>42</v>
      </c>
    </row>
    <row r="19" ht="14.25" customHeight="1">
      <c r="A19" s="28"/>
      <c r="B19" s="63"/>
      <c r="C19" s="63"/>
      <c r="D19" s="68" t="s">
        <v>75</v>
      </c>
      <c r="E19" s="32"/>
      <c r="F19" s="65">
        <f t="shared" ref="F19:Y19" si="27">SUM(F18)</f>
        <v>0</v>
      </c>
      <c r="G19" s="65">
        <f t="shared" si="27"/>
        <v>3</v>
      </c>
      <c r="H19" s="65">
        <f t="shared" si="27"/>
        <v>3</v>
      </c>
      <c r="I19" s="65">
        <f t="shared" si="27"/>
        <v>0</v>
      </c>
      <c r="J19" s="65">
        <f t="shared" si="27"/>
        <v>0</v>
      </c>
      <c r="K19" s="65">
        <f t="shared" si="27"/>
        <v>0</v>
      </c>
      <c r="L19" s="65">
        <f t="shared" si="27"/>
        <v>0</v>
      </c>
      <c r="M19" s="65">
        <f t="shared" si="27"/>
        <v>0</v>
      </c>
      <c r="N19" s="65">
        <f t="shared" si="27"/>
        <v>0</v>
      </c>
      <c r="O19" s="65">
        <f t="shared" si="27"/>
        <v>0</v>
      </c>
      <c r="P19" s="65">
        <f t="shared" si="27"/>
        <v>0</v>
      </c>
      <c r="Q19" s="65">
        <f t="shared" si="27"/>
        <v>0</v>
      </c>
      <c r="R19" s="65">
        <f t="shared" si="27"/>
        <v>0</v>
      </c>
      <c r="S19" s="65">
        <f t="shared" si="27"/>
        <v>0</v>
      </c>
      <c r="T19" s="65">
        <f t="shared" si="27"/>
        <v>0</v>
      </c>
      <c r="U19" s="65">
        <f t="shared" si="27"/>
        <v>0</v>
      </c>
      <c r="V19" s="65">
        <f t="shared" si="27"/>
        <v>0</v>
      </c>
      <c r="W19" s="65">
        <f t="shared" si="27"/>
        <v>0</v>
      </c>
      <c r="X19" s="65">
        <f t="shared" si="27"/>
        <v>0</v>
      </c>
      <c r="Y19" s="65">
        <f t="shared" si="27"/>
        <v>3</v>
      </c>
      <c r="Z19" s="43" t="s">
        <v>45</v>
      </c>
      <c r="AA19" s="65">
        <f t="shared" ref="AA19:AB19" si="28">SUM(AA18)</f>
        <v>0</v>
      </c>
      <c r="AB19" s="65">
        <f t="shared" si="28"/>
        <v>45</v>
      </c>
      <c r="AC19" s="65">
        <f>AA19+AB19</f>
        <v>45</v>
      </c>
      <c r="AD19" s="66">
        <f>SUM(AD18)</f>
        <v>3</v>
      </c>
      <c r="AE19" s="14"/>
    </row>
    <row r="20" ht="14.25" customHeight="1">
      <c r="A20" s="14" t="s">
        <v>32</v>
      </c>
      <c r="B20" s="14" t="s">
        <v>33</v>
      </c>
      <c r="C20" s="14" t="s">
        <v>46</v>
      </c>
      <c r="D20" s="69" t="s">
        <v>76</v>
      </c>
      <c r="E20" s="27" t="s">
        <v>77</v>
      </c>
      <c r="F20" s="70"/>
      <c r="G20" s="70"/>
      <c r="H20" s="71"/>
      <c r="I20" s="70">
        <v>2.0</v>
      </c>
      <c r="J20" s="70">
        <v>2.0</v>
      </c>
      <c r="K20" s="71">
        <v>4.0</v>
      </c>
      <c r="L20" s="70"/>
      <c r="M20" s="70"/>
      <c r="N20" s="71"/>
      <c r="O20" s="70"/>
      <c r="P20" s="70"/>
      <c r="Q20" s="71"/>
      <c r="R20" s="70"/>
      <c r="S20" s="70"/>
      <c r="T20" s="71"/>
      <c r="U20" s="70"/>
      <c r="V20" s="70"/>
      <c r="W20" s="70"/>
      <c r="X20" s="17">
        <f t="shared" ref="X20:Y20" si="29">F20+I20+L20+O20+R20+U20</f>
        <v>2</v>
      </c>
      <c r="Y20" s="19">
        <f t="shared" si="29"/>
        <v>2</v>
      </c>
      <c r="Z20" s="40">
        <v>15.0</v>
      </c>
      <c r="AA20" s="17">
        <f t="shared" ref="AA20:AA22" si="31">X20*Z20</f>
        <v>30</v>
      </c>
      <c r="AB20" s="19">
        <f t="shared" ref="AB20:AB22" si="32">Y20*Z20</f>
        <v>30</v>
      </c>
      <c r="AC20" s="40">
        <f t="shared" ref="AC20:AC22" si="33">SUM(AA20:AB20)</f>
        <v>60</v>
      </c>
      <c r="AD20" s="40">
        <f t="shared" ref="AD20:AD22" si="34">H20+K20+N20+Q20+T20+W20</f>
        <v>4</v>
      </c>
      <c r="AE20" s="17" t="s">
        <v>42</v>
      </c>
    </row>
    <row r="21" ht="14.25" customHeight="1">
      <c r="A21" s="37" t="s">
        <v>32</v>
      </c>
      <c r="B21" s="14" t="s">
        <v>33</v>
      </c>
      <c r="C21" s="15" t="s">
        <v>46</v>
      </c>
      <c r="D21" s="14" t="s">
        <v>78</v>
      </c>
      <c r="E21" s="61" t="s">
        <v>79</v>
      </c>
      <c r="F21" s="70"/>
      <c r="G21" s="70"/>
      <c r="H21" s="71"/>
      <c r="I21" s="70">
        <v>2.0</v>
      </c>
      <c r="J21" s="70">
        <v>2.0</v>
      </c>
      <c r="K21" s="70">
        <v>4.0</v>
      </c>
      <c r="L21" s="70"/>
      <c r="M21" s="70"/>
      <c r="N21" s="71"/>
      <c r="O21" s="70"/>
      <c r="P21" s="70"/>
      <c r="Q21" s="71"/>
      <c r="R21" s="70"/>
      <c r="S21" s="70"/>
      <c r="T21" s="71"/>
      <c r="U21" s="70">
        <v>0.0</v>
      </c>
      <c r="V21" s="70">
        <v>0.0</v>
      </c>
      <c r="W21" s="70">
        <v>0.0</v>
      </c>
      <c r="X21" s="17">
        <f t="shared" ref="X21:Y21" si="30">F21+I21+L21+O21+R21+U21</f>
        <v>2</v>
      </c>
      <c r="Y21" s="19">
        <f t="shared" si="30"/>
        <v>2</v>
      </c>
      <c r="Z21" s="40">
        <v>15.0</v>
      </c>
      <c r="AA21" s="17">
        <f t="shared" si="31"/>
        <v>30</v>
      </c>
      <c r="AB21" s="19">
        <f t="shared" si="32"/>
        <v>30</v>
      </c>
      <c r="AC21" s="40">
        <f t="shared" si="33"/>
        <v>60</v>
      </c>
      <c r="AD21" s="40">
        <f t="shared" si="34"/>
        <v>4</v>
      </c>
      <c r="AE21" s="17" t="s">
        <v>42</v>
      </c>
    </row>
    <row r="22" ht="14.25" customHeight="1">
      <c r="A22" s="67" t="s">
        <v>32</v>
      </c>
      <c r="B22" s="14" t="s">
        <v>33</v>
      </c>
      <c r="C22" s="15" t="s">
        <v>46</v>
      </c>
      <c r="D22" s="15" t="s">
        <v>80</v>
      </c>
      <c r="E22" s="72" t="s">
        <v>81</v>
      </c>
      <c r="F22" s="70"/>
      <c r="G22" s="70"/>
      <c r="H22" s="71"/>
      <c r="I22" s="70">
        <v>1.0</v>
      </c>
      <c r="J22" s="70">
        <v>2.0</v>
      </c>
      <c r="K22" s="71">
        <v>3.0</v>
      </c>
      <c r="L22" s="70"/>
      <c r="M22" s="70"/>
      <c r="N22" s="71"/>
      <c r="O22" s="70"/>
      <c r="P22" s="70"/>
      <c r="Q22" s="71"/>
      <c r="R22" s="70"/>
      <c r="S22" s="70"/>
      <c r="T22" s="71"/>
      <c r="U22" s="70"/>
      <c r="V22" s="70"/>
      <c r="W22" s="70"/>
      <c r="X22" s="17">
        <f t="shared" ref="X22:Y22" si="35">F22+I22+L22+O22+R22+U22</f>
        <v>1</v>
      </c>
      <c r="Y22" s="19">
        <f t="shared" si="35"/>
        <v>2</v>
      </c>
      <c r="Z22" s="40">
        <v>15.0</v>
      </c>
      <c r="AA22" s="17">
        <f t="shared" si="31"/>
        <v>15</v>
      </c>
      <c r="AB22" s="19">
        <f t="shared" si="32"/>
        <v>30</v>
      </c>
      <c r="AC22" s="40">
        <f t="shared" si="33"/>
        <v>45</v>
      </c>
      <c r="AD22" s="40">
        <f t="shared" si="34"/>
        <v>3</v>
      </c>
      <c r="AE22" s="17" t="s">
        <v>37</v>
      </c>
    </row>
    <row r="23" ht="14.25" customHeight="1">
      <c r="A23" s="73"/>
      <c r="B23" s="73"/>
      <c r="C23" s="73"/>
      <c r="D23" s="74" t="s">
        <v>82</v>
      </c>
      <c r="E23" s="32"/>
      <c r="F23" s="75">
        <f t="shared" ref="F23:Y23" si="36">SUM(F20:F22)</f>
        <v>0</v>
      </c>
      <c r="G23" s="75">
        <f t="shared" si="36"/>
        <v>0</v>
      </c>
      <c r="H23" s="75">
        <f t="shared" si="36"/>
        <v>0</v>
      </c>
      <c r="I23" s="75">
        <f t="shared" si="36"/>
        <v>5</v>
      </c>
      <c r="J23" s="75">
        <f t="shared" si="36"/>
        <v>6</v>
      </c>
      <c r="K23" s="75">
        <f t="shared" si="36"/>
        <v>11</v>
      </c>
      <c r="L23" s="75">
        <f t="shared" si="36"/>
        <v>0</v>
      </c>
      <c r="M23" s="75">
        <f t="shared" si="36"/>
        <v>0</v>
      </c>
      <c r="N23" s="75">
        <f t="shared" si="36"/>
        <v>0</v>
      </c>
      <c r="O23" s="75">
        <f t="shared" si="36"/>
        <v>0</v>
      </c>
      <c r="P23" s="75">
        <f t="shared" si="36"/>
        <v>0</v>
      </c>
      <c r="Q23" s="75">
        <f t="shared" si="36"/>
        <v>0</v>
      </c>
      <c r="R23" s="75">
        <f t="shared" si="36"/>
        <v>0</v>
      </c>
      <c r="S23" s="75">
        <f t="shared" si="36"/>
        <v>0</v>
      </c>
      <c r="T23" s="75">
        <f t="shared" si="36"/>
        <v>0</v>
      </c>
      <c r="U23" s="75">
        <f t="shared" si="36"/>
        <v>0</v>
      </c>
      <c r="V23" s="75">
        <f t="shared" si="36"/>
        <v>0</v>
      </c>
      <c r="W23" s="75">
        <f t="shared" si="36"/>
        <v>0</v>
      </c>
      <c r="X23" s="75">
        <f t="shared" si="36"/>
        <v>5</v>
      </c>
      <c r="Y23" s="76">
        <f t="shared" si="36"/>
        <v>6</v>
      </c>
      <c r="Z23" s="76" t="s">
        <v>45</v>
      </c>
      <c r="AA23" s="77">
        <f t="shared" ref="AA23:AB23" si="37">SUM(AA20:AA22)</f>
        <v>75</v>
      </c>
      <c r="AB23" s="77">
        <f t="shared" si="37"/>
        <v>90</v>
      </c>
      <c r="AC23" s="77">
        <f>AA23+AB23</f>
        <v>165</v>
      </c>
      <c r="AD23" s="78">
        <f>SUM(AD20:AD22)</f>
        <v>11</v>
      </c>
      <c r="AE23" s="79"/>
    </row>
    <row r="24" ht="14.25" customHeight="1">
      <c r="A24" s="14" t="s">
        <v>32</v>
      </c>
      <c r="B24" s="14" t="s">
        <v>33</v>
      </c>
      <c r="C24" s="14" t="s">
        <v>34</v>
      </c>
      <c r="D24" s="15" t="s">
        <v>83</v>
      </c>
      <c r="E24" s="80" t="s">
        <v>84</v>
      </c>
      <c r="F24" s="70">
        <v>2.0</v>
      </c>
      <c r="G24" s="70">
        <v>1.0</v>
      </c>
      <c r="H24" s="71">
        <v>4.0</v>
      </c>
      <c r="I24" s="70"/>
      <c r="J24" s="70"/>
      <c r="K24" s="71"/>
      <c r="L24" s="70">
        <v>0.0</v>
      </c>
      <c r="M24" s="70">
        <v>0.0</v>
      </c>
      <c r="N24" s="71">
        <v>0.0</v>
      </c>
      <c r="O24" s="70"/>
      <c r="P24" s="70"/>
      <c r="Q24" s="71"/>
      <c r="R24" s="70"/>
      <c r="S24" s="70"/>
      <c r="T24" s="71"/>
      <c r="U24" s="70"/>
      <c r="V24" s="70"/>
      <c r="W24" s="71"/>
      <c r="X24" s="17">
        <f t="shared" ref="X24:Y24" si="38">F24+I24+L24+O24+R24+U24</f>
        <v>2</v>
      </c>
      <c r="Y24" s="17">
        <f t="shared" si="38"/>
        <v>1</v>
      </c>
      <c r="Z24" s="40">
        <v>15.0</v>
      </c>
      <c r="AA24" s="73">
        <f t="shared" ref="AA24:AA28" si="40">X24*Z24</f>
        <v>30</v>
      </c>
      <c r="AB24" s="73">
        <f t="shared" ref="AB24:AB28" si="41">Y24*Z24</f>
        <v>15</v>
      </c>
      <c r="AC24" s="40">
        <f t="shared" ref="AC24:AC28" si="42">SUM(AA24:AB24)</f>
        <v>45</v>
      </c>
      <c r="AD24" s="40">
        <f t="shared" ref="AD24:AD28" si="43">H24+K24+N24+Q24+T24+W24</f>
        <v>4</v>
      </c>
      <c r="AE24" s="18" t="s">
        <v>37</v>
      </c>
    </row>
    <row r="25" ht="14.25" customHeight="1">
      <c r="A25" s="14" t="s">
        <v>32</v>
      </c>
      <c r="B25" s="14" t="s">
        <v>33</v>
      </c>
      <c r="C25" s="14" t="s">
        <v>34</v>
      </c>
      <c r="D25" s="15" t="s">
        <v>85</v>
      </c>
      <c r="E25" s="42" t="s">
        <v>86</v>
      </c>
      <c r="F25" s="70">
        <v>2.0</v>
      </c>
      <c r="G25" s="70">
        <v>1.0</v>
      </c>
      <c r="H25" s="71">
        <v>3.0</v>
      </c>
      <c r="I25" s="70"/>
      <c r="J25" s="70"/>
      <c r="K25" s="71"/>
      <c r="L25" s="70">
        <v>0.0</v>
      </c>
      <c r="M25" s="70">
        <v>0.0</v>
      </c>
      <c r="N25" s="71">
        <v>0.0</v>
      </c>
      <c r="O25" s="70"/>
      <c r="P25" s="70"/>
      <c r="Q25" s="71"/>
      <c r="R25" s="70"/>
      <c r="S25" s="70"/>
      <c r="T25" s="71"/>
      <c r="U25" s="70"/>
      <c r="V25" s="70"/>
      <c r="W25" s="71"/>
      <c r="X25" s="17">
        <f t="shared" ref="X25:Y25" si="39">F25+I25+L25+O25+R25+U25</f>
        <v>2</v>
      </c>
      <c r="Y25" s="17">
        <f t="shared" si="39"/>
        <v>1</v>
      </c>
      <c r="Z25" s="40">
        <v>15.0</v>
      </c>
      <c r="AA25" s="73">
        <f t="shared" si="40"/>
        <v>30</v>
      </c>
      <c r="AB25" s="73">
        <f t="shared" si="41"/>
        <v>15</v>
      </c>
      <c r="AC25" s="40">
        <f t="shared" si="42"/>
        <v>45</v>
      </c>
      <c r="AD25" s="40">
        <f t="shared" si="43"/>
        <v>3</v>
      </c>
      <c r="AE25" s="18" t="s">
        <v>37</v>
      </c>
    </row>
    <row r="26" ht="14.25" customHeight="1">
      <c r="A26" s="14" t="s">
        <v>32</v>
      </c>
      <c r="B26" s="81" t="s">
        <v>33</v>
      </c>
      <c r="C26" s="82" t="s">
        <v>46</v>
      </c>
      <c r="D26" s="15" t="s">
        <v>87</v>
      </c>
      <c r="E26" s="42" t="s">
        <v>88</v>
      </c>
      <c r="F26" s="70"/>
      <c r="G26" s="70"/>
      <c r="H26" s="71"/>
      <c r="I26" s="70">
        <v>1.0</v>
      </c>
      <c r="J26" s="70">
        <v>2.0</v>
      </c>
      <c r="K26" s="71">
        <v>4.0</v>
      </c>
      <c r="L26" s="70"/>
      <c r="M26" s="70"/>
      <c r="N26" s="71"/>
      <c r="O26" s="70">
        <v>0.0</v>
      </c>
      <c r="P26" s="70">
        <v>0.0</v>
      </c>
      <c r="Q26" s="71">
        <v>0.0</v>
      </c>
      <c r="R26" s="70"/>
      <c r="S26" s="70"/>
      <c r="T26" s="71"/>
      <c r="U26" s="70"/>
      <c r="V26" s="70"/>
      <c r="W26" s="71"/>
      <c r="X26" s="17">
        <f t="shared" ref="X26:Y26" si="44">F26+I26+L26+O26+R26+U26</f>
        <v>1</v>
      </c>
      <c r="Y26" s="17">
        <f t="shared" si="44"/>
        <v>2</v>
      </c>
      <c r="Z26" s="40">
        <v>15.0</v>
      </c>
      <c r="AA26" s="73">
        <f t="shared" si="40"/>
        <v>15</v>
      </c>
      <c r="AB26" s="73">
        <f t="shared" si="41"/>
        <v>30</v>
      </c>
      <c r="AC26" s="40">
        <f t="shared" si="42"/>
        <v>45</v>
      </c>
      <c r="AD26" s="40">
        <f t="shared" si="43"/>
        <v>4</v>
      </c>
      <c r="AE26" s="18" t="s">
        <v>42</v>
      </c>
    </row>
    <row r="27" ht="14.25" customHeight="1">
      <c r="A27" s="14" t="s">
        <v>32</v>
      </c>
      <c r="B27" s="83" t="s">
        <v>64</v>
      </c>
      <c r="C27" s="84" t="s">
        <v>65</v>
      </c>
      <c r="D27" s="15" t="s">
        <v>89</v>
      </c>
      <c r="E27" s="42" t="s">
        <v>90</v>
      </c>
      <c r="F27" s="70"/>
      <c r="G27" s="70"/>
      <c r="H27" s="71"/>
      <c r="I27" s="70"/>
      <c r="J27" s="70"/>
      <c r="K27" s="71"/>
      <c r="L27" s="70">
        <v>1.0</v>
      </c>
      <c r="M27" s="70">
        <v>2.0</v>
      </c>
      <c r="N27" s="71">
        <v>4.0</v>
      </c>
      <c r="O27" s="70"/>
      <c r="P27" s="70"/>
      <c r="Q27" s="71"/>
      <c r="R27" s="70">
        <v>0.0</v>
      </c>
      <c r="S27" s="70">
        <v>0.0</v>
      </c>
      <c r="T27" s="71">
        <v>0.0</v>
      </c>
      <c r="U27" s="70"/>
      <c r="V27" s="70"/>
      <c r="W27" s="71"/>
      <c r="X27" s="17">
        <f t="shared" ref="X27:Y27" si="45">F27+I27+L27+O27+R27+U27</f>
        <v>1</v>
      </c>
      <c r="Y27" s="17">
        <f t="shared" si="45"/>
        <v>2</v>
      </c>
      <c r="Z27" s="40">
        <v>15.0</v>
      </c>
      <c r="AA27" s="73">
        <f t="shared" si="40"/>
        <v>15</v>
      </c>
      <c r="AB27" s="73">
        <f t="shared" si="41"/>
        <v>30</v>
      </c>
      <c r="AC27" s="40">
        <f t="shared" si="42"/>
        <v>45</v>
      </c>
      <c r="AD27" s="40">
        <f t="shared" si="43"/>
        <v>4</v>
      </c>
      <c r="AE27" s="18" t="s">
        <v>42</v>
      </c>
    </row>
    <row r="28" ht="14.25" customHeight="1">
      <c r="A28" s="14" t="s">
        <v>43</v>
      </c>
      <c r="B28" s="83" t="s">
        <v>64</v>
      </c>
      <c r="C28" s="84" t="s">
        <v>65</v>
      </c>
      <c r="D28" s="38" t="s">
        <v>91</v>
      </c>
      <c r="E28" s="85" t="s">
        <v>92</v>
      </c>
      <c r="F28" s="70"/>
      <c r="G28" s="70"/>
      <c r="H28" s="71"/>
      <c r="I28" s="70"/>
      <c r="J28" s="70"/>
      <c r="K28" s="71"/>
      <c r="L28" s="70">
        <v>1.0</v>
      </c>
      <c r="M28" s="70">
        <v>2.0</v>
      </c>
      <c r="N28" s="71">
        <v>3.0</v>
      </c>
      <c r="O28" s="70"/>
      <c r="P28" s="70"/>
      <c r="Q28" s="71"/>
      <c r="R28" s="70">
        <v>0.0</v>
      </c>
      <c r="S28" s="70">
        <v>0.0</v>
      </c>
      <c r="T28" s="71">
        <v>0.0</v>
      </c>
      <c r="U28" s="70"/>
      <c r="V28" s="70"/>
      <c r="W28" s="71"/>
      <c r="X28" s="17">
        <f t="shared" ref="X28:Y28" si="46">F28+I28+L28+O28+R28+U28</f>
        <v>1</v>
      </c>
      <c r="Y28" s="17">
        <f t="shared" si="46"/>
        <v>2</v>
      </c>
      <c r="Z28" s="40">
        <v>15.0</v>
      </c>
      <c r="AA28" s="73">
        <f t="shared" si="40"/>
        <v>15</v>
      </c>
      <c r="AB28" s="73">
        <f t="shared" si="41"/>
        <v>30</v>
      </c>
      <c r="AC28" s="40">
        <f t="shared" si="42"/>
        <v>45</v>
      </c>
      <c r="AD28" s="40">
        <f t="shared" si="43"/>
        <v>3</v>
      </c>
      <c r="AE28" s="18" t="s">
        <v>42</v>
      </c>
    </row>
    <row r="29" ht="14.25" customHeight="1">
      <c r="A29" s="14"/>
      <c r="B29" s="14"/>
      <c r="C29" s="15"/>
      <c r="D29" s="74" t="s">
        <v>93</v>
      </c>
      <c r="E29" s="32"/>
      <c r="F29" s="86">
        <f t="shared" ref="F29:Y29" si="47">SUM(F24:F28)</f>
        <v>4</v>
      </c>
      <c r="G29" s="86">
        <f t="shared" si="47"/>
        <v>2</v>
      </c>
      <c r="H29" s="86">
        <f t="shared" si="47"/>
        <v>7</v>
      </c>
      <c r="I29" s="86">
        <f t="shared" si="47"/>
        <v>1</v>
      </c>
      <c r="J29" s="86">
        <f t="shared" si="47"/>
        <v>2</v>
      </c>
      <c r="K29" s="86">
        <f t="shared" si="47"/>
        <v>4</v>
      </c>
      <c r="L29" s="86">
        <f t="shared" si="47"/>
        <v>2</v>
      </c>
      <c r="M29" s="86">
        <f t="shared" si="47"/>
        <v>4</v>
      </c>
      <c r="N29" s="86">
        <f t="shared" si="47"/>
        <v>7</v>
      </c>
      <c r="O29" s="86">
        <f t="shared" si="47"/>
        <v>0</v>
      </c>
      <c r="P29" s="86">
        <f t="shared" si="47"/>
        <v>0</v>
      </c>
      <c r="Q29" s="86">
        <f t="shared" si="47"/>
        <v>0</v>
      </c>
      <c r="R29" s="86">
        <f t="shared" si="47"/>
        <v>0</v>
      </c>
      <c r="S29" s="86">
        <f t="shared" si="47"/>
        <v>0</v>
      </c>
      <c r="T29" s="86">
        <f t="shared" si="47"/>
        <v>0</v>
      </c>
      <c r="U29" s="86">
        <f t="shared" si="47"/>
        <v>0</v>
      </c>
      <c r="V29" s="86">
        <f t="shared" si="47"/>
        <v>0</v>
      </c>
      <c r="W29" s="86">
        <f t="shared" si="47"/>
        <v>0</v>
      </c>
      <c r="X29" s="87">
        <f t="shared" si="47"/>
        <v>7</v>
      </c>
      <c r="Y29" s="87">
        <f t="shared" si="47"/>
        <v>8</v>
      </c>
      <c r="Z29" s="76" t="s">
        <v>94</v>
      </c>
      <c r="AA29" s="87">
        <f t="shared" ref="AA29:AB29" si="48">SUM(AA24:AA28)</f>
        <v>105</v>
      </c>
      <c r="AB29" s="88">
        <f t="shared" si="48"/>
        <v>120</v>
      </c>
      <c r="AC29" s="76">
        <f>AA29+AB29</f>
        <v>225</v>
      </c>
      <c r="AD29" s="89">
        <f>SUM(AD24:AD28)</f>
        <v>18</v>
      </c>
      <c r="AE29" s="18"/>
    </row>
    <row r="30" ht="14.25" customHeight="1">
      <c r="A30" s="14" t="s">
        <v>32</v>
      </c>
      <c r="B30" s="14" t="s">
        <v>33</v>
      </c>
      <c r="C30" s="14" t="s">
        <v>34</v>
      </c>
      <c r="D30" s="14" t="s">
        <v>95</v>
      </c>
      <c r="E30" s="90" t="s">
        <v>96</v>
      </c>
      <c r="F30" s="70">
        <v>2.0</v>
      </c>
      <c r="G30" s="70">
        <v>1.0</v>
      </c>
      <c r="H30" s="71">
        <v>4.0</v>
      </c>
      <c r="I30" s="70"/>
      <c r="J30" s="70"/>
      <c r="K30" s="71"/>
      <c r="L30" s="70">
        <v>0.0</v>
      </c>
      <c r="M30" s="70">
        <v>0.0</v>
      </c>
      <c r="N30" s="71">
        <v>0.0</v>
      </c>
      <c r="O30" s="70"/>
      <c r="P30" s="70"/>
      <c r="Q30" s="71"/>
      <c r="R30" s="70"/>
      <c r="S30" s="70"/>
      <c r="T30" s="71"/>
      <c r="U30" s="70"/>
      <c r="V30" s="70"/>
      <c r="W30" s="71"/>
      <c r="X30" s="17">
        <f t="shared" ref="X30:Y30" si="49">F30+I30+L30+O30+R30+U30</f>
        <v>2</v>
      </c>
      <c r="Y30" s="19">
        <f t="shared" si="49"/>
        <v>1</v>
      </c>
      <c r="Z30" s="40">
        <v>15.0</v>
      </c>
      <c r="AA30" s="17">
        <f t="shared" ref="AA30:AA34" si="51">X30*Z30</f>
        <v>30</v>
      </c>
      <c r="AB30" s="19">
        <f t="shared" ref="AB30:AB34" si="52">Y30*Z30</f>
        <v>15</v>
      </c>
      <c r="AC30" s="40">
        <f t="shared" ref="AC30:AC34" si="53">SUM(AA30:AB30)</f>
        <v>45</v>
      </c>
      <c r="AD30" s="17">
        <f t="shared" ref="AD30:AD34" si="54">H30+K30+N30+Q30+T30+W30</f>
        <v>4</v>
      </c>
      <c r="AE30" s="17" t="s">
        <v>37</v>
      </c>
    </row>
    <row r="31" ht="14.25" customHeight="1">
      <c r="A31" s="14" t="s">
        <v>32</v>
      </c>
      <c r="B31" s="14" t="s">
        <v>33</v>
      </c>
      <c r="C31" s="14" t="s">
        <v>34</v>
      </c>
      <c r="D31" s="14" t="s">
        <v>97</v>
      </c>
      <c r="E31" s="27" t="s">
        <v>98</v>
      </c>
      <c r="F31" s="70">
        <v>2.0</v>
      </c>
      <c r="G31" s="70">
        <v>1.0</v>
      </c>
      <c r="H31" s="71">
        <v>3.0</v>
      </c>
      <c r="I31" s="70"/>
      <c r="J31" s="70"/>
      <c r="K31" s="71"/>
      <c r="L31" s="70">
        <v>0.0</v>
      </c>
      <c r="M31" s="70">
        <v>0.0</v>
      </c>
      <c r="N31" s="71">
        <v>0.0</v>
      </c>
      <c r="O31" s="70"/>
      <c r="P31" s="70"/>
      <c r="Q31" s="71"/>
      <c r="R31" s="70"/>
      <c r="S31" s="70"/>
      <c r="T31" s="71"/>
      <c r="U31" s="70"/>
      <c r="V31" s="70"/>
      <c r="W31" s="71"/>
      <c r="X31" s="17">
        <f t="shared" ref="X31:Y31" si="50">F31+I31+L31+O31+R31+U31</f>
        <v>2</v>
      </c>
      <c r="Y31" s="19">
        <f t="shared" si="50"/>
        <v>1</v>
      </c>
      <c r="Z31" s="40">
        <v>15.0</v>
      </c>
      <c r="AA31" s="17">
        <f t="shared" si="51"/>
        <v>30</v>
      </c>
      <c r="AB31" s="19">
        <f t="shared" si="52"/>
        <v>15</v>
      </c>
      <c r="AC31" s="40">
        <f t="shared" si="53"/>
        <v>45</v>
      </c>
      <c r="AD31" s="17">
        <f t="shared" si="54"/>
        <v>3</v>
      </c>
      <c r="AE31" s="17" t="s">
        <v>37</v>
      </c>
    </row>
    <row r="32" ht="14.25" customHeight="1">
      <c r="A32" s="14" t="s">
        <v>32</v>
      </c>
      <c r="B32" s="81" t="s">
        <v>33</v>
      </c>
      <c r="C32" s="82" t="s">
        <v>46</v>
      </c>
      <c r="D32" s="14" t="s">
        <v>99</v>
      </c>
      <c r="E32" s="61" t="s">
        <v>100</v>
      </c>
      <c r="F32" s="70"/>
      <c r="G32" s="70"/>
      <c r="H32" s="71"/>
      <c r="I32" s="70">
        <v>2.0</v>
      </c>
      <c r="J32" s="70">
        <v>1.0</v>
      </c>
      <c r="K32" s="71">
        <v>4.0</v>
      </c>
      <c r="L32" s="70"/>
      <c r="M32" s="70"/>
      <c r="N32" s="71"/>
      <c r="O32" s="70">
        <v>0.0</v>
      </c>
      <c r="P32" s="70">
        <v>0.0</v>
      </c>
      <c r="Q32" s="71">
        <v>0.0</v>
      </c>
      <c r="R32" s="70"/>
      <c r="S32" s="70"/>
      <c r="T32" s="71"/>
      <c r="U32" s="70"/>
      <c r="V32" s="70"/>
      <c r="W32" s="71"/>
      <c r="X32" s="17">
        <f t="shared" ref="X32:Y32" si="55">F32+I32+L32+O32+R32+U32</f>
        <v>2</v>
      </c>
      <c r="Y32" s="19">
        <f t="shared" si="55"/>
        <v>1</v>
      </c>
      <c r="Z32" s="40">
        <v>15.0</v>
      </c>
      <c r="AA32" s="17">
        <f t="shared" si="51"/>
        <v>30</v>
      </c>
      <c r="AB32" s="19">
        <f t="shared" si="52"/>
        <v>15</v>
      </c>
      <c r="AC32" s="40">
        <f t="shared" si="53"/>
        <v>45</v>
      </c>
      <c r="AD32" s="17">
        <f t="shared" si="54"/>
        <v>4</v>
      </c>
      <c r="AE32" s="17" t="s">
        <v>37</v>
      </c>
    </row>
    <row r="33" ht="14.25" customHeight="1">
      <c r="A33" s="14" t="s">
        <v>32</v>
      </c>
      <c r="B33" s="83" t="s">
        <v>64</v>
      </c>
      <c r="C33" s="84" t="s">
        <v>65</v>
      </c>
      <c r="D33" s="14" t="s">
        <v>101</v>
      </c>
      <c r="E33" s="72" t="s">
        <v>102</v>
      </c>
      <c r="F33" s="70"/>
      <c r="G33" s="70"/>
      <c r="H33" s="71"/>
      <c r="I33" s="70"/>
      <c r="J33" s="70"/>
      <c r="K33" s="71"/>
      <c r="L33" s="70">
        <v>1.0</v>
      </c>
      <c r="M33" s="70">
        <v>2.0</v>
      </c>
      <c r="N33" s="71">
        <v>4.0</v>
      </c>
      <c r="O33" s="70"/>
      <c r="P33" s="70"/>
      <c r="Q33" s="71"/>
      <c r="R33" s="70">
        <v>0.0</v>
      </c>
      <c r="S33" s="70">
        <v>0.0</v>
      </c>
      <c r="T33" s="71">
        <v>0.0</v>
      </c>
      <c r="U33" s="70"/>
      <c r="V33" s="70"/>
      <c r="W33" s="71"/>
      <c r="X33" s="17">
        <f t="shared" ref="X33:Y33" si="56">F33+I33+L33+O33+R33+U33</f>
        <v>1</v>
      </c>
      <c r="Y33" s="19">
        <f t="shared" si="56"/>
        <v>2</v>
      </c>
      <c r="Z33" s="40">
        <v>15.0</v>
      </c>
      <c r="AA33" s="17">
        <f t="shared" si="51"/>
        <v>15</v>
      </c>
      <c r="AB33" s="19">
        <f t="shared" si="52"/>
        <v>30</v>
      </c>
      <c r="AC33" s="40">
        <f t="shared" si="53"/>
        <v>45</v>
      </c>
      <c r="AD33" s="17">
        <f t="shared" si="54"/>
        <v>4</v>
      </c>
      <c r="AE33" s="17" t="s">
        <v>42</v>
      </c>
    </row>
    <row r="34" ht="14.25" customHeight="1">
      <c r="A34" s="14" t="s">
        <v>43</v>
      </c>
      <c r="B34" s="83" t="s">
        <v>64</v>
      </c>
      <c r="C34" s="84" t="s">
        <v>65</v>
      </c>
      <c r="D34" s="91" t="s">
        <v>103</v>
      </c>
      <c r="E34" s="92" t="s">
        <v>104</v>
      </c>
      <c r="F34" s="70"/>
      <c r="G34" s="70"/>
      <c r="H34" s="71"/>
      <c r="I34" s="70"/>
      <c r="J34" s="70"/>
      <c r="K34" s="71"/>
      <c r="L34" s="70">
        <v>1.0</v>
      </c>
      <c r="M34" s="70">
        <v>2.0</v>
      </c>
      <c r="N34" s="71">
        <v>3.0</v>
      </c>
      <c r="O34" s="70"/>
      <c r="P34" s="70"/>
      <c r="Q34" s="71"/>
      <c r="R34" s="70">
        <v>0.0</v>
      </c>
      <c r="S34" s="70">
        <v>0.0</v>
      </c>
      <c r="T34" s="71">
        <v>0.0</v>
      </c>
      <c r="U34" s="70"/>
      <c r="V34" s="70"/>
      <c r="W34" s="71"/>
      <c r="X34" s="17">
        <f t="shared" ref="X34:Y34" si="57">F34+I34+L34+O34+R34+U34</f>
        <v>1</v>
      </c>
      <c r="Y34" s="19">
        <f t="shared" si="57"/>
        <v>2</v>
      </c>
      <c r="Z34" s="40">
        <v>15.0</v>
      </c>
      <c r="AA34" s="17">
        <f t="shared" si="51"/>
        <v>15</v>
      </c>
      <c r="AB34" s="19">
        <f t="shared" si="52"/>
        <v>30</v>
      </c>
      <c r="AC34" s="40">
        <f t="shared" si="53"/>
        <v>45</v>
      </c>
      <c r="AD34" s="17">
        <f t="shared" si="54"/>
        <v>3</v>
      </c>
      <c r="AE34" s="17" t="s">
        <v>42</v>
      </c>
    </row>
    <row r="35" ht="14.25" customHeight="1">
      <c r="A35" s="73"/>
      <c r="B35" s="73"/>
      <c r="C35" s="73"/>
      <c r="D35" s="74" t="s">
        <v>105</v>
      </c>
      <c r="E35" s="32"/>
      <c r="F35" s="76">
        <f t="shared" ref="F35:Y35" si="58">SUM(F30:F34)</f>
        <v>4</v>
      </c>
      <c r="G35" s="76">
        <f t="shared" si="58"/>
        <v>2</v>
      </c>
      <c r="H35" s="76">
        <f t="shared" si="58"/>
        <v>7</v>
      </c>
      <c r="I35" s="76">
        <f t="shared" si="58"/>
        <v>2</v>
      </c>
      <c r="J35" s="76">
        <f t="shared" si="58"/>
        <v>1</v>
      </c>
      <c r="K35" s="76">
        <f t="shared" si="58"/>
        <v>4</v>
      </c>
      <c r="L35" s="76">
        <f t="shared" si="58"/>
        <v>2</v>
      </c>
      <c r="M35" s="76">
        <f t="shared" si="58"/>
        <v>4</v>
      </c>
      <c r="N35" s="76">
        <f t="shared" si="58"/>
        <v>7</v>
      </c>
      <c r="O35" s="76">
        <f t="shared" si="58"/>
        <v>0</v>
      </c>
      <c r="P35" s="76">
        <f t="shared" si="58"/>
        <v>0</v>
      </c>
      <c r="Q35" s="76">
        <f t="shared" si="58"/>
        <v>0</v>
      </c>
      <c r="R35" s="76">
        <f t="shared" si="58"/>
        <v>0</v>
      </c>
      <c r="S35" s="76">
        <f t="shared" si="58"/>
        <v>0</v>
      </c>
      <c r="T35" s="76">
        <f t="shared" si="58"/>
        <v>0</v>
      </c>
      <c r="U35" s="76">
        <f t="shared" si="58"/>
        <v>0</v>
      </c>
      <c r="V35" s="76">
        <f t="shared" si="58"/>
        <v>0</v>
      </c>
      <c r="W35" s="76">
        <f t="shared" si="58"/>
        <v>0</v>
      </c>
      <c r="X35" s="76">
        <f t="shared" si="58"/>
        <v>8</v>
      </c>
      <c r="Y35" s="76">
        <f t="shared" si="58"/>
        <v>7</v>
      </c>
      <c r="Z35" s="76" t="s">
        <v>45</v>
      </c>
      <c r="AA35" s="77">
        <f t="shared" ref="AA35:AB35" si="59">SUM(AA30:AA34)</f>
        <v>120</v>
      </c>
      <c r="AB35" s="77">
        <f t="shared" si="59"/>
        <v>105</v>
      </c>
      <c r="AC35" s="77">
        <f>AA35+AB35</f>
        <v>225</v>
      </c>
      <c r="AD35" s="78">
        <f>SUM(AD30:AD34)</f>
        <v>18</v>
      </c>
      <c r="AE35" s="93"/>
    </row>
    <row r="36" ht="20.25" customHeight="1">
      <c r="A36" s="14" t="s">
        <v>32</v>
      </c>
      <c r="B36" s="14" t="s">
        <v>33</v>
      </c>
      <c r="C36" s="14" t="s">
        <v>34</v>
      </c>
      <c r="D36" s="15" t="s">
        <v>106</v>
      </c>
      <c r="E36" s="94" t="s">
        <v>107</v>
      </c>
      <c r="F36" s="70">
        <v>0.0</v>
      </c>
      <c r="G36" s="70">
        <v>4.0</v>
      </c>
      <c r="H36" s="71">
        <v>4.0</v>
      </c>
      <c r="I36" s="70"/>
      <c r="J36" s="70"/>
      <c r="K36" s="71"/>
      <c r="L36" s="70">
        <v>0.0</v>
      </c>
      <c r="M36" s="70">
        <v>0.0</v>
      </c>
      <c r="N36" s="71">
        <v>0.0</v>
      </c>
      <c r="O36" s="70"/>
      <c r="P36" s="70"/>
      <c r="Q36" s="71"/>
      <c r="R36" s="70"/>
      <c r="S36" s="70"/>
      <c r="T36" s="71"/>
      <c r="U36" s="70"/>
      <c r="V36" s="70"/>
      <c r="W36" s="71"/>
      <c r="X36" s="17">
        <f t="shared" ref="X36:Y36" si="60">F36+I36+L36+O36+R36+U36</f>
        <v>0</v>
      </c>
      <c r="Y36" s="17">
        <f t="shared" si="60"/>
        <v>4</v>
      </c>
      <c r="Z36" s="40">
        <v>15.0</v>
      </c>
      <c r="AA36" s="17">
        <f t="shared" ref="AA36:AB36" si="61">X36*Z36</f>
        <v>0</v>
      </c>
      <c r="AB36" s="17">
        <f t="shared" si="61"/>
        <v>0</v>
      </c>
      <c r="AC36" s="73">
        <f t="shared" ref="AC36:AC40" si="64">SUM(AA36:AB36)</f>
        <v>0</v>
      </c>
      <c r="AD36" s="25">
        <f t="shared" ref="AD36:AD40" si="65">H36+K36+N36+Q36+T36+W36</f>
        <v>4</v>
      </c>
      <c r="AE36" s="18" t="s">
        <v>42</v>
      </c>
    </row>
    <row r="37" ht="14.25" customHeight="1">
      <c r="A37" s="14" t="s">
        <v>32</v>
      </c>
      <c r="B37" s="14" t="s">
        <v>33</v>
      </c>
      <c r="C37" s="14" t="s">
        <v>34</v>
      </c>
      <c r="D37" s="15" t="s">
        <v>108</v>
      </c>
      <c r="E37" s="94" t="s">
        <v>109</v>
      </c>
      <c r="F37" s="70">
        <v>0.0</v>
      </c>
      <c r="G37" s="70">
        <v>3.0</v>
      </c>
      <c r="H37" s="71">
        <v>3.0</v>
      </c>
      <c r="I37" s="70"/>
      <c r="J37" s="70"/>
      <c r="K37" s="71"/>
      <c r="L37" s="70">
        <v>0.0</v>
      </c>
      <c r="M37" s="70">
        <v>0.0</v>
      </c>
      <c r="N37" s="71">
        <v>0.0</v>
      </c>
      <c r="O37" s="70"/>
      <c r="P37" s="70"/>
      <c r="Q37" s="71"/>
      <c r="R37" s="70"/>
      <c r="S37" s="70"/>
      <c r="T37" s="71"/>
      <c r="U37" s="70"/>
      <c r="V37" s="70"/>
      <c r="W37" s="71"/>
      <c r="X37" s="17">
        <f t="shared" ref="X37:Y37" si="62">F37+I37+L37+O37+R37+U37</f>
        <v>0</v>
      </c>
      <c r="Y37" s="17">
        <f t="shared" si="62"/>
        <v>3</v>
      </c>
      <c r="Z37" s="40">
        <v>15.0</v>
      </c>
      <c r="AA37" s="17">
        <f t="shared" ref="AA37:AB37" si="63">X37*Z37</f>
        <v>0</v>
      </c>
      <c r="AB37" s="17">
        <f t="shared" si="63"/>
        <v>0</v>
      </c>
      <c r="AC37" s="73">
        <f t="shared" si="64"/>
        <v>0</v>
      </c>
      <c r="AD37" s="25">
        <f t="shared" si="65"/>
        <v>3</v>
      </c>
      <c r="AE37" s="18" t="s">
        <v>42</v>
      </c>
    </row>
    <row r="38" ht="14.25" customHeight="1">
      <c r="A38" s="14" t="s">
        <v>32</v>
      </c>
      <c r="B38" s="81" t="s">
        <v>33</v>
      </c>
      <c r="C38" s="82" t="s">
        <v>46</v>
      </c>
      <c r="D38" s="15" t="s">
        <v>110</v>
      </c>
      <c r="E38" s="94" t="s">
        <v>111</v>
      </c>
      <c r="F38" s="70"/>
      <c r="G38" s="70"/>
      <c r="H38" s="71"/>
      <c r="I38" s="70">
        <v>0.0</v>
      </c>
      <c r="J38" s="70">
        <v>4.0</v>
      </c>
      <c r="K38" s="71">
        <v>4.0</v>
      </c>
      <c r="L38" s="70"/>
      <c r="M38" s="70"/>
      <c r="N38" s="71"/>
      <c r="O38" s="70">
        <v>0.0</v>
      </c>
      <c r="P38" s="70">
        <v>0.0</v>
      </c>
      <c r="Q38" s="71">
        <v>0.0</v>
      </c>
      <c r="R38" s="70"/>
      <c r="S38" s="70"/>
      <c r="T38" s="71"/>
      <c r="U38" s="70"/>
      <c r="V38" s="70"/>
      <c r="W38" s="71"/>
      <c r="X38" s="17">
        <f t="shared" ref="X38:Y38" si="66">F38+I38+L38+O38+R38+U38</f>
        <v>0</v>
      </c>
      <c r="Y38" s="17">
        <f t="shared" si="66"/>
        <v>4</v>
      </c>
      <c r="Z38" s="40">
        <v>15.0</v>
      </c>
      <c r="AA38" s="17">
        <f t="shared" ref="AA38:AB38" si="67">X38*Z38</f>
        <v>0</v>
      </c>
      <c r="AB38" s="17">
        <f t="shared" si="67"/>
        <v>0</v>
      </c>
      <c r="AC38" s="73">
        <f t="shared" si="64"/>
        <v>0</v>
      </c>
      <c r="AD38" s="25">
        <f t="shared" si="65"/>
        <v>4</v>
      </c>
      <c r="AE38" s="18" t="s">
        <v>42</v>
      </c>
    </row>
    <row r="39" ht="14.25" customHeight="1">
      <c r="A39" s="14" t="s">
        <v>32</v>
      </c>
      <c r="B39" s="83" t="s">
        <v>64</v>
      </c>
      <c r="C39" s="84" t="s">
        <v>65</v>
      </c>
      <c r="D39" s="15" t="s">
        <v>112</v>
      </c>
      <c r="E39" s="94" t="s">
        <v>113</v>
      </c>
      <c r="F39" s="70"/>
      <c r="G39" s="70"/>
      <c r="H39" s="71"/>
      <c r="I39" s="70"/>
      <c r="J39" s="70"/>
      <c r="K39" s="71"/>
      <c r="L39" s="70">
        <v>0.0</v>
      </c>
      <c r="M39" s="70">
        <v>4.0</v>
      </c>
      <c r="N39" s="71">
        <v>4.0</v>
      </c>
      <c r="O39" s="70"/>
      <c r="P39" s="70"/>
      <c r="Q39" s="71"/>
      <c r="R39" s="70">
        <v>0.0</v>
      </c>
      <c r="S39" s="70">
        <v>0.0</v>
      </c>
      <c r="T39" s="71">
        <v>0.0</v>
      </c>
      <c r="U39" s="70"/>
      <c r="V39" s="70"/>
      <c r="W39" s="71"/>
      <c r="X39" s="17">
        <f t="shared" ref="X39:Y39" si="68">F39+I39+L39+O39+R39+U39</f>
        <v>0</v>
      </c>
      <c r="Y39" s="17">
        <f t="shared" si="68"/>
        <v>4</v>
      </c>
      <c r="Z39" s="40">
        <v>15.0</v>
      </c>
      <c r="AA39" s="17">
        <f t="shared" ref="AA39:AB39" si="69">X39*Z39</f>
        <v>0</v>
      </c>
      <c r="AB39" s="17">
        <f t="shared" si="69"/>
        <v>0</v>
      </c>
      <c r="AC39" s="73">
        <f t="shared" si="64"/>
        <v>0</v>
      </c>
      <c r="AD39" s="25">
        <f t="shared" si="65"/>
        <v>4</v>
      </c>
      <c r="AE39" s="18" t="s">
        <v>42</v>
      </c>
    </row>
    <row r="40" ht="14.25" customHeight="1">
      <c r="A40" s="14" t="s">
        <v>43</v>
      </c>
      <c r="B40" s="83" t="s">
        <v>64</v>
      </c>
      <c r="C40" s="84" t="s">
        <v>65</v>
      </c>
      <c r="D40" s="38" t="s">
        <v>114</v>
      </c>
      <c r="E40" s="94" t="s">
        <v>115</v>
      </c>
      <c r="F40" s="70"/>
      <c r="G40" s="70"/>
      <c r="H40" s="71"/>
      <c r="I40" s="70"/>
      <c r="J40" s="70"/>
      <c r="K40" s="71"/>
      <c r="L40" s="70">
        <v>0.0</v>
      </c>
      <c r="M40" s="70">
        <v>3.0</v>
      </c>
      <c r="N40" s="71">
        <v>3.0</v>
      </c>
      <c r="O40" s="70"/>
      <c r="P40" s="70"/>
      <c r="Q40" s="71"/>
      <c r="R40" s="70">
        <v>0.0</v>
      </c>
      <c r="S40" s="70">
        <v>0.0</v>
      </c>
      <c r="T40" s="71">
        <v>0.0</v>
      </c>
      <c r="U40" s="70"/>
      <c r="V40" s="70"/>
      <c r="W40" s="71"/>
      <c r="X40" s="17">
        <f t="shared" ref="X40:Y40" si="70">F40+I40+L40+O40+R40+U40</f>
        <v>0</v>
      </c>
      <c r="Y40" s="17">
        <f t="shared" si="70"/>
        <v>3</v>
      </c>
      <c r="Z40" s="40">
        <v>15.0</v>
      </c>
      <c r="AA40" s="17">
        <f t="shared" ref="AA40:AB40" si="71">X40*Z40</f>
        <v>0</v>
      </c>
      <c r="AB40" s="17">
        <f t="shared" si="71"/>
        <v>0</v>
      </c>
      <c r="AC40" s="73">
        <f t="shared" si="64"/>
        <v>0</v>
      </c>
      <c r="AD40" s="25">
        <f t="shared" si="65"/>
        <v>3</v>
      </c>
      <c r="AE40" s="18" t="s">
        <v>42</v>
      </c>
    </row>
    <row r="41" ht="14.25" customHeight="1">
      <c r="A41" s="14"/>
      <c r="B41" s="14"/>
      <c r="C41" s="15"/>
      <c r="D41" s="74" t="s">
        <v>116</v>
      </c>
      <c r="E41" s="32"/>
      <c r="F41" s="86">
        <f t="shared" ref="F41:Y41" si="72">SUM(F36:F40)</f>
        <v>0</v>
      </c>
      <c r="G41" s="86">
        <f t="shared" si="72"/>
        <v>7</v>
      </c>
      <c r="H41" s="86">
        <f t="shared" si="72"/>
        <v>7</v>
      </c>
      <c r="I41" s="86">
        <f t="shared" si="72"/>
        <v>0</v>
      </c>
      <c r="J41" s="86">
        <f t="shared" si="72"/>
        <v>4</v>
      </c>
      <c r="K41" s="86">
        <f t="shared" si="72"/>
        <v>4</v>
      </c>
      <c r="L41" s="86">
        <f t="shared" si="72"/>
        <v>0</v>
      </c>
      <c r="M41" s="86">
        <f t="shared" si="72"/>
        <v>7</v>
      </c>
      <c r="N41" s="86">
        <f t="shared" si="72"/>
        <v>7</v>
      </c>
      <c r="O41" s="86">
        <f t="shared" si="72"/>
        <v>0</v>
      </c>
      <c r="P41" s="86">
        <f t="shared" si="72"/>
        <v>0</v>
      </c>
      <c r="Q41" s="86">
        <f t="shared" si="72"/>
        <v>0</v>
      </c>
      <c r="R41" s="86">
        <f t="shared" si="72"/>
        <v>0</v>
      </c>
      <c r="S41" s="86">
        <f t="shared" si="72"/>
        <v>0</v>
      </c>
      <c r="T41" s="86">
        <f t="shared" si="72"/>
        <v>0</v>
      </c>
      <c r="U41" s="86">
        <f t="shared" si="72"/>
        <v>0</v>
      </c>
      <c r="V41" s="86">
        <f t="shared" si="72"/>
        <v>0</v>
      </c>
      <c r="W41" s="86">
        <f t="shared" si="72"/>
        <v>0</v>
      </c>
      <c r="X41" s="86">
        <f t="shared" si="72"/>
        <v>0</v>
      </c>
      <c r="Y41" s="86">
        <f t="shared" si="72"/>
        <v>18</v>
      </c>
      <c r="Z41" s="86" t="s">
        <v>94</v>
      </c>
      <c r="AA41" s="87">
        <f t="shared" ref="AA41:AD41" si="73">SUM(AA36:AA40)</f>
        <v>0</v>
      </c>
      <c r="AB41" s="87">
        <f t="shared" si="73"/>
        <v>0</v>
      </c>
      <c r="AC41" s="87">
        <f t="shared" si="73"/>
        <v>0</v>
      </c>
      <c r="AD41" s="76">
        <f t="shared" si="73"/>
        <v>18</v>
      </c>
      <c r="AE41" s="18"/>
    </row>
    <row r="42" ht="14.25" customHeight="1">
      <c r="A42" s="14" t="s">
        <v>32</v>
      </c>
      <c r="B42" s="14" t="s">
        <v>33</v>
      </c>
      <c r="C42" s="14" t="s">
        <v>34</v>
      </c>
      <c r="D42" s="14" t="s">
        <v>117</v>
      </c>
      <c r="E42" s="95" t="s">
        <v>118</v>
      </c>
      <c r="F42" s="70">
        <v>0.0</v>
      </c>
      <c r="G42" s="70">
        <v>4.0</v>
      </c>
      <c r="H42" s="71">
        <v>4.0</v>
      </c>
      <c r="I42" s="70"/>
      <c r="J42" s="70"/>
      <c r="K42" s="71"/>
      <c r="L42" s="70">
        <v>0.0</v>
      </c>
      <c r="M42" s="70">
        <v>0.0</v>
      </c>
      <c r="N42" s="71">
        <v>0.0</v>
      </c>
      <c r="O42" s="70"/>
      <c r="P42" s="70"/>
      <c r="Q42" s="71"/>
      <c r="R42" s="70"/>
      <c r="S42" s="70"/>
      <c r="T42" s="71"/>
      <c r="U42" s="70"/>
      <c r="V42" s="70"/>
      <c r="W42" s="71"/>
      <c r="X42" s="17">
        <f t="shared" ref="X42:Y42" si="74">F42+I42+L42+O42+R42+U42</f>
        <v>0</v>
      </c>
      <c r="Y42" s="19">
        <f t="shared" si="74"/>
        <v>4</v>
      </c>
      <c r="Z42" s="40">
        <v>15.0</v>
      </c>
      <c r="AA42" s="17">
        <f t="shared" ref="AA42:AA46" si="76">X42*Z42</f>
        <v>0</v>
      </c>
      <c r="AB42" s="19">
        <f t="shared" ref="AB42:AB46" si="77">Y42*Z42</f>
        <v>60</v>
      </c>
      <c r="AC42" s="40">
        <f t="shared" ref="AC42:AC46" si="78">SUM(AA42:AB42)</f>
        <v>60</v>
      </c>
      <c r="AD42" s="17">
        <f t="shared" ref="AD42:AD46" si="79">H42+K42+N42+Q42+T42+W42</f>
        <v>4</v>
      </c>
      <c r="AE42" s="17" t="s">
        <v>42</v>
      </c>
    </row>
    <row r="43" ht="14.25" customHeight="1">
      <c r="A43" s="14" t="s">
        <v>32</v>
      </c>
      <c r="B43" s="14" t="s">
        <v>33</v>
      </c>
      <c r="C43" s="14" t="s">
        <v>34</v>
      </c>
      <c r="D43" s="14" t="s">
        <v>119</v>
      </c>
      <c r="E43" s="95" t="s">
        <v>120</v>
      </c>
      <c r="F43" s="70">
        <v>0.0</v>
      </c>
      <c r="G43" s="70">
        <v>3.0</v>
      </c>
      <c r="H43" s="71">
        <v>3.0</v>
      </c>
      <c r="I43" s="70"/>
      <c r="J43" s="70"/>
      <c r="K43" s="71"/>
      <c r="L43" s="70">
        <v>0.0</v>
      </c>
      <c r="M43" s="70">
        <v>0.0</v>
      </c>
      <c r="N43" s="71">
        <v>0.0</v>
      </c>
      <c r="O43" s="70"/>
      <c r="P43" s="70"/>
      <c r="Q43" s="71"/>
      <c r="R43" s="70"/>
      <c r="S43" s="70"/>
      <c r="T43" s="71"/>
      <c r="U43" s="70"/>
      <c r="V43" s="70"/>
      <c r="W43" s="71"/>
      <c r="X43" s="17">
        <f t="shared" ref="X43:Y43" si="75">F43+I43+L43+O43+R43+U43</f>
        <v>0</v>
      </c>
      <c r="Y43" s="19">
        <f t="shared" si="75"/>
        <v>3</v>
      </c>
      <c r="Z43" s="40">
        <v>15.0</v>
      </c>
      <c r="AA43" s="17">
        <f t="shared" si="76"/>
        <v>0</v>
      </c>
      <c r="AB43" s="19">
        <f t="shared" si="77"/>
        <v>45</v>
      </c>
      <c r="AC43" s="40">
        <f t="shared" si="78"/>
        <v>45</v>
      </c>
      <c r="AD43" s="17">
        <f t="shared" si="79"/>
        <v>3</v>
      </c>
      <c r="AE43" s="17" t="s">
        <v>42</v>
      </c>
    </row>
    <row r="44" ht="14.25" customHeight="1">
      <c r="A44" s="14" t="s">
        <v>32</v>
      </c>
      <c r="B44" s="81" t="s">
        <v>33</v>
      </c>
      <c r="C44" s="82" t="s">
        <v>46</v>
      </c>
      <c r="D44" s="14" t="s">
        <v>121</v>
      </c>
      <c r="E44" s="95" t="s">
        <v>122</v>
      </c>
      <c r="F44" s="70"/>
      <c r="G44" s="70"/>
      <c r="H44" s="71"/>
      <c r="I44" s="70">
        <v>2.0</v>
      </c>
      <c r="J44" s="70">
        <v>2.0</v>
      </c>
      <c r="K44" s="71">
        <v>4.0</v>
      </c>
      <c r="L44" s="70"/>
      <c r="M44" s="70"/>
      <c r="N44" s="71"/>
      <c r="O44" s="70">
        <v>0.0</v>
      </c>
      <c r="P44" s="70">
        <v>0.0</v>
      </c>
      <c r="Q44" s="71">
        <v>0.0</v>
      </c>
      <c r="R44" s="70"/>
      <c r="S44" s="70"/>
      <c r="T44" s="71"/>
      <c r="U44" s="70"/>
      <c r="V44" s="70"/>
      <c r="W44" s="71"/>
      <c r="X44" s="17">
        <f t="shared" ref="X44:Y44" si="80">F44+I44+L44+O44+R44+U44</f>
        <v>2</v>
      </c>
      <c r="Y44" s="19">
        <f t="shared" si="80"/>
        <v>2</v>
      </c>
      <c r="Z44" s="40">
        <v>15.0</v>
      </c>
      <c r="AA44" s="17">
        <f t="shared" si="76"/>
        <v>30</v>
      </c>
      <c r="AB44" s="19">
        <f t="shared" si="77"/>
        <v>30</v>
      </c>
      <c r="AC44" s="40">
        <f t="shared" si="78"/>
        <v>60</v>
      </c>
      <c r="AD44" s="17">
        <f t="shared" si="79"/>
        <v>4</v>
      </c>
      <c r="AE44" s="17" t="s">
        <v>42</v>
      </c>
    </row>
    <row r="45" ht="14.25" customHeight="1">
      <c r="A45" s="14" t="s">
        <v>32</v>
      </c>
      <c r="B45" s="83" t="s">
        <v>64</v>
      </c>
      <c r="C45" s="84" t="s">
        <v>65</v>
      </c>
      <c r="D45" s="14" t="s">
        <v>123</v>
      </c>
      <c r="E45" s="95" t="s">
        <v>124</v>
      </c>
      <c r="F45" s="70"/>
      <c r="G45" s="70"/>
      <c r="H45" s="71"/>
      <c r="I45" s="70"/>
      <c r="J45" s="70"/>
      <c r="K45" s="71"/>
      <c r="L45" s="70">
        <v>2.0</v>
      </c>
      <c r="M45" s="70">
        <v>2.0</v>
      </c>
      <c r="N45" s="71">
        <v>4.0</v>
      </c>
      <c r="O45" s="70"/>
      <c r="P45" s="70"/>
      <c r="Q45" s="71"/>
      <c r="R45" s="70">
        <v>0.0</v>
      </c>
      <c r="S45" s="70">
        <v>0.0</v>
      </c>
      <c r="T45" s="71">
        <v>0.0</v>
      </c>
      <c r="U45" s="70"/>
      <c r="V45" s="70"/>
      <c r="W45" s="71"/>
      <c r="X45" s="17">
        <f t="shared" ref="X45:Y45" si="81">F45+I45+L45+O45+R45+U45</f>
        <v>2</v>
      </c>
      <c r="Y45" s="19">
        <f t="shared" si="81"/>
        <v>2</v>
      </c>
      <c r="Z45" s="40">
        <v>15.0</v>
      </c>
      <c r="AA45" s="17">
        <f t="shared" si="76"/>
        <v>30</v>
      </c>
      <c r="AB45" s="19">
        <f t="shared" si="77"/>
        <v>30</v>
      </c>
      <c r="AC45" s="40">
        <f t="shared" si="78"/>
        <v>60</v>
      </c>
      <c r="AD45" s="17">
        <f t="shared" si="79"/>
        <v>4</v>
      </c>
      <c r="AE45" s="17" t="s">
        <v>42</v>
      </c>
    </row>
    <row r="46" ht="14.25" customHeight="1">
      <c r="A46" s="14" t="s">
        <v>43</v>
      </c>
      <c r="B46" s="83" t="s">
        <v>64</v>
      </c>
      <c r="C46" s="84" t="s">
        <v>65</v>
      </c>
      <c r="D46" s="91" t="s">
        <v>125</v>
      </c>
      <c r="E46" s="95" t="s">
        <v>126</v>
      </c>
      <c r="F46" s="70"/>
      <c r="G46" s="70"/>
      <c r="H46" s="71"/>
      <c r="I46" s="70"/>
      <c r="J46" s="70"/>
      <c r="K46" s="71"/>
      <c r="L46" s="70">
        <v>0.0</v>
      </c>
      <c r="M46" s="70">
        <v>3.0</v>
      </c>
      <c r="N46" s="71">
        <v>3.0</v>
      </c>
      <c r="O46" s="70"/>
      <c r="P46" s="70"/>
      <c r="Q46" s="71"/>
      <c r="R46" s="70">
        <v>0.0</v>
      </c>
      <c r="S46" s="70">
        <v>0.0</v>
      </c>
      <c r="T46" s="71">
        <v>0.0</v>
      </c>
      <c r="U46" s="70"/>
      <c r="V46" s="70"/>
      <c r="W46" s="71"/>
      <c r="X46" s="17">
        <f t="shared" ref="X46:Y46" si="82">F46+I46+L46+O46+R46+U46</f>
        <v>0</v>
      </c>
      <c r="Y46" s="19">
        <f t="shared" si="82"/>
        <v>3</v>
      </c>
      <c r="Z46" s="40">
        <v>15.0</v>
      </c>
      <c r="AA46" s="17">
        <f t="shared" si="76"/>
        <v>0</v>
      </c>
      <c r="AB46" s="19">
        <f t="shared" si="77"/>
        <v>45</v>
      </c>
      <c r="AC46" s="40">
        <f t="shared" si="78"/>
        <v>45</v>
      </c>
      <c r="AD46" s="17">
        <f t="shared" si="79"/>
        <v>3</v>
      </c>
      <c r="AE46" s="17" t="s">
        <v>42</v>
      </c>
    </row>
    <row r="47" ht="14.25" customHeight="1">
      <c r="A47" s="73"/>
      <c r="B47" s="73"/>
      <c r="C47" s="73"/>
      <c r="D47" s="74" t="s">
        <v>127</v>
      </c>
      <c r="E47" s="32"/>
      <c r="F47" s="76">
        <f t="shared" ref="F47:Y47" si="83">SUM(F42:F46)</f>
        <v>0</v>
      </c>
      <c r="G47" s="76">
        <f t="shared" si="83"/>
        <v>7</v>
      </c>
      <c r="H47" s="76">
        <f t="shared" si="83"/>
        <v>7</v>
      </c>
      <c r="I47" s="76">
        <f t="shared" si="83"/>
        <v>2</v>
      </c>
      <c r="J47" s="76">
        <f t="shared" si="83"/>
        <v>2</v>
      </c>
      <c r="K47" s="76">
        <f t="shared" si="83"/>
        <v>4</v>
      </c>
      <c r="L47" s="76">
        <f t="shared" si="83"/>
        <v>2</v>
      </c>
      <c r="M47" s="76">
        <f t="shared" si="83"/>
        <v>5</v>
      </c>
      <c r="N47" s="76">
        <f t="shared" si="83"/>
        <v>7</v>
      </c>
      <c r="O47" s="76">
        <f t="shared" si="83"/>
        <v>0</v>
      </c>
      <c r="P47" s="76">
        <f t="shared" si="83"/>
        <v>0</v>
      </c>
      <c r="Q47" s="76">
        <f t="shared" si="83"/>
        <v>0</v>
      </c>
      <c r="R47" s="76">
        <f t="shared" si="83"/>
        <v>0</v>
      </c>
      <c r="S47" s="76">
        <f t="shared" si="83"/>
        <v>0</v>
      </c>
      <c r="T47" s="76">
        <f t="shared" si="83"/>
        <v>0</v>
      </c>
      <c r="U47" s="76">
        <f t="shared" si="83"/>
        <v>0</v>
      </c>
      <c r="V47" s="76">
        <f t="shared" si="83"/>
        <v>0</v>
      </c>
      <c r="W47" s="76">
        <f t="shared" si="83"/>
        <v>0</v>
      </c>
      <c r="X47" s="76">
        <f t="shared" si="83"/>
        <v>4</v>
      </c>
      <c r="Y47" s="76">
        <f t="shared" si="83"/>
        <v>14</v>
      </c>
      <c r="Z47" s="76" t="s">
        <v>45</v>
      </c>
      <c r="AA47" s="77">
        <f t="shared" ref="AA47:AB47" si="84">SUM(AA42:AA46)</f>
        <v>60</v>
      </c>
      <c r="AB47" s="77">
        <f t="shared" si="84"/>
        <v>210</v>
      </c>
      <c r="AC47" s="77">
        <f>AA47+AB47</f>
        <v>270</v>
      </c>
      <c r="AD47" s="78">
        <f>SUM(AD42:AD46)</f>
        <v>18</v>
      </c>
      <c r="AE47" s="93"/>
    </row>
    <row r="48" ht="14.25" customHeight="1">
      <c r="A48" s="14" t="s">
        <v>32</v>
      </c>
      <c r="B48" s="81" t="s">
        <v>33</v>
      </c>
      <c r="C48" s="82" t="s">
        <v>46</v>
      </c>
      <c r="D48" s="96" t="s">
        <v>128</v>
      </c>
      <c r="E48" s="27" t="s">
        <v>129</v>
      </c>
      <c r="F48" s="70"/>
      <c r="G48" s="70"/>
      <c r="H48" s="71"/>
      <c r="I48" s="70">
        <v>0.0</v>
      </c>
      <c r="J48" s="70">
        <v>30.0</v>
      </c>
      <c r="K48" s="71">
        <v>3.0</v>
      </c>
      <c r="L48" s="70"/>
      <c r="M48" s="70"/>
      <c r="N48" s="71"/>
      <c r="O48" s="70">
        <v>0.0</v>
      </c>
      <c r="P48" s="70">
        <v>0.0</v>
      </c>
      <c r="Q48" s="71">
        <v>0.0</v>
      </c>
      <c r="R48" s="70"/>
      <c r="S48" s="70"/>
      <c r="T48" s="71"/>
      <c r="U48" s="70"/>
      <c r="V48" s="70"/>
      <c r="W48" s="71"/>
      <c r="X48" s="58">
        <f t="shared" ref="X48:X49" si="86">F48+I48+L48+O48+R48+U48</f>
        <v>0</v>
      </c>
      <c r="Y48" s="17"/>
      <c r="Z48" s="40"/>
      <c r="AA48" s="17"/>
      <c r="AB48" s="19"/>
      <c r="AC48" s="40">
        <f t="shared" ref="AC48:AD48" si="85">G48+J48+M48+P48+S48+V48</f>
        <v>30</v>
      </c>
      <c r="AD48" s="40">
        <f t="shared" si="85"/>
        <v>3</v>
      </c>
      <c r="AE48" s="17" t="s">
        <v>42</v>
      </c>
    </row>
    <row r="49" ht="14.25" customHeight="1">
      <c r="A49" s="54" t="s">
        <v>32</v>
      </c>
      <c r="B49" s="83" t="s">
        <v>64</v>
      </c>
      <c r="C49" s="84" t="s">
        <v>65</v>
      </c>
      <c r="D49" s="54" t="s">
        <v>130</v>
      </c>
      <c r="E49" s="97" t="s">
        <v>131</v>
      </c>
      <c r="F49" s="70"/>
      <c r="G49" s="70"/>
      <c r="H49" s="71"/>
      <c r="I49" s="70"/>
      <c r="J49" s="70"/>
      <c r="K49" s="71"/>
      <c r="L49" s="70">
        <v>0.0</v>
      </c>
      <c r="M49" s="70">
        <v>120.0</v>
      </c>
      <c r="N49" s="71">
        <v>10.0</v>
      </c>
      <c r="O49" s="70"/>
      <c r="P49" s="70"/>
      <c r="Q49" s="71"/>
      <c r="R49" s="70"/>
      <c r="S49" s="70"/>
      <c r="T49" s="71"/>
      <c r="U49" s="70">
        <v>0.0</v>
      </c>
      <c r="V49" s="70">
        <v>0.0</v>
      </c>
      <c r="W49" s="71">
        <v>0.0</v>
      </c>
      <c r="X49" s="58">
        <f t="shared" si="86"/>
        <v>0</v>
      </c>
      <c r="Y49" s="17"/>
      <c r="Z49" s="40"/>
      <c r="AA49" s="17"/>
      <c r="AB49" s="19"/>
      <c r="AC49" s="40">
        <f t="shared" ref="AC49:AD49" si="87">G49+J49+M49+P49+S49+V49</f>
        <v>120</v>
      </c>
      <c r="AD49" s="40">
        <f t="shared" si="87"/>
        <v>10</v>
      </c>
      <c r="AE49" s="17" t="s">
        <v>42</v>
      </c>
    </row>
    <row r="50" ht="15.75" customHeight="1">
      <c r="A50" s="15"/>
      <c r="B50" s="98"/>
      <c r="C50" s="99"/>
      <c r="D50" s="100" t="s">
        <v>132</v>
      </c>
      <c r="E50" s="32"/>
      <c r="F50" s="77">
        <f t="shared" ref="F50:Y50" si="88">SUM(F48:F49)</f>
        <v>0</v>
      </c>
      <c r="G50" s="77">
        <f t="shared" si="88"/>
        <v>0</v>
      </c>
      <c r="H50" s="77">
        <f t="shared" si="88"/>
        <v>0</v>
      </c>
      <c r="I50" s="77">
        <f t="shared" si="88"/>
        <v>0</v>
      </c>
      <c r="J50" s="77">
        <f t="shared" si="88"/>
        <v>30</v>
      </c>
      <c r="K50" s="77">
        <f t="shared" si="88"/>
        <v>3</v>
      </c>
      <c r="L50" s="77">
        <f t="shared" si="88"/>
        <v>0</v>
      </c>
      <c r="M50" s="77">
        <f t="shared" si="88"/>
        <v>120</v>
      </c>
      <c r="N50" s="77">
        <f t="shared" si="88"/>
        <v>10</v>
      </c>
      <c r="O50" s="77">
        <f t="shared" si="88"/>
        <v>0</v>
      </c>
      <c r="P50" s="77">
        <f t="shared" si="88"/>
        <v>0</v>
      </c>
      <c r="Q50" s="77">
        <f t="shared" si="88"/>
        <v>0</v>
      </c>
      <c r="R50" s="77">
        <f t="shared" si="88"/>
        <v>0</v>
      </c>
      <c r="S50" s="77">
        <f t="shared" si="88"/>
        <v>0</v>
      </c>
      <c r="T50" s="77">
        <f t="shared" si="88"/>
        <v>0</v>
      </c>
      <c r="U50" s="77">
        <f t="shared" si="88"/>
        <v>0</v>
      </c>
      <c r="V50" s="77">
        <f t="shared" si="88"/>
        <v>0</v>
      </c>
      <c r="W50" s="77">
        <f t="shared" si="88"/>
        <v>0</v>
      </c>
      <c r="X50" s="101">
        <f t="shared" si="88"/>
        <v>0</v>
      </c>
      <c r="Y50" s="101">
        <f t="shared" si="88"/>
        <v>0</v>
      </c>
      <c r="Z50" s="102"/>
      <c r="AA50" s="102"/>
      <c r="AB50" s="102"/>
      <c r="AC50" s="101">
        <f t="shared" ref="AC50:AD50" si="89">G50+J50+M50+P50+S50+V50</f>
        <v>150</v>
      </c>
      <c r="AD50" s="103">
        <f t="shared" si="89"/>
        <v>13</v>
      </c>
      <c r="AE50" s="43" t="s">
        <v>133</v>
      </c>
    </row>
    <row r="51" ht="15.75" customHeight="1">
      <c r="A51" s="14" t="s">
        <v>32</v>
      </c>
      <c r="B51" s="14" t="s">
        <v>33</v>
      </c>
      <c r="C51" s="14" t="s">
        <v>34</v>
      </c>
      <c r="D51" s="96" t="s">
        <v>134</v>
      </c>
      <c r="E51" s="104" t="s">
        <v>135</v>
      </c>
      <c r="F51" s="59">
        <v>0.0</v>
      </c>
      <c r="G51" s="59">
        <v>2.0</v>
      </c>
      <c r="H51" s="59">
        <v>0.0</v>
      </c>
      <c r="I51" s="59"/>
      <c r="J51" s="59"/>
      <c r="K51" s="58"/>
      <c r="L51" s="59"/>
      <c r="M51" s="59"/>
      <c r="N51" s="59"/>
      <c r="O51" s="59"/>
      <c r="P51" s="59"/>
      <c r="Q51" s="59"/>
      <c r="R51" s="59">
        <v>0.0</v>
      </c>
      <c r="S51" s="59">
        <v>0.0</v>
      </c>
      <c r="T51" s="59">
        <v>0.0</v>
      </c>
      <c r="U51" s="59"/>
      <c r="V51" s="59"/>
      <c r="W51" s="58"/>
      <c r="X51" s="105">
        <f t="shared" ref="X51:Y51" si="90">F51+I51+L51+O51+R51+U51</f>
        <v>0</v>
      </c>
      <c r="Y51" s="105">
        <f t="shared" si="90"/>
        <v>2</v>
      </c>
      <c r="Z51" s="106">
        <v>15.0</v>
      </c>
      <c r="AA51" s="106">
        <f t="shared" ref="AA51:AA52" si="92">X51*Z51</f>
        <v>0</v>
      </c>
      <c r="AB51" s="106">
        <f t="shared" ref="AB51:AB52" si="93">Y51*Z51</f>
        <v>30</v>
      </c>
      <c r="AC51" s="106">
        <f t="shared" ref="AC51:AC52" si="94">SUM(AA51:AB51)</f>
        <v>30</v>
      </c>
      <c r="AD51" s="18">
        <v>0.0</v>
      </c>
      <c r="AE51" s="43" t="s">
        <v>42</v>
      </c>
    </row>
    <row r="52" ht="15.75" customHeight="1">
      <c r="A52" s="54" t="s">
        <v>32</v>
      </c>
      <c r="B52" s="81" t="s">
        <v>33</v>
      </c>
      <c r="C52" s="82" t="s">
        <v>46</v>
      </c>
      <c r="D52" s="14" t="s">
        <v>136</v>
      </c>
      <c r="E52" s="107" t="s">
        <v>137</v>
      </c>
      <c r="F52" s="59"/>
      <c r="G52" s="59"/>
      <c r="H52" s="59"/>
      <c r="I52" s="59">
        <v>0.0</v>
      </c>
      <c r="J52" s="59">
        <v>2.0</v>
      </c>
      <c r="K52" s="58">
        <v>0.0</v>
      </c>
      <c r="L52" s="59"/>
      <c r="M52" s="59"/>
      <c r="N52" s="59"/>
      <c r="O52" s="59"/>
      <c r="P52" s="59"/>
      <c r="Q52" s="59"/>
      <c r="R52" s="59"/>
      <c r="S52" s="59"/>
      <c r="T52" s="59"/>
      <c r="U52" s="59">
        <v>0.0</v>
      </c>
      <c r="V52" s="59">
        <v>0.0</v>
      </c>
      <c r="W52" s="58">
        <v>0.0</v>
      </c>
      <c r="X52" s="108">
        <f t="shared" ref="X52:Y52" si="91">F52+I52+L52+O52+R52+U52</f>
        <v>0</v>
      </c>
      <c r="Y52" s="108">
        <f t="shared" si="91"/>
        <v>2</v>
      </c>
      <c r="Z52" s="109">
        <v>15.0</v>
      </c>
      <c r="AA52" s="109">
        <f t="shared" si="92"/>
        <v>0</v>
      </c>
      <c r="AB52" s="109">
        <f t="shared" si="93"/>
        <v>30</v>
      </c>
      <c r="AC52" s="109">
        <f t="shared" si="94"/>
        <v>30</v>
      </c>
      <c r="AD52" s="18">
        <v>0.0</v>
      </c>
      <c r="AE52" s="43" t="s">
        <v>42</v>
      </c>
    </row>
    <row r="53" ht="15.75" customHeight="1">
      <c r="A53" s="14"/>
      <c r="B53" s="14"/>
      <c r="C53" s="14"/>
      <c r="D53" s="110" t="s">
        <v>138</v>
      </c>
      <c r="E53" s="111"/>
      <c r="F53" s="112"/>
      <c r="G53" s="112"/>
      <c r="H53" s="112">
        <v>4.0</v>
      </c>
      <c r="I53" s="112"/>
      <c r="J53" s="112"/>
      <c r="K53" s="112">
        <v>4.0</v>
      </c>
      <c r="L53" s="112"/>
      <c r="M53" s="112"/>
      <c r="N53" s="112">
        <v>0.0</v>
      </c>
      <c r="O53" s="112"/>
      <c r="P53" s="112"/>
      <c r="Q53" s="112">
        <v>0.0</v>
      </c>
      <c r="R53" s="112"/>
      <c r="S53" s="112"/>
      <c r="T53" s="112">
        <v>0.0</v>
      </c>
      <c r="U53" s="112"/>
      <c r="V53" s="112"/>
      <c r="W53" s="113"/>
      <c r="X53" s="114"/>
      <c r="Y53" s="114"/>
      <c r="Z53" s="114"/>
      <c r="AA53" s="114"/>
      <c r="AB53" s="114"/>
      <c r="AC53" s="114"/>
      <c r="AD53" s="115">
        <f>H53+K53+N53+Q53+T53+W53</f>
        <v>8</v>
      </c>
      <c r="AE53" s="14"/>
    </row>
    <row r="54" ht="15.75" customHeight="1">
      <c r="A54" s="14"/>
      <c r="B54" s="14"/>
      <c r="C54" s="14"/>
      <c r="D54" s="54" t="s">
        <v>139</v>
      </c>
      <c r="E54" s="116" t="s">
        <v>140</v>
      </c>
      <c r="F54" s="117"/>
      <c r="G54" s="117"/>
      <c r="H54" s="117"/>
      <c r="I54" s="117"/>
      <c r="J54" s="117"/>
      <c r="K54" s="117"/>
      <c r="L54" s="117"/>
      <c r="M54" s="117"/>
      <c r="N54" s="117">
        <v>10.0</v>
      </c>
      <c r="O54" s="117"/>
      <c r="P54" s="117"/>
      <c r="Q54" s="117"/>
      <c r="R54" s="117"/>
      <c r="S54" s="117"/>
      <c r="T54" s="117"/>
      <c r="U54" s="117"/>
      <c r="V54" s="117"/>
      <c r="W54" s="117">
        <v>0.0</v>
      </c>
      <c r="X54" s="40"/>
      <c r="Y54" s="34"/>
      <c r="Z54" s="34"/>
      <c r="AA54" s="34"/>
      <c r="AB54" s="34"/>
      <c r="AC54" s="34"/>
      <c r="AD54" s="118">
        <v>10.0</v>
      </c>
      <c r="AE54" s="14"/>
    </row>
    <row r="55" ht="15.75" customHeight="1">
      <c r="A55" s="14"/>
      <c r="B55" s="14"/>
      <c r="C55" s="15"/>
      <c r="D55" s="119" t="s">
        <v>141</v>
      </c>
      <c r="E55" s="120"/>
      <c r="F55" s="121">
        <f t="shared" ref="F55:Y55" si="95">F54+F53+F29+F23+F19+F17+F6</f>
        <v>14</v>
      </c>
      <c r="G55" s="121">
        <f t="shared" si="95"/>
        <v>10</v>
      </c>
      <c r="H55" s="121">
        <f t="shared" si="95"/>
        <v>29</v>
      </c>
      <c r="I55" s="121">
        <f t="shared" si="95"/>
        <v>11</v>
      </c>
      <c r="J55" s="121">
        <f t="shared" si="95"/>
        <v>11</v>
      </c>
      <c r="K55" s="121">
        <f t="shared" si="95"/>
        <v>27</v>
      </c>
      <c r="L55" s="121">
        <f t="shared" si="95"/>
        <v>4</v>
      </c>
      <c r="M55" s="121">
        <f t="shared" si="95"/>
        <v>6</v>
      </c>
      <c r="N55" s="121">
        <f t="shared" si="95"/>
        <v>21</v>
      </c>
      <c r="O55" s="121">
        <f t="shared" si="95"/>
        <v>0</v>
      </c>
      <c r="P55" s="121">
        <f t="shared" si="95"/>
        <v>0</v>
      </c>
      <c r="Q55" s="121">
        <f t="shared" si="95"/>
        <v>0</v>
      </c>
      <c r="R55" s="121">
        <f t="shared" si="95"/>
        <v>0</v>
      </c>
      <c r="S55" s="121">
        <f t="shared" si="95"/>
        <v>0</v>
      </c>
      <c r="T55" s="121">
        <f t="shared" si="95"/>
        <v>0</v>
      </c>
      <c r="U55" s="121">
        <f t="shared" si="95"/>
        <v>0</v>
      </c>
      <c r="V55" s="121">
        <f t="shared" si="95"/>
        <v>0</v>
      </c>
      <c r="W55" s="121">
        <f t="shared" si="95"/>
        <v>0</v>
      </c>
      <c r="X55" s="121">
        <f t="shared" si="95"/>
        <v>29</v>
      </c>
      <c r="Y55" s="121">
        <f t="shared" si="95"/>
        <v>27</v>
      </c>
      <c r="Z55" s="121"/>
      <c r="AA55" s="121">
        <f t="shared" ref="AA55:AD55" si="96">AA54+AA53+AA29+AA23+AA19+AA17+AA6</f>
        <v>435</v>
      </c>
      <c r="AB55" s="121">
        <f t="shared" si="96"/>
        <v>405</v>
      </c>
      <c r="AC55" s="121">
        <f t="shared" si="96"/>
        <v>840</v>
      </c>
      <c r="AD55" s="122">
        <f t="shared" si="96"/>
        <v>77</v>
      </c>
      <c r="AE55" s="14"/>
    </row>
    <row r="56" ht="18.0" customHeight="1">
      <c r="A56" s="14"/>
      <c r="B56" s="14"/>
      <c r="C56" s="15"/>
      <c r="D56" s="123" t="s">
        <v>142</v>
      </c>
      <c r="E56" s="124"/>
      <c r="F56" s="125">
        <f t="shared" ref="F56:Y56" si="97">F50+F54+F53+F29+F23+F19+F17+F6</f>
        <v>14</v>
      </c>
      <c r="G56" s="125">
        <f t="shared" si="97"/>
        <v>10</v>
      </c>
      <c r="H56" s="125">
        <f t="shared" si="97"/>
        <v>29</v>
      </c>
      <c r="I56" s="125">
        <f t="shared" si="97"/>
        <v>11</v>
      </c>
      <c r="J56" s="125">
        <f t="shared" si="97"/>
        <v>41</v>
      </c>
      <c r="K56" s="125">
        <f t="shared" si="97"/>
        <v>30</v>
      </c>
      <c r="L56" s="125">
        <f t="shared" si="97"/>
        <v>4</v>
      </c>
      <c r="M56" s="125">
        <f t="shared" si="97"/>
        <v>126</v>
      </c>
      <c r="N56" s="125">
        <f t="shared" si="97"/>
        <v>31</v>
      </c>
      <c r="O56" s="125">
        <f t="shared" si="97"/>
        <v>0</v>
      </c>
      <c r="P56" s="125">
        <f t="shared" si="97"/>
        <v>0</v>
      </c>
      <c r="Q56" s="125">
        <f t="shared" si="97"/>
        <v>0</v>
      </c>
      <c r="R56" s="125">
        <f t="shared" si="97"/>
        <v>0</v>
      </c>
      <c r="S56" s="125">
        <f t="shared" si="97"/>
        <v>0</v>
      </c>
      <c r="T56" s="125">
        <f t="shared" si="97"/>
        <v>0</v>
      </c>
      <c r="U56" s="125">
        <f t="shared" si="97"/>
        <v>0</v>
      </c>
      <c r="V56" s="125">
        <f t="shared" si="97"/>
        <v>0</v>
      </c>
      <c r="W56" s="125">
        <f t="shared" si="97"/>
        <v>0</v>
      </c>
      <c r="X56" s="125">
        <f t="shared" si="97"/>
        <v>29</v>
      </c>
      <c r="Y56" s="125">
        <f t="shared" si="97"/>
        <v>27</v>
      </c>
      <c r="Z56" s="125"/>
      <c r="AA56" s="125">
        <f t="shared" ref="AA56:AD56" si="98">AA50+AA54+AA53+AA29+AA23+AA19+AA17+AA6</f>
        <v>435</v>
      </c>
      <c r="AB56" s="125">
        <f t="shared" si="98"/>
        <v>405</v>
      </c>
      <c r="AC56" s="125">
        <f t="shared" si="98"/>
        <v>990</v>
      </c>
      <c r="AD56" s="126">
        <f t="shared" si="98"/>
        <v>90</v>
      </c>
      <c r="AE56" s="14"/>
    </row>
    <row r="57" ht="15.75" customHeight="1">
      <c r="A57" s="14"/>
      <c r="B57" s="14"/>
      <c r="C57" s="15"/>
      <c r="D57" s="127" t="s">
        <v>143</v>
      </c>
      <c r="E57" s="120"/>
      <c r="F57" s="128">
        <f t="shared" ref="F57:Y57" si="99">F54+F53+F35+F23+F19+F17+F6</f>
        <v>14</v>
      </c>
      <c r="G57" s="129">
        <f t="shared" si="99"/>
        <v>10</v>
      </c>
      <c r="H57" s="129">
        <f t="shared" si="99"/>
        <v>29</v>
      </c>
      <c r="I57" s="129">
        <f t="shared" si="99"/>
        <v>12</v>
      </c>
      <c r="J57" s="129">
        <f t="shared" si="99"/>
        <v>10</v>
      </c>
      <c r="K57" s="129">
        <f t="shared" si="99"/>
        <v>27</v>
      </c>
      <c r="L57" s="129">
        <f t="shared" si="99"/>
        <v>4</v>
      </c>
      <c r="M57" s="129">
        <f t="shared" si="99"/>
        <v>6</v>
      </c>
      <c r="N57" s="129">
        <f t="shared" si="99"/>
        <v>21</v>
      </c>
      <c r="O57" s="129">
        <f t="shared" si="99"/>
        <v>0</v>
      </c>
      <c r="P57" s="129">
        <f t="shared" si="99"/>
        <v>0</v>
      </c>
      <c r="Q57" s="129">
        <f t="shared" si="99"/>
        <v>0</v>
      </c>
      <c r="R57" s="129">
        <f t="shared" si="99"/>
        <v>0</v>
      </c>
      <c r="S57" s="129">
        <f t="shared" si="99"/>
        <v>0</v>
      </c>
      <c r="T57" s="129">
        <f t="shared" si="99"/>
        <v>0</v>
      </c>
      <c r="U57" s="129">
        <f t="shared" si="99"/>
        <v>0</v>
      </c>
      <c r="V57" s="129">
        <f t="shared" si="99"/>
        <v>0</v>
      </c>
      <c r="W57" s="129">
        <f t="shared" si="99"/>
        <v>0</v>
      </c>
      <c r="X57" s="129">
        <f t="shared" si="99"/>
        <v>30</v>
      </c>
      <c r="Y57" s="129">
        <f t="shared" si="99"/>
        <v>26</v>
      </c>
      <c r="Z57" s="129"/>
      <c r="AA57" s="129">
        <f t="shared" ref="AA57:AD57" si="100">AA54+AA53+AA35+AA23+AA19+AA17+AA6</f>
        <v>450</v>
      </c>
      <c r="AB57" s="129">
        <f t="shared" si="100"/>
        <v>390</v>
      </c>
      <c r="AC57" s="129">
        <f t="shared" si="100"/>
        <v>840</v>
      </c>
      <c r="AD57" s="130">
        <f t="shared" si="100"/>
        <v>77</v>
      </c>
      <c r="AE57" s="65"/>
    </row>
    <row r="58" ht="18.0" customHeight="1">
      <c r="A58" s="14"/>
      <c r="B58" s="14"/>
      <c r="C58" s="15"/>
      <c r="D58" s="131" t="s">
        <v>144</v>
      </c>
      <c r="E58" s="124"/>
      <c r="F58" s="132">
        <f t="shared" ref="F58:Y58" si="101">F50+F54+F53+F35+F23+F19+F17+F6</f>
        <v>14</v>
      </c>
      <c r="G58" s="132">
        <f t="shared" si="101"/>
        <v>10</v>
      </c>
      <c r="H58" s="132">
        <f t="shared" si="101"/>
        <v>29</v>
      </c>
      <c r="I58" s="132">
        <f t="shared" si="101"/>
        <v>12</v>
      </c>
      <c r="J58" s="132">
        <f t="shared" si="101"/>
        <v>40</v>
      </c>
      <c r="K58" s="132">
        <f t="shared" si="101"/>
        <v>30</v>
      </c>
      <c r="L58" s="132">
        <f t="shared" si="101"/>
        <v>4</v>
      </c>
      <c r="M58" s="132">
        <f t="shared" si="101"/>
        <v>126</v>
      </c>
      <c r="N58" s="132">
        <f t="shared" si="101"/>
        <v>31</v>
      </c>
      <c r="O58" s="132">
        <f t="shared" si="101"/>
        <v>0</v>
      </c>
      <c r="P58" s="132">
        <f t="shared" si="101"/>
        <v>0</v>
      </c>
      <c r="Q58" s="132">
        <f t="shared" si="101"/>
        <v>0</v>
      </c>
      <c r="R58" s="132">
        <f t="shared" si="101"/>
        <v>0</v>
      </c>
      <c r="S58" s="132">
        <f t="shared" si="101"/>
        <v>0</v>
      </c>
      <c r="T58" s="132">
        <f t="shared" si="101"/>
        <v>0</v>
      </c>
      <c r="U58" s="132">
        <f t="shared" si="101"/>
        <v>0</v>
      </c>
      <c r="V58" s="132">
        <f t="shared" si="101"/>
        <v>0</v>
      </c>
      <c r="W58" s="132">
        <f t="shared" si="101"/>
        <v>0</v>
      </c>
      <c r="X58" s="132">
        <f t="shared" si="101"/>
        <v>30</v>
      </c>
      <c r="Y58" s="132">
        <f t="shared" si="101"/>
        <v>26</v>
      </c>
      <c r="Z58" s="132"/>
      <c r="AA58" s="132">
        <f t="shared" ref="AA58:AD58" si="102">AA50+AA54+AA53+AA35+AA23+AA19+AA17+AA6</f>
        <v>450</v>
      </c>
      <c r="AB58" s="132">
        <f t="shared" si="102"/>
        <v>390</v>
      </c>
      <c r="AC58" s="132">
        <f t="shared" si="102"/>
        <v>990</v>
      </c>
      <c r="AD58" s="133">
        <f t="shared" si="102"/>
        <v>90</v>
      </c>
      <c r="AE58" s="14"/>
    </row>
    <row r="59" ht="15.75" customHeight="1">
      <c r="A59" s="14"/>
      <c r="B59" s="14"/>
      <c r="C59" s="15"/>
      <c r="D59" s="134" t="s">
        <v>145</v>
      </c>
      <c r="E59" s="120"/>
      <c r="F59" s="135">
        <f t="shared" ref="F59:Y59" si="103">F54+F53+F41+F23+F19+F17+F6</f>
        <v>10</v>
      </c>
      <c r="G59" s="135">
        <f t="shared" si="103"/>
        <v>15</v>
      </c>
      <c r="H59" s="135">
        <f t="shared" si="103"/>
        <v>29</v>
      </c>
      <c r="I59" s="135">
        <f t="shared" si="103"/>
        <v>10</v>
      </c>
      <c r="J59" s="135">
        <f t="shared" si="103"/>
        <v>13</v>
      </c>
      <c r="K59" s="135">
        <f t="shared" si="103"/>
        <v>27</v>
      </c>
      <c r="L59" s="135">
        <f t="shared" si="103"/>
        <v>2</v>
      </c>
      <c r="M59" s="135">
        <f t="shared" si="103"/>
        <v>9</v>
      </c>
      <c r="N59" s="135">
        <f t="shared" si="103"/>
        <v>21</v>
      </c>
      <c r="O59" s="135">
        <f t="shared" si="103"/>
        <v>0</v>
      </c>
      <c r="P59" s="135">
        <f t="shared" si="103"/>
        <v>0</v>
      </c>
      <c r="Q59" s="135">
        <f t="shared" si="103"/>
        <v>0</v>
      </c>
      <c r="R59" s="135">
        <f t="shared" si="103"/>
        <v>0</v>
      </c>
      <c r="S59" s="135">
        <f t="shared" si="103"/>
        <v>0</v>
      </c>
      <c r="T59" s="135">
        <f t="shared" si="103"/>
        <v>0</v>
      </c>
      <c r="U59" s="135">
        <f t="shared" si="103"/>
        <v>0</v>
      </c>
      <c r="V59" s="135">
        <f t="shared" si="103"/>
        <v>0</v>
      </c>
      <c r="W59" s="135">
        <f t="shared" si="103"/>
        <v>0</v>
      </c>
      <c r="X59" s="135">
        <f t="shared" si="103"/>
        <v>22</v>
      </c>
      <c r="Y59" s="135">
        <f t="shared" si="103"/>
        <v>37</v>
      </c>
      <c r="Z59" s="135"/>
      <c r="AA59" s="135">
        <f t="shared" ref="AA59:AD59" si="104">AA54+AA53+AA41+AA23+AA19+AA17+AA6</f>
        <v>330</v>
      </c>
      <c r="AB59" s="135">
        <f t="shared" si="104"/>
        <v>285</v>
      </c>
      <c r="AC59" s="135">
        <f t="shared" si="104"/>
        <v>615</v>
      </c>
      <c r="AD59" s="136">
        <f t="shared" si="104"/>
        <v>77</v>
      </c>
      <c r="AE59" s="14"/>
    </row>
    <row r="60" ht="18.0" customHeight="1">
      <c r="A60" s="14"/>
      <c r="B60" s="14"/>
      <c r="C60" s="15"/>
      <c r="D60" s="137" t="s">
        <v>146</v>
      </c>
      <c r="E60" s="124"/>
      <c r="F60" s="138">
        <f t="shared" ref="F60:Y60" si="105">F50+F54+F53+F41+F23+F19+F17+F6</f>
        <v>10</v>
      </c>
      <c r="G60" s="138">
        <f t="shared" si="105"/>
        <v>15</v>
      </c>
      <c r="H60" s="138">
        <f t="shared" si="105"/>
        <v>29</v>
      </c>
      <c r="I60" s="138">
        <f t="shared" si="105"/>
        <v>10</v>
      </c>
      <c r="J60" s="138">
        <f t="shared" si="105"/>
        <v>43</v>
      </c>
      <c r="K60" s="138">
        <f t="shared" si="105"/>
        <v>30</v>
      </c>
      <c r="L60" s="138">
        <f t="shared" si="105"/>
        <v>2</v>
      </c>
      <c r="M60" s="138">
        <f t="shared" si="105"/>
        <v>129</v>
      </c>
      <c r="N60" s="138">
        <f t="shared" si="105"/>
        <v>31</v>
      </c>
      <c r="O60" s="138">
        <f t="shared" si="105"/>
        <v>0</v>
      </c>
      <c r="P60" s="138">
        <f t="shared" si="105"/>
        <v>0</v>
      </c>
      <c r="Q60" s="138">
        <f t="shared" si="105"/>
        <v>0</v>
      </c>
      <c r="R60" s="138">
        <f t="shared" si="105"/>
        <v>0</v>
      </c>
      <c r="S60" s="138">
        <f t="shared" si="105"/>
        <v>0</v>
      </c>
      <c r="T60" s="138">
        <f t="shared" si="105"/>
        <v>0</v>
      </c>
      <c r="U60" s="138">
        <f t="shared" si="105"/>
        <v>0</v>
      </c>
      <c r="V60" s="138">
        <f t="shared" si="105"/>
        <v>0</v>
      </c>
      <c r="W60" s="138">
        <f t="shared" si="105"/>
        <v>0</v>
      </c>
      <c r="X60" s="138">
        <f t="shared" si="105"/>
        <v>22</v>
      </c>
      <c r="Y60" s="138">
        <f t="shared" si="105"/>
        <v>37</v>
      </c>
      <c r="Z60" s="138"/>
      <c r="AA60" s="138">
        <f t="shared" ref="AA60:AD60" si="106">AA50+AA54+AA53+AA41+AA23+AA19+AA17+AA6</f>
        <v>330</v>
      </c>
      <c r="AB60" s="138">
        <f t="shared" si="106"/>
        <v>285</v>
      </c>
      <c r="AC60" s="138">
        <f t="shared" si="106"/>
        <v>765</v>
      </c>
      <c r="AD60" s="139">
        <f t="shared" si="106"/>
        <v>90</v>
      </c>
      <c r="AE60" s="14"/>
    </row>
    <row r="61" ht="15.75" customHeight="1">
      <c r="A61" s="14"/>
      <c r="B61" s="14"/>
      <c r="C61" s="15"/>
      <c r="D61" s="140" t="s">
        <v>147</v>
      </c>
      <c r="E61" s="120"/>
      <c r="F61" s="141">
        <f t="shared" ref="F61:Y61" si="107">F54+F53+F47+F23+F19+F17+F6</f>
        <v>10</v>
      </c>
      <c r="G61" s="141">
        <f t="shared" si="107"/>
        <v>15</v>
      </c>
      <c r="H61" s="141">
        <f t="shared" si="107"/>
        <v>29</v>
      </c>
      <c r="I61" s="141">
        <f t="shared" si="107"/>
        <v>12</v>
      </c>
      <c r="J61" s="141">
        <f t="shared" si="107"/>
        <v>11</v>
      </c>
      <c r="K61" s="141">
        <f t="shared" si="107"/>
        <v>27</v>
      </c>
      <c r="L61" s="141">
        <f t="shared" si="107"/>
        <v>4</v>
      </c>
      <c r="M61" s="141">
        <f t="shared" si="107"/>
        <v>7</v>
      </c>
      <c r="N61" s="141">
        <f t="shared" si="107"/>
        <v>21</v>
      </c>
      <c r="O61" s="141">
        <f t="shared" si="107"/>
        <v>0</v>
      </c>
      <c r="P61" s="141">
        <f t="shared" si="107"/>
        <v>0</v>
      </c>
      <c r="Q61" s="141">
        <f t="shared" si="107"/>
        <v>0</v>
      </c>
      <c r="R61" s="141">
        <f t="shared" si="107"/>
        <v>0</v>
      </c>
      <c r="S61" s="141">
        <f t="shared" si="107"/>
        <v>0</v>
      </c>
      <c r="T61" s="141">
        <f t="shared" si="107"/>
        <v>0</v>
      </c>
      <c r="U61" s="141">
        <f t="shared" si="107"/>
        <v>0</v>
      </c>
      <c r="V61" s="141">
        <f t="shared" si="107"/>
        <v>0</v>
      </c>
      <c r="W61" s="141">
        <f t="shared" si="107"/>
        <v>0</v>
      </c>
      <c r="X61" s="141">
        <f t="shared" si="107"/>
        <v>26</v>
      </c>
      <c r="Y61" s="141">
        <f t="shared" si="107"/>
        <v>33</v>
      </c>
      <c r="Z61" s="141"/>
      <c r="AA61" s="141">
        <f t="shared" ref="AA61:AD61" si="108">AA54+AA53+AA47+AA23+AA19+AA17+AA6</f>
        <v>390</v>
      </c>
      <c r="AB61" s="141">
        <f t="shared" si="108"/>
        <v>495</v>
      </c>
      <c r="AC61" s="141">
        <f t="shared" si="108"/>
        <v>885</v>
      </c>
      <c r="AD61" s="142">
        <f t="shared" si="108"/>
        <v>77</v>
      </c>
      <c r="AE61" s="14"/>
    </row>
    <row r="62" ht="18.0" customHeight="1">
      <c r="A62" s="14"/>
      <c r="B62" s="14"/>
      <c r="C62" s="15"/>
      <c r="D62" s="143" t="s">
        <v>148</v>
      </c>
      <c r="E62" s="124"/>
      <c r="F62" s="144">
        <f t="shared" ref="F62:Y62" si="109">F50+F54+F53+F47+F23+F19+F17+F6</f>
        <v>10</v>
      </c>
      <c r="G62" s="144">
        <f t="shared" si="109"/>
        <v>15</v>
      </c>
      <c r="H62" s="145">
        <f t="shared" si="109"/>
        <v>29</v>
      </c>
      <c r="I62" s="144">
        <f t="shared" si="109"/>
        <v>12</v>
      </c>
      <c r="J62" s="144">
        <f t="shared" si="109"/>
        <v>41</v>
      </c>
      <c r="K62" s="145">
        <f t="shared" si="109"/>
        <v>30</v>
      </c>
      <c r="L62" s="144">
        <f t="shared" si="109"/>
        <v>4</v>
      </c>
      <c r="M62" s="144">
        <f t="shared" si="109"/>
        <v>127</v>
      </c>
      <c r="N62" s="145">
        <f t="shared" si="109"/>
        <v>31</v>
      </c>
      <c r="O62" s="144">
        <f t="shared" si="109"/>
        <v>0</v>
      </c>
      <c r="P62" s="144">
        <f t="shared" si="109"/>
        <v>0</v>
      </c>
      <c r="Q62" s="144">
        <f t="shared" si="109"/>
        <v>0</v>
      </c>
      <c r="R62" s="144">
        <f t="shared" si="109"/>
        <v>0</v>
      </c>
      <c r="S62" s="144">
        <f t="shared" si="109"/>
        <v>0</v>
      </c>
      <c r="T62" s="144">
        <f t="shared" si="109"/>
        <v>0</v>
      </c>
      <c r="U62" s="144">
        <f t="shared" si="109"/>
        <v>0</v>
      </c>
      <c r="V62" s="144">
        <f t="shared" si="109"/>
        <v>0</v>
      </c>
      <c r="W62" s="144">
        <f t="shared" si="109"/>
        <v>0</v>
      </c>
      <c r="X62" s="144">
        <f t="shared" si="109"/>
        <v>26</v>
      </c>
      <c r="Y62" s="144">
        <f t="shared" si="109"/>
        <v>33</v>
      </c>
      <c r="Z62" s="144"/>
      <c r="AA62" s="144">
        <f t="shared" ref="AA62:AD62" si="110">AA50+AA54+AA53+AA47+AA23+AA19+AA17+AA6</f>
        <v>390</v>
      </c>
      <c r="AB62" s="144">
        <f t="shared" si="110"/>
        <v>495</v>
      </c>
      <c r="AC62" s="144">
        <f t="shared" si="110"/>
        <v>1035</v>
      </c>
      <c r="AD62" s="146">
        <f t="shared" si="110"/>
        <v>90</v>
      </c>
      <c r="AE62" s="14"/>
    </row>
    <row r="63" ht="15.75" customHeight="1">
      <c r="A63" s="147"/>
      <c r="B63" s="147"/>
      <c r="C63" s="147"/>
      <c r="D63" s="148"/>
      <c r="E63" s="149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</row>
    <row r="64" ht="15.75" customHeight="1">
      <c r="A64" s="150"/>
      <c r="B64" s="150"/>
      <c r="C64" s="150"/>
      <c r="D64" s="70"/>
      <c r="E64" s="151"/>
      <c r="F64" s="70"/>
      <c r="G64" s="70"/>
      <c r="H64" s="70"/>
      <c r="I64" s="70"/>
      <c r="J64" s="70"/>
      <c r="K64" s="70"/>
      <c r="L64" s="70"/>
      <c r="M64" s="70"/>
      <c r="N64" s="152">
        <f>H62+K62+N62</f>
        <v>90</v>
      </c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</row>
    <row r="65" ht="15.75" customHeight="1">
      <c r="A65" s="150"/>
      <c r="B65" s="150"/>
      <c r="C65" s="150"/>
      <c r="D65" s="70"/>
      <c r="E65" s="151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>
        <v>90.0</v>
      </c>
      <c r="AE65" s="153" t="s">
        <v>149</v>
      </c>
    </row>
    <row r="66" ht="15.75" customHeight="1">
      <c r="A66" s="150"/>
      <c r="B66" s="150"/>
      <c r="C66" s="150"/>
      <c r="D66" s="70"/>
      <c r="E66" s="151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>
        <v>90.0</v>
      </c>
      <c r="AE66" s="153" t="s">
        <v>150</v>
      </c>
    </row>
    <row r="67" ht="15.75" customHeight="1">
      <c r="A67" s="150"/>
      <c r="B67" s="150"/>
      <c r="C67" s="150"/>
      <c r="D67" s="70"/>
      <c r="E67" s="151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</row>
    <row r="68" ht="15.75" customHeight="1">
      <c r="A68" s="150"/>
      <c r="B68" s="150"/>
      <c r="C68" s="150"/>
      <c r="D68" s="70"/>
      <c r="E68" s="151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</row>
    <row r="69" ht="15.75" customHeight="1">
      <c r="A69" s="150"/>
      <c r="B69" s="150"/>
      <c r="C69" s="150"/>
      <c r="D69" s="70"/>
      <c r="E69" s="151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</row>
    <row r="70" ht="15.75" customHeight="1">
      <c r="A70" s="150"/>
      <c r="B70" s="150"/>
      <c r="C70" s="150"/>
      <c r="D70" s="70"/>
      <c r="E70" s="151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</row>
    <row r="71" ht="15.75" customHeight="1">
      <c r="A71" s="150"/>
      <c r="B71" s="150"/>
      <c r="C71" s="150"/>
      <c r="D71" s="70"/>
      <c r="E71" s="151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</row>
    <row r="72" ht="15.75" customHeight="1">
      <c r="A72" s="150"/>
      <c r="B72" s="150"/>
      <c r="C72" s="150"/>
      <c r="D72" s="70"/>
      <c r="E72" s="151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</row>
    <row r="73" ht="15.75" customHeight="1">
      <c r="A73" s="150"/>
      <c r="B73" s="150"/>
      <c r="C73" s="150"/>
      <c r="D73" s="70"/>
      <c r="E73" s="151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</row>
    <row r="74" ht="15.75" customHeight="1">
      <c r="A74" s="150"/>
      <c r="B74" s="150"/>
      <c r="C74" s="150"/>
      <c r="D74" s="70"/>
      <c r="E74" s="151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</row>
    <row r="75" ht="15.75" customHeight="1">
      <c r="A75" s="150"/>
      <c r="B75" s="150"/>
      <c r="C75" s="150"/>
      <c r="D75" s="70"/>
      <c r="E75" s="151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</row>
    <row r="76" ht="15.75" customHeight="1">
      <c r="A76" s="150"/>
      <c r="B76" s="150"/>
      <c r="C76" s="150"/>
      <c r="D76" s="70"/>
      <c r="E76" s="151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</row>
    <row r="77" ht="15.75" customHeight="1">
      <c r="A77" s="150"/>
      <c r="B77" s="150"/>
      <c r="C77" s="150"/>
      <c r="D77" s="70"/>
      <c r="E77" s="151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</row>
    <row r="78" ht="15.75" customHeight="1">
      <c r="A78" s="150"/>
      <c r="B78" s="150"/>
      <c r="C78" s="150"/>
      <c r="D78" s="70"/>
      <c r="E78" s="151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</row>
    <row r="79" ht="15.75" customHeight="1">
      <c r="A79" s="150"/>
      <c r="B79" s="150"/>
      <c r="C79" s="150"/>
      <c r="D79" s="70"/>
      <c r="E79" s="151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</row>
    <row r="80" ht="15.75" customHeight="1">
      <c r="A80" s="150"/>
      <c r="B80" s="150"/>
      <c r="C80" s="150"/>
      <c r="D80" s="70"/>
      <c r="E80" s="151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</row>
    <row r="81" ht="15.75" customHeight="1">
      <c r="A81" s="150"/>
      <c r="B81" s="150"/>
      <c r="C81" s="150"/>
      <c r="D81" s="70"/>
      <c r="E81" s="151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</row>
    <row r="82" ht="15.75" customHeight="1">
      <c r="A82" s="150"/>
      <c r="B82" s="150"/>
      <c r="C82" s="150"/>
      <c r="D82" s="70"/>
      <c r="E82" s="151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</row>
    <row r="83" ht="15.75" customHeight="1">
      <c r="A83" s="150"/>
      <c r="B83" s="150"/>
      <c r="C83" s="150"/>
      <c r="D83" s="70"/>
      <c r="E83" s="151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</row>
    <row r="84" ht="15.75" customHeight="1">
      <c r="A84" s="150"/>
      <c r="B84" s="150"/>
      <c r="C84" s="150"/>
      <c r="D84" s="70"/>
      <c r="E84" s="151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</row>
    <row r="85" ht="15.75" customHeight="1">
      <c r="A85" s="150"/>
      <c r="B85" s="150"/>
      <c r="C85" s="150"/>
      <c r="D85" s="70"/>
      <c r="E85" s="151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</row>
    <row r="86" ht="15.75" customHeight="1">
      <c r="A86" s="150"/>
      <c r="B86" s="150"/>
      <c r="C86" s="150"/>
      <c r="D86" s="70"/>
      <c r="E86" s="151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</row>
    <row r="87" ht="15.75" customHeight="1">
      <c r="A87" s="150"/>
      <c r="B87" s="150"/>
      <c r="C87" s="150"/>
      <c r="D87" s="70"/>
      <c r="E87" s="151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</row>
    <row r="88" ht="15.75" customHeight="1">
      <c r="A88" s="150"/>
      <c r="B88" s="150"/>
      <c r="C88" s="150"/>
      <c r="D88" s="70"/>
      <c r="E88" s="151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</row>
    <row r="89" ht="15.75" customHeight="1">
      <c r="A89" s="150"/>
      <c r="B89" s="150"/>
      <c r="C89" s="150"/>
      <c r="D89" s="70"/>
      <c r="E89" s="151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</row>
    <row r="90" ht="15.75" customHeight="1">
      <c r="A90" s="150"/>
      <c r="B90" s="150"/>
      <c r="C90" s="150"/>
      <c r="D90" s="70"/>
      <c r="E90" s="151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</row>
    <row r="91" ht="15.75" customHeight="1">
      <c r="A91" s="150"/>
      <c r="B91" s="150"/>
      <c r="C91" s="150"/>
      <c r="D91" s="70"/>
      <c r="E91" s="151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</row>
    <row r="92" ht="15.75" customHeight="1">
      <c r="A92" s="150"/>
      <c r="B92" s="150"/>
      <c r="C92" s="150"/>
      <c r="D92" s="70"/>
      <c r="E92" s="151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</row>
    <row r="93" ht="15.75" customHeight="1">
      <c r="A93" s="150"/>
      <c r="B93" s="150"/>
      <c r="C93" s="150"/>
      <c r="D93" s="70"/>
      <c r="E93" s="151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</row>
    <row r="94" ht="15.75" customHeight="1">
      <c r="A94" s="150"/>
      <c r="B94" s="150"/>
      <c r="C94" s="150"/>
      <c r="D94" s="70"/>
      <c r="E94" s="151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</row>
    <row r="95" ht="15.75" customHeight="1">
      <c r="A95" s="150"/>
      <c r="B95" s="150"/>
      <c r="C95" s="150"/>
      <c r="D95" s="70"/>
      <c r="E95" s="151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</row>
    <row r="96" ht="15.75" customHeight="1">
      <c r="A96" s="150"/>
      <c r="B96" s="150"/>
      <c r="C96" s="150"/>
      <c r="D96" s="70"/>
      <c r="E96" s="151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</row>
    <row r="97" ht="15.75" customHeight="1">
      <c r="A97" s="150"/>
      <c r="B97" s="150"/>
      <c r="C97" s="150"/>
      <c r="D97" s="70"/>
      <c r="E97" s="151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</row>
    <row r="98" ht="15.75" customHeight="1">
      <c r="A98" s="150"/>
      <c r="B98" s="150"/>
      <c r="C98" s="150"/>
      <c r="D98" s="70"/>
      <c r="E98" s="151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</row>
    <row r="99" ht="15.75" customHeight="1">
      <c r="A99" s="150"/>
      <c r="B99" s="150"/>
      <c r="C99" s="150"/>
      <c r="D99" s="70"/>
      <c r="E99" s="151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</row>
    <row r="100" ht="15.75" customHeight="1">
      <c r="A100" s="150"/>
      <c r="B100" s="150"/>
      <c r="C100" s="150"/>
      <c r="D100" s="70"/>
      <c r="E100" s="151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</row>
    <row r="101" ht="15.75" customHeight="1">
      <c r="A101" s="150"/>
      <c r="B101" s="150"/>
      <c r="C101" s="150"/>
      <c r="D101" s="70"/>
      <c r="E101" s="151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</row>
    <row r="102" ht="15.75" customHeight="1">
      <c r="A102" s="150"/>
      <c r="B102" s="150"/>
      <c r="C102" s="150"/>
      <c r="D102" s="70"/>
      <c r="E102" s="151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</row>
    <row r="103" ht="15.75" customHeight="1">
      <c r="A103" s="150"/>
      <c r="B103" s="150"/>
      <c r="C103" s="150"/>
      <c r="D103" s="70"/>
      <c r="E103" s="151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</row>
    <row r="104" ht="15.75" customHeight="1">
      <c r="A104" s="150"/>
      <c r="B104" s="150"/>
      <c r="C104" s="150"/>
      <c r="D104" s="70"/>
      <c r="E104" s="151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</row>
    <row r="105" ht="15.75" customHeight="1">
      <c r="A105" s="150"/>
      <c r="B105" s="150"/>
      <c r="C105" s="150"/>
      <c r="D105" s="70"/>
      <c r="E105" s="151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</row>
    <row r="106" ht="15.75" customHeight="1">
      <c r="A106" s="150"/>
      <c r="B106" s="150"/>
      <c r="C106" s="150"/>
      <c r="D106" s="70"/>
      <c r="E106" s="151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</row>
    <row r="107" ht="15.75" customHeight="1">
      <c r="A107" s="150"/>
      <c r="B107" s="150"/>
      <c r="C107" s="150"/>
      <c r="D107" s="70"/>
      <c r="E107" s="151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</row>
    <row r="108" ht="15.75" customHeight="1">
      <c r="A108" s="150"/>
      <c r="B108" s="150"/>
      <c r="C108" s="150"/>
      <c r="D108" s="70"/>
      <c r="E108" s="151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</row>
    <row r="109" ht="15.75" customHeight="1">
      <c r="A109" s="150"/>
      <c r="B109" s="150"/>
      <c r="C109" s="150"/>
      <c r="D109" s="70"/>
      <c r="E109" s="151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</row>
    <row r="110" ht="15.75" customHeight="1">
      <c r="A110" s="150"/>
      <c r="B110" s="150"/>
      <c r="C110" s="150"/>
      <c r="D110" s="70"/>
      <c r="E110" s="151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</row>
    <row r="111" ht="15.75" customHeight="1">
      <c r="A111" s="150"/>
      <c r="B111" s="150"/>
      <c r="C111" s="150"/>
      <c r="D111" s="70"/>
      <c r="E111" s="151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</row>
    <row r="112" ht="15.75" customHeight="1">
      <c r="A112" s="150"/>
      <c r="B112" s="150"/>
      <c r="C112" s="150"/>
      <c r="D112" s="70"/>
      <c r="E112" s="151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</row>
    <row r="113" ht="15.75" customHeight="1">
      <c r="A113" s="150"/>
      <c r="B113" s="150"/>
      <c r="C113" s="150"/>
      <c r="D113" s="70"/>
      <c r="E113" s="151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</row>
    <row r="114" ht="15.75" customHeight="1">
      <c r="A114" s="150"/>
      <c r="B114" s="150"/>
      <c r="C114" s="150"/>
      <c r="D114" s="70"/>
      <c r="E114" s="151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</row>
    <row r="115" ht="15.75" customHeight="1">
      <c r="A115" s="150"/>
      <c r="B115" s="150"/>
      <c r="C115" s="150"/>
      <c r="D115" s="70"/>
      <c r="E115" s="151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</row>
    <row r="116" ht="15.75" customHeight="1">
      <c r="A116" s="150"/>
      <c r="B116" s="150"/>
      <c r="C116" s="150"/>
      <c r="D116" s="70"/>
      <c r="E116" s="151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</row>
    <row r="117" ht="15.75" customHeight="1">
      <c r="A117" s="150"/>
      <c r="B117" s="150"/>
      <c r="C117" s="150"/>
      <c r="D117" s="70"/>
      <c r="E117" s="151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</row>
    <row r="118" ht="15.75" customHeight="1">
      <c r="A118" s="150"/>
      <c r="B118" s="150"/>
      <c r="C118" s="150"/>
      <c r="D118" s="70"/>
      <c r="E118" s="151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</row>
    <row r="119" ht="15.75" customHeight="1">
      <c r="A119" s="150"/>
      <c r="B119" s="150"/>
      <c r="C119" s="150"/>
      <c r="D119" s="70"/>
      <c r="E119" s="151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</row>
    <row r="120" ht="15.75" customHeight="1">
      <c r="A120" s="150"/>
      <c r="B120" s="150"/>
      <c r="C120" s="150"/>
      <c r="D120" s="70"/>
      <c r="E120" s="151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</row>
    <row r="121" ht="15.75" customHeight="1">
      <c r="A121" s="150"/>
      <c r="B121" s="150"/>
      <c r="C121" s="150"/>
      <c r="D121" s="70"/>
      <c r="E121" s="151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</row>
    <row r="122" ht="15.75" customHeight="1">
      <c r="A122" s="150"/>
      <c r="B122" s="150"/>
      <c r="C122" s="150"/>
      <c r="D122" s="70"/>
      <c r="E122" s="151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</row>
    <row r="123" ht="15.75" customHeight="1">
      <c r="A123" s="150"/>
      <c r="B123" s="150"/>
      <c r="C123" s="150"/>
      <c r="D123" s="70"/>
      <c r="E123" s="151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</row>
    <row r="124" ht="15.75" customHeight="1">
      <c r="A124" s="150"/>
      <c r="B124" s="150"/>
      <c r="C124" s="150"/>
      <c r="D124" s="70"/>
      <c r="E124" s="151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</row>
    <row r="125" ht="15.75" customHeight="1">
      <c r="A125" s="150"/>
      <c r="B125" s="150"/>
      <c r="C125" s="150"/>
      <c r="D125" s="70"/>
      <c r="E125" s="151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</row>
    <row r="126" ht="15.75" customHeight="1">
      <c r="A126" s="150"/>
      <c r="B126" s="150"/>
      <c r="C126" s="150"/>
      <c r="D126" s="70"/>
      <c r="E126" s="151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</row>
    <row r="127" ht="15.75" customHeight="1">
      <c r="A127" s="150"/>
      <c r="B127" s="150"/>
      <c r="C127" s="150"/>
      <c r="D127" s="70"/>
      <c r="E127" s="151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</row>
    <row r="128" ht="15.75" customHeight="1">
      <c r="A128" s="150"/>
      <c r="B128" s="150"/>
      <c r="C128" s="150"/>
      <c r="D128" s="70"/>
      <c r="E128" s="151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</row>
    <row r="129" ht="15.75" customHeight="1">
      <c r="A129" s="150"/>
      <c r="B129" s="150"/>
      <c r="C129" s="150"/>
      <c r="D129" s="70"/>
      <c r="E129" s="151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</row>
    <row r="130" ht="15.75" customHeight="1">
      <c r="A130" s="150"/>
      <c r="B130" s="150"/>
      <c r="C130" s="150"/>
      <c r="D130" s="70"/>
      <c r="E130" s="151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</row>
    <row r="131" ht="15.75" customHeight="1">
      <c r="A131" s="150"/>
      <c r="B131" s="150"/>
      <c r="C131" s="150"/>
      <c r="D131" s="70"/>
      <c r="E131" s="151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</row>
    <row r="132" ht="15.75" customHeight="1">
      <c r="A132" s="150"/>
      <c r="B132" s="150"/>
      <c r="C132" s="150"/>
      <c r="D132" s="70"/>
      <c r="E132" s="151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</row>
    <row r="133" ht="15.75" customHeight="1">
      <c r="A133" s="150"/>
      <c r="B133" s="150"/>
      <c r="C133" s="150"/>
      <c r="D133" s="70"/>
      <c r="E133" s="151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</row>
    <row r="134" ht="15.75" customHeight="1">
      <c r="A134" s="150"/>
      <c r="B134" s="150"/>
      <c r="C134" s="150"/>
      <c r="D134" s="70"/>
      <c r="E134" s="151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</row>
    <row r="135" ht="15.75" customHeight="1">
      <c r="A135" s="150"/>
      <c r="B135" s="150"/>
      <c r="C135" s="150"/>
      <c r="D135" s="70"/>
      <c r="E135" s="151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</row>
    <row r="136" ht="15.75" customHeight="1">
      <c r="A136" s="150"/>
      <c r="B136" s="150"/>
      <c r="C136" s="150"/>
      <c r="D136" s="70"/>
      <c r="E136" s="151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</row>
    <row r="137" ht="15.75" customHeight="1">
      <c r="A137" s="150"/>
      <c r="B137" s="150"/>
      <c r="C137" s="150"/>
      <c r="D137" s="70"/>
      <c r="E137" s="151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</row>
    <row r="138" ht="15.75" customHeight="1">
      <c r="A138" s="150"/>
      <c r="B138" s="150"/>
      <c r="C138" s="150"/>
      <c r="D138" s="70"/>
      <c r="E138" s="151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</row>
    <row r="139" ht="15.75" customHeight="1">
      <c r="A139" s="150"/>
      <c r="B139" s="150"/>
      <c r="C139" s="150"/>
      <c r="D139" s="70"/>
      <c r="E139" s="151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</row>
    <row r="140" ht="15.75" customHeight="1">
      <c r="A140" s="150"/>
      <c r="B140" s="150"/>
      <c r="C140" s="150"/>
      <c r="D140" s="70"/>
      <c r="E140" s="151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</row>
    <row r="141" ht="15.75" customHeight="1">
      <c r="A141" s="150"/>
      <c r="B141" s="150"/>
      <c r="C141" s="150"/>
      <c r="D141" s="70"/>
      <c r="E141" s="151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</row>
    <row r="142" ht="15.75" customHeight="1">
      <c r="A142" s="150"/>
      <c r="B142" s="150"/>
      <c r="C142" s="150"/>
      <c r="D142" s="70"/>
      <c r="E142" s="151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</row>
    <row r="143" ht="15.75" customHeight="1">
      <c r="A143" s="150"/>
      <c r="B143" s="150"/>
      <c r="C143" s="150"/>
      <c r="D143" s="70"/>
      <c r="E143" s="151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</row>
    <row r="144" ht="15.75" customHeight="1">
      <c r="A144" s="150"/>
      <c r="B144" s="150"/>
      <c r="C144" s="150"/>
      <c r="D144" s="70"/>
      <c r="E144" s="151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</row>
    <row r="145" ht="15.75" customHeight="1">
      <c r="A145" s="150"/>
      <c r="B145" s="150"/>
      <c r="C145" s="150"/>
      <c r="D145" s="70"/>
      <c r="E145" s="151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</row>
    <row r="146" ht="15.75" customHeight="1">
      <c r="A146" s="150"/>
      <c r="B146" s="150"/>
      <c r="C146" s="150"/>
      <c r="D146" s="70"/>
      <c r="E146" s="151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</row>
    <row r="147" ht="15.75" customHeight="1">
      <c r="A147" s="150"/>
      <c r="B147" s="150"/>
      <c r="C147" s="150"/>
      <c r="D147" s="70"/>
      <c r="E147" s="151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</row>
    <row r="148" ht="15.75" customHeight="1">
      <c r="A148" s="150"/>
      <c r="B148" s="150"/>
      <c r="C148" s="150"/>
      <c r="D148" s="70"/>
      <c r="E148" s="151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</row>
    <row r="149" ht="15.75" customHeight="1">
      <c r="A149" s="150"/>
      <c r="B149" s="150"/>
      <c r="C149" s="150"/>
      <c r="D149" s="70"/>
      <c r="E149" s="151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</row>
    <row r="150" ht="15.75" customHeight="1">
      <c r="A150" s="150"/>
      <c r="B150" s="150"/>
      <c r="C150" s="150"/>
      <c r="D150" s="70"/>
      <c r="E150" s="151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</row>
    <row r="151" ht="15.75" customHeight="1">
      <c r="A151" s="150"/>
      <c r="B151" s="150"/>
      <c r="C151" s="150"/>
      <c r="D151" s="70"/>
      <c r="E151" s="151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</row>
    <row r="152" ht="15.75" customHeight="1">
      <c r="A152" s="150"/>
      <c r="B152" s="150"/>
      <c r="C152" s="150"/>
      <c r="D152" s="70"/>
      <c r="E152" s="151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</row>
    <row r="153" ht="15.75" customHeight="1">
      <c r="A153" s="150"/>
      <c r="B153" s="150"/>
      <c r="C153" s="150"/>
      <c r="D153" s="70"/>
      <c r="E153" s="151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</row>
    <row r="154" ht="15.75" customHeight="1">
      <c r="A154" s="150"/>
      <c r="B154" s="150"/>
      <c r="C154" s="150"/>
      <c r="D154" s="70"/>
      <c r="E154" s="151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</row>
    <row r="155" ht="15.75" customHeight="1">
      <c r="A155" s="150"/>
      <c r="B155" s="150"/>
      <c r="C155" s="150"/>
      <c r="D155" s="70"/>
      <c r="E155" s="151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</row>
    <row r="156" ht="15.75" customHeight="1">
      <c r="A156" s="150"/>
      <c r="B156" s="150"/>
      <c r="C156" s="150"/>
      <c r="D156" s="70"/>
      <c r="E156" s="151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</row>
    <row r="157" ht="15.75" customHeight="1">
      <c r="A157" s="150"/>
      <c r="B157" s="150"/>
      <c r="C157" s="150"/>
      <c r="D157" s="70"/>
      <c r="E157" s="151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</row>
    <row r="158" ht="15.75" customHeight="1">
      <c r="A158" s="150"/>
      <c r="B158" s="150"/>
      <c r="C158" s="150"/>
      <c r="D158" s="70"/>
      <c r="E158" s="151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</row>
    <row r="159" ht="15.75" customHeight="1">
      <c r="A159" s="150"/>
      <c r="B159" s="150"/>
      <c r="C159" s="150"/>
      <c r="D159" s="70"/>
      <c r="E159" s="151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</row>
    <row r="160" ht="15.75" customHeight="1">
      <c r="A160" s="150"/>
      <c r="B160" s="150"/>
      <c r="C160" s="150"/>
      <c r="D160" s="70"/>
      <c r="E160" s="151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</row>
    <row r="161" ht="15.75" customHeight="1">
      <c r="A161" s="150"/>
      <c r="B161" s="150"/>
      <c r="C161" s="150"/>
      <c r="D161" s="70"/>
      <c r="E161" s="151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</row>
    <row r="162" ht="15.75" customHeight="1">
      <c r="A162" s="150"/>
      <c r="B162" s="150"/>
      <c r="C162" s="150"/>
      <c r="D162" s="70"/>
      <c r="E162" s="151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</row>
    <row r="163" ht="15.75" customHeight="1">
      <c r="A163" s="150"/>
      <c r="B163" s="150"/>
      <c r="C163" s="150"/>
      <c r="D163" s="70"/>
      <c r="E163" s="151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</row>
    <row r="164" ht="15.75" customHeight="1">
      <c r="A164" s="150"/>
      <c r="B164" s="150"/>
      <c r="C164" s="150"/>
      <c r="D164" s="70"/>
      <c r="E164" s="151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</row>
    <row r="165" ht="15.75" customHeight="1">
      <c r="A165" s="150"/>
      <c r="B165" s="150"/>
      <c r="C165" s="150"/>
      <c r="D165" s="70"/>
      <c r="E165" s="151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</row>
    <row r="166" ht="15.75" customHeight="1">
      <c r="A166" s="150"/>
      <c r="B166" s="150"/>
      <c r="C166" s="150"/>
      <c r="D166" s="70"/>
      <c r="E166" s="151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</row>
    <row r="167" ht="15.75" customHeight="1">
      <c r="A167" s="150"/>
      <c r="B167" s="150"/>
      <c r="C167" s="150"/>
      <c r="D167" s="70"/>
      <c r="E167" s="151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</row>
    <row r="168" ht="15.75" customHeight="1">
      <c r="A168" s="150"/>
      <c r="B168" s="150"/>
      <c r="C168" s="150"/>
      <c r="D168" s="70"/>
      <c r="E168" s="151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</row>
    <row r="169" ht="15.75" customHeight="1">
      <c r="A169" s="150"/>
      <c r="B169" s="150"/>
      <c r="C169" s="150"/>
      <c r="D169" s="70"/>
      <c r="E169" s="151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</row>
    <row r="170" ht="15.75" customHeight="1">
      <c r="A170" s="150"/>
      <c r="B170" s="150"/>
      <c r="C170" s="150"/>
      <c r="D170" s="70"/>
      <c r="E170" s="151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</row>
    <row r="171" ht="15.75" customHeight="1">
      <c r="A171" s="150"/>
      <c r="B171" s="150"/>
      <c r="C171" s="150"/>
      <c r="D171" s="70"/>
      <c r="E171" s="151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</row>
    <row r="172" ht="15.75" customHeight="1">
      <c r="A172" s="150"/>
      <c r="B172" s="150"/>
      <c r="C172" s="150"/>
      <c r="D172" s="70"/>
      <c r="E172" s="151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</row>
    <row r="173" ht="15.75" customHeight="1">
      <c r="A173" s="150"/>
      <c r="B173" s="150"/>
      <c r="C173" s="150"/>
      <c r="D173" s="70"/>
      <c r="E173" s="151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</row>
    <row r="174" ht="15.75" customHeight="1">
      <c r="A174" s="150"/>
      <c r="B174" s="150"/>
      <c r="C174" s="150"/>
      <c r="D174" s="70"/>
      <c r="E174" s="151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</row>
    <row r="175" ht="15.75" customHeight="1">
      <c r="A175" s="150"/>
      <c r="B175" s="150"/>
      <c r="C175" s="150"/>
      <c r="D175" s="70"/>
      <c r="E175" s="151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</row>
    <row r="176" ht="15.75" customHeight="1">
      <c r="A176" s="150"/>
      <c r="B176" s="150"/>
      <c r="C176" s="150"/>
      <c r="D176" s="70"/>
      <c r="E176" s="151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</row>
    <row r="177" ht="15.75" customHeight="1">
      <c r="A177" s="150"/>
      <c r="B177" s="150"/>
      <c r="C177" s="150"/>
      <c r="D177" s="70"/>
      <c r="E177" s="151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</row>
    <row r="178" ht="15.75" customHeight="1">
      <c r="A178" s="150"/>
      <c r="B178" s="150"/>
      <c r="C178" s="150"/>
      <c r="D178" s="70"/>
      <c r="E178" s="151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</row>
    <row r="179" ht="15.75" customHeight="1">
      <c r="A179" s="150"/>
      <c r="B179" s="150"/>
      <c r="C179" s="150"/>
      <c r="D179" s="70"/>
      <c r="E179" s="151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</row>
    <row r="180" ht="15.75" customHeight="1">
      <c r="A180" s="150"/>
      <c r="B180" s="150"/>
      <c r="C180" s="150"/>
      <c r="D180" s="70"/>
      <c r="E180" s="151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</row>
    <row r="181" ht="15.75" customHeight="1">
      <c r="A181" s="150"/>
      <c r="B181" s="150"/>
      <c r="C181" s="150"/>
      <c r="D181" s="70"/>
      <c r="E181" s="151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</row>
    <row r="182" ht="15.75" customHeight="1">
      <c r="A182" s="150"/>
      <c r="B182" s="150"/>
      <c r="C182" s="150"/>
      <c r="D182" s="70"/>
      <c r="E182" s="151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</row>
    <row r="183" ht="15.75" customHeight="1">
      <c r="A183" s="150"/>
      <c r="B183" s="150"/>
      <c r="C183" s="150"/>
      <c r="D183" s="70"/>
      <c r="E183" s="151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</row>
    <row r="184" ht="15.75" customHeight="1">
      <c r="A184" s="150"/>
      <c r="B184" s="150"/>
      <c r="C184" s="150"/>
      <c r="D184" s="70"/>
      <c r="E184" s="151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</row>
    <row r="185" ht="15.75" customHeight="1">
      <c r="A185" s="150"/>
      <c r="B185" s="150"/>
      <c r="C185" s="150"/>
      <c r="D185" s="70"/>
      <c r="E185" s="151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</row>
    <row r="186" ht="15.75" customHeight="1">
      <c r="A186" s="150"/>
      <c r="B186" s="150"/>
      <c r="C186" s="150"/>
      <c r="D186" s="70"/>
      <c r="E186" s="151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</row>
    <row r="187" ht="15.75" customHeight="1">
      <c r="A187" s="150"/>
      <c r="B187" s="150"/>
      <c r="C187" s="150"/>
      <c r="D187" s="70"/>
      <c r="E187" s="151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</row>
    <row r="188" ht="15.75" customHeight="1">
      <c r="A188" s="150"/>
      <c r="B188" s="150"/>
      <c r="C188" s="150"/>
      <c r="D188" s="70"/>
      <c r="E188" s="151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</row>
    <row r="189" ht="15.75" customHeight="1">
      <c r="A189" s="150"/>
      <c r="B189" s="150"/>
      <c r="C189" s="150"/>
      <c r="D189" s="70"/>
      <c r="E189" s="151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</row>
    <row r="190" ht="15.75" customHeight="1">
      <c r="A190" s="150"/>
      <c r="B190" s="150"/>
      <c r="C190" s="150"/>
      <c r="D190" s="70"/>
      <c r="E190" s="151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</row>
    <row r="191" ht="15.75" customHeight="1">
      <c r="A191" s="150"/>
      <c r="B191" s="150"/>
      <c r="C191" s="150"/>
      <c r="D191" s="70"/>
      <c r="E191" s="151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</row>
    <row r="192" ht="15.75" customHeight="1">
      <c r="A192" s="150"/>
      <c r="B192" s="150"/>
      <c r="C192" s="150"/>
      <c r="D192" s="70"/>
      <c r="E192" s="151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</row>
    <row r="193" ht="15.75" customHeight="1">
      <c r="A193" s="150"/>
      <c r="B193" s="150"/>
      <c r="C193" s="150"/>
      <c r="D193" s="70"/>
      <c r="E193" s="151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</row>
    <row r="194" ht="15.75" customHeight="1">
      <c r="A194" s="150"/>
      <c r="B194" s="150"/>
      <c r="C194" s="150"/>
      <c r="D194" s="70"/>
      <c r="E194" s="151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</row>
    <row r="195" ht="15.75" customHeight="1">
      <c r="A195" s="150"/>
      <c r="B195" s="150"/>
      <c r="C195" s="150"/>
      <c r="D195" s="70"/>
      <c r="E195" s="151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</row>
    <row r="196" ht="15.75" customHeight="1">
      <c r="A196" s="150"/>
      <c r="B196" s="150"/>
      <c r="C196" s="150"/>
      <c r="D196" s="70"/>
      <c r="E196" s="151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</row>
    <row r="197" ht="15.75" customHeight="1">
      <c r="A197" s="150"/>
      <c r="B197" s="150"/>
      <c r="C197" s="150"/>
      <c r="D197" s="70"/>
      <c r="E197" s="151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</row>
    <row r="198" ht="15.75" customHeight="1">
      <c r="A198" s="150"/>
      <c r="B198" s="150"/>
      <c r="C198" s="150"/>
      <c r="D198" s="70"/>
      <c r="E198" s="151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</row>
    <row r="199" ht="15.75" customHeight="1">
      <c r="A199" s="150"/>
      <c r="B199" s="150"/>
      <c r="C199" s="150"/>
      <c r="D199" s="70"/>
      <c r="E199" s="151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</row>
    <row r="200" ht="15.75" customHeight="1">
      <c r="A200" s="150"/>
      <c r="B200" s="150"/>
      <c r="C200" s="150"/>
      <c r="D200" s="70"/>
      <c r="E200" s="151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</row>
    <row r="201" ht="15.75" customHeight="1">
      <c r="A201" s="150"/>
      <c r="B201" s="150"/>
      <c r="C201" s="150"/>
      <c r="D201" s="70"/>
      <c r="E201" s="151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</row>
    <row r="202" ht="15.75" customHeight="1">
      <c r="A202" s="150"/>
      <c r="B202" s="150"/>
      <c r="C202" s="150"/>
      <c r="D202" s="70"/>
      <c r="E202" s="151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</row>
    <row r="203" ht="15.75" customHeight="1">
      <c r="A203" s="150"/>
      <c r="B203" s="150"/>
      <c r="C203" s="150"/>
      <c r="D203" s="70"/>
      <c r="E203" s="151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</row>
    <row r="204" ht="15.75" customHeight="1">
      <c r="A204" s="150"/>
      <c r="B204" s="150"/>
      <c r="C204" s="150"/>
      <c r="D204" s="70"/>
      <c r="E204" s="151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</row>
    <row r="205" ht="15.75" customHeight="1">
      <c r="A205" s="150"/>
      <c r="B205" s="150"/>
      <c r="C205" s="150"/>
      <c r="D205" s="70"/>
      <c r="E205" s="151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</row>
    <row r="206" ht="15.75" customHeight="1">
      <c r="A206" s="150"/>
      <c r="B206" s="150"/>
      <c r="C206" s="150"/>
      <c r="D206" s="70"/>
      <c r="E206" s="151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</row>
    <row r="207" ht="15.75" customHeight="1">
      <c r="A207" s="150"/>
      <c r="B207" s="150"/>
      <c r="C207" s="150"/>
      <c r="D207" s="70"/>
      <c r="E207" s="151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</row>
    <row r="208" ht="15.75" customHeight="1">
      <c r="A208" s="150"/>
      <c r="B208" s="150"/>
      <c r="C208" s="150"/>
      <c r="D208" s="70"/>
      <c r="E208" s="151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</row>
    <row r="209" ht="15.75" customHeight="1">
      <c r="A209" s="150"/>
      <c r="B209" s="150"/>
      <c r="C209" s="150"/>
      <c r="D209" s="70"/>
      <c r="E209" s="151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</row>
    <row r="210" ht="15.75" customHeight="1">
      <c r="A210" s="150"/>
      <c r="B210" s="150"/>
      <c r="C210" s="150"/>
      <c r="D210" s="70"/>
      <c r="E210" s="151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</row>
    <row r="211" ht="15.75" customHeight="1">
      <c r="A211" s="150"/>
      <c r="B211" s="150"/>
      <c r="C211" s="150"/>
      <c r="D211" s="70"/>
      <c r="E211" s="151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</row>
    <row r="212" ht="15.75" customHeight="1">
      <c r="A212" s="150"/>
      <c r="B212" s="150"/>
      <c r="C212" s="150"/>
      <c r="D212" s="70"/>
      <c r="E212" s="151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</row>
    <row r="213" ht="15.75" customHeight="1">
      <c r="A213" s="150"/>
      <c r="B213" s="150"/>
      <c r="C213" s="150"/>
      <c r="D213" s="70"/>
      <c r="E213" s="151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</row>
    <row r="214" ht="15.75" customHeight="1">
      <c r="A214" s="150"/>
      <c r="B214" s="150"/>
      <c r="C214" s="150"/>
      <c r="D214" s="70"/>
      <c r="E214" s="151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</row>
    <row r="215" ht="15.75" customHeight="1">
      <c r="A215" s="150"/>
      <c r="B215" s="150"/>
      <c r="C215" s="150"/>
      <c r="D215" s="70"/>
      <c r="E215" s="151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</row>
    <row r="216" ht="15.75" customHeight="1">
      <c r="A216" s="150"/>
      <c r="B216" s="150"/>
      <c r="C216" s="150"/>
      <c r="D216" s="70"/>
      <c r="E216" s="151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</row>
    <row r="217" ht="15.75" customHeight="1">
      <c r="A217" s="150"/>
      <c r="B217" s="150"/>
      <c r="C217" s="150"/>
      <c r="D217" s="70"/>
      <c r="E217" s="151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</row>
    <row r="218" ht="15.75" customHeight="1">
      <c r="A218" s="150"/>
      <c r="B218" s="150"/>
      <c r="C218" s="150"/>
      <c r="D218" s="70"/>
      <c r="E218" s="151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</row>
    <row r="219" ht="15.75" customHeight="1">
      <c r="A219" s="150"/>
      <c r="B219" s="150"/>
      <c r="C219" s="150"/>
      <c r="D219" s="70"/>
      <c r="E219" s="151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</row>
    <row r="220" ht="15.75" customHeight="1">
      <c r="A220" s="150"/>
      <c r="B220" s="150"/>
      <c r="C220" s="150"/>
      <c r="D220" s="70"/>
      <c r="E220" s="151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</row>
    <row r="221" ht="15.75" customHeight="1">
      <c r="A221" s="150"/>
      <c r="B221" s="150"/>
      <c r="C221" s="150"/>
      <c r="D221" s="70"/>
      <c r="E221" s="151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</row>
    <row r="222" ht="15.75" customHeight="1">
      <c r="A222" s="150"/>
      <c r="B222" s="150"/>
      <c r="C222" s="150"/>
      <c r="D222" s="70"/>
      <c r="E222" s="151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</row>
    <row r="223" ht="15.75" customHeight="1">
      <c r="A223" s="150"/>
      <c r="B223" s="150"/>
      <c r="C223" s="150"/>
      <c r="D223" s="70"/>
      <c r="E223" s="151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</row>
    <row r="224" ht="15.75" customHeight="1">
      <c r="A224" s="150"/>
      <c r="B224" s="150"/>
      <c r="C224" s="150"/>
      <c r="D224" s="70"/>
      <c r="E224" s="151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</row>
    <row r="225" ht="15.75" customHeight="1">
      <c r="A225" s="150"/>
      <c r="B225" s="150"/>
      <c r="C225" s="150"/>
      <c r="D225" s="70"/>
      <c r="E225" s="151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</row>
    <row r="226" ht="15.75" customHeight="1">
      <c r="A226" s="150"/>
      <c r="B226" s="150"/>
      <c r="C226" s="150"/>
      <c r="D226" s="70"/>
      <c r="E226" s="151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</row>
    <row r="227" ht="15.75" customHeight="1">
      <c r="A227" s="150"/>
      <c r="B227" s="150"/>
      <c r="C227" s="150"/>
      <c r="D227" s="70"/>
      <c r="E227" s="151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</row>
    <row r="228" ht="15.75" customHeight="1">
      <c r="A228" s="150"/>
      <c r="B228" s="150"/>
      <c r="C228" s="150"/>
      <c r="D228" s="70"/>
      <c r="E228" s="151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</row>
    <row r="229" ht="15.75" customHeight="1">
      <c r="A229" s="150"/>
      <c r="B229" s="150"/>
      <c r="C229" s="150"/>
      <c r="D229" s="70"/>
      <c r="E229" s="151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</row>
    <row r="230" ht="15.75" customHeight="1">
      <c r="A230" s="150"/>
      <c r="B230" s="150"/>
      <c r="C230" s="150"/>
      <c r="D230" s="70"/>
      <c r="E230" s="151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</row>
    <row r="231" ht="15.75" customHeight="1">
      <c r="A231" s="150"/>
      <c r="B231" s="150"/>
      <c r="C231" s="150"/>
      <c r="D231" s="70"/>
      <c r="E231" s="151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</row>
    <row r="232" ht="15.75" customHeight="1">
      <c r="A232" s="150"/>
      <c r="B232" s="150"/>
      <c r="C232" s="150"/>
      <c r="D232" s="70"/>
      <c r="E232" s="151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</row>
    <row r="233" ht="15.75" customHeight="1">
      <c r="A233" s="150"/>
      <c r="B233" s="150"/>
      <c r="C233" s="150"/>
      <c r="D233" s="70"/>
      <c r="E233" s="151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</row>
    <row r="234" ht="15.75" customHeight="1">
      <c r="A234" s="150"/>
      <c r="B234" s="150"/>
      <c r="C234" s="150"/>
      <c r="D234" s="70"/>
      <c r="E234" s="151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</row>
    <row r="235" ht="15.75" customHeight="1">
      <c r="A235" s="150"/>
      <c r="B235" s="150"/>
      <c r="C235" s="150"/>
      <c r="D235" s="70"/>
      <c r="E235" s="151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</row>
    <row r="236" ht="15.75" customHeight="1">
      <c r="A236" s="150"/>
      <c r="B236" s="150"/>
      <c r="C236" s="150"/>
      <c r="D236" s="70"/>
      <c r="E236" s="151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</row>
    <row r="237" ht="15.75" customHeight="1">
      <c r="A237" s="150"/>
      <c r="B237" s="150"/>
      <c r="C237" s="150"/>
      <c r="D237" s="70"/>
      <c r="E237" s="151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</row>
    <row r="238" ht="15.75" customHeight="1">
      <c r="A238" s="150"/>
      <c r="B238" s="150"/>
      <c r="C238" s="150"/>
      <c r="D238" s="70"/>
      <c r="E238" s="151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</row>
    <row r="239" ht="15.75" customHeight="1">
      <c r="A239" s="150"/>
      <c r="B239" s="150"/>
      <c r="C239" s="150"/>
      <c r="D239" s="70"/>
      <c r="E239" s="151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</row>
    <row r="240" ht="15.75" customHeight="1">
      <c r="A240" s="150"/>
      <c r="B240" s="150"/>
      <c r="C240" s="150"/>
      <c r="D240" s="70"/>
      <c r="E240" s="151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</row>
    <row r="241" ht="15.75" customHeight="1">
      <c r="A241" s="150"/>
      <c r="B241" s="150"/>
      <c r="C241" s="150"/>
      <c r="D241" s="70"/>
      <c r="E241" s="151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</row>
    <row r="242" ht="15.75" customHeight="1">
      <c r="A242" s="150"/>
      <c r="B242" s="150"/>
      <c r="C242" s="150"/>
      <c r="D242" s="70"/>
      <c r="E242" s="151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</row>
    <row r="243" ht="15.75" customHeight="1">
      <c r="A243" s="150"/>
      <c r="B243" s="150"/>
      <c r="C243" s="150"/>
      <c r="D243" s="70"/>
      <c r="E243" s="151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</row>
    <row r="244" ht="15.75" customHeight="1">
      <c r="A244" s="150"/>
      <c r="B244" s="150"/>
      <c r="C244" s="150"/>
      <c r="D244" s="70"/>
      <c r="E244" s="151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</row>
    <row r="245" ht="15.75" customHeight="1">
      <c r="A245" s="150"/>
      <c r="B245" s="150"/>
      <c r="C245" s="150"/>
      <c r="D245" s="70"/>
      <c r="E245" s="151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</row>
    <row r="246" ht="15.75" customHeight="1">
      <c r="A246" s="150"/>
      <c r="B246" s="150"/>
      <c r="C246" s="150"/>
      <c r="D246" s="70"/>
      <c r="E246" s="151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</row>
    <row r="247" ht="15.75" customHeight="1">
      <c r="A247" s="150"/>
      <c r="B247" s="150"/>
      <c r="C247" s="150"/>
      <c r="D247" s="70"/>
      <c r="E247" s="151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</row>
    <row r="248" ht="15.75" customHeight="1">
      <c r="A248" s="150"/>
      <c r="B248" s="150"/>
      <c r="C248" s="150"/>
      <c r="D248" s="70"/>
      <c r="E248" s="151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</row>
    <row r="249" ht="15.75" customHeight="1">
      <c r="A249" s="150"/>
      <c r="B249" s="150"/>
      <c r="C249" s="150"/>
      <c r="D249" s="70"/>
      <c r="E249" s="151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</row>
    <row r="250" ht="15.75" customHeight="1">
      <c r="A250" s="150"/>
      <c r="B250" s="150"/>
      <c r="C250" s="150"/>
      <c r="D250" s="70"/>
      <c r="E250" s="151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</row>
    <row r="251" ht="15.75" customHeight="1">
      <c r="A251" s="150"/>
      <c r="B251" s="150"/>
      <c r="C251" s="150"/>
      <c r="D251" s="70"/>
      <c r="E251" s="151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</row>
    <row r="252" ht="15.75" customHeight="1">
      <c r="A252" s="150"/>
      <c r="B252" s="150"/>
      <c r="C252" s="150"/>
      <c r="D252" s="70"/>
      <c r="E252" s="151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</row>
    <row r="253" ht="15.75" customHeight="1">
      <c r="A253" s="150"/>
      <c r="B253" s="150"/>
      <c r="C253" s="150"/>
      <c r="D253" s="70"/>
      <c r="E253" s="151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</row>
    <row r="254" ht="15.75" customHeight="1">
      <c r="A254" s="150"/>
      <c r="B254" s="150"/>
      <c r="C254" s="150"/>
      <c r="D254" s="70"/>
      <c r="E254" s="151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</row>
    <row r="255" ht="15.75" customHeight="1">
      <c r="A255" s="150"/>
      <c r="B255" s="150"/>
      <c r="C255" s="150"/>
      <c r="D255" s="70"/>
      <c r="E255" s="151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</row>
    <row r="256" ht="15.75" customHeight="1">
      <c r="A256" s="150"/>
      <c r="B256" s="150"/>
      <c r="C256" s="150"/>
      <c r="D256" s="70"/>
      <c r="E256" s="151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</row>
    <row r="257" ht="15.75" customHeight="1">
      <c r="A257" s="150"/>
      <c r="B257" s="150"/>
      <c r="C257" s="150"/>
      <c r="D257" s="70"/>
      <c r="E257" s="151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</row>
    <row r="258" ht="15.75" customHeight="1">
      <c r="A258" s="150"/>
      <c r="B258" s="150"/>
      <c r="C258" s="150"/>
      <c r="D258" s="70"/>
      <c r="E258" s="151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</row>
    <row r="259" ht="15.75" customHeight="1">
      <c r="A259" s="150"/>
      <c r="B259" s="150"/>
      <c r="C259" s="150"/>
      <c r="D259" s="70"/>
      <c r="E259" s="151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</row>
    <row r="260" ht="15.75" customHeight="1">
      <c r="A260" s="150"/>
      <c r="B260" s="150"/>
      <c r="C260" s="150"/>
      <c r="D260" s="70"/>
      <c r="E260" s="151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</row>
    <row r="261" ht="15.75" customHeight="1">
      <c r="A261" s="150"/>
      <c r="B261" s="150"/>
      <c r="C261" s="150"/>
      <c r="D261" s="70"/>
      <c r="E261" s="151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</row>
    <row r="262" ht="15.75" customHeight="1">
      <c r="A262" s="150"/>
      <c r="B262" s="150"/>
      <c r="C262" s="150"/>
      <c r="D262" s="70"/>
      <c r="E262" s="151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</row>
    <row r="263" ht="14.25" customHeight="1"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</row>
    <row r="264" ht="14.25" customHeight="1"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</row>
    <row r="265" ht="14.25" customHeight="1"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</row>
    <row r="266" ht="14.25" customHeight="1"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</row>
    <row r="267" ht="14.25" customHeight="1"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</row>
    <row r="268" ht="14.25" customHeight="1"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</row>
    <row r="269" ht="14.25" customHeight="1"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</row>
    <row r="270" ht="14.25" customHeight="1"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</row>
    <row r="271" ht="14.25" customHeight="1"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</row>
    <row r="272" ht="14.25" customHeight="1"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</row>
    <row r="273" ht="14.25" customHeight="1"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</row>
    <row r="274" ht="14.25" customHeight="1"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</row>
    <row r="275" ht="14.25" customHeight="1"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</row>
    <row r="276" ht="14.25" customHeight="1"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</row>
    <row r="277" ht="14.25" customHeight="1"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</row>
    <row r="278" ht="14.25" customHeight="1"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</row>
    <row r="279" ht="14.25" customHeight="1"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</row>
    <row r="280" ht="14.25" customHeight="1"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</row>
    <row r="281" ht="14.25" customHeight="1"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</row>
    <row r="282" ht="14.25" customHeight="1"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</row>
    <row r="283" ht="14.25" customHeight="1"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</row>
    <row r="284" ht="14.25" customHeight="1"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</row>
    <row r="285" ht="14.25" customHeight="1"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</row>
    <row r="286" ht="14.25" customHeight="1"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</row>
    <row r="287" ht="14.25" customHeight="1"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</row>
    <row r="288" ht="14.25" customHeight="1"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</row>
    <row r="289" ht="14.25" customHeight="1"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</row>
    <row r="290" ht="14.25" customHeight="1"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</row>
    <row r="291" ht="14.25" customHeight="1"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</row>
    <row r="292" ht="14.25" customHeight="1"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</row>
    <row r="293" ht="14.25" customHeight="1"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</row>
    <row r="294" ht="14.25" customHeight="1"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</row>
    <row r="295" ht="14.25" customHeight="1"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</row>
    <row r="296" ht="14.25" customHeight="1"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</row>
    <row r="297" ht="14.25" customHeight="1"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</row>
    <row r="298" ht="14.25" customHeight="1"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</row>
    <row r="299" ht="14.25" customHeight="1"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</row>
    <row r="300" ht="14.25" customHeight="1"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</row>
    <row r="301" ht="14.25" customHeight="1"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</row>
    <row r="302" ht="14.25" customHeight="1"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</row>
    <row r="303" ht="14.25" customHeight="1"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</row>
    <row r="304" ht="14.25" customHeight="1"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</row>
    <row r="305" ht="14.25" customHeight="1"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</row>
    <row r="306" ht="14.25" customHeight="1"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</row>
    <row r="307" ht="14.25" customHeight="1"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</row>
    <row r="308" ht="14.25" customHeight="1"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</row>
    <row r="309" ht="14.25" customHeight="1"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</row>
    <row r="310" ht="14.25" customHeight="1"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</row>
    <row r="311" ht="14.25" customHeight="1"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</row>
    <row r="312" ht="14.25" customHeight="1"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</row>
    <row r="313" ht="14.25" customHeight="1"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</row>
    <row r="314" ht="14.25" customHeight="1"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</row>
    <row r="315" ht="14.25" customHeight="1"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</row>
    <row r="316" ht="14.25" customHeight="1"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</row>
    <row r="317" ht="14.25" customHeight="1"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</row>
    <row r="318" ht="14.25" customHeight="1"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</row>
    <row r="319" ht="14.25" customHeight="1"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</row>
    <row r="320" ht="14.25" customHeight="1"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</row>
    <row r="321" ht="14.25" customHeight="1"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</row>
    <row r="322" ht="14.25" customHeight="1"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</row>
    <row r="323" ht="14.25" customHeight="1"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</row>
    <row r="324" ht="14.25" customHeight="1"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</row>
    <row r="325" ht="14.25" customHeight="1"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</row>
    <row r="326" ht="14.25" customHeight="1"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</row>
    <row r="327" ht="14.25" customHeight="1"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</row>
    <row r="328" ht="14.25" customHeight="1"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</row>
    <row r="329" ht="14.25" customHeight="1"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</row>
    <row r="330" ht="14.25" customHeight="1"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</row>
    <row r="331" ht="14.25" customHeight="1"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</row>
    <row r="332" ht="14.25" customHeight="1"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</row>
    <row r="333" ht="14.25" customHeight="1"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</row>
    <row r="334" ht="14.25" customHeight="1"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</row>
    <row r="335" ht="14.25" customHeight="1"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</row>
    <row r="336" ht="14.25" customHeight="1"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</row>
    <row r="337" ht="14.25" customHeight="1"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</row>
    <row r="338" ht="14.25" customHeight="1"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</row>
    <row r="339" ht="14.25" customHeight="1"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</row>
    <row r="340" ht="14.25" customHeight="1"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</row>
    <row r="341" ht="14.25" customHeight="1"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</row>
    <row r="342" ht="14.25" customHeight="1"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</row>
    <row r="343" ht="14.25" customHeight="1"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</row>
    <row r="344" ht="14.25" customHeight="1"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</row>
    <row r="345" ht="14.25" customHeight="1"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</row>
    <row r="346" ht="14.25" customHeight="1"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</row>
    <row r="347" ht="14.25" customHeight="1"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</row>
    <row r="348" ht="14.25" customHeight="1"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</row>
    <row r="349" ht="14.25" customHeight="1"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</row>
    <row r="350" ht="14.25" customHeight="1"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</row>
    <row r="351" ht="14.25" customHeight="1"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</row>
    <row r="352" ht="14.25" customHeight="1"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</row>
    <row r="353" ht="14.25" customHeight="1"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</row>
    <row r="354" ht="14.25" customHeight="1"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</row>
    <row r="355" ht="14.25" customHeight="1"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</row>
    <row r="356" ht="14.25" customHeight="1"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</row>
    <row r="357" ht="14.25" customHeight="1"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</row>
    <row r="358" ht="14.25" customHeight="1"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</row>
    <row r="359" ht="14.25" customHeight="1"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</row>
    <row r="360" ht="14.25" customHeight="1"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</row>
    <row r="361" ht="14.25" customHeight="1"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</row>
    <row r="362" ht="14.25" customHeight="1"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</row>
    <row r="363" ht="14.25" customHeight="1"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</row>
    <row r="364" ht="14.25" customHeight="1"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</row>
    <row r="365" ht="14.25" customHeight="1"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</row>
    <row r="366" ht="14.25" customHeight="1"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</row>
    <row r="367" ht="14.25" customHeight="1"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</row>
    <row r="368" ht="14.25" customHeight="1"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</row>
    <row r="369" ht="14.25" customHeight="1"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</row>
    <row r="370" ht="14.25" customHeight="1"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</row>
    <row r="371" ht="14.25" customHeight="1"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</row>
    <row r="372" ht="14.25" customHeight="1"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</row>
    <row r="373" ht="14.25" customHeight="1"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</row>
    <row r="374" ht="14.25" customHeight="1"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</row>
    <row r="375" ht="14.25" customHeight="1"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</row>
    <row r="376" ht="14.25" customHeight="1"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</row>
    <row r="377" ht="14.25" customHeight="1"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</row>
    <row r="378" ht="14.25" customHeight="1"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</row>
    <row r="379" ht="14.25" customHeight="1"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</row>
    <row r="380" ht="14.25" customHeight="1"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</row>
    <row r="381" ht="14.25" customHeight="1"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</row>
    <row r="382" ht="14.25" customHeight="1"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</row>
    <row r="383" ht="14.25" customHeight="1"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</row>
    <row r="384" ht="14.25" customHeight="1"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</row>
    <row r="385" ht="14.25" customHeight="1"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</row>
    <row r="386" ht="14.25" customHeight="1"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</row>
    <row r="387" ht="14.25" customHeight="1"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</row>
    <row r="388" ht="14.25" customHeight="1"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</row>
    <row r="389" ht="14.25" customHeight="1"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</row>
    <row r="390" ht="14.25" customHeight="1"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</row>
    <row r="391" ht="14.25" customHeight="1"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</row>
    <row r="392" ht="14.25" customHeight="1"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</row>
    <row r="393" ht="14.25" customHeight="1"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</row>
    <row r="394" ht="14.25" customHeight="1"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</row>
    <row r="395" ht="14.25" customHeight="1"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</row>
    <row r="396" ht="14.25" customHeight="1"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</row>
    <row r="397" ht="14.25" customHeight="1"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</row>
    <row r="398" ht="14.25" customHeight="1"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</row>
    <row r="399" ht="14.25" customHeight="1"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</row>
    <row r="400" ht="14.25" customHeight="1"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</row>
    <row r="401" ht="14.25" customHeight="1"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</row>
    <row r="402" ht="14.25" customHeight="1"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</row>
    <row r="403" ht="14.25" customHeight="1"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</row>
    <row r="404" ht="14.25" customHeight="1"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</row>
    <row r="405" ht="14.25" customHeight="1"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</row>
    <row r="406" ht="14.25" customHeight="1"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</row>
    <row r="407" ht="14.25" customHeight="1"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</row>
    <row r="408" ht="14.25" customHeight="1"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</row>
    <row r="409" ht="14.25" customHeight="1"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</row>
    <row r="410" ht="14.25" customHeight="1"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</row>
    <row r="411" ht="14.25" customHeight="1"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</row>
    <row r="412" ht="14.25" customHeight="1"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</row>
    <row r="413" ht="14.25" customHeight="1"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</row>
    <row r="414" ht="14.25" customHeight="1"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</row>
    <row r="415" ht="14.25" customHeight="1"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</row>
    <row r="416" ht="14.25" customHeight="1"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</row>
    <row r="417" ht="14.25" customHeight="1"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</row>
    <row r="418" ht="14.25" customHeight="1"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</row>
    <row r="419" ht="14.25" customHeight="1"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</row>
    <row r="420" ht="14.25" customHeight="1"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</row>
    <row r="421" ht="14.25" customHeight="1"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</row>
    <row r="422" ht="14.25" customHeight="1"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</row>
    <row r="423" ht="14.25" customHeight="1"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</row>
    <row r="424" ht="14.25" customHeight="1"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</row>
    <row r="425" ht="14.25" customHeight="1"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</row>
    <row r="426" ht="14.25" customHeight="1"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</row>
    <row r="427" ht="14.25" customHeight="1"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</row>
    <row r="428" ht="14.25" customHeight="1"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</row>
    <row r="429" ht="14.25" customHeight="1"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</row>
    <row r="430" ht="14.25" customHeight="1"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</row>
    <row r="431" ht="14.25" customHeight="1"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</row>
    <row r="432" ht="14.25" customHeight="1"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</row>
    <row r="433" ht="14.25" customHeight="1"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</row>
    <row r="434" ht="14.25" customHeight="1"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</row>
    <row r="435" ht="14.25" customHeight="1"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</row>
    <row r="436" ht="14.25" customHeight="1"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</row>
    <row r="437" ht="14.25" customHeight="1"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</row>
    <row r="438" ht="14.25" customHeight="1"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</row>
    <row r="439" ht="14.25" customHeight="1"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</row>
    <row r="440" ht="14.25" customHeight="1"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</row>
    <row r="441" ht="14.25" customHeight="1"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</row>
    <row r="442" ht="14.25" customHeight="1"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</row>
    <row r="443" ht="14.25" customHeight="1"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</row>
    <row r="444" ht="14.25" customHeight="1"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</row>
    <row r="445" ht="14.25" customHeight="1"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</row>
    <row r="446" ht="14.25" customHeight="1"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</row>
    <row r="447" ht="14.25" customHeight="1"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</row>
    <row r="448" ht="14.25" customHeight="1"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</row>
    <row r="449" ht="14.25" customHeight="1"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</row>
    <row r="450" ht="14.25" customHeight="1"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</row>
    <row r="451" ht="14.25" customHeight="1"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</row>
    <row r="452" ht="14.25" customHeight="1"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</row>
    <row r="453" ht="14.25" customHeight="1"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</row>
    <row r="454" ht="14.25" customHeight="1"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</row>
    <row r="455" ht="14.25" customHeight="1"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</row>
    <row r="456" ht="14.25" customHeight="1"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</row>
    <row r="457" ht="14.25" customHeight="1"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</row>
    <row r="458" ht="14.25" customHeight="1"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</row>
    <row r="459" ht="14.25" customHeight="1"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</row>
    <row r="460" ht="14.25" customHeight="1"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</row>
    <row r="461" ht="14.25" customHeight="1"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</row>
    <row r="462" ht="14.25" customHeight="1"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</row>
    <row r="463" ht="14.25" customHeight="1"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</row>
    <row r="464" ht="14.25" customHeight="1"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</row>
    <row r="465" ht="14.25" customHeight="1"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</row>
    <row r="466" ht="14.25" customHeight="1"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</row>
    <row r="467" ht="14.25" customHeight="1"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</row>
    <row r="468" ht="14.25" customHeight="1"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</row>
    <row r="469" ht="14.25" customHeight="1"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</row>
    <row r="470" ht="14.25" customHeight="1"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</row>
    <row r="471" ht="14.25" customHeight="1"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</row>
    <row r="472" ht="14.25" customHeight="1"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</row>
    <row r="473" ht="14.25" customHeight="1"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</row>
    <row r="474" ht="14.25" customHeight="1"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</row>
    <row r="475" ht="14.25" customHeight="1"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ht="14.25" customHeight="1"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ht="14.25" customHeight="1"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</row>
    <row r="478" ht="14.25" customHeight="1"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</row>
    <row r="479" ht="14.25" customHeight="1"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</row>
    <row r="480" ht="14.25" customHeight="1"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</row>
    <row r="481" ht="14.25" customHeight="1"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</row>
    <row r="482" ht="14.25" customHeight="1"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</row>
    <row r="483" ht="14.25" customHeight="1"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</row>
    <row r="484" ht="14.25" customHeight="1"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</row>
    <row r="485" ht="14.25" customHeight="1"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</row>
    <row r="486" ht="14.25" customHeight="1"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</row>
    <row r="487" ht="14.25" customHeight="1"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</row>
    <row r="488" ht="14.25" customHeight="1"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</row>
    <row r="489" ht="14.25" customHeight="1"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</row>
    <row r="490" ht="14.25" customHeight="1"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</row>
    <row r="491" ht="14.25" customHeight="1"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</row>
    <row r="492" ht="14.25" customHeight="1"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ht="14.25" customHeight="1"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ht="14.25" customHeight="1"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</row>
    <row r="495" ht="14.25" customHeight="1"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</row>
    <row r="496" ht="14.25" customHeight="1"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</row>
    <row r="497" ht="14.25" customHeight="1"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</row>
    <row r="498" ht="14.25" customHeight="1"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</row>
    <row r="499" ht="14.25" customHeight="1"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</row>
    <row r="500" ht="14.25" customHeight="1"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</row>
    <row r="501" ht="14.25" customHeight="1"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</row>
    <row r="502" ht="14.25" customHeight="1"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</row>
    <row r="503" ht="14.25" customHeight="1"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</row>
    <row r="504" ht="14.25" customHeight="1"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</row>
    <row r="505" ht="14.25" customHeight="1"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</row>
    <row r="506" ht="14.25" customHeight="1"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</row>
    <row r="507" ht="14.25" customHeight="1"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</row>
    <row r="508" ht="14.25" customHeight="1"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</row>
    <row r="509" ht="14.25" customHeight="1"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</row>
    <row r="510" ht="14.25" customHeight="1"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</row>
    <row r="511" ht="14.25" customHeight="1"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</row>
    <row r="512" ht="14.25" customHeight="1"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</row>
    <row r="513" ht="14.25" customHeight="1"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</row>
    <row r="514" ht="14.25" customHeight="1"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</row>
    <row r="515" ht="14.25" customHeight="1"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</row>
    <row r="516" ht="14.25" customHeight="1"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</row>
    <row r="517" ht="14.25" customHeight="1"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</row>
    <row r="518" ht="14.25" customHeight="1"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</row>
    <row r="519" ht="14.25" customHeight="1"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</row>
    <row r="520" ht="14.25" customHeight="1"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</row>
    <row r="521" ht="14.25" customHeight="1"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</row>
    <row r="522" ht="14.25" customHeight="1"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</row>
    <row r="523" ht="14.25" customHeight="1"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</row>
    <row r="524" ht="14.25" customHeight="1"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</row>
    <row r="525" ht="14.25" customHeight="1"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</row>
    <row r="526" ht="14.25" customHeight="1"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</row>
    <row r="527" ht="14.25" customHeight="1"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</row>
    <row r="528" ht="14.25" customHeight="1"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</row>
    <row r="529" ht="14.25" customHeight="1"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</row>
    <row r="530" ht="14.25" customHeight="1"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</row>
    <row r="531" ht="14.25" customHeight="1"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</row>
    <row r="532" ht="14.25" customHeight="1"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</row>
    <row r="533" ht="14.25" customHeight="1"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</row>
    <row r="534" ht="14.25" customHeight="1"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</row>
    <row r="535" ht="14.25" customHeight="1"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</row>
    <row r="536" ht="14.25" customHeight="1"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</row>
    <row r="537" ht="14.25" customHeight="1"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</row>
    <row r="538" ht="14.25" customHeight="1"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</row>
    <row r="539" ht="14.25" customHeight="1"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</row>
    <row r="540" ht="14.25" customHeight="1"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</row>
    <row r="541" ht="14.25" customHeight="1"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</row>
    <row r="542" ht="14.25" customHeight="1"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</row>
    <row r="543" ht="14.25" customHeight="1"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</row>
    <row r="544" ht="14.25" customHeight="1"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</row>
    <row r="545" ht="14.25" customHeight="1"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</row>
    <row r="546" ht="14.25" customHeight="1"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</row>
    <row r="547" ht="14.25" customHeight="1"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</row>
    <row r="548" ht="14.25" customHeight="1"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</row>
    <row r="549" ht="14.25" customHeight="1"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</row>
    <row r="550" ht="14.25" customHeight="1"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</row>
    <row r="551" ht="14.25" customHeight="1"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</row>
    <row r="552" ht="14.25" customHeight="1"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</row>
    <row r="553" ht="14.25" customHeight="1"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</row>
    <row r="554" ht="14.25" customHeight="1"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</row>
    <row r="555" ht="14.25" customHeight="1"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</row>
    <row r="556" ht="14.25" customHeight="1"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</row>
    <row r="557" ht="14.25" customHeight="1"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</row>
    <row r="558" ht="14.25" customHeight="1"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</row>
    <row r="559" ht="14.25" customHeight="1"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</row>
    <row r="560" ht="14.25" customHeight="1"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</row>
    <row r="561" ht="14.25" customHeight="1"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</row>
    <row r="562" ht="14.25" customHeight="1"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</row>
    <row r="563" ht="14.25" customHeight="1"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</row>
    <row r="564" ht="14.25" customHeight="1"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</row>
    <row r="565" ht="14.25" customHeight="1"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</row>
    <row r="566" ht="14.25" customHeight="1"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</row>
    <row r="567" ht="14.25" customHeight="1"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</row>
    <row r="568" ht="14.25" customHeight="1"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</row>
    <row r="569" ht="14.25" customHeight="1"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</row>
    <row r="570" ht="14.25" customHeight="1"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</row>
    <row r="571" ht="14.25" customHeight="1"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</row>
    <row r="572" ht="14.25" customHeight="1"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</row>
    <row r="573" ht="14.25" customHeight="1"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</row>
    <row r="574" ht="14.25" customHeight="1"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</row>
    <row r="575" ht="14.25" customHeight="1"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</row>
    <row r="576" ht="14.25" customHeight="1"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</row>
    <row r="577" ht="14.25" customHeight="1"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</row>
    <row r="578" ht="14.25" customHeight="1"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</row>
    <row r="579" ht="14.25" customHeight="1"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</row>
    <row r="580" ht="14.25" customHeight="1"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</row>
    <row r="581" ht="14.25" customHeight="1"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</row>
    <row r="582" ht="14.25" customHeight="1"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</row>
    <row r="583" ht="14.25" customHeight="1"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</row>
    <row r="584" ht="14.25" customHeight="1"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</row>
    <row r="585" ht="14.25" customHeight="1"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</row>
    <row r="586" ht="14.25" customHeight="1"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</row>
    <row r="587" ht="14.25" customHeight="1"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</row>
    <row r="588" ht="14.25" customHeight="1"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</row>
    <row r="589" ht="14.25" customHeight="1"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</row>
    <row r="590" ht="14.25" customHeight="1"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</row>
    <row r="591" ht="14.25" customHeight="1"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</row>
    <row r="592" ht="14.25" customHeight="1"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</row>
    <row r="593" ht="14.25" customHeight="1"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</row>
    <row r="594" ht="14.25" customHeight="1"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</row>
    <row r="595" ht="14.25" customHeight="1"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</row>
    <row r="596" ht="14.25" customHeight="1"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</row>
    <row r="597" ht="14.25" customHeight="1"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</row>
    <row r="598" ht="14.25" customHeight="1"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</row>
    <row r="599" ht="14.25" customHeight="1"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</row>
    <row r="600" ht="14.25" customHeight="1"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</row>
    <row r="601" ht="14.25" customHeight="1"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</row>
    <row r="602" ht="14.25" customHeight="1"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</row>
    <row r="603" ht="14.25" customHeight="1"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</row>
    <row r="604" ht="14.25" customHeight="1"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</row>
    <row r="605" ht="14.25" customHeight="1"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</row>
    <row r="606" ht="14.25" customHeight="1"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</row>
    <row r="607" ht="14.25" customHeight="1"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</row>
    <row r="608" ht="14.25" customHeight="1"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</row>
    <row r="609" ht="14.25" customHeight="1"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</row>
    <row r="610" ht="14.25" customHeight="1"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</row>
    <row r="611" ht="14.25" customHeight="1"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</row>
    <row r="612" ht="14.25" customHeight="1"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</row>
    <row r="613" ht="14.25" customHeight="1"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</row>
    <row r="614" ht="14.25" customHeight="1"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</row>
    <row r="615" ht="14.25" customHeight="1"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</row>
    <row r="616" ht="14.25" customHeight="1"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</row>
    <row r="617" ht="14.25" customHeight="1"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</row>
    <row r="618" ht="14.25" customHeight="1"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</row>
    <row r="619" ht="14.25" customHeight="1"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</row>
    <row r="620" ht="14.25" customHeight="1"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</row>
    <row r="621" ht="14.25" customHeight="1"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</row>
    <row r="622" ht="14.25" customHeight="1"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</row>
    <row r="623" ht="14.25" customHeight="1"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</row>
    <row r="624" ht="14.25" customHeight="1"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</row>
    <row r="625" ht="14.25" customHeight="1"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</row>
    <row r="626" ht="14.25" customHeight="1"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</row>
    <row r="627" ht="14.25" customHeight="1"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</row>
    <row r="628" ht="14.25" customHeight="1"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</row>
    <row r="629" ht="14.25" customHeight="1"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</row>
    <row r="630" ht="14.25" customHeight="1"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</row>
    <row r="631" ht="14.25" customHeight="1"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</row>
    <row r="632" ht="14.25" customHeight="1"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</row>
    <row r="633" ht="14.25" customHeight="1"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</row>
    <row r="634" ht="14.25" customHeight="1"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</row>
    <row r="635" ht="14.25" customHeight="1"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</row>
    <row r="636" ht="14.25" customHeight="1"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</row>
    <row r="637" ht="14.25" customHeight="1"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</row>
    <row r="638" ht="14.25" customHeight="1"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</row>
    <row r="639" ht="14.25" customHeight="1"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</row>
    <row r="640" ht="14.25" customHeight="1"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</row>
    <row r="641" ht="14.25" customHeight="1"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</row>
    <row r="642" ht="14.25" customHeight="1"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</row>
    <row r="643" ht="14.25" customHeight="1"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</row>
    <row r="644" ht="14.25" customHeight="1"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</row>
    <row r="645" ht="14.25" customHeight="1"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</row>
    <row r="646" ht="14.25" customHeight="1"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</row>
    <row r="647" ht="14.25" customHeight="1"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</row>
    <row r="648" ht="14.25" customHeight="1"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</row>
    <row r="649" ht="14.25" customHeight="1"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</row>
    <row r="650" ht="14.25" customHeight="1"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</row>
    <row r="651" ht="14.25" customHeight="1"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</row>
    <row r="652" ht="14.25" customHeight="1"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</row>
    <row r="653" ht="14.25" customHeight="1"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</row>
    <row r="654" ht="14.25" customHeight="1"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</row>
    <row r="655" ht="14.25" customHeight="1"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</row>
    <row r="656" ht="14.25" customHeight="1"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</row>
    <row r="657" ht="14.25" customHeight="1"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</row>
    <row r="658" ht="14.25" customHeight="1"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</row>
    <row r="659" ht="14.25" customHeight="1"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</row>
    <row r="660" ht="14.25" customHeight="1"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</row>
    <row r="661" ht="14.25" customHeight="1"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</row>
    <row r="662" ht="14.25" customHeight="1"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</row>
    <row r="663" ht="14.25" customHeight="1"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</row>
    <row r="664" ht="14.25" customHeight="1"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</row>
    <row r="665" ht="14.25" customHeight="1"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</row>
    <row r="666" ht="14.25" customHeight="1"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</row>
    <row r="667" ht="14.25" customHeight="1"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</row>
    <row r="668" ht="14.25" customHeight="1"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</row>
    <row r="669" ht="14.25" customHeight="1"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</row>
    <row r="670" ht="14.25" customHeight="1"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</row>
    <row r="671" ht="14.25" customHeight="1"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</row>
    <row r="672" ht="14.25" customHeight="1"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</row>
    <row r="673" ht="14.25" customHeight="1"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</row>
    <row r="674" ht="14.25" customHeight="1"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</row>
    <row r="675" ht="14.25" customHeight="1"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</row>
    <row r="676" ht="14.25" customHeight="1"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</row>
    <row r="677" ht="14.25" customHeight="1"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</row>
    <row r="678" ht="14.25" customHeight="1"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</row>
    <row r="679" ht="14.25" customHeight="1"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</row>
    <row r="680" ht="14.25" customHeight="1"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</row>
    <row r="681" ht="14.25" customHeight="1"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</row>
    <row r="682" ht="14.25" customHeight="1"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</row>
    <row r="683" ht="14.25" customHeight="1"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</row>
    <row r="684" ht="14.25" customHeight="1"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</row>
    <row r="685" ht="14.25" customHeight="1"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</row>
    <row r="686" ht="14.25" customHeight="1"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</row>
    <row r="687" ht="14.25" customHeight="1"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</row>
    <row r="688" ht="14.25" customHeight="1"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</row>
    <row r="689" ht="14.25" customHeight="1"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</row>
    <row r="690" ht="14.25" customHeight="1"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</row>
    <row r="691" ht="14.25" customHeight="1"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</row>
    <row r="692" ht="14.25" customHeight="1"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</row>
    <row r="693" ht="14.25" customHeight="1"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</row>
    <row r="694" ht="14.25" customHeight="1"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</row>
    <row r="695" ht="14.25" customHeight="1"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</row>
    <row r="696" ht="14.25" customHeight="1"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</row>
    <row r="697" ht="14.25" customHeight="1"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</row>
    <row r="698" ht="14.25" customHeight="1"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</row>
    <row r="699" ht="14.25" customHeight="1"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</row>
    <row r="700" ht="14.25" customHeight="1"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</row>
    <row r="701" ht="14.25" customHeight="1"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</row>
    <row r="702" ht="14.25" customHeight="1"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</row>
    <row r="703" ht="14.25" customHeight="1"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</row>
    <row r="704" ht="14.25" customHeight="1"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</row>
    <row r="705" ht="14.25" customHeight="1"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</row>
    <row r="706" ht="14.25" customHeight="1"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</row>
    <row r="707" ht="14.25" customHeight="1"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</row>
    <row r="708" ht="14.25" customHeight="1"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</row>
    <row r="709" ht="14.25" customHeight="1"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</row>
    <row r="710" ht="14.25" customHeight="1"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</row>
    <row r="711" ht="14.25" customHeight="1"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</row>
    <row r="712" ht="14.25" customHeight="1"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</row>
    <row r="713" ht="14.25" customHeight="1"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</row>
    <row r="714" ht="14.25" customHeight="1"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</row>
    <row r="715" ht="14.25" customHeight="1"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</row>
    <row r="716" ht="14.25" customHeight="1"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</row>
    <row r="717" ht="14.25" customHeight="1"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</row>
    <row r="718" ht="14.25" customHeight="1"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</row>
    <row r="719" ht="14.25" customHeight="1"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</row>
    <row r="720" ht="14.25" customHeight="1"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</row>
    <row r="721" ht="14.25" customHeight="1"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</row>
    <row r="722" ht="14.25" customHeight="1"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</row>
    <row r="723" ht="14.25" customHeight="1"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</row>
    <row r="724" ht="14.25" customHeight="1"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</row>
    <row r="725" ht="14.25" customHeight="1"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</row>
    <row r="726" ht="14.25" customHeight="1"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</row>
    <row r="727" ht="14.25" customHeight="1"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</row>
    <row r="728" ht="14.25" customHeight="1"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</row>
    <row r="729" ht="14.25" customHeight="1"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</row>
    <row r="730" ht="14.25" customHeight="1"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</row>
    <row r="731" ht="14.25" customHeight="1"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</row>
    <row r="732" ht="14.25" customHeight="1"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</row>
    <row r="733" ht="14.25" customHeight="1"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</row>
    <row r="734" ht="14.25" customHeight="1"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</row>
    <row r="735" ht="14.25" customHeight="1"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</row>
    <row r="736" ht="14.25" customHeight="1"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</row>
    <row r="737" ht="14.25" customHeight="1"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</row>
    <row r="738" ht="14.25" customHeight="1"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</row>
    <row r="739" ht="14.25" customHeight="1"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</row>
    <row r="740" ht="14.25" customHeight="1"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</row>
    <row r="741" ht="14.25" customHeight="1"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</row>
    <row r="742" ht="14.25" customHeight="1"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</row>
    <row r="743" ht="14.25" customHeight="1"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</row>
    <row r="744" ht="14.25" customHeight="1"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</row>
    <row r="745" ht="14.25" customHeight="1"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</row>
    <row r="746" ht="14.25" customHeight="1"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</row>
    <row r="747" ht="14.25" customHeight="1"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</row>
    <row r="748" ht="14.25" customHeight="1"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</row>
    <row r="749" ht="14.25" customHeight="1"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</row>
    <row r="750" ht="14.25" customHeight="1"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</row>
    <row r="751" ht="14.25" customHeight="1"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</row>
    <row r="752" ht="14.25" customHeight="1"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</row>
    <row r="753" ht="14.25" customHeight="1"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</row>
    <row r="754" ht="14.25" customHeight="1"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</row>
    <row r="755" ht="14.25" customHeight="1"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</row>
    <row r="756" ht="14.25" customHeight="1"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</row>
    <row r="757" ht="14.25" customHeight="1"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</row>
    <row r="758" ht="14.25" customHeight="1"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</row>
    <row r="759" ht="14.25" customHeight="1"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</row>
    <row r="760" ht="14.25" customHeight="1"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</row>
    <row r="761" ht="14.25" customHeight="1"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</row>
    <row r="762" ht="14.25" customHeight="1"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</row>
    <row r="763" ht="14.25" customHeight="1"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</row>
    <row r="764" ht="14.25" customHeight="1"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</row>
    <row r="765" ht="14.25" customHeight="1"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</row>
    <row r="766" ht="14.25" customHeight="1"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</row>
    <row r="767" ht="14.25" customHeight="1"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</row>
    <row r="768" ht="14.25" customHeight="1"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</row>
    <row r="769" ht="14.25" customHeight="1"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</row>
    <row r="770" ht="14.25" customHeight="1"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</row>
    <row r="771" ht="14.25" customHeight="1"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</row>
    <row r="772" ht="14.25" customHeight="1"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</row>
    <row r="773" ht="14.25" customHeight="1"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</row>
    <row r="774" ht="14.25" customHeight="1"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</row>
    <row r="775" ht="14.25" customHeight="1"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</row>
    <row r="776" ht="14.25" customHeight="1"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</row>
    <row r="777" ht="14.25" customHeight="1"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</row>
    <row r="778" ht="14.25" customHeight="1"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</row>
    <row r="779" ht="14.25" customHeight="1"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</row>
    <row r="780" ht="14.25" customHeight="1"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</row>
    <row r="781" ht="14.25" customHeight="1"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</row>
    <row r="782" ht="14.25" customHeight="1"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</row>
    <row r="783" ht="14.25" customHeight="1"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</row>
    <row r="784" ht="14.25" customHeight="1"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</row>
    <row r="785" ht="14.25" customHeight="1"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</row>
    <row r="786" ht="14.25" customHeight="1"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</row>
    <row r="787" ht="14.25" customHeight="1"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</row>
    <row r="788" ht="14.25" customHeight="1"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</row>
    <row r="789" ht="14.25" customHeight="1"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</row>
    <row r="790" ht="14.25" customHeight="1"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</row>
    <row r="791" ht="14.25" customHeight="1"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</row>
    <row r="792" ht="14.25" customHeight="1"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</row>
    <row r="793" ht="14.25" customHeight="1"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</row>
    <row r="794" ht="14.25" customHeight="1"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</row>
    <row r="795" ht="14.25" customHeight="1"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</row>
    <row r="796" ht="14.25" customHeight="1"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</row>
    <row r="797" ht="14.25" customHeight="1"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</row>
    <row r="798" ht="14.25" customHeight="1"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</row>
    <row r="799" ht="14.25" customHeight="1"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</row>
    <row r="800" ht="14.25" customHeight="1"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</row>
    <row r="801" ht="14.25" customHeight="1"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</row>
    <row r="802" ht="14.25" customHeight="1"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</row>
    <row r="803" ht="14.25" customHeight="1"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</row>
    <row r="804" ht="14.25" customHeight="1"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</row>
    <row r="805" ht="14.25" customHeight="1"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</row>
    <row r="806" ht="14.25" customHeight="1"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</row>
    <row r="807" ht="14.25" customHeight="1"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</row>
    <row r="808" ht="14.25" customHeight="1"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</row>
    <row r="809" ht="14.25" customHeight="1"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</row>
    <row r="810" ht="14.25" customHeight="1"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</row>
    <row r="811" ht="14.25" customHeight="1"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</row>
    <row r="812" ht="14.25" customHeight="1"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</row>
    <row r="813" ht="14.25" customHeight="1"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</row>
    <row r="814" ht="14.25" customHeight="1"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</row>
    <row r="815" ht="14.25" customHeight="1"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</row>
    <row r="816" ht="14.25" customHeight="1"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</row>
    <row r="817" ht="14.25" customHeight="1"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</row>
    <row r="818" ht="14.25" customHeight="1"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</row>
    <row r="819" ht="14.25" customHeight="1"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</row>
    <row r="820" ht="14.25" customHeight="1"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</row>
    <row r="821" ht="14.25" customHeight="1"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</row>
    <row r="822" ht="14.25" customHeight="1"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</row>
    <row r="823" ht="14.25" customHeight="1"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</row>
    <row r="824" ht="14.25" customHeight="1"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</row>
    <row r="825" ht="14.25" customHeight="1"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</row>
    <row r="826" ht="14.25" customHeight="1"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</row>
    <row r="827" ht="14.25" customHeight="1"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</row>
    <row r="828" ht="14.25" customHeight="1"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</row>
    <row r="829" ht="14.25" customHeight="1"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</row>
    <row r="830" ht="14.25" customHeight="1"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</row>
    <row r="831" ht="14.25" customHeight="1"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</row>
    <row r="832" ht="14.25" customHeight="1"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</row>
    <row r="833" ht="14.25" customHeight="1"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</row>
    <row r="834" ht="14.25" customHeight="1"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</row>
    <row r="835" ht="14.25" customHeight="1"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</row>
    <row r="836" ht="14.25" customHeight="1"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</row>
    <row r="837" ht="14.25" customHeight="1"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</row>
    <row r="838" ht="14.25" customHeight="1"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</row>
    <row r="839" ht="14.25" customHeight="1"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</row>
    <row r="840" ht="14.25" customHeight="1"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</row>
    <row r="841" ht="14.25" customHeight="1"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</row>
    <row r="842" ht="14.25" customHeight="1"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</row>
    <row r="843" ht="14.25" customHeight="1"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</row>
    <row r="844" ht="14.25" customHeight="1"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</row>
    <row r="845" ht="14.25" customHeight="1"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</row>
    <row r="846" ht="14.25" customHeight="1"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</row>
    <row r="847" ht="14.25" customHeight="1"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</row>
    <row r="848" ht="14.25" customHeight="1"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</row>
    <row r="849" ht="14.25" customHeight="1"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</row>
    <row r="850" ht="14.25" customHeight="1"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</row>
    <row r="851" ht="14.25" customHeight="1"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</row>
    <row r="852" ht="14.25" customHeight="1"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</row>
    <row r="853" ht="14.25" customHeight="1"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</row>
    <row r="854" ht="14.25" customHeight="1"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</row>
    <row r="855" ht="14.25" customHeight="1"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</row>
    <row r="856" ht="14.25" customHeight="1"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</row>
    <row r="857" ht="14.25" customHeight="1"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</row>
    <row r="858" ht="14.25" customHeight="1"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</row>
    <row r="859" ht="14.25" customHeight="1"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</row>
    <row r="860" ht="14.25" customHeight="1"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</row>
    <row r="861" ht="14.25" customHeight="1"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</row>
    <row r="862" ht="14.25" customHeight="1"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</row>
    <row r="863" ht="14.25" customHeight="1"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</row>
    <row r="864" ht="14.25" customHeight="1"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</row>
    <row r="865" ht="14.25" customHeight="1"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</row>
    <row r="866" ht="14.25" customHeight="1"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</row>
    <row r="867" ht="14.25" customHeight="1"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</row>
    <row r="868" ht="14.25" customHeight="1"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</row>
    <row r="869" ht="14.25" customHeight="1"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</row>
    <row r="870" ht="14.25" customHeight="1"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</row>
    <row r="871" ht="14.25" customHeight="1"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</row>
    <row r="872" ht="14.25" customHeight="1"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</row>
    <row r="873" ht="14.25" customHeight="1"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</row>
    <row r="874" ht="14.25" customHeight="1"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</row>
    <row r="875" ht="14.25" customHeight="1"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</row>
    <row r="876" ht="14.25" customHeight="1"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</row>
    <row r="877" ht="14.25" customHeight="1"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</row>
    <row r="878" ht="14.25" customHeight="1"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</row>
    <row r="879" ht="14.25" customHeight="1"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</row>
    <row r="880" ht="14.25" customHeight="1"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</row>
    <row r="881" ht="14.25" customHeight="1"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</row>
    <row r="882" ht="14.25" customHeight="1"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</row>
    <row r="883" ht="14.25" customHeight="1"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</row>
    <row r="884" ht="14.25" customHeight="1"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</row>
    <row r="885" ht="14.25" customHeight="1"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</row>
    <row r="886" ht="14.25" customHeight="1"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</row>
    <row r="887" ht="14.25" customHeight="1"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</row>
    <row r="888" ht="14.25" customHeight="1"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</row>
    <row r="889" ht="14.25" customHeight="1"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</row>
    <row r="890" ht="14.25" customHeight="1"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</row>
    <row r="891" ht="14.25" customHeight="1"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</row>
    <row r="892" ht="14.25" customHeight="1"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</row>
    <row r="893" ht="14.25" customHeight="1"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</row>
    <row r="894" ht="14.25" customHeight="1"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</row>
    <row r="895" ht="14.25" customHeight="1"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</row>
    <row r="896" ht="14.25" customHeight="1"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</row>
    <row r="897" ht="14.25" customHeight="1"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</row>
    <row r="898" ht="14.25" customHeight="1"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</row>
    <row r="899" ht="14.25" customHeight="1"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</row>
    <row r="900" ht="14.25" customHeight="1"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</row>
    <row r="901" ht="14.25" customHeight="1"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</row>
    <row r="902" ht="14.25" customHeight="1"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</row>
    <row r="903" ht="14.25" customHeight="1"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</row>
    <row r="904" ht="14.25" customHeight="1"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</row>
    <row r="905" ht="14.25" customHeight="1"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</row>
    <row r="906" ht="14.25" customHeight="1"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</row>
    <row r="907" ht="14.25" customHeight="1"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</row>
    <row r="908" ht="14.25" customHeight="1"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</row>
    <row r="909" ht="14.25" customHeight="1"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</row>
    <row r="910" ht="14.25" customHeight="1"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</row>
    <row r="911" ht="14.25" customHeight="1"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</row>
    <row r="912" ht="14.25" customHeight="1"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</row>
    <row r="913" ht="14.25" customHeight="1"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</row>
    <row r="914" ht="14.25" customHeight="1"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</row>
    <row r="915" ht="14.25" customHeight="1"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</row>
    <row r="916" ht="14.25" customHeight="1"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</row>
    <row r="917" ht="14.25" customHeight="1"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</row>
    <row r="918" ht="14.25" customHeight="1"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</row>
    <row r="919" ht="14.25" customHeight="1"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</row>
    <row r="920" ht="14.25" customHeight="1"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</row>
    <row r="921" ht="14.25" customHeight="1"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</row>
    <row r="922" ht="14.25" customHeight="1"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</row>
    <row r="923" ht="14.25" customHeight="1"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</row>
    <row r="924" ht="14.25" customHeight="1"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</row>
    <row r="925" ht="14.25" customHeight="1"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</row>
    <row r="926" ht="14.25" customHeight="1"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</row>
    <row r="927" ht="14.25" customHeight="1"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</row>
    <row r="928" ht="14.25" customHeight="1"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</row>
    <row r="929" ht="14.25" customHeight="1"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</row>
    <row r="930" ht="14.25" customHeight="1"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</row>
    <row r="931" ht="14.25" customHeight="1"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</row>
    <row r="932" ht="14.25" customHeight="1"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</row>
    <row r="933" ht="14.25" customHeight="1"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</row>
    <row r="934" ht="14.25" customHeight="1"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</row>
    <row r="935" ht="14.25" customHeight="1"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</row>
    <row r="936" ht="14.25" customHeight="1"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</row>
    <row r="937" ht="14.25" customHeight="1"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</row>
    <row r="938" ht="14.25" customHeight="1"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</row>
    <row r="939" ht="14.25" customHeight="1"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</row>
    <row r="940" ht="14.25" customHeight="1"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</row>
    <row r="941" ht="14.25" customHeight="1"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</row>
    <row r="942" ht="14.25" customHeight="1"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</row>
    <row r="943" ht="14.25" customHeight="1"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</row>
    <row r="944" ht="14.25" customHeight="1"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</row>
    <row r="945" ht="14.25" customHeight="1"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</row>
    <row r="946" ht="14.25" customHeight="1"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</row>
    <row r="947" ht="14.25" customHeight="1"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</row>
    <row r="948" ht="14.25" customHeight="1"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</row>
    <row r="949" ht="14.25" customHeight="1"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</row>
    <row r="950" ht="14.25" customHeight="1"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</row>
    <row r="951" ht="14.25" customHeight="1"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</row>
    <row r="952" ht="14.25" customHeight="1"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</row>
    <row r="953" ht="14.25" customHeight="1"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</row>
    <row r="954" ht="14.25" customHeight="1"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</row>
    <row r="955" ht="14.25" customHeight="1"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</row>
    <row r="956" ht="14.25" customHeight="1"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</row>
    <row r="957" ht="14.25" customHeight="1"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</row>
    <row r="958" ht="14.25" customHeight="1"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</row>
    <row r="959" ht="14.25" customHeight="1"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</row>
    <row r="960" ht="14.25" customHeight="1"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</row>
    <row r="961" ht="14.25" customHeight="1"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</row>
    <row r="962" ht="14.25" customHeight="1"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</row>
    <row r="963" ht="14.25" customHeight="1"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</row>
    <row r="964" ht="14.25" customHeight="1"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</row>
    <row r="965" ht="14.25" customHeight="1"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</row>
    <row r="966" ht="14.25" customHeight="1"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</row>
    <row r="967" ht="14.25" customHeight="1"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</row>
  </sheetData>
  <autoFilter ref="$A$2:$AE$62"/>
  <mergeCells count="20">
    <mergeCell ref="A1:AE1"/>
    <mergeCell ref="B6:C6"/>
    <mergeCell ref="D6:E6"/>
    <mergeCell ref="D17:E17"/>
    <mergeCell ref="D19:E19"/>
    <mergeCell ref="D23:E23"/>
    <mergeCell ref="D29:E29"/>
    <mergeCell ref="D57:E57"/>
    <mergeCell ref="D58:E58"/>
    <mergeCell ref="D59:E59"/>
    <mergeCell ref="D60:E60"/>
    <mergeCell ref="D61:E61"/>
    <mergeCell ref="D62:E62"/>
    <mergeCell ref="D35:E35"/>
    <mergeCell ref="D41:E41"/>
    <mergeCell ref="D47:E47"/>
    <mergeCell ref="A50:C50"/>
    <mergeCell ref="D50:E50"/>
    <mergeCell ref="D55:E55"/>
    <mergeCell ref="D56:E5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2023-07-26T06:45:10Z</dcterms:created>
  <dc:creator>Kakarotto</dc:creator>
</cp:coreProperties>
</file>