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kn_levelező _5 féléves" sheetId="1" r:id="rId4"/>
  </sheets>
  <definedNames/>
  <calcPr/>
  <extLst>
    <ext uri="GoogleSheetsCustomDataVersion2">
      <go:sheetsCustomData xmlns:go="http://customooxmlschemas.google.com/" r:id="rId5" roundtripDataChecksum="ORxBw7qBYI7Yj2xcSUNpGXhSk7azGW9f1TnYP10Ac/I="/>
    </ext>
  </extLst>
</workbook>
</file>

<file path=xl/sharedStrings.xml><?xml version="1.0" encoding="utf-8"?>
<sst xmlns="http://schemas.openxmlformats.org/spreadsheetml/2006/main" count="433" uniqueCount="190">
  <si>
    <r>
      <rPr>
        <rFont val="Arial"/>
        <b/>
        <color theme="1"/>
        <sz val="30.0"/>
      </rPr>
      <t xml:space="preserve">Csecsemő- és kisgyermeknevelő BA szak 
</t>
    </r>
    <r>
      <rPr>
        <rFont val="Arial"/>
        <b/>
        <color theme="1"/>
        <sz val="18.0"/>
      </rPr>
      <t xml:space="preserve"> LEVELEZŐ tagozat óra- és vizsgaterv </t>
    </r>
    <r>
      <rPr>
        <rFont val="Arial"/>
        <b/>
        <color rgb="FFFF0000"/>
        <sz val="18.0"/>
      </rPr>
      <t>5 féléves</t>
    </r>
    <r>
      <rPr>
        <rFont val="Arial"/>
        <b/>
        <color theme="1"/>
        <sz val="18.0"/>
      </rPr>
      <t xml:space="preserve">  Beszámítható:</t>
    </r>
    <r>
      <rPr>
        <rFont val="Arial"/>
        <b/>
        <color rgb="FFFF0000"/>
        <sz val="18.0"/>
      </rPr>
      <t xml:space="preserve"> Óvodai nevelő okleveles technikus, Oktatási szakasszisztens okleveles technikus</t>
    </r>
  </si>
  <si>
    <t>Szak</t>
  </si>
  <si>
    <t>Évfolyam</t>
  </si>
  <si>
    <t>Félév</t>
  </si>
  <si>
    <t>Tárgykód</t>
  </si>
  <si>
    <t>Tantárgy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</si>
  <si>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</si>
  <si>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</si>
  <si>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</si>
  <si>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</si>
  <si>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</si>
  <si>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</si>
  <si>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</si>
  <si>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</si>
  <si>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</si>
  <si>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</si>
  <si>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</si>
  <si>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</si>
  <si>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</si>
  <si>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</si>
  <si>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</si>
  <si>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6. ea.</t>
  </si>
  <si>
    <t>6. gy.</t>
  </si>
  <si>
    <t>6. kr.</t>
  </si>
  <si>
    <t>Óra ea./félév</t>
  </si>
  <si>
    <t>Óra gy/félév</t>
  </si>
  <si>
    <t>Óra össz.</t>
  </si>
  <si>
    <t>Kredit</t>
  </si>
  <si>
    <t>F. zárás</t>
  </si>
  <si>
    <t>CSKN</t>
  </si>
  <si>
    <t>I.</t>
  </si>
  <si>
    <t>1.</t>
  </si>
  <si>
    <t>LKOZOS1026</t>
  </si>
  <si>
    <t>Teremtésvédelem</t>
  </si>
  <si>
    <t>v</t>
  </si>
  <si>
    <t>BLALTS1002</t>
  </si>
  <si>
    <t>Bevezetés az etikába</t>
  </si>
  <si>
    <t>HFALTALB092</t>
  </si>
  <si>
    <t>Bevezetés a kereszténységbe</t>
  </si>
  <si>
    <t>LKOZOS1001</t>
  </si>
  <si>
    <t>Társadalmi alapismeretek</t>
  </si>
  <si>
    <t>gyj</t>
  </si>
  <si>
    <t>2.</t>
  </si>
  <si>
    <t>LKOZOS2002</t>
  </si>
  <si>
    <t>Kisebbségtudományi alapismeretek és romológia</t>
  </si>
  <si>
    <t>BLOVOP2003</t>
  </si>
  <si>
    <t>Informatika 2.</t>
  </si>
  <si>
    <t>Társadalomtudomány, informatika 10-20 kredit 14 kredit</t>
  </si>
  <si>
    <t>RTALTALB007</t>
  </si>
  <si>
    <t>Általános és fejlődéslélektan 2.</t>
  </si>
  <si>
    <t>II.</t>
  </si>
  <si>
    <t>3.</t>
  </si>
  <si>
    <t>RTALTALB014</t>
  </si>
  <si>
    <t>Pedagógiai szociálpszichológia</t>
  </si>
  <si>
    <t>4.</t>
  </si>
  <si>
    <t>RTALTALB015</t>
  </si>
  <si>
    <t>A személyiségfejlődés zavarai</t>
  </si>
  <si>
    <t>CSKALB1039</t>
  </si>
  <si>
    <t>Pszichológiai önismeret és szakmai készségfejlesztés</t>
  </si>
  <si>
    <t>CSKALB1025</t>
  </si>
  <si>
    <t>A csecsemő- és kisgyermekkor pedagógiája</t>
  </si>
  <si>
    <t>LKOZOS2006</t>
  </si>
  <si>
    <t>A pedagógiai kutatás módszertana</t>
  </si>
  <si>
    <t>CSKALB2028</t>
  </si>
  <si>
    <t>A bölcsőde világa</t>
  </si>
  <si>
    <t>CSKALB1040</t>
  </si>
  <si>
    <t>Pedagógusmesterség 2.</t>
  </si>
  <si>
    <t>III.</t>
  </si>
  <si>
    <t>5.</t>
  </si>
  <si>
    <t xml:space="preserve">CSKALB2037 </t>
  </si>
  <si>
    <t>Komplex pedagógiai-pszichológiai szigorlat</t>
  </si>
  <si>
    <t>sz</t>
  </si>
  <si>
    <t>BLOVOP1002</t>
  </si>
  <si>
    <t>Nevelés- és művelődéstörténet 1.</t>
  </si>
  <si>
    <t>BLOVOP2001</t>
  </si>
  <si>
    <t>Nevelés- és művelődéstörténet 2.</t>
  </si>
  <si>
    <t>CSKALB2027</t>
  </si>
  <si>
    <t>Játékpedagógia</t>
  </si>
  <si>
    <t>CSKALB2036</t>
  </si>
  <si>
    <t>Családpedagógia, a szülői kompetencia erősítése</t>
  </si>
  <si>
    <t>CSKALB1041</t>
  </si>
  <si>
    <t>A szakmai munka tervezése, dokumentálása és értékelése</t>
  </si>
  <si>
    <t>CSKALB2030</t>
  </si>
  <si>
    <t>Az inkluzív nevelés</t>
  </si>
  <si>
    <t>CSKALB1042</t>
  </si>
  <si>
    <t>A kora gyermekkori intervenció, gyermekutak</t>
  </si>
  <si>
    <t>Pedagógia, pszichológia 45-65 kredit 46 kredit</t>
  </si>
  <si>
    <t>CSKALB2021</t>
  </si>
  <si>
    <t>Csecsemő- és gyermekgondozási ismeretek 1.</t>
  </si>
  <si>
    <t>CSKALB1022</t>
  </si>
  <si>
    <t>Csecsemő- és gyermekgondozási ismeretek 2.</t>
  </si>
  <si>
    <t>BCS1O0016L</t>
  </si>
  <si>
    <t>Gyermekápolás- és táplálkozástan</t>
  </si>
  <si>
    <t>Egészségtudomány 15-35 kredit 15 kredit</t>
  </si>
  <si>
    <t>ECS2O0001L</t>
  </si>
  <si>
    <t>Anyanyelvi és irodalmi nevelés módszertana 2.</t>
  </si>
  <si>
    <t>BCS2O0005L</t>
  </si>
  <si>
    <t>Vizuális nevelés és módszertana 2.</t>
  </si>
  <si>
    <t>BCS2O0001L</t>
  </si>
  <si>
    <t>Ének-zenei nevelés és módszertana 2.</t>
  </si>
  <si>
    <t>BLCSGN2009</t>
  </si>
  <si>
    <t>Környezeti és matematikai tapasztalat- és ismeretszerzés módszerei</t>
  </si>
  <si>
    <t>CSKALB1029</t>
  </si>
  <si>
    <t>Bábjáték és módszertana</t>
  </si>
  <si>
    <t>CSKALB2031</t>
  </si>
  <si>
    <t>A mozgásfejlődés támogatása</t>
  </si>
  <si>
    <t>a bölcsődei, intézményes kisgyermeknevelés, fejlődéssegítés, gondozás módszertana 20-40 kredit 37 kredit</t>
  </si>
  <si>
    <t>CSKALB1030</t>
  </si>
  <si>
    <t>Népesedéspolitika, családpolitika, a kora gyermekkori nevelés</t>
  </si>
  <si>
    <t>CSKALB1031</t>
  </si>
  <si>
    <t>Az iskoláskor előtti nevelés rendszere Magyarországon</t>
  </si>
  <si>
    <t>CSKALB2032</t>
  </si>
  <si>
    <t>A koragyermekkori nevelés nemzetközi és hazai tendenciái</t>
  </si>
  <si>
    <t>CSKALB1043</t>
  </si>
  <si>
    <t>Kutatások és innovációk itthon és külföldön</t>
  </si>
  <si>
    <t>CSKALB1044</t>
  </si>
  <si>
    <t>A fejlesztés tendenciái (minőségfejlesztés , képzésfejlesztés)</t>
  </si>
  <si>
    <t>1. Innováció a kisgyermeknevelés területn 18kredit</t>
  </si>
  <si>
    <t>CSKALB1032</t>
  </si>
  <si>
    <t>Szociálpolitika</t>
  </si>
  <si>
    <t>CSKALB1033</t>
  </si>
  <si>
    <t>A szociális intézményrendszer</t>
  </si>
  <si>
    <t>CSKALB2033</t>
  </si>
  <si>
    <t>A gyermekvédelem alapjai</t>
  </si>
  <si>
    <t>CSKALB1045</t>
  </si>
  <si>
    <t>Szociális munka speciális szükségletű gyermekekkel</t>
  </si>
  <si>
    <t>CSKALB1046</t>
  </si>
  <si>
    <t>Az egyház szociális tanítása</t>
  </si>
  <si>
    <t xml:space="preserve">2. Gyermekvédelem specializáció 18 kredit </t>
  </si>
  <si>
    <t>CSKALB1034</t>
  </si>
  <si>
    <t>Ének-zene, zene, mozgás, tánc, játék kreatív alkalmazása csecsemő- és kisgyermekkorban 1. /Pödör Eszter</t>
  </si>
  <si>
    <t>CSKALB1035</t>
  </si>
  <si>
    <t>Ének-zene, zene, mozgás, tánc, játék kreatív alkalmazása csecsemő- és kisgyermekkorban 2./Dr. Bénikné Dézsi Bernadett</t>
  </si>
  <si>
    <t>CSKALB2034</t>
  </si>
  <si>
    <t>Báb és dráma kreatív befogadása csecsemő- és kisgyermekkorban</t>
  </si>
  <si>
    <t>CSKALB1047</t>
  </si>
  <si>
    <t>Vizuális kultúra, vizuális művészetek kreatív közvetítése, befogadása, alkotóképesség fejlesztése csecsemő- és kisgyermekkorban 1.</t>
  </si>
  <si>
    <t>CSKALB1048</t>
  </si>
  <si>
    <t>Vizuális kultúra, vizuális művészetek kreatív közvetítése, befogadása, alkotóképesség fejlesztése csecsemő- és kisgyermekkorban 2.</t>
  </si>
  <si>
    <t>3. Művészeti nevelés kisgyermekkorban specializáció</t>
  </si>
  <si>
    <t>CSKALB1036</t>
  </si>
  <si>
    <t>English Language Skills Development</t>
  </si>
  <si>
    <t>CSKALB1037</t>
  </si>
  <si>
    <t>English for Infant and Toddler Care</t>
  </si>
  <si>
    <t>CSKALB2035</t>
  </si>
  <si>
    <t>Theory and Practice of Bilingual Education</t>
  </si>
  <si>
    <t>CSKALB1049</t>
  </si>
  <si>
    <t>Early Second Language Acquisition</t>
  </si>
  <si>
    <t>CSKALB1050</t>
  </si>
  <si>
    <t>Baby-care in Multicultural Setting</t>
  </si>
  <si>
    <t>4. Kora gyermekkor és idegen nyelv specializáció</t>
  </si>
  <si>
    <t>CSKALB1007</t>
  </si>
  <si>
    <t>Egyéni gyakorlat 1. (bölcsőde, óvoda)</t>
  </si>
  <si>
    <t>CSKALB2008</t>
  </si>
  <si>
    <t>Egyéni gyakorlat 2. (családi bölcsőde, gyermekjóléti szolgálat)</t>
  </si>
  <si>
    <t>CSKALB1038</t>
  </si>
  <si>
    <t>Egyéni gyakorlat 3. (családok átmeneti otthona, bölcsőde, integrált csoport  )</t>
  </si>
  <si>
    <t>CSKALB2025</t>
  </si>
  <si>
    <t>Egyéni gyakorlat 4. (korai fejlesztő)</t>
  </si>
  <si>
    <t>CSKALB2011</t>
  </si>
  <si>
    <t>Csoportos gyakorlat 1. (bölcsőde)</t>
  </si>
  <si>
    <t>CSKALB1012</t>
  </si>
  <si>
    <t>Csoportos gyakorlat 2. (bölcsőde)</t>
  </si>
  <si>
    <t>CSKALB2013</t>
  </si>
  <si>
    <t>Csoportos gyakorlat 3. (bölcsőde, óvoda)</t>
  </si>
  <si>
    <t>CSKALB1051</t>
  </si>
  <si>
    <t xml:space="preserve">Csoportos gyakorlat 4. (bölcsőde, speciális, integrált  csoport)  </t>
  </si>
  <si>
    <t>CSKALB2015</t>
  </si>
  <si>
    <t>Összefüggő gyakorlat-zárógyakorlat (bölcsőde csecsemő-tipegő csoport, nagycsoport)</t>
  </si>
  <si>
    <t>Szakmai gyakorlat 30 kredit</t>
  </si>
  <si>
    <t>10gyj</t>
  </si>
  <si>
    <t>CSKALB1060</t>
  </si>
  <si>
    <t>Idegen nyelvi kritériumtárgy 1.</t>
  </si>
  <si>
    <t>6.</t>
  </si>
  <si>
    <t>CSKALB2060</t>
  </si>
  <si>
    <t>Idegen nyelvi kritériumtárgy 2.</t>
  </si>
  <si>
    <t>Szabadon választható tárgyak – összesen</t>
  </si>
  <si>
    <t>BCS2O0002L</t>
  </si>
  <si>
    <t>Szakdolgozat</t>
  </si>
  <si>
    <t>ai.</t>
  </si>
  <si>
    <t>Csecsemő- és kisgyermeknevelő szak elmélet 1. Gyermekvédelem specializációval</t>
  </si>
  <si>
    <t>Csecsemő- és kisgyermeknevelő szak elmélet 1. Gyermekvédelem specializációval +szakmai gyakorlat</t>
  </si>
  <si>
    <t>Csecsemő- és kisgyermeknevelő szak elmélet 2. Innovációk a kisgyermeknevelés területén specializáció</t>
  </si>
  <si>
    <t>Csecsemő- és kisgyermeknevelő szak elmélet2. Innovációk a kisgyermeknevelés területén specializáció + szakmai gyakorlat</t>
  </si>
  <si>
    <t>Csecsemő- és kisgyermeknevelő szak elmélet 3. Művészeti nevelés kisgyermekkorban specializáció</t>
  </si>
  <si>
    <t>Csecsemő- és kisgyermeknevelő szak elmélett 3. Művészeti nevelés kisgyermekkorban specializáció +szakmai gyakorla</t>
  </si>
  <si>
    <t>Csecsemő- és kisgyermeknevelő szak elmélet 4. Kora gyermekkor és idegen nyelv specializáció</t>
  </si>
  <si>
    <t>Csecsemő- és kisgyermeknevelő szak elmélet 4. Kora gyermekkor és idegen nyelv specializáció +szakmai gyakorlat</t>
  </si>
  <si>
    <t>Teljesítendő</t>
  </si>
  <si>
    <t>Beszámítandó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</si>
</sst>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30.0"/>
      <color theme="1"/>
      <name val="Arial"/>
    </font>
    <font/>
    <font>
      <sz val="11.0"/>
      <color theme="1"/>
      <name val="Calibri"/>
    </font>
    <font>
      <sz val="9.0"/>
      <color theme="1"/>
      <name val="Arial"/>
    </font>
    <font>
      <b/>
      <sz val="9.0"/>
      <color theme="1"/>
      <name val="Arial"/>
    </font>
    <font>
      <sz val="9.0"/>
      <color rgb="FFFF0000"/>
      <name val="Arial"/>
    </font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</border>
    <border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ill="1" applyFont="1">
      <alignment horizontal="center"/>
    </xf>
    <xf borderId="5" fillId="2" fontId="4" numFmtId="0" xfId="0" applyAlignment="1" applyBorder="1" applyFont="1">
      <alignment horizontal="center"/>
    </xf>
    <xf borderId="5" fillId="2" fontId="4" numFmtId="0" xfId="0" applyAlignment="1" applyBorder="1" applyFont="1">
      <alignment horizontal="center" shrinkToFit="0" wrapText="1"/>
    </xf>
    <xf borderId="6" fillId="2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1" fillId="0" fontId="4" numFmtId="0" xfId="0" applyBorder="1" applyFont="1"/>
    <xf borderId="7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8" fillId="0" fontId="4" numFmtId="0" xfId="0" applyAlignment="1" applyBorder="1" applyFont="1">
      <alignment horizontal="center"/>
    </xf>
    <xf borderId="7" fillId="0" fontId="3" numFmtId="0" xfId="0" applyBorder="1" applyFont="1"/>
    <xf borderId="8" fillId="0" fontId="3" numFmtId="0" xfId="0" applyBorder="1" applyFont="1"/>
    <xf borderId="9" fillId="0" fontId="4" numFmtId="0" xfId="0" applyAlignment="1" applyBorder="1" applyFont="1">
      <alignment horizontal="center"/>
    </xf>
    <xf borderId="10" fillId="0" fontId="4" numFmtId="0" xfId="0" applyAlignment="1" applyBorder="1" applyFont="1">
      <alignment horizontal="center"/>
    </xf>
    <xf borderId="11" fillId="0" fontId="4" numFmtId="0" xfId="0" applyAlignment="1" applyBorder="1" applyFont="1">
      <alignment horizontal="center"/>
    </xf>
    <xf borderId="3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1" fillId="0" fontId="4" numFmtId="0" xfId="0" applyAlignment="1" applyBorder="1" applyFont="1">
      <alignment shrinkToFit="0" wrapText="1"/>
    </xf>
    <xf borderId="12" fillId="0" fontId="4" numFmtId="0" xfId="0" applyAlignment="1" applyBorder="1" applyFont="1">
      <alignment horizontal="center"/>
    </xf>
    <xf borderId="9" fillId="0" fontId="4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3" fillId="0" fontId="4" numFmtId="0" xfId="0" applyAlignment="1" applyBorder="1" applyFont="1">
      <alignment horizontal="center"/>
    </xf>
    <xf borderId="14" fillId="0" fontId="4" numFmtId="0" xfId="0" applyAlignment="1" applyBorder="1" applyFont="1">
      <alignment horizontal="center"/>
    </xf>
    <xf borderId="15" fillId="0" fontId="4" numFmtId="0" xfId="0" applyAlignment="1" applyBorder="1" applyFont="1">
      <alignment horizontal="center"/>
    </xf>
    <xf borderId="16" fillId="0" fontId="3" numFmtId="0" xfId="0" applyBorder="1" applyFont="1"/>
    <xf borderId="17" fillId="0" fontId="2" numFmtId="0" xfId="0" applyBorder="1" applyFont="1"/>
    <xf borderId="18" fillId="0" fontId="5" numFmtId="0" xfId="0" applyBorder="1" applyFont="1"/>
    <xf borderId="19" fillId="0" fontId="4" numFmtId="0" xfId="0" applyAlignment="1" applyBorder="1" applyFont="1">
      <alignment horizontal="center"/>
    </xf>
    <xf borderId="18" fillId="0" fontId="4" numFmtId="0" xfId="0" applyAlignment="1" applyBorder="1" applyFont="1">
      <alignment horizontal="center"/>
    </xf>
    <xf borderId="20" fillId="0" fontId="4" numFmtId="0" xfId="0" applyAlignment="1" applyBorder="1" applyFont="1">
      <alignment horizontal="center"/>
    </xf>
    <xf borderId="21" fillId="0" fontId="4" numFmtId="0" xfId="0" applyAlignment="1" applyBorder="1" applyFont="1">
      <alignment horizontal="center"/>
    </xf>
    <xf borderId="1" fillId="0" fontId="3" numFmtId="0" xfId="0" applyBorder="1" applyFont="1"/>
    <xf borderId="4" fillId="0" fontId="4" numFmtId="0" xfId="0" applyAlignment="1" applyBorder="1" applyFont="1">
      <alignment shrinkToFit="0" wrapText="1"/>
    </xf>
    <xf borderId="9" fillId="0" fontId="4" numFmtId="0" xfId="0" applyAlignment="1" applyBorder="1" applyFont="1">
      <alignment shrinkToFit="0" wrapText="1"/>
    </xf>
    <xf borderId="4" fillId="0" fontId="3" numFmtId="0" xfId="0" applyBorder="1" applyFont="1"/>
    <xf borderId="16" fillId="0" fontId="5" numFmtId="0" xfId="0" applyBorder="1" applyFont="1"/>
    <xf borderId="16" fillId="0" fontId="4" numFmtId="0" xfId="0" applyAlignment="1" applyBorder="1" applyFont="1">
      <alignment horizontal="center"/>
    </xf>
    <xf borderId="22" fillId="0" fontId="4" numFmtId="0" xfId="0" applyAlignment="1" applyBorder="1" applyFont="1">
      <alignment horizontal="center"/>
    </xf>
    <xf borderId="23" fillId="0" fontId="4" numFmtId="0" xfId="0" applyAlignment="1" applyBorder="1" applyFont="1">
      <alignment horizontal="center"/>
    </xf>
    <xf borderId="16" fillId="0" fontId="5" numFmtId="0" xfId="0" applyAlignment="1" applyBorder="1" applyFont="1">
      <alignment shrinkToFit="0" wrapText="1"/>
    </xf>
    <xf borderId="23" fillId="0" fontId="2" numFmtId="0" xfId="0" applyBorder="1" applyFont="1"/>
    <xf borderId="17" fillId="0" fontId="4" numFmtId="0" xfId="0" applyAlignment="1" applyBorder="1" applyFont="1">
      <alignment horizontal="center"/>
    </xf>
    <xf borderId="24" fillId="0" fontId="4" numFmtId="0" xfId="0" applyAlignment="1" applyBorder="1" applyFont="1">
      <alignment horizontal="center"/>
    </xf>
    <xf borderId="25" fillId="0" fontId="4" numFmtId="0" xfId="0" applyAlignment="1" applyBorder="1" applyFont="1">
      <alignment shrinkToFit="0" wrapText="1"/>
    </xf>
    <xf borderId="1" fillId="0" fontId="5" numFmtId="0" xfId="0" applyBorder="1" applyFont="1"/>
    <xf borderId="3" fillId="0" fontId="4" numFmtId="0" xfId="0" applyAlignment="1" applyBorder="1" applyFont="1">
      <alignment shrinkToFit="0" wrapText="1"/>
    </xf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4" numFmtId="0" xfId="0" applyAlignment="1" applyBorder="1" applyFont="1">
      <alignment horizontal="center"/>
    </xf>
    <xf borderId="26" fillId="0" fontId="4" numFmtId="0" xfId="0" applyAlignment="1" applyBorder="1" applyFont="1">
      <alignment horizontal="center"/>
    </xf>
    <xf borderId="29" fillId="0" fontId="4" numFmtId="0" xfId="0" applyAlignment="1" applyBorder="1" applyFont="1">
      <alignment horizontal="center"/>
    </xf>
    <xf borderId="26" fillId="0" fontId="2" numFmtId="0" xfId="0" applyBorder="1" applyFont="1"/>
    <xf borderId="27" fillId="0" fontId="2" numFmtId="0" xfId="0" applyBorder="1" applyFont="1"/>
    <xf borderId="3" fillId="0" fontId="4" numFmtId="0" xfId="0" applyBorder="1" applyFont="1"/>
    <xf borderId="24" fillId="0" fontId="3" numFmtId="0" xfId="0" applyBorder="1" applyFont="1"/>
    <xf borderId="4" fillId="0" fontId="5" numFmtId="0" xfId="0" applyAlignment="1" applyBorder="1" applyFont="1">
      <alignment horizontal="center"/>
    </xf>
    <xf borderId="4" fillId="0" fontId="4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/>
    </xf>
    <xf borderId="1" fillId="4" fontId="4" numFmtId="0" xfId="0" applyBorder="1" applyFill="1" applyFont="1"/>
    <xf borderId="4" fillId="4" fontId="4" numFmtId="0" xfId="0" applyAlignment="1" applyBorder="1" applyFont="1">
      <alignment horizontal="center"/>
    </xf>
    <xf borderId="1" fillId="5" fontId="4" numFmtId="0" xfId="0" applyBorder="1" applyFill="1" applyFont="1"/>
    <xf borderId="4" fillId="5" fontId="4" numFmtId="0" xfId="0" applyAlignment="1" applyBorder="1" applyFont="1">
      <alignment horizontal="center"/>
    </xf>
    <xf borderId="1" fillId="6" fontId="4" numFmtId="0" xfId="0" applyBorder="1" applyFill="1" applyFont="1"/>
    <xf borderId="4" fillId="6" fontId="4" numFmtId="0" xfId="0" applyAlignment="1" applyBorder="1" applyFont="1">
      <alignment horizontal="center"/>
    </xf>
    <xf borderId="4" fillId="6" fontId="6" numFmtId="0" xfId="0" applyAlignment="1" applyBorder="1" applyFont="1">
      <alignment horizontal="center"/>
    </xf>
    <xf borderId="6" fillId="7" fontId="3" numFmtId="0" xfId="0" applyBorder="1" applyFill="1" applyFont="1"/>
    <xf borderId="0" fillId="0" fontId="3" numFmtId="0" xfId="0" applyAlignment="1" applyFont="1">
      <alignment horizontal="center" vertical="center"/>
    </xf>
    <xf borderId="0" fillId="0" fontId="7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8.29"/>
    <col customWidth="1" min="2" max="2" width="5.57"/>
    <col customWidth="1" min="3" max="3" width="4.86"/>
    <col customWidth="1" min="5" max="5" width="26.0"/>
    <col customWidth="1" min="6" max="6" width="5.14"/>
    <col customWidth="1" min="7" max="7" width="5.43"/>
    <col customWidth="1" min="8" max="8" width="4.71"/>
    <col customWidth="1" min="9" max="9" width="6.29"/>
    <col customWidth="1" min="10" max="10" width="4.86"/>
    <col customWidth="1" min="11" max="11" width="5.14"/>
    <col customWidth="1" min="12" max="12" width="4.43"/>
    <col customWidth="1" min="13" max="13" width="3.43"/>
    <col customWidth="1" min="14" max="14" width="4.57"/>
    <col customWidth="1" min="15" max="15" width="5.71"/>
    <col customWidth="1" min="16" max="16" width="5.29"/>
    <col customWidth="1" min="17" max="17" width="5.0"/>
    <col customWidth="1" min="18" max="18" width="4.86"/>
    <col customWidth="1" min="19" max="19" width="5.0"/>
    <col customWidth="1" min="20" max="20" width="3.71"/>
    <col customWidth="1" hidden="1" min="21" max="21" width="6.86"/>
    <col customWidth="1" hidden="1" min="22" max="22" width="4.57"/>
    <col customWidth="1" hidden="1" min="23" max="23" width="5.57"/>
    <col customWidth="1" min="24" max="24" width="6.29"/>
    <col customWidth="1" min="25" max="25" width="5.43"/>
    <col customWidth="1" min="26" max="26" width="5.57"/>
    <col customWidth="1" min="27" max="27" width="6.14"/>
    <col customWidth="1" min="28" max="28" width="4.71"/>
  </cols>
  <sheetData>
    <row r="1" ht="79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  <c r="Y2" s="7" t="s">
        <v>25</v>
      </c>
      <c r="Z2" s="7" t="s">
        <v>26</v>
      </c>
      <c r="AA2" s="5" t="s">
        <v>27</v>
      </c>
      <c r="AB2" s="8" t="s">
        <v>28</v>
      </c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>
      <c r="A3" s="9" t="s">
        <v>29</v>
      </c>
      <c r="B3" s="9" t="s">
        <v>30</v>
      </c>
      <c r="C3" s="9" t="s">
        <v>31</v>
      </c>
      <c r="D3" s="9" t="s">
        <v>32</v>
      </c>
      <c r="E3" s="10" t="s">
        <v>33</v>
      </c>
      <c r="F3" s="11">
        <v>5.0</v>
      </c>
      <c r="G3" s="12">
        <v>0.0</v>
      </c>
      <c r="H3" s="13">
        <v>1.0</v>
      </c>
      <c r="I3" s="14"/>
      <c r="J3" s="4"/>
      <c r="K3" s="15"/>
      <c r="L3" s="14"/>
      <c r="M3" s="4"/>
      <c r="N3" s="15"/>
      <c r="O3" s="14"/>
      <c r="P3" s="4"/>
      <c r="Q3" s="15"/>
      <c r="R3" s="14"/>
      <c r="S3" s="4"/>
      <c r="T3" s="15"/>
      <c r="U3" s="14"/>
      <c r="V3" s="4"/>
      <c r="W3" s="4"/>
      <c r="X3" s="16">
        <f t="shared" ref="X3:Y3" si="1">F3+I3+L3+O3+R3+U3</f>
        <v>5</v>
      </c>
      <c r="Y3" s="17">
        <f t="shared" si="1"/>
        <v>0</v>
      </c>
      <c r="Z3" s="18">
        <f t="shared" ref="Z3:Z8" si="3">SUM(X3,Y3)</f>
        <v>5</v>
      </c>
      <c r="AA3" s="19">
        <f t="shared" ref="AA3:AA8" si="4">H3+K3+N3+Q3+T3+W3</f>
        <v>1</v>
      </c>
      <c r="AB3" s="20" t="s">
        <v>34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>
      <c r="A4" s="9" t="s">
        <v>29</v>
      </c>
      <c r="B4" s="9" t="s">
        <v>30</v>
      </c>
      <c r="C4" s="9" t="s">
        <v>31</v>
      </c>
      <c r="D4" s="9" t="s">
        <v>35</v>
      </c>
      <c r="E4" s="10" t="s">
        <v>36</v>
      </c>
      <c r="F4" s="11">
        <v>10.0</v>
      </c>
      <c r="G4" s="12">
        <v>0.0</v>
      </c>
      <c r="H4" s="13">
        <v>2.0</v>
      </c>
      <c r="I4" s="14"/>
      <c r="J4" s="4"/>
      <c r="K4" s="15"/>
      <c r="L4" s="14"/>
      <c r="M4" s="4"/>
      <c r="N4" s="15"/>
      <c r="O4" s="14"/>
      <c r="P4" s="4"/>
      <c r="Q4" s="15"/>
      <c r="R4" s="14"/>
      <c r="S4" s="4"/>
      <c r="T4" s="15"/>
      <c r="U4" s="14"/>
      <c r="V4" s="4"/>
      <c r="W4" s="4"/>
      <c r="X4" s="11">
        <f t="shared" ref="X4:Y4" si="2">F4+I4+L4+O4+R4+U4</f>
        <v>10</v>
      </c>
      <c r="Y4" s="12">
        <f t="shared" si="2"/>
        <v>0</v>
      </c>
      <c r="Z4" s="13">
        <f t="shared" si="3"/>
        <v>10</v>
      </c>
      <c r="AA4" s="19">
        <f t="shared" si="4"/>
        <v>2</v>
      </c>
      <c r="AB4" s="20" t="s">
        <v>34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>
      <c r="A5" s="9" t="s">
        <v>29</v>
      </c>
      <c r="B5" s="9" t="s">
        <v>30</v>
      </c>
      <c r="C5" s="9" t="s">
        <v>31</v>
      </c>
      <c r="D5" s="9" t="s">
        <v>37</v>
      </c>
      <c r="E5" s="10" t="s">
        <v>38</v>
      </c>
      <c r="F5" s="11">
        <v>10.0</v>
      </c>
      <c r="G5" s="12">
        <v>0.0</v>
      </c>
      <c r="H5" s="13">
        <v>2.0</v>
      </c>
      <c r="I5" s="14"/>
      <c r="J5" s="4"/>
      <c r="K5" s="15"/>
      <c r="L5" s="11">
        <v>0.0</v>
      </c>
      <c r="M5" s="12">
        <v>0.0</v>
      </c>
      <c r="N5" s="13">
        <v>0.0</v>
      </c>
      <c r="O5" s="14"/>
      <c r="P5" s="4"/>
      <c r="Q5" s="15"/>
      <c r="R5" s="14"/>
      <c r="S5" s="4"/>
      <c r="T5" s="15"/>
      <c r="U5" s="14"/>
      <c r="V5" s="4"/>
      <c r="W5" s="4"/>
      <c r="X5" s="11">
        <f t="shared" ref="X5:Y5" si="5">F5+I5+L5+O5+R5+U5</f>
        <v>10</v>
      </c>
      <c r="Y5" s="12">
        <f t="shared" si="5"/>
        <v>0</v>
      </c>
      <c r="Z5" s="13">
        <f t="shared" si="3"/>
        <v>10</v>
      </c>
      <c r="AA5" s="19">
        <f t="shared" si="4"/>
        <v>2</v>
      </c>
      <c r="AB5" s="20" t="s">
        <v>34</v>
      </c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>
      <c r="A6" s="9" t="s">
        <v>29</v>
      </c>
      <c r="B6" s="9" t="s">
        <v>30</v>
      </c>
      <c r="C6" s="9" t="s">
        <v>31</v>
      </c>
      <c r="D6" s="9" t="s">
        <v>39</v>
      </c>
      <c r="E6" s="10" t="s">
        <v>40</v>
      </c>
      <c r="F6" s="11">
        <v>10.0</v>
      </c>
      <c r="G6" s="12">
        <v>5.0</v>
      </c>
      <c r="H6" s="13">
        <v>3.0</v>
      </c>
      <c r="I6" s="14"/>
      <c r="J6" s="4"/>
      <c r="K6" s="15"/>
      <c r="L6" s="14"/>
      <c r="M6" s="4"/>
      <c r="N6" s="15"/>
      <c r="O6" s="14"/>
      <c r="P6" s="4"/>
      <c r="Q6" s="15"/>
      <c r="R6" s="11">
        <v>0.0</v>
      </c>
      <c r="S6" s="12">
        <v>0.0</v>
      </c>
      <c r="T6" s="13">
        <v>0.0</v>
      </c>
      <c r="U6" s="14"/>
      <c r="V6" s="4"/>
      <c r="W6" s="4"/>
      <c r="X6" s="11">
        <f t="shared" ref="X6:Y6" si="6">F6+I6+L6+O6+R6+U6</f>
        <v>10</v>
      </c>
      <c r="Y6" s="12">
        <f t="shared" si="6"/>
        <v>5</v>
      </c>
      <c r="Z6" s="13">
        <f t="shared" si="3"/>
        <v>15</v>
      </c>
      <c r="AA6" s="19">
        <f t="shared" si="4"/>
        <v>3</v>
      </c>
      <c r="AB6" s="20" t="s">
        <v>41</v>
      </c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>
      <c r="A7" s="9" t="s">
        <v>29</v>
      </c>
      <c r="B7" s="9" t="s">
        <v>30</v>
      </c>
      <c r="C7" s="9" t="s">
        <v>42</v>
      </c>
      <c r="D7" s="9" t="s">
        <v>43</v>
      </c>
      <c r="E7" s="21" t="s">
        <v>44</v>
      </c>
      <c r="F7" s="14"/>
      <c r="G7" s="4"/>
      <c r="H7" s="15"/>
      <c r="I7" s="11">
        <v>10.0</v>
      </c>
      <c r="J7" s="12">
        <v>0.0</v>
      </c>
      <c r="K7" s="12">
        <v>2.0</v>
      </c>
      <c r="L7" s="14"/>
      <c r="M7" s="4"/>
      <c r="N7" s="15"/>
      <c r="O7" s="14"/>
      <c r="P7" s="4"/>
      <c r="Q7" s="15"/>
      <c r="R7" s="14"/>
      <c r="S7" s="4"/>
      <c r="T7" s="15"/>
      <c r="U7" s="11">
        <v>0.0</v>
      </c>
      <c r="V7" s="12">
        <v>0.0</v>
      </c>
      <c r="W7" s="12">
        <v>0.0</v>
      </c>
      <c r="X7" s="11">
        <f t="shared" ref="X7:Y7" si="7">F7+I7+L7+O7+R7+U7</f>
        <v>10</v>
      </c>
      <c r="Y7" s="12">
        <f t="shared" si="7"/>
        <v>0</v>
      </c>
      <c r="Z7" s="13">
        <f t="shared" si="3"/>
        <v>10</v>
      </c>
      <c r="AA7" s="19">
        <f t="shared" si="4"/>
        <v>2</v>
      </c>
      <c r="AB7" s="20" t="s">
        <v>34</v>
      </c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>
      <c r="A8" s="9" t="s">
        <v>29</v>
      </c>
      <c r="B8" s="22" t="s">
        <v>30</v>
      </c>
      <c r="C8" s="22" t="s">
        <v>42</v>
      </c>
      <c r="D8" s="22" t="s">
        <v>45</v>
      </c>
      <c r="E8" s="23" t="s">
        <v>46</v>
      </c>
      <c r="F8" s="24"/>
      <c r="G8" s="25"/>
      <c r="H8" s="26"/>
      <c r="I8" s="27">
        <v>0.0</v>
      </c>
      <c r="J8" s="28">
        <v>10.0</v>
      </c>
      <c r="K8" s="29">
        <v>2.0</v>
      </c>
      <c r="L8" s="24"/>
      <c r="M8" s="25"/>
      <c r="N8" s="26"/>
      <c r="O8" s="24"/>
      <c r="P8" s="25"/>
      <c r="Q8" s="26"/>
      <c r="R8" s="24"/>
      <c r="S8" s="25"/>
      <c r="T8" s="26"/>
      <c r="U8" s="24"/>
      <c r="V8" s="25"/>
      <c r="W8" s="25"/>
      <c r="X8" s="11">
        <f t="shared" ref="X8:Y8" si="8">F8+I8+L8+O8+R8+U8</f>
        <v>0</v>
      </c>
      <c r="Y8" s="12">
        <f t="shared" si="8"/>
        <v>10</v>
      </c>
      <c r="Z8" s="13">
        <f t="shared" si="3"/>
        <v>10</v>
      </c>
      <c r="AA8" s="19">
        <f t="shared" si="4"/>
        <v>2</v>
      </c>
      <c r="AB8" s="20" t="s">
        <v>41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>
      <c r="A9" s="20" t="s">
        <v>29</v>
      </c>
      <c r="B9" s="30"/>
      <c r="C9" s="31"/>
      <c r="D9" s="32" t="s">
        <v>47</v>
      </c>
      <c r="E9" s="31"/>
      <c r="F9" s="33">
        <f t="shared" ref="F9:AA9" si="9">SUM(F3:F8)</f>
        <v>35</v>
      </c>
      <c r="G9" s="33">
        <f t="shared" si="9"/>
        <v>5</v>
      </c>
      <c r="H9" s="33">
        <f t="shared" si="9"/>
        <v>8</v>
      </c>
      <c r="I9" s="33">
        <f t="shared" si="9"/>
        <v>10</v>
      </c>
      <c r="J9" s="33">
        <f t="shared" si="9"/>
        <v>10</v>
      </c>
      <c r="K9" s="33">
        <f t="shared" si="9"/>
        <v>4</v>
      </c>
      <c r="L9" s="33">
        <f t="shared" si="9"/>
        <v>0</v>
      </c>
      <c r="M9" s="33">
        <f t="shared" si="9"/>
        <v>0</v>
      </c>
      <c r="N9" s="33">
        <f t="shared" si="9"/>
        <v>0</v>
      </c>
      <c r="O9" s="33">
        <f t="shared" si="9"/>
        <v>0</v>
      </c>
      <c r="P9" s="33">
        <f t="shared" si="9"/>
        <v>0</v>
      </c>
      <c r="Q9" s="33">
        <f t="shared" si="9"/>
        <v>0</v>
      </c>
      <c r="R9" s="33">
        <f t="shared" si="9"/>
        <v>0</v>
      </c>
      <c r="S9" s="33">
        <f t="shared" si="9"/>
        <v>0</v>
      </c>
      <c r="T9" s="33">
        <f t="shared" si="9"/>
        <v>0</v>
      </c>
      <c r="U9" s="33">
        <f t="shared" si="9"/>
        <v>0</v>
      </c>
      <c r="V9" s="33">
        <f t="shared" si="9"/>
        <v>0</v>
      </c>
      <c r="W9" s="34">
        <f t="shared" si="9"/>
        <v>0</v>
      </c>
      <c r="X9" s="35">
        <f t="shared" si="9"/>
        <v>45</v>
      </c>
      <c r="Y9" s="33">
        <f t="shared" si="9"/>
        <v>15</v>
      </c>
      <c r="Z9" s="36">
        <f t="shared" si="9"/>
        <v>60</v>
      </c>
      <c r="AA9" s="19">
        <f t="shared" si="9"/>
        <v>12</v>
      </c>
      <c r="AB9" s="37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>
      <c r="A10" s="9" t="s">
        <v>29</v>
      </c>
      <c r="B10" s="9" t="s">
        <v>30</v>
      </c>
      <c r="C10" s="9" t="s">
        <v>42</v>
      </c>
      <c r="D10" s="9" t="s">
        <v>48</v>
      </c>
      <c r="E10" s="10" t="s">
        <v>49</v>
      </c>
      <c r="F10" s="14"/>
      <c r="G10" s="4"/>
      <c r="H10" s="15"/>
      <c r="I10" s="11">
        <v>10.0</v>
      </c>
      <c r="J10" s="12">
        <v>5.0</v>
      </c>
      <c r="K10" s="13">
        <v>3.0</v>
      </c>
      <c r="L10" s="14"/>
      <c r="M10" s="4"/>
      <c r="N10" s="15"/>
      <c r="O10" s="14"/>
      <c r="P10" s="4"/>
      <c r="Q10" s="15"/>
      <c r="R10" s="14"/>
      <c r="S10" s="4"/>
      <c r="T10" s="15"/>
      <c r="U10" s="14"/>
      <c r="V10" s="4"/>
      <c r="W10" s="4"/>
      <c r="X10" s="11">
        <f t="shared" ref="X10:Y10" si="10">F10+I10+L10+O10+R10+U10</f>
        <v>10</v>
      </c>
      <c r="Y10" s="12">
        <f t="shared" si="10"/>
        <v>5</v>
      </c>
      <c r="Z10" s="13">
        <f t="shared" ref="Z10:Z25" si="12">SUM(X10,Y10)</f>
        <v>15</v>
      </c>
      <c r="AA10" s="19">
        <f t="shared" ref="AA10:AA25" si="13">H10+K10+N10+Q10+T10+W10</f>
        <v>3</v>
      </c>
      <c r="AB10" s="20" t="s">
        <v>34</v>
      </c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</row>
    <row r="11">
      <c r="A11" s="9" t="s">
        <v>29</v>
      </c>
      <c r="B11" s="9" t="s">
        <v>50</v>
      </c>
      <c r="C11" s="9" t="s">
        <v>51</v>
      </c>
      <c r="D11" s="9" t="s">
        <v>52</v>
      </c>
      <c r="E11" s="10" t="s">
        <v>53</v>
      </c>
      <c r="F11" s="14"/>
      <c r="G11" s="4"/>
      <c r="H11" s="15"/>
      <c r="I11" s="14"/>
      <c r="J11" s="4"/>
      <c r="K11" s="15"/>
      <c r="L11" s="11">
        <v>10.0</v>
      </c>
      <c r="M11" s="12">
        <v>5.0</v>
      </c>
      <c r="N11" s="13">
        <v>3.0</v>
      </c>
      <c r="O11" s="14"/>
      <c r="P11" s="4"/>
      <c r="Q11" s="15"/>
      <c r="R11" s="14"/>
      <c r="S11" s="4"/>
      <c r="T11" s="15"/>
      <c r="U11" s="14"/>
      <c r="V11" s="4"/>
      <c r="W11" s="4"/>
      <c r="X11" s="11">
        <f t="shared" ref="X11:Y11" si="11">F11+I11+L11+O11+R11+U11</f>
        <v>10</v>
      </c>
      <c r="Y11" s="12">
        <f t="shared" si="11"/>
        <v>5</v>
      </c>
      <c r="Z11" s="13">
        <f t="shared" si="12"/>
        <v>15</v>
      </c>
      <c r="AA11" s="19">
        <f t="shared" si="13"/>
        <v>3</v>
      </c>
      <c r="AB11" s="20" t="s">
        <v>34</v>
      </c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>
      <c r="A12" s="9" t="s">
        <v>29</v>
      </c>
      <c r="B12" s="9" t="s">
        <v>50</v>
      </c>
      <c r="C12" s="9" t="s">
        <v>54</v>
      </c>
      <c r="D12" s="9" t="s">
        <v>55</v>
      </c>
      <c r="E12" s="10" t="s">
        <v>56</v>
      </c>
      <c r="F12" s="14"/>
      <c r="G12" s="4"/>
      <c r="H12" s="15"/>
      <c r="I12" s="14"/>
      <c r="J12" s="4"/>
      <c r="K12" s="15"/>
      <c r="L12" s="14"/>
      <c r="M12" s="4"/>
      <c r="N12" s="15"/>
      <c r="O12" s="11">
        <v>0.0</v>
      </c>
      <c r="P12" s="12">
        <v>10.0</v>
      </c>
      <c r="Q12" s="13">
        <v>2.0</v>
      </c>
      <c r="R12" s="14"/>
      <c r="S12" s="4"/>
      <c r="T12" s="15"/>
      <c r="U12" s="14"/>
      <c r="V12" s="4"/>
      <c r="W12" s="4"/>
      <c r="X12" s="11">
        <f t="shared" ref="X12:Y12" si="14">F12+I12+L12+O12+R12+U12</f>
        <v>0</v>
      </c>
      <c r="Y12" s="12">
        <f t="shared" si="14"/>
        <v>10</v>
      </c>
      <c r="Z12" s="13">
        <f t="shared" si="12"/>
        <v>10</v>
      </c>
      <c r="AA12" s="19">
        <f t="shared" si="13"/>
        <v>2</v>
      </c>
      <c r="AB12" s="20" t="s">
        <v>41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>
      <c r="A13" s="9" t="s">
        <v>29</v>
      </c>
      <c r="B13" s="9" t="s">
        <v>30</v>
      </c>
      <c r="C13" s="9" t="s">
        <v>31</v>
      </c>
      <c r="D13" s="9" t="s">
        <v>57</v>
      </c>
      <c r="E13" s="38" t="s">
        <v>58</v>
      </c>
      <c r="F13" s="11">
        <v>0.0</v>
      </c>
      <c r="G13" s="12">
        <v>10.0</v>
      </c>
      <c r="H13" s="13">
        <v>2.0</v>
      </c>
      <c r="I13" s="14"/>
      <c r="J13" s="4"/>
      <c r="K13" s="15"/>
      <c r="L13" s="14"/>
      <c r="M13" s="4"/>
      <c r="N13" s="15"/>
      <c r="O13" s="14"/>
      <c r="P13" s="4"/>
      <c r="Q13" s="15"/>
      <c r="R13" s="11">
        <v>0.0</v>
      </c>
      <c r="S13" s="12">
        <v>0.0</v>
      </c>
      <c r="T13" s="13">
        <v>0.0</v>
      </c>
      <c r="U13" s="14"/>
      <c r="V13" s="4"/>
      <c r="W13" s="4"/>
      <c r="X13" s="11">
        <f t="shared" ref="X13:Y13" si="15">F13+I13+L13+O13+R13+U13</f>
        <v>0</v>
      </c>
      <c r="Y13" s="12">
        <f t="shared" si="15"/>
        <v>10</v>
      </c>
      <c r="Z13" s="13">
        <f t="shared" si="12"/>
        <v>10</v>
      </c>
      <c r="AA13" s="19">
        <f t="shared" si="13"/>
        <v>2</v>
      </c>
      <c r="AB13" s="20" t="s">
        <v>41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</row>
    <row r="14">
      <c r="A14" s="9" t="s">
        <v>29</v>
      </c>
      <c r="B14" s="9" t="s">
        <v>30</v>
      </c>
      <c r="C14" s="9" t="s">
        <v>31</v>
      </c>
      <c r="D14" s="9" t="s">
        <v>59</v>
      </c>
      <c r="E14" s="10" t="s">
        <v>60</v>
      </c>
      <c r="F14" s="11">
        <v>5.0</v>
      </c>
      <c r="G14" s="12">
        <v>10.0</v>
      </c>
      <c r="H14" s="13">
        <v>2.0</v>
      </c>
      <c r="I14" s="14"/>
      <c r="J14" s="4"/>
      <c r="K14" s="15"/>
      <c r="L14" s="14"/>
      <c r="M14" s="4"/>
      <c r="N14" s="15"/>
      <c r="O14" s="14"/>
      <c r="P14" s="4"/>
      <c r="Q14" s="15"/>
      <c r="R14" s="14"/>
      <c r="S14" s="4"/>
      <c r="T14" s="15"/>
      <c r="U14" s="14"/>
      <c r="V14" s="4"/>
      <c r="W14" s="4"/>
      <c r="X14" s="11">
        <f t="shared" ref="X14:Y14" si="16">F14+I14+L14+O14+R14+U14</f>
        <v>5</v>
      </c>
      <c r="Y14" s="12">
        <f t="shared" si="16"/>
        <v>10</v>
      </c>
      <c r="Z14" s="13">
        <f t="shared" si="12"/>
        <v>15</v>
      </c>
      <c r="AA14" s="19">
        <f t="shared" si="13"/>
        <v>2</v>
      </c>
      <c r="AB14" s="20" t="s">
        <v>41</v>
      </c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</row>
    <row r="15">
      <c r="A15" s="9" t="s">
        <v>29</v>
      </c>
      <c r="B15" s="9" t="s">
        <v>50</v>
      </c>
      <c r="C15" s="9" t="s">
        <v>51</v>
      </c>
      <c r="D15" s="9" t="s">
        <v>61</v>
      </c>
      <c r="E15" s="10" t="s">
        <v>62</v>
      </c>
      <c r="F15" s="14"/>
      <c r="G15" s="4"/>
      <c r="H15" s="15"/>
      <c r="I15" s="14"/>
      <c r="J15" s="4"/>
      <c r="K15" s="15"/>
      <c r="L15" s="11">
        <v>0.0</v>
      </c>
      <c r="M15" s="12">
        <v>5.0</v>
      </c>
      <c r="N15" s="13">
        <v>2.0</v>
      </c>
      <c r="O15" s="14"/>
      <c r="P15" s="4"/>
      <c r="Q15" s="15"/>
      <c r="R15" s="14"/>
      <c r="S15" s="4"/>
      <c r="T15" s="15"/>
      <c r="U15" s="14"/>
      <c r="V15" s="4"/>
      <c r="W15" s="4"/>
      <c r="X15" s="11">
        <f t="shared" ref="X15:Y15" si="17">F15+I15+L15+O15+R15+U15</f>
        <v>0</v>
      </c>
      <c r="Y15" s="12">
        <f t="shared" si="17"/>
        <v>5</v>
      </c>
      <c r="Z15" s="13">
        <f t="shared" si="12"/>
        <v>5</v>
      </c>
      <c r="AA15" s="19">
        <f t="shared" si="13"/>
        <v>2</v>
      </c>
      <c r="AB15" s="20" t="s">
        <v>41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</row>
    <row r="16">
      <c r="A16" s="9" t="s">
        <v>29</v>
      </c>
      <c r="B16" s="9" t="s">
        <v>30</v>
      </c>
      <c r="C16" s="9" t="s">
        <v>42</v>
      </c>
      <c r="D16" s="9" t="s">
        <v>63</v>
      </c>
      <c r="E16" s="10" t="s">
        <v>64</v>
      </c>
      <c r="F16" s="14"/>
      <c r="G16" s="4"/>
      <c r="H16" s="15"/>
      <c r="I16" s="11">
        <v>5.0</v>
      </c>
      <c r="J16" s="12">
        <v>5.0</v>
      </c>
      <c r="K16" s="13">
        <v>2.0</v>
      </c>
      <c r="L16" s="14"/>
      <c r="M16" s="4"/>
      <c r="N16" s="15"/>
      <c r="O16" s="11">
        <v>0.0</v>
      </c>
      <c r="P16" s="12">
        <v>0.0</v>
      </c>
      <c r="Q16" s="13">
        <v>0.0</v>
      </c>
      <c r="R16" s="14"/>
      <c r="S16" s="4"/>
      <c r="T16" s="15"/>
      <c r="U16" s="14"/>
      <c r="V16" s="4"/>
      <c r="W16" s="4"/>
      <c r="X16" s="11">
        <f t="shared" ref="X16:Y16" si="18">F16+I16+L16+O16+R16+U16</f>
        <v>5</v>
      </c>
      <c r="Y16" s="12">
        <f t="shared" si="18"/>
        <v>5</v>
      </c>
      <c r="Z16" s="13">
        <f t="shared" si="12"/>
        <v>10</v>
      </c>
      <c r="AA16" s="19">
        <f t="shared" si="13"/>
        <v>2</v>
      </c>
      <c r="AB16" s="20" t="s">
        <v>34</v>
      </c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</row>
    <row r="17">
      <c r="A17" s="9" t="s">
        <v>29</v>
      </c>
      <c r="B17" s="9" t="s">
        <v>50</v>
      </c>
      <c r="C17" s="9" t="s">
        <v>51</v>
      </c>
      <c r="D17" s="9" t="s">
        <v>65</v>
      </c>
      <c r="E17" s="10" t="s">
        <v>66</v>
      </c>
      <c r="F17" s="14"/>
      <c r="G17" s="4"/>
      <c r="H17" s="15"/>
      <c r="I17" s="14"/>
      <c r="J17" s="4"/>
      <c r="K17" s="15"/>
      <c r="L17" s="11">
        <v>5.0</v>
      </c>
      <c r="M17" s="12">
        <v>5.0</v>
      </c>
      <c r="N17" s="13">
        <v>2.0</v>
      </c>
      <c r="O17" s="14"/>
      <c r="P17" s="4"/>
      <c r="Q17" s="15"/>
      <c r="R17" s="11">
        <v>0.0</v>
      </c>
      <c r="S17" s="12">
        <v>0.0</v>
      </c>
      <c r="T17" s="13">
        <v>0.0</v>
      </c>
      <c r="U17" s="14"/>
      <c r="V17" s="4"/>
      <c r="W17" s="4"/>
      <c r="X17" s="11">
        <f t="shared" ref="X17:Y17" si="19">F17+I17+L17+O17+R17+U17</f>
        <v>5</v>
      </c>
      <c r="Y17" s="12">
        <f t="shared" si="19"/>
        <v>5</v>
      </c>
      <c r="Z17" s="13">
        <f t="shared" si="12"/>
        <v>10</v>
      </c>
      <c r="AA17" s="19">
        <f t="shared" si="13"/>
        <v>2</v>
      </c>
      <c r="AB17" s="20" t="s">
        <v>41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</row>
    <row r="18" ht="21.75" customHeight="1">
      <c r="A18" s="9" t="s">
        <v>29</v>
      </c>
      <c r="B18" s="9" t="s">
        <v>67</v>
      </c>
      <c r="C18" s="9" t="s">
        <v>68</v>
      </c>
      <c r="D18" s="9" t="s">
        <v>69</v>
      </c>
      <c r="E18" s="21" t="s">
        <v>70</v>
      </c>
      <c r="F18" s="14"/>
      <c r="G18" s="4"/>
      <c r="H18" s="15"/>
      <c r="I18" s="14"/>
      <c r="J18" s="4"/>
      <c r="K18" s="15"/>
      <c r="L18" s="14"/>
      <c r="M18" s="4"/>
      <c r="N18" s="15"/>
      <c r="O18" s="14"/>
      <c r="P18" s="4"/>
      <c r="Q18" s="15"/>
      <c r="R18" s="11">
        <v>0.0</v>
      </c>
      <c r="S18" s="12">
        <v>0.0</v>
      </c>
      <c r="T18" s="13">
        <v>0.0</v>
      </c>
      <c r="U18" s="14"/>
      <c r="V18" s="4"/>
      <c r="W18" s="4"/>
      <c r="X18" s="11">
        <f t="shared" ref="X18:Y18" si="20">F18+I18+L18+O18+R18+U18</f>
        <v>0</v>
      </c>
      <c r="Y18" s="12">
        <f t="shared" si="20"/>
        <v>0</v>
      </c>
      <c r="Z18" s="13">
        <f t="shared" si="12"/>
        <v>0</v>
      </c>
      <c r="AA18" s="19">
        <f t="shared" si="13"/>
        <v>0</v>
      </c>
      <c r="AB18" s="20" t="s">
        <v>71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>
      <c r="A19" s="9" t="s">
        <v>29</v>
      </c>
      <c r="B19" s="9" t="s">
        <v>30</v>
      </c>
      <c r="C19" s="9" t="s">
        <v>31</v>
      </c>
      <c r="D19" s="9" t="s">
        <v>72</v>
      </c>
      <c r="E19" s="10" t="s">
        <v>73</v>
      </c>
      <c r="F19" s="11">
        <v>10.0</v>
      </c>
      <c r="G19" s="12">
        <v>0.0</v>
      </c>
      <c r="H19" s="13">
        <v>2.0</v>
      </c>
      <c r="I19" s="14"/>
      <c r="J19" s="4"/>
      <c r="K19" s="4"/>
      <c r="L19" s="14"/>
      <c r="M19" s="4"/>
      <c r="N19" s="15"/>
      <c r="O19" s="14"/>
      <c r="P19" s="4"/>
      <c r="Q19" s="15"/>
      <c r="R19" s="11">
        <v>0.0</v>
      </c>
      <c r="S19" s="12">
        <v>0.0</v>
      </c>
      <c r="T19" s="13">
        <v>0.0</v>
      </c>
      <c r="U19" s="14"/>
      <c r="V19" s="4"/>
      <c r="W19" s="4"/>
      <c r="X19" s="11">
        <f t="shared" ref="X19:Y19" si="21">F19+I19+L19+O19+R19+U19</f>
        <v>10</v>
      </c>
      <c r="Y19" s="12">
        <f t="shared" si="21"/>
        <v>0</v>
      </c>
      <c r="Z19" s="13">
        <f t="shared" si="12"/>
        <v>10</v>
      </c>
      <c r="AA19" s="19">
        <f t="shared" si="13"/>
        <v>2</v>
      </c>
      <c r="AB19" s="20" t="s">
        <v>34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</row>
    <row r="20">
      <c r="A20" s="9" t="s">
        <v>29</v>
      </c>
      <c r="B20" s="9" t="s">
        <v>30</v>
      </c>
      <c r="C20" s="9" t="s">
        <v>42</v>
      </c>
      <c r="D20" s="9" t="s">
        <v>74</v>
      </c>
      <c r="E20" s="10" t="s">
        <v>75</v>
      </c>
      <c r="F20" s="14"/>
      <c r="G20" s="4"/>
      <c r="H20" s="15"/>
      <c r="I20" s="11">
        <v>10.0</v>
      </c>
      <c r="J20" s="12">
        <v>0.0</v>
      </c>
      <c r="K20" s="12">
        <v>2.0</v>
      </c>
      <c r="L20" s="14"/>
      <c r="M20" s="4"/>
      <c r="N20" s="15"/>
      <c r="O20" s="14"/>
      <c r="P20" s="4"/>
      <c r="Q20" s="15"/>
      <c r="R20" s="14"/>
      <c r="S20" s="4"/>
      <c r="T20" s="15"/>
      <c r="U20" s="11">
        <v>0.0</v>
      </c>
      <c r="V20" s="12">
        <v>0.0</v>
      </c>
      <c r="W20" s="12">
        <v>0.0</v>
      </c>
      <c r="X20" s="11">
        <f t="shared" ref="X20:Y20" si="22">F20+I20+L20+O20+R20+U20</f>
        <v>10</v>
      </c>
      <c r="Y20" s="12">
        <f t="shared" si="22"/>
        <v>0</v>
      </c>
      <c r="Z20" s="13">
        <f t="shared" si="12"/>
        <v>10</v>
      </c>
      <c r="AA20" s="19">
        <f t="shared" si="13"/>
        <v>2</v>
      </c>
      <c r="AB20" s="20" t="s">
        <v>34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</row>
    <row r="21">
      <c r="A21" s="9" t="s">
        <v>29</v>
      </c>
      <c r="B21" s="9" t="s">
        <v>30</v>
      </c>
      <c r="C21" s="9" t="s">
        <v>42</v>
      </c>
      <c r="D21" s="9" t="s">
        <v>76</v>
      </c>
      <c r="E21" s="21" t="s">
        <v>77</v>
      </c>
      <c r="F21" s="14"/>
      <c r="G21" s="4"/>
      <c r="H21" s="15"/>
      <c r="I21" s="11">
        <v>5.0</v>
      </c>
      <c r="J21" s="12">
        <v>5.0</v>
      </c>
      <c r="K21" s="13">
        <v>2.0</v>
      </c>
      <c r="L21" s="14"/>
      <c r="M21" s="4"/>
      <c r="N21" s="15"/>
      <c r="O21" s="14"/>
      <c r="P21" s="4"/>
      <c r="Q21" s="15"/>
      <c r="R21" s="14"/>
      <c r="S21" s="4"/>
      <c r="T21" s="15"/>
      <c r="U21" s="14"/>
      <c r="V21" s="4"/>
      <c r="W21" s="4"/>
      <c r="X21" s="11">
        <f t="shared" ref="X21:Y21" si="23">F21+I21+L21+O21+R21+U21</f>
        <v>5</v>
      </c>
      <c r="Y21" s="12">
        <f t="shared" si="23"/>
        <v>5</v>
      </c>
      <c r="Z21" s="13">
        <f t="shared" si="12"/>
        <v>10</v>
      </c>
      <c r="AA21" s="19">
        <f t="shared" si="13"/>
        <v>2</v>
      </c>
      <c r="AB21" s="20" t="s">
        <v>41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ht="28.5" customHeight="1">
      <c r="A22" s="9" t="s">
        <v>29</v>
      </c>
      <c r="B22" s="9" t="s">
        <v>50</v>
      </c>
      <c r="C22" s="9" t="s">
        <v>54</v>
      </c>
      <c r="D22" s="9" t="s">
        <v>78</v>
      </c>
      <c r="E22" s="21" t="s">
        <v>79</v>
      </c>
      <c r="F22" s="14"/>
      <c r="G22" s="4"/>
      <c r="H22" s="15"/>
      <c r="I22" s="14"/>
      <c r="J22" s="4"/>
      <c r="K22" s="15"/>
      <c r="L22" s="14"/>
      <c r="M22" s="4"/>
      <c r="N22" s="15"/>
      <c r="O22" s="11">
        <v>10.0</v>
      </c>
      <c r="P22" s="12">
        <v>10.0</v>
      </c>
      <c r="Q22" s="12">
        <v>4.0</v>
      </c>
      <c r="R22" s="14"/>
      <c r="S22" s="4"/>
      <c r="T22" s="15"/>
      <c r="U22" s="11">
        <v>0.0</v>
      </c>
      <c r="V22" s="12">
        <v>0.0</v>
      </c>
      <c r="W22" s="12">
        <v>0.0</v>
      </c>
      <c r="X22" s="11">
        <f t="shared" ref="X22:Y22" si="24">F22+I22+L22+O22+R22+U22</f>
        <v>10</v>
      </c>
      <c r="Y22" s="12">
        <f t="shared" si="24"/>
        <v>10</v>
      </c>
      <c r="Z22" s="13">
        <f t="shared" si="12"/>
        <v>20</v>
      </c>
      <c r="AA22" s="19">
        <f t="shared" si="13"/>
        <v>4</v>
      </c>
      <c r="AB22" s="20" t="s">
        <v>41</v>
      </c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ht="22.5" customHeight="1">
      <c r="A23" s="9" t="s">
        <v>29</v>
      </c>
      <c r="B23" s="9" t="s">
        <v>67</v>
      </c>
      <c r="C23" s="9" t="s">
        <v>68</v>
      </c>
      <c r="D23" s="9" t="s">
        <v>80</v>
      </c>
      <c r="E23" s="21" t="s">
        <v>81</v>
      </c>
      <c r="F23" s="14"/>
      <c r="G23" s="4"/>
      <c r="H23" s="15"/>
      <c r="I23" s="14"/>
      <c r="J23" s="4"/>
      <c r="K23" s="15"/>
      <c r="L23" s="14"/>
      <c r="M23" s="4"/>
      <c r="N23" s="15"/>
      <c r="O23" s="14"/>
      <c r="P23" s="4"/>
      <c r="Q23" s="15"/>
      <c r="R23" s="11">
        <v>10.0</v>
      </c>
      <c r="S23" s="12">
        <v>10.0</v>
      </c>
      <c r="T23" s="13">
        <v>4.0</v>
      </c>
      <c r="U23" s="14"/>
      <c r="V23" s="4"/>
      <c r="W23" s="4"/>
      <c r="X23" s="11">
        <f t="shared" ref="X23:Y23" si="25">F23+I23+L23+O23+R23+U23</f>
        <v>10</v>
      </c>
      <c r="Y23" s="12">
        <f t="shared" si="25"/>
        <v>10</v>
      </c>
      <c r="Z23" s="13">
        <f t="shared" si="12"/>
        <v>20</v>
      </c>
      <c r="AA23" s="19">
        <f t="shared" si="13"/>
        <v>4</v>
      </c>
      <c r="AB23" s="20" t="s">
        <v>34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>
      <c r="A24" s="9" t="s">
        <v>29</v>
      </c>
      <c r="B24" s="9" t="s">
        <v>30</v>
      </c>
      <c r="C24" s="9" t="s">
        <v>42</v>
      </c>
      <c r="D24" s="9" t="s">
        <v>82</v>
      </c>
      <c r="E24" s="21" t="s">
        <v>83</v>
      </c>
      <c r="F24" s="14"/>
      <c r="G24" s="4"/>
      <c r="H24" s="15"/>
      <c r="I24" s="11">
        <v>10.0</v>
      </c>
      <c r="J24" s="12">
        <v>0.0</v>
      </c>
      <c r="K24" s="13">
        <v>2.0</v>
      </c>
      <c r="L24" s="14"/>
      <c r="M24" s="4"/>
      <c r="N24" s="15"/>
      <c r="O24" s="11">
        <v>0.0</v>
      </c>
      <c r="P24" s="12">
        <v>0.0</v>
      </c>
      <c r="Q24" s="13">
        <v>0.0</v>
      </c>
      <c r="R24" s="14"/>
      <c r="S24" s="4"/>
      <c r="T24" s="15"/>
      <c r="U24" s="14"/>
      <c r="V24" s="4"/>
      <c r="W24" s="4"/>
      <c r="X24" s="11">
        <f t="shared" ref="X24:Y24" si="26">F24+I24+L24+O24+R24+U24</f>
        <v>10</v>
      </c>
      <c r="Y24" s="12">
        <f t="shared" si="26"/>
        <v>0</v>
      </c>
      <c r="Z24" s="13">
        <f t="shared" si="12"/>
        <v>10</v>
      </c>
      <c r="AA24" s="19">
        <f t="shared" si="13"/>
        <v>2</v>
      </c>
      <c r="AB24" s="20" t="s">
        <v>41</v>
      </c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ht="24.0" customHeight="1">
      <c r="A25" s="9" t="s">
        <v>29</v>
      </c>
      <c r="B25" s="9" t="s">
        <v>50</v>
      </c>
      <c r="C25" s="9" t="s">
        <v>51</v>
      </c>
      <c r="D25" s="22" t="s">
        <v>84</v>
      </c>
      <c r="E25" s="39" t="s">
        <v>85</v>
      </c>
      <c r="F25" s="14"/>
      <c r="G25" s="4"/>
      <c r="H25" s="15"/>
      <c r="I25" s="14"/>
      <c r="J25" s="4"/>
      <c r="K25" s="15"/>
      <c r="L25" s="11">
        <v>10.0</v>
      </c>
      <c r="M25" s="12">
        <v>10.0</v>
      </c>
      <c r="N25" s="13">
        <v>4.0</v>
      </c>
      <c r="O25" s="14"/>
      <c r="P25" s="4"/>
      <c r="Q25" s="15"/>
      <c r="R25" s="11">
        <v>0.0</v>
      </c>
      <c r="S25" s="12">
        <v>0.0</v>
      </c>
      <c r="T25" s="13">
        <v>0.0</v>
      </c>
      <c r="U25" s="14"/>
      <c r="V25" s="4"/>
      <c r="W25" s="4"/>
      <c r="X25" s="11">
        <f t="shared" ref="X25:Y25" si="27">F25+I25+L25+O25+R25+U25</f>
        <v>10</v>
      </c>
      <c r="Y25" s="12">
        <f t="shared" si="27"/>
        <v>10</v>
      </c>
      <c r="Z25" s="13">
        <f t="shared" si="12"/>
        <v>20</v>
      </c>
      <c r="AA25" s="19">
        <f t="shared" si="13"/>
        <v>4</v>
      </c>
      <c r="AB25" s="20" t="s">
        <v>34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>
      <c r="A26" s="9" t="s">
        <v>29</v>
      </c>
      <c r="B26" s="40"/>
      <c r="C26" s="37"/>
      <c r="D26" s="41" t="s">
        <v>86</v>
      </c>
      <c r="E26" s="31"/>
      <c r="F26" s="33">
        <f t="shared" ref="F26:AA26" si="28">SUM(F10:F25)</f>
        <v>15</v>
      </c>
      <c r="G26" s="33">
        <f t="shared" si="28"/>
        <v>20</v>
      </c>
      <c r="H26" s="33">
        <f t="shared" si="28"/>
        <v>6</v>
      </c>
      <c r="I26" s="33">
        <f t="shared" si="28"/>
        <v>40</v>
      </c>
      <c r="J26" s="33">
        <f t="shared" si="28"/>
        <v>15</v>
      </c>
      <c r="K26" s="33">
        <f t="shared" si="28"/>
        <v>11</v>
      </c>
      <c r="L26" s="33">
        <f t="shared" si="28"/>
        <v>25</v>
      </c>
      <c r="M26" s="33">
        <f t="shared" si="28"/>
        <v>25</v>
      </c>
      <c r="N26" s="33">
        <f t="shared" si="28"/>
        <v>11</v>
      </c>
      <c r="O26" s="33">
        <f t="shared" si="28"/>
        <v>10</v>
      </c>
      <c r="P26" s="33">
        <f t="shared" si="28"/>
        <v>20</v>
      </c>
      <c r="Q26" s="33">
        <f t="shared" si="28"/>
        <v>6</v>
      </c>
      <c r="R26" s="33">
        <f t="shared" si="28"/>
        <v>10</v>
      </c>
      <c r="S26" s="33">
        <f t="shared" si="28"/>
        <v>10</v>
      </c>
      <c r="T26" s="33">
        <f t="shared" si="28"/>
        <v>4</v>
      </c>
      <c r="U26" s="33">
        <f t="shared" si="28"/>
        <v>0</v>
      </c>
      <c r="V26" s="33">
        <f t="shared" si="28"/>
        <v>0</v>
      </c>
      <c r="W26" s="34">
        <f t="shared" si="28"/>
        <v>0</v>
      </c>
      <c r="X26" s="35">
        <f t="shared" si="28"/>
        <v>100</v>
      </c>
      <c r="Y26" s="33">
        <f t="shared" si="28"/>
        <v>90</v>
      </c>
      <c r="Z26" s="36">
        <f t="shared" si="28"/>
        <v>190</v>
      </c>
      <c r="AA26" s="19">
        <f t="shared" si="28"/>
        <v>38</v>
      </c>
      <c r="AB26" s="3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>
      <c r="A27" s="9" t="s">
        <v>29</v>
      </c>
      <c r="B27" s="9" t="s">
        <v>30</v>
      </c>
      <c r="C27" s="9" t="s">
        <v>42</v>
      </c>
      <c r="D27" s="9" t="s">
        <v>87</v>
      </c>
      <c r="E27" s="21" t="s">
        <v>88</v>
      </c>
      <c r="F27" s="14"/>
      <c r="G27" s="4"/>
      <c r="H27" s="15"/>
      <c r="I27" s="11">
        <v>0.0</v>
      </c>
      <c r="J27" s="12">
        <v>15.0</v>
      </c>
      <c r="K27" s="13">
        <v>3.0</v>
      </c>
      <c r="L27" s="14"/>
      <c r="M27" s="4"/>
      <c r="N27" s="15"/>
      <c r="O27" s="14"/>
      <c r="P27" s="4"/>
      <c r="Q27" s="15"/>
      <c r="R27" s="14"/>
      <c r="S27" s="4"/>
      <c r="T27" s="15"/>
      <c r="U27" s="14"/>
      <c r="V27" s="4"/>
      <c r="W27" s="15"/>
      <c r="X27" s="11">
        <f t="shared" ref="X27:Y27" si="29">F27+I27+L27+O27+R27+U27</f>
        <v>0</v>
      </c>
      <c r="Y27" s="12">
        <f t="shared" si="29"/>
        <v>15</v>
      </c>
      <c r="Z27" s="13">
        <f t="shared" ref="Z27:Z29" si="31">SUM(X27,Y27)</f>
        <v>15</v>
      </c>
      <c r="AA27" s="19">
        <f t="shared" ref="AA27:AA29" si="32">H27+K27+N27+Q27+T27+W27</f>
        <v>3</v>
      </c>
      <c r="AB27" s="20" t="s">
        <v>41</v>
      </c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>
      <c r="A28" s="9" t="s">
        <v>29</v>
      </c>
      <c r="B28" s="9" t="s">
        <v>50</v>
      </c>
      <c r="C28" s="9" t="s">
        <v>51</v>
      </c>
      <c r="D28" s="9" t="s">
        <v>89</v>
      </c>
      <c r="E28" s="21" t="s">
        <v>90</v>
      </c>
      <c r="F28" s="14"/>
      <c r="G28" s="4"/>
      <c r="H28" s="15"/>
      <c r="I28" s="14"/>
      <c r="J28" s="4"/>
      <c r="K28" s="15"/>
      <c r="L28" s="11">
        <v>0.0</v>
      </c>
      <c r="M28" s="12">
        <v>15.0</v>
      </c>
      <c r="N28" s="13">
        <v>3.0</v>
      </c>
      <c r="O28" s="14"/>
      <c r="P28" s="4"/>
      <c r="Q28" s="15"/>
      <c r="R28" s="14"/>
      <c r="S28" s="4"/>
      <c r="T28" s="15"/>
      <c r="U28" s="14"/>
      <c r="V28" s="4"/>
      <c r="W28" s="15"/>
      <c r="X28" s="11">
        <f t="shared" ref="X28:Y28" si="30">F28+I28+L28+O28+R28+U28</f>
        <v>0</v>
      </c>
      <c r="Y28" s="12">
        <f t="shared" si="30"/>
        <v>15</v>
      </c>
      <c r="Z28" s="13">
        <f t="shared" si="31"/>
        <v>15</v>
      </c>
      <c r="AA28" s="19">
        <f t="shared" si="32"/>
        <v>3</v>
      </c>
      <c r="AB28" s="20" t="s">
        <v>41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>
      <c r="A29" s="9" t="s">
        <v>29</v>
      </c>
      <c r="B29" s="9" t="s">
        <v>50</v>
      </c>
      <c r="C29" s="9" t="s">
        <v>51</v>
      </c>
      <c r="D29" s="22" t="s">
        <v>91</v>
      </c>
      <c r="E29" s="23" t="s">
        <v>92</v>
      </c>
      <c r="F29" s="14"/>
      <c r="G29" s="4"/>
      <c r="H29" s="15"/>
      <c r="I29" s="14"/>
      <c r="J29" s="4"/>
      <c r="K29" s="15"/>
      <c r="L29" s="11">
        <v>5.0</v>
      </c>
      <c r="M29" s="12">
        <v>5.0</v>
      </c>
      <c r="N29" s="13">
        <v>2.0</v>
      </c>
      <c r="O29" s="14"/>
      <c r="P29" s="4"/>
      <c r="Q29" s="15"/>
      <c r="R29" s="14"/>
      <c r="S29" s="4"/>
      <c r="T29" s="15"/>
      <c r="U29" s="14"/>
      <c r="V29" s="4"/>
      <c r="W29" s="15"/>
      <c r="X29" s="11">
        <f t="shared" ref="X29:Y29" si="33">F29+I29+L29+O29+R29+U29</f>
        <v>5</v>
      </c>
      <c r="Y29" s="12">
        <f t="shared" si="33"/>
        <v>5</v>
      </c>
      <c r="Z29" s="13">
        <f t="shared" si="31"/>
        <v>10</v>
      </c>
      <c r="AA29" s="19">
        <f t="shared" si="32"/>
        <v>2</v>
      </c>
      <c r="AB29" s="20" t="s">
        <v>41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>
      <c r="A30" s="9" t="s">
        <v>29</v>
      </c>
      <c r="B30" s="40"/>
      <c r="C30" s="37"/>
      <c r="D30" s="41" t="s">
        <v>93</v>
      </c>
      <c r="E30" s="31"/>
      <c r="F30" s="42">
        <f t="shared" ref="F30:AA30" si="34">SUM(F27:F29)</f>
        <v>0</v>
      </c>
      <c r="G30" s="43">
        <f t="shared" si="34"/>
        <v>0</v>
      </c>
      <c r="H30" s="44">
        <f t="shared" si="34"/>
        <v>0</v>
      </c>
      <c r="I30" s="43">
        <f t="shared" si="34"/>
        <v>0</v>
      </c>
      <c r="J30" s="43">
        <f t="shared" si="34"/>
        <v>15</v>
      </c>
      <c r="K30" s="44">
        <f t="shared" si="34"/>
        <v>3</v>
      </c>
      <c r="L30" s="43">
        <f t="shared" si="34"/>
        <v>5</v>
      </c>
      <c r="M30" s="43">
        <f t="shared" si="34"/>
        <v>20</v>
      </c>
      <c r="N30" s="44">
        <f t="shared" si="34"/>
        <v>5</v>
      </c>
      <c r="O30" s="43">
        <f t="shared" si="34"/>
        <v>0</v>
      </c>
      <c r="P30" s="43">
        <f t="shared" si="34"/>
        <v>0</v>
      </c>
      <c r="Q30" s="44">
        <f t="shared" si="34"/>
        <v>0</v>
      </c>
      <c r="R30" s="43">
        <f t="shared" si="34"/>
        <v>0</v>
      </c>
      <c r="S30" s="43">
        <f t="shared" si="34"/>
        <v>0</v>
      </c>
      <c r="T30" s="44">
        <f t="shared" si="34"/>
        <v>0</v>
      </c>
      <c r="U30" s="43">
        <f t="shared" si="34"/>
        <v>0</v>
      </c>
      <c r="V30" s="43">
        <f t="shared" si="34"/>
        <v>0</v>
      </c>
      <c r="W30" s="44">
        <f t="shared" si="34"/>
        <v>0</v>
      </c>
      <c r="X30" s="43">
        <f t="shared" si="34"/>
        <v>5</v>
      </c>
      <c r="Y30" s="43">
        <f t="shared" si="34"/>
        <v>35</v>
      </c>
      <c r="Z30" s="44">
        <f t="shared" si="34"/>
        <v>40</v>
      </c>
      <c r="AA30" s="19">
        <f t="shared" si="34"/>
        <v>8</v>
      </c>
      <c r="AB30" s="3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>
      <c r="A31" s="9" t="s">
        <v>29</v>
      </c>
      <c r="B31" s="9" t="s">
        <v>30</v>
      </c>
      <c r="C31" s="9" t="s">
        <v>42</v>
      </c>
      <c r="D31" s="9" t="s">
        <v>94</v>
      </c>
      <c r="E31" s="21" t="s">
        <v>95</v>
      </c>
      <c r="F31" s="14"/>
      <c r="G31" s="4"/>
      <c r="H31" s="15"/>
      <c r="I31" s="11">
        <v>10.0</v>
      </c>
      <c r="J31" s="12">
        <v>10.0</v>
      </c>
      <c r="K31" s="13">
        <v>4.0</v>
      </c>
      <c r="L31" s="14"/>
      <c r="M31" s="4"/>
      <c r="N31" s="15"/>
      <c r="O31" s="14"/>
      <c r="P31" s="4"/>
      <c r="Q31" s="15"/>
      <c r="R31" s="14"/>
      <c r="S31" s="4"/>
      <c r="T31" s="15"/>
      <c r="U31" s="14"/>
      <c r="V31" s="4"/>
      <c r="W31" s="15"/>
      <c r="X31" s="11">
        <f t="shared" ref="X31:Y31" si="35">F31+I31+L31+O31+R31+U31</f>
        <v>10</v>
      </c>
      <c r="Y31" s="12">
        <f t="shared" si="35"/>
        <v>10</v>
      </c>
      <c r="Z31" s="13">
        <f t="shared" ref="Z31:Z36" si="37">SUM(X31,Y31)</f>
        <v>20</v>
      </c>
      <c r="AA31" s="19">
        <f t="shared" ref="AA31:AA36" si="38">H31+K31+N31+Q31+T31+W31</f>
        <v>4</v>
      </c>
      <c r="AB31" s="20" t="s">
        <v>41</v>
      </c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>
      <c r="A32" s="9" t="s">
        <v>29</v>
      </c>
      <c r="B32" s="9" t="s">
        <v>50</v>
      </c>
      <c r="C32" s="9" t="s">
        <v>54</v>
      </c>
      <c r="D32" s="9" t="s">
        <v>96</v>
      </c>
      <c r="E32" s="10" t="s">
        <v>97</v>
      </c>
      <c r="F32" s="14"/>
      <c r="G32" s="4"/>
      <c r="H32" s="15"/>
      <c r="I32" s="14"/>
      <c r="J32" s="4"/>
      <c r="K32" s="15"/>
      <c r="L32" s="14"/>
      <c r="M32" s="4"/>
      <c r="N32" s="15"/>
      <c r="O32" s="11">
        <v>10.0</v>
      </c>
      <c r="P32" s="12">
        <v>10.0</v>
      </c>
      <c r="Q32" s="13">
        <v>4.0</v>
      </c>
      <c r="R32" s="14"/>
      <c r="S32" s="4"/>
      <c r="T32" s="15"/>
      <c r="U32" s="11">
        <v>0.0</v>
      </c>
      <c r="V32" s="12">
        <v>0.0</v>
      </c>
      <c r="W32" s="13">
        <v>0.0</v>
      </c>
      <c r="X32" s="11">
        <f t="shared" ref="X32:Y32" si="36">F32+I32+L32+O32+R32+U32</f>
        <v>10</v>
      </c>
      <c r="Y32" s="12">
        <f t="shared" si="36"/>
        <v>10</v>
      </c>
      <c r="Z32" s="13">
        <f t="shared" si="37"/>
        <v>20</v>
      </c>
      <c r="AA32" s="19">
        <f t="shared" si="38"/>
        <v>4</v>
      </c>
      <c r="AB32" s="20" t="s">
        <v>41</v>
      </c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>
      <c r="A33" s="9" t="s">
        <v>29</v>
      </c>
      <c r="B33" s="9" t="s">
        <v>30</v>
      </c>
      <c r="C33" s="9" t="s">
        <v>42</v>
      </c>
      <c r="D33" s="9" t="s">
        <v>98</v>
      </c>
      <c r="E33" s="21" t="s">
        <v>99</v>
      </c>
      <c r="F33" s="14"/>
      <c r="G33" s="4"/>
      <c r="H33" s="15"/>
      <c r="I33" s="11">
        <v>5.0</v>
      </c>
      <c r="J33" s="12">
        <v>10.0</v>
      </c>
      <c r="K33" s="13">
        <v>3.0</v>
      </c>
      <c r="L33" s="14"/>
      <c r="M33" s="4"/>
      <c r="N33" s="15"/>
      <c r="O33" s="14"/>
      <c r="P33" s="4"/>
      <c r="Q33" s="15"/>
      <c r="R33" s="14"/>
      <c r="S33" s="4"/>
      <c r="T33" s="15"/>
      <c r="U33" s="14"/>
      <c r="V33" s="4"/>
      <c r="W33" s="15"/>
      <c r="X33" s="11">
        <f t="shared" ref="X33:Y33" si="39">F33+I33+L33+O33+R33+U33</f>
        <v>5</v>
      </c>
      <c r="Y33" s="12">
        <f t="shared" si="39"/>
        <v>10</v>
      </c>
      <c r="Z33" s="13">
        <f t="shared" si="37"/>
        <v>15</v>
      </c>
      <c r="AA33" s="19">
        <f t="shared" si="38"/>
        <v>3</v>
      </c>
      <c r="AB33" s="20" t="s">
        <v>34</v>
      </c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>
      <c r="A34" s="9" t="s">
        <v>29</v>
      </c>
      <c r="B34" s="9" t="s">
        <v>50</v>
      </c>
      <c r="C34" s="9" t="s">
        <v>54</v>
      </c>
      <c r="D34" s="9" t="s">
        <v>100</v>
      </c>
      <c r="E34" s="21" t="s">
        <v>101</v>
      </c>
      <c r="F34" s="14"/>
      <c r="G34" s="4"/>
      <c r="H34" s="15"/>
      <c r="I34" s="14"/>
      <c r="J34" s="4"/>
      <c r="K34" s="15"/>
      <c r="L34" s="14"/>
      <c r="M34" s="4"/>
      <c r="N34" s="15"/>
      <c r="O34" s="11">
        <v>0.0</v>
      </c>
      <c r="P34" s="12">
        <v>20.0</v>
      </c>
      <c r="Q34" s="13">
        <v>4.0</v>
      </c>
      <c r="R34" s="14"/>
      <c r="S34" s="4"/>
      <c r="T34" s="15"/>
      <c r="U34" s="14"/>
      <c r="V34" s="4"/>
      <c r="W34" s="15"/>
      <c r="X34" s="11">
        <f t="shared" ref="X34:Y34" si="40">F34+I34+L34+O34+R34+U34</f>
        <v>0</v>
      </c>
      <c r="Y34" s="12">
        <f t="shared" si="40"/>
        <v>20</v>
      </c>
      <c r="Z34" s="13">
        <f t="shared" si="37"/>
        <v>20</v>
      </c>
      <c r="AA34" s="19">
        <f t="shared" si="38"/>
        <v>4</v>
      </c>
      <c r="AB34" s="20" t="s">
        <v>41</v>
      </c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>
      <c r="A35" s="9" t="s">
        <v>29</v>
      </c>
      <c r="B35" s="9" t="s">
        <v>50</v>
      </c>
      <c r="C35" s="9" t="s">
        <v>51</v>
      </c>
      <c r="D35" s="9" t="s">
        <v>102</v>
      </c>
      <c r="E35" s="10" t="s">
        <v>103</v>
      </c>
      <c r="F35" s="14"/>
      <c r="G35" s="4"/>
      <c r="H35" s="15"/>
      <c r="I35" s="14"/>
      <c r="J35" s="4"/>
      <c r="K35" s="15"/>
      <c r="L35" s="11">
        <v>0.0</v>
      </c>
      <c r="M35" s="12">
        <v>10.0</v>
      </c>
      <c r="N35" s="13">
        <v>3.0</v>
      </c>
      <c r="O35" s="14"/>
      <c r="P35" s="4"/>
      <c r="Q35" s="15"/>
      <c r="R35" s="14"/>
      <c r="S35" s="4"/>
      <c r="T35" s="15"/>
      <c r="U35" s="14"/>
      <c r="V35" s="4"/>
      <c r="W35" s="15"/>
      <c r="X35" s="11">
        <f t="shared" ref="X35:Y35" si="41">F35+I35+L35+O35+R35+U35</f>
        <v>0</v>
      </c>
      <c r="Y35" s="12">
        <f t="shared" si="41"/>
        <v>10</v>
      </c>
      <c r="Z35" s="13">
        <f t="shared" si="37"/>
        <v>10</v>
      </c>
      <c r="AA35" s="19">
        <f t="shared" si="38"/>
        <v>3</v>
      </c>
      <c r="AB35" s="20" t="s">
        <v>41</v>
      </c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>
      <c r="A36" s="9" t="s">
        <v>29</v>
      </c>
      <c r="B36" s="9" t="s">
        <v>50</v>
      </c>
      <c r="C36" s="9" t="s">
        <v>54</v>
      </c>
      <c r="D36" s="22" t="s">
        <v>104</v>
      </c>
      <c r="E36" s="23" t="s">
        <v>105</v>
      </c>
      <c r="F36" s="14"/>
      <c r="G36" s="4"/>
      <c r="H36" s="15"/>
      <c r="I36" s="14"/>
      <c r="J36" s="4"/>
      <c r="K36" s="15"/>
      <c r="L36" s="14"/>
      <c r="M36" s="4"/>
      <c r="N36" s="15"/>
      <c r="O36" s="11">
        <v>5.0</v>
      </c>
      <c r="P36" s="12">
        <v>10.0</v>
      </c>
      <c r="Q36" s="13">
        <v>3.0</v>
      </c>
      <c r="R36" s="14"/>
      <c r="S36" s="4"/>
      <c r="T36" s="15"/>
      <c r="U36" s="14"/>
      <c r="V36" s="4"/>
      <c r="W36" s="15"/>
      <c r="X36" s="11">
        <f t="shared" ref="X36:Y36" si="42">F36+I36+L36+O36+R36+U36</f>
        <v>5</v>
      </c>
      <c r="Y36" s="12">
        <f t="shared" si="42"/>
        <v>10</v>
      </c>
      <c r="Z36" s="13">
        <f t="shared" si="37"/>
        <v>15</v>
      </c>
      <c r="AA36" s="19">
        <f t="shared" si="38"/>
        <v>3</v>
      </c>
      <c r="AB36" s="20" t="s">
        <v>41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</row>
    <row r="37" ht="24.0" customHeight="1">
      <c r="A37" s="9" t="s">
        <v>29</v>
      </c>
      <c r="B37" s="4"/>
      <c r="C37" s="37"/>
      <c r="D37" s="45" t="s">
        <v>106</v>
      </c>
      <c r="E37" s="46"/>
      <c r="F37" s="42">
        <f t="shared" ref="F37:AA37" si="43">SUM(F31:F36)</f>
        <v>0</v>
      </c>
      <c r="G37" s="43">
        <f t="shared" si="43"/>
        <v>0</v>
      </c>
      <c r="H37" s="47">
        <f t="shared" si="43"/>
        <v>0</v>
      </c>
      <c r="I37" s="34">
        <f t="shared" si="43"/>
        <v>15</v>
      </c>
      <c r="J37" s="43">
        <f t="shared" si="43"/>
        <v>20</v>
      </c>
      <c r="K37" s="47">
        <f t="shared" si="43"/>
        <v>7</v>
      </c>
      <c r="L37" s="34">
        <f t="shared" si="43"/>
        <v>0</v>
      </c>
      <c r="M37" s="43">
        <f t="shared" si="43"/>
        <v>10</v>
      </c>
      <c r="N37" s="47">
        <f t="shared" si="43"/>
        <v>3</v>
      </c>
      <c r="O37" s="34">
        <f t="shared" si="43"/>
        <v>15</v>
      </c>
      <c r="P37" s="43">
        <f t="shared" si="43"/>
        <v>40</v>
      </c>
      <c r="Q37" s="47">
        <f t="shared" si="43"/>
        <v>11</v>
      </c>
      <c r="R37" s="34">
        <f t="shared" si="43"/>
        <v>0</v>
      </c>
      <c r="S37" s="43">
        <f t="shared" si="43"/>
        <v>0</v>
      </c>
      <c r="T37" s="47">
        <f t="shared" si="43"/>
        <v>0</v>
      </c>
      <c r="U37" s="34">
        <f t="shared" si="43"/>
        <v>0</v>
      </c>
      <c r="V37" s="43">
        <f t="shared" si="43"/>
        <v>0</v>
      </c>
      <c r="W37" s="44">
        <f t="shared" si="43"/>
        <v>0</v>
      </c>
      <c r="X37" s="35">
        <f t="shared" si="43"/>
        <v>30</v>
      </c>
      <c r="Y37" s="33">
        <f t="shared" si="43"/>
        <v>70</v>
      </c>
      <c r="Z37" s="36">
        <f t="shared" si="43"/>
        <v>100</v>
      </c>
      <c r="AA37" s="19">
        <f t="shared" si="43"/>
        <v>21</v>
      </c>
      <c r="AB37" s="3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>
      <c r="A38" s="9" t="s">
        <v>29</v>
      </c>
      <c r="B38" s="9" t="s">
        <v>50</v>
      </c>
      <c r="C38" s="9" t="s">
        <v>51</v>
      </c>
      <c r="D38" s="48" t="s">
        <v>107</v>
      </c>
      <c r="E38" s="49" t="s">
        <v>108</v>
      </c>
      <c r="F38" s="14"/>
      <c r="G38" s="4"/>
      <c r="H38" s="15"/>
      <c r="I38" s="14"/>
      <c r="J38" s="4"/>
      <c r="K38" s="15"/>
      <c r="L38" s="11">
        <v>10.0</v>
      </c>
      <c r="M38" s="12">
        <v>5.0</v>
      </c>
      <c r="N38" s="13">
        <v>4.0</v>
      </c>
      <c r="O38" s="14"/>
      <c r="P38" s="4"/>
      <c r="Q38" s="15"/>
      <c r="R38" s="14"/>
      <c r="S38" s="4"/>
      <c r="T38" s="15"/>
      <c r="U38" s="14"/>
      <c r="V38" s="4"/>
      <c r="W38" s="15"/>
      <c r="X38" s="11">
        <f t="shared" ref="X38:X42" si="44">F38+I38+L38+O38+R38+U38</f>
        <v>10</v>
      </c>
      <c r="Y38" s="12">
        <f t="shared" ref="Y38:Y42" si="45">G38+J38+M38+P38+S38+U38</f>
        <v>5</v>
      </c>
      <c r="Z38" s="13">
        <f t="shared" ref="Z38:Z42" si="46">SUM(X38,Y38)</f>
        <v>15</v>
      </c>
      <c r="AA38" s="19">
        <f t="shared" ref="AA38:AA42" si="47">H38+K38+N38+Q38+T38+W38</f>
        <v>4</v>
      </c>
      <c r="AB38" s="20" t="s">
        <v>41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>
      <c r="A39" s="9" t="s">
        <v>29</v>
      </c>
      <c r="B39" s="9" t="s">
        <v>50</v>
      </c>
      <c r="C39" s="9" t="s">
        <v>51</v>
      </c>
      <c r="D39" s="9" t="s">
        <v>109</v>
      </c>
      <c r="E39" s="21" t="s">
        <v>110</v>
      </c>
      <c r="F39" s="14"/>
      <c r="G39" s="4"/>
      <c r="H39" s="15"/>
      <c r="I39" s="14"/>
      <c r="J39" s="4"/>
      <c r="K39" s="15"/>
      <c r="L39" s="11">
        <v>10.0</v>
      </c>
      <c r="M39" s="12">
        <v>5.0</v>
      </c>
      <c r="N39" s="13">
        <v>3.0</v>
      </c>
      <c r="O39" s="14"/>
      <c r="P39" s="4"/>
      <c r="Q39" s="15"/>
      <c r="R39" s="14"/>
      <c r="S39" s="4"/>
      <c r="T39" s="15"/>
      <c r="U39" s="14"/>
      <c r="V39" s="4"/>
      <c r="W39" s="15"/>
      <c r="X39" s="11">
        <f t="shared" si="44"/>
        <v>10</v>
      </c>
      <c r="Y39" s="12">
        <f t="shared" si="45"/>
        <v>5</v>
      </c>
      <c r="Z39" s="13">
        <f t="shared" si="46"/>
        <v>15</v>
      </c>
      <c r="AA39" s="19">
        <f t="shared" si="47"/>
        <v>3</v>
      </c>
      <c r="AB39" s="20" t="s">
        <v>41</v>
      </c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>
      <c r="A40" s="9" t="s">
        <v>29</v>
      </c>
      <c r="B40" s="9" t="s">
        <v>50</v>
      </c>
      <c r="C40" s="9" t="s">
        <v>54</v>
      </c>
      <c r="D40" s="9" t="s">
        <v>111</v>
      </c>
      <c r="E40" s="21" t="s">
        <v>112</v>
      </c>
      <c r="F40" s="14"/>
      <c r="G40" s="4"/>
      <c r="H40" s="15"/>
      <c r="I40" s="14"/>
      <c r="J40" s="4"/>
      <c r="K40" s="15"/>
      <c r="L40" s="14"/>
      <c r="M40" s="4"/>
      <c r="N40" s="15"/>
      <c r="O40" s="11">
        <v>5.0</v>
      </c>
      <c r="P40" s="12">
        <v>10.0</v>
      </c>
      <c r="Q40" s="13">
        <v>4.0</v>
      </c>
      <c r="R40" s="14"/>
      <c r="S40" s="4"/>
      <c r="T40" s="15"/>
      <c r="U40" s="14"/>
      <c r="V40" s="4"/>
      <c r="W40" s="15"/>
      <c r="X40" s="11">
        <f t="shared" si="44"/>
        <v>5</v>
      </c>
      <c r="Y40" s="12">
        <f t="shared" si="45"/>
        <v>10</v>
      </c>
      <c r="Z40" s="13">
        <f t="shared" si="46"/>
        <v>15</v>
      </c>
      <c r="AA40" s="19">
        <f t="shared" si="47"/>
        <v>4</v>
      </c>
      <c r="AB40" s="20" t="s">
        <v>41</v>
      </c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>
      <c r="A41" s="9" t="s">
        <v>29</v>
      </c>
      <c r="B41" s="9" t="s">
        <v>67</v>
      </c>
      <c r="C41" s="9" t="s">
        <v>68</v>
      </c>
      <c r="D41" s="9" t="s">
        <v>113</v>
      </c>
      <c r="E41" s="21" t="s">
        <v>114</v>
      </c>
      <c r="F41" s="14"/>
      <c r="G41" s="4"/>
      <c r="H41" s="15"/>
      <c r="I41" s="14"/>
      <c r="J41" s="4"/>
      <c r="K41" s="15"/>
      <c r="L41" s="14"/>
      <c r="M41" s="4"/>
      <c r="N41" s="15"/>
      <c r="O41" s="14"/>
      <c r="P41" s="4"/>
      <c r="Q41" s="15"/>
      <c r="R41" s="11">
        <v>5.0</v>
      </c>
      <c r="S41" s="12">
        <v>10.0</v>
      </c>
      <c r="T41" s="13">
        <v>4.0</v>
      </c>
      <c r="U41" s="14"/>
      <c r="V41" s="4"/>
      <c r="W41" s="15"/>
      <c r="X41" s="11">
        <f t="shared" si="44"/>
        <v>5</v>
      </c>
      <c r="Y41" s="12">
        <f t="shared" si="45"/>
        <v>10</v>
      </c>
      <c r="Z41" s="13">
        <f t="shared" si="46"/>
        <v>15</v>
      </c>
      <c r="AA41" s="19">
        <f t="shared" si="47"/>
        <v>4</v>
      </c>
      <c r="AB41" s="20" t="s">
        <v>41</v>
      </c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>
      <c r="A42" s="9" t="s">
        <v>29</v>
      </c>
      <c r="B42" s="9" t="s">
        <v>67</v>
      </c>
      <c r="C42" s="9" t="s">
        <v>68</v>
      </c>
      <c r="D42" s="22" t="s">
        <v>115</v>
      </c>
      <c r="E42" s="39" t="s">
        <v>116</v>
      </c>
      <c r="F42" s="14"/>
      <c r="G42" s="4"/>
      <c r="H42" s="15"/>
      <c r="I42" s="14"/>
      <c r="J42" s="4"/>
      <c r="K42" s="15"/>
      <c r="L42" s="14"/>
      <c r="M42" s="4"/>
      <c r="N42" s="15"/>
      <c r="O42" s="14"/>
      <c r="P42" s="4"/>
      <c r="Q42" s="15"/>
      <c r="R42" s="11">
        <v>5.0</v>
      </c>
      <c r="S42" s="12">
        <v>10.0</v>
      </c>
      <c r="T42" s="13">
        <v>3.0</v>
      </c>
      <c r="U42" s="14"/>
      <c r="V42" s="4"/>
      <c r="W42" s="15"/>
      <c r="X42" s="11">
        <f t="shared" si="44"/>
        <v>5</v>
      </c>
      <c r="Y42" s="12">
        <f t="shared" si="45"/>
        <v>10</v>
      </c>
      <c r="Z42" s="13">
        <f t="shared" si="46"/>
        <v>15</v>
      </c>
      <c r="AA42" s="19">
        <f t="shared" si="47"/>
        <v>3</v>
      </c>
      <c r="AB42" s="20" t="s">
        <v>41</v>
      </c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>
      <c r="A43" s="9" t="s">
        <v>29</v>
      </c>
      <c r="B43" s="40"/>
      <c r="C43" s="37"/>
      <c r="D43" s="41" t="s">
        <v>117</v>
      </c>
      <c r="E43" s="31"/>
      <c r="F43" s="34">
        <f t="shared" ref="F43:AA43" si="48">SUM(F38:F42)</f>
        <v>0</v>
      </c>
      <c r="G43" s="43">
        <f t="shared" si="48"/>
        <v>0</v>
      </c>
      <c r="H43" s="47">
        <f t="shared" si="48"/>
        <v>0</v>
      </c>
      <c r="I43" s="34">
        <f t="shared" si="48"/>
        <v>0</v>
      </c>
      <c r="J43" s="43">
        <f t="shared" si="48"/>
        <v>0</v>
      </c>
      <c r="K43" s="47">
        <f t="shared" si="48"/>
        <v>0</v>
      </c>
      <c r="L43" s="34">
        <f t="shared" si="48"/>
        <v>20</v>
      </c>
      <c r="M43" s="43">
        <f t="shared" si="48"/>
        <v>10</v>
      </c>
      <c r="N43" s="47">
        <f t="shared" si="48"/>
        <v>7</v>
      </c>
      <c r="O43" s="34">
        <f t="shared" si="48"/>
        <v>5</v>
      </c>
      <c r="P43" s="43">
        <f t="shared" si="48"/>
        <v>10</v>
      </c>
      <c r="Q43" s="47">
        <f t="shared" si="48"/>
        <v>4</v>
      </c>
      <c r="R43" s="34">
        <f t="shared" si="48"/>
        <v>10</v>
      </c>
      <c r="S43" s="43">
        <f t="shared" si="48"/>
        <v>20</v>
      </c>
      <c r="T43" s="47">
        <f t="shared" si="48"/>
        <v>7</v>
      </c>
      <c r="U43" s="34">
        <f t="shared" si="48"/>
        <v>0</v>
      </c>
      <c r="V43" s="43">
        <f t="shared" si="48"/>
        <v>0</v>
      </c>
      <c r="W43" s="47">
        <f t="shared" si="48"/>
        <v>0</v>
      </c>
      <c r="X43" s="33">
        <f t="shared" si="48"/>
        <v>35</v>
      </c>
      <c r="Y43" s="33">
        <f t="shared" si="48"/>
        <v>40</v>
      </c>
      <c r="Z43" s="36">
        <f t="shared" si="48"/>
        <v>75</v>
      </c>
      <c r="AA43" s="19">
        <f t="shared" si="48"/>
        <v>18</v>
      </c>
      <c r="AB43" s="3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>
      <c r="A44" s="9" t="s">
        <v>29</v>
      </c>
      <c r="B44" s="9" t="s">
        <v>50</v>
      </c>
      <c r="C44" s="9" t="s">
        <v>51</v>
      </c>
      <c r="D44" s="48" t="s">
        <v>118</v>
      </c>
      <c r="E44" s="49" t="s">
        <v>119</v>
      </c>
      <c r="F44" s="14"/>
      <c r="G44" s="4"/>
      <c r="H44" s="15"/>
      <c r="I44" s="14"/>
      <c r="J44" s="4"/>
      <c r="K44" s="15"/>
      <c r="L44" s="11">
        <v>10.0</v>
      </c>
      <c r="M44" s="12">
        <v>5.0</v>
      </c>
      <c r="N44" s="13">
        <v>4.0</v>
      </c>
      <c r="O44" s="14"/>
      <c r="P44" s="4"/>
      <c r="Q44" s="15"/>
      <c r="R44" s="14"/>
      <c r="S44" s="4"/>
      <c r="T44" s="15"/>
      <c r="U44" s="14"/>
      <c r="V44" s="4"/>
      <c r="W44" s="15"/>
      <c r="X44" s="11">
        <f t="shared" ref="X44:Y44" si="49">F44+I44+L44+O44+R44+U44</f>
        <v>10</v>
      </c>
      <c r="Y44" s="12">
        <f t="shared" si="49"/>
        <v>5</v>
      </c>
      <c r="Z44" s="13">
        <f t="shared" ref="Z44:Z48" si="51">SUM(X44,Y44)</f>
        <v>15</v>
      </c>
      <c r="AA44" s="19">
        <f t="shared" ref="AA44:AA48" si="52">H44+K44+N44+Q44+T44+W44</f>
        <v>4</v>
      </c>
      <c r="AB44" s="20" t="s">
        <v>41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>
      <c r="A45" s="9" t="s">
        <v>29</v>
      </c>
      <c r="B45" s="9" t="s">
        <v>50</v>
      </c>
      <c r="C45" s="9" t="s">
        <v>51</v>
      </c>
      <c r="D45" s="9" t="s">
        <v>120</v>
      </c>
      <c r="E45" s="21" t="s">
        <v>121</v>
      </c>
      <c r="F45" s="14"/>
      <c r="G45" s="4"/>
      <c r="H45" s="15"/>
      <c r="I45" s="14"/>
      <c r="J45" s="4"/>
      <c r="K45" s="15"/>
      <c r="L45" s="11">
        <v>10.0</v>
      </c>
      <c r="M45" s="12">
        <v>5.0</v>
      </c>
      <c r="N45" s="13">
        <v>3.0</v>
      </c>
      <c r="O45" s="14"/>
      <c r="P45" s="4"/>
      <c r="Q45" s="15"/>
      <c r="R45" s="14"/>
      <c r="S45" s="4"/>
      <c r="T45" s="15"/>
      <c r="U45" s="14"/>
      <c r="V45" s="4"/>
      <c r="W45" s="15"/>
      <c r="X45" s="11">
        <f t="shared" ref="X45:Y45" si="50">F45+I45+L45+O45+R45+U45</f>
        <v>10</v>
      </c>
      <c r="Y45" s="12">
        <f t="shared" si="50"/>
        <v>5</v>
      </c>
      <c r="Z45" s="13">
        <f t="shared" si="51"/>
        <v>15</v>
      </c>
      <c r="AA45" s="19">
        <f t="shared" si="52"/>
        <v>3</v>
      </c>
      <c r="AB45" s="20" t="s">
        <v>41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>
      <c r="A46" s="9" t="s">
        <v>29</v>
      </c>
      <c r="B46" s="9" t="s">
        <v>50</v>
      </c>
      <c r="C46" s="12" t="s">
        <v>54</v>
      </c>
      <c r="D46" s="9" t="s">
        <v>122</v>
      </c>
      <c r="E46" s="10" t="s">
        <v>123</v>
      </c>
      <c r="F46" s="14"/>
      <c r="G46" s="4"/>
      <c r="H46" s="15"/>
      <c r="I46" s="14"/>
      <c r="J46" s="4"/>
      <c r="K46" s="15"/>
      <c r="L46" s="14"/>
      <c r="M46" s="4"/>
      <c r="N46" s="15"/>
      <c r="O46" s="11">
        <v>10.0</v>
      </c>
      <c r="P46" s="12">
        <v>5.0</v>
      </c>
      <c r="Q46" s="13">
        <v>4.0</v>
      </c>
      <c r="R46" s="14"/>
      <c r="S46" s="4"/>
      <c r="T46" s="15"/>
      <c r="U46" s="14"/>
      <c r="V46" s="4"/>
      <c r="W46" s="15"/>
      <c r="X46" s="11">
        <f t="shared" ref="X46:Y46" si="53">F46+I46+L46+O46+R46+U46</f>
        <v>10</v>
      </c>
      <c r="Y46" s="12">
        <f t="shared" si="53"/>
        <v>5</v>
      </c>
      <c r="Z46" s="13">
        <f t="shared" si="51"/>
        <v>15</v>
      </c>
      <c r="AA46" s="19">
        <f t="shared" si="52"/>
        <v>4</v>
      </c>
      <c r="AB46" s="20" t="s">
        <v>41</v>
      </c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>
      <c r="A47" s="9" t="s">
        <v>29</v>
      </c>
      <c r="B47" s="9" t="s">
        <v>67</v>
      </c>
      <c r="C47" s="9" t="s">
        <v>68</v>
      </c>
      <c r="D47" s="9" t="s">
        <v>124</v>
      </c>
      <c r="E47" s="10" t="s">
        <v>125</v>
      </c>
      <c r="F47" s="14"/>
      <c r="G47" s="4"/>
      <c r="H47" s="15"/>
      <c r="I47" s="14"/>
      <c r="J47" s="4"/>
      <c r="K47" s="15"/>
      <c r="L47" s="14"/>
      <c r="M47" s="4"/>
      <c r="N47" s="15"/>
      <c r="O47" s="14"/>
      <c r="P47" s="4"/>
      <c r="Q47" s="15"/>
      <c r="R47" s="11">
        <v>5.0</v>
      </c>
      <c r="S47" s="12">
        <v>10.0</v>
      </c>
      <c r="T47" s="13">
        <v>4.0</v>
      </c>
      <c r="U47" s="14"/>
      <c r="V47" s="4"/>
      <c r="W47" s="15"/>
      <c r="X47" s="11">
        <f t="shared" ref="X47:Y47" si="54">F47+I47+L47+O47+R47+U47</f>
        <v>5</v>
      </c>
      <c r="Y47" s="12">
        <f t="shared" si="54"/>
        <v>10</v>
      </c>
      <c r="Z47" s="13">
        <f t="shared" si="51"/>
        <v>15</v>
      </c>
      <c r="AA47" s="19">
        <f t="shared" si="52"/>
        <v>4</v>
      </c>
      <c r="AB47" s="20" t="s">
        <v>41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>
      <c r="A48" s="9" t="s">
        <v>29</v>
      </c>
      <c r="B48" s="9" t="s">
        <v>67</v>
      </c>
      <c r="C48" s="9" t="s">
        <v>68</v>
      </c>
      <c r="D48" s="22" t="s">
        <v>126</v>
      </c>
      <c r="E48" s="39" t="s">
        <v>127</v>
      </c>
      <c r="F48" s="14"/>
      <c r="G48" s="4"/>
      <c r="H48" s="15"/>
      <c r="I48" s="14"/>
      <c r="J48" s="4"/>
      <c r="K48" s="15"/>
      <c r="L48" s="14"/>
      <c r="M48" s="4"/>
      <c r="N48" s="15"/>
      <c r="O48" s="14"/>
      <c r="P48" s="4"/>
      <c r="Q48" s="15"/>
      <c r="R48" s="11">
        <v>5.0</v>
      </c>
      <c r="S48" s="12">
        <v>10.0</v>
      </c>
      <c r="T48" s="13">
        <v>3.0</v>
      </c>
      <c r="U48" s="14"/>
      <c r="V48" s="4"/>
      <c r="W48" s="15"/>
      <c r="X48" s="11">
        <f t="shared" ref="X48:Y48" si="55">F48+I48+L48+O48+R48+U48</f>
        <v>5</v>
      </c>
      <c r="Y48" s="12">
        <f t="shared" si="55"/>
        <v>10</v>
      </c>
      <c r="Z48" s="13">
        <f t="shared" si="51"/>
        <v>15</v>
      </c>
      <c r="AA48" s="19">
        <f t="shared" si="52"/>
        <v>3</v>
      </c>
      <c r="AB48" s="20" t="s">
        <v>41</v>
      </c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>
      <c r="A49" s="9" t="s">
        <v>29</v>
      </c>
      <c r="B49" s="4"/>
      <c r="C49" s="37"/>
      <c r="D49" s="41" t="s">
        <v>128</v>
      </c>
      <c r="E49" s="31"/>
      <c r="F49" s="34">
        <f t="shared" ref="F49:AA49" si="56">SUM(F44:F48)</f>
        <v>0</v>
      </c>
      <c r="G49" s="43">
        <f t="shared" si="56"/>
        <v>0</v>
      </c>
      <c r="H49" s="47">
        <f t="shared" si="56"/>
        <v>0</v>
      </c>
      <c r="I49" s="34">
        <f t="shared" si="56"/>
        <v>0</v>
      </c>
      <c r="J49" s="43">
        <f t="shared" si="56"/>
        <v>0</v>
      </c>
      <c r="K49" s="47">
        <f t="shared" si="56"/>
        <v>0</v>
      </c>
      <c r="L49" s="34">
        <f t="shared" si="56"/>
        <v>20</v>
      </c>
      <c r="M49" s="43">
        <f t="shared" si="56"/>
        <v>10</v>
      </c>
      <c r="N49" s="47">
        <f t="shared" si="56"/>
        <v>7</v>
      </c>
      <c r="O49" s="34">
        <f t="shared" si="56"/>
        <v>10</v>
      </c>
      <c r="P49" s="43">
        <f t="shared" si="56"/>
        <v>5</v>
      </c>
      <c r="Q49" s="47">
        <f t="shared" si="56"/>
        <v>4</v>
      </c>
      <c r="R49" s="34">
        <f t="shared" si="56"/>
        <v>10</v>
      </c>
      <c r="S49" s="43">
        <f t="shared" si="56"/>
        <v>20</v>
      </c>
      <c r="T49" s="47">
        <f t="shared" si="56"/>
        <v>7</v>
      </c>
      <c r="U49" s="34">
        <f t="shared" si="56"/>
        <v>0</v>
      </c>
      <c r="V49" s="43">
        <f t="shared" si="56"/>
        <v>0</v>
      </c>
      <c r="W49" s="47">
        <f t="shared" si="56"/>
        <v>0</v>
      </c>
      <c r="X49" s="33">
        <f t="shared" si="56"/>
        <v>40</v>
      </c>
      <c r="Y49" s="33">
        <f t="shared" si="56"/>
        <v>35</v>
      </c>
      <c r="Z49" s="36">
        <f t="shared" si="56"/>
        <v>75</v>
      </c>
      <c r="AA49" s="19">
        <f t="shared" si="56"/>
        <v>18</v>
      </c>
      <c r="AB49" s="3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>
      <c r="A50" s="9" t="s">
        <v>29</v>
      </c>
      <c r="B50" s="9" t="s">
        <v>50</v>
      </c>
      <c r="C50" s="9" t="s">
        <v>51</v>
      </c>
      <c r="D50" s="48" t="s">
        <v>129</v>
      </c>
      <c r="E50" s="49" t="s">
        <v>130</v>
      </c>
      <c r="F50" s="14"/>
      <c r="G50" s="4"/>
      <c r="H50" s="15"/>
      <c r="I50" s="14"/>
      <c r="J50" s="4"/>
      <c r="K50" s="15"/>
      <c r="L50" s="11">
        <v>0.0</v>
      </c>
      <c r="M50" s="12">
        <v>20.0</v>
      </c>
      <c r="N50" s="13">
        <v>4.0</v>
      </c>
      <c r="O50" s="14"/>
      <c r="P50" s="4"/>
      <c r="Q50" s="15"/>
      <c r="R50" s="14"/>
      <c r="S50" s="4"/>
      <c r="T50" s="15"/>
      <c r="U50" s="14"/>
      <c r="V50" s="4"/>
      <c r="W50" s="15"/>
      <c r="X50" s="11">
        <f t="shared" ref="X50:Y50" si="57">F50+I50+L50+O50+R50+U50</f>
        <v>0</v>
      </c>
      <c r="Y50" s="12">
        <f t="shared" si="57"/>
        <v>20</v>
      </c>
      <c r="Z50" s="13">
        <f t="shared" ref="Z50:Z54" si="59">SUM(X50,Y50)</f>
        <v>20</v>
      </c>
      <c r="AA50" s="19">
        <f t="shared" ref="AA50:AA54" si="60">H50+K50+N50+Q50+T50+W50</f>
        <v>4</v>
      </c>
      <c r="AB50" s="20" t="s">
        <v>41</v>
      </c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>
      <c r="A51" s="9" t="s">
        <v>29</v>
      </c>
      <c r="B51" s="9" t="s">
        <v>50</v>
      </c>
      <c r="C51" s="9" t="s">
        <v>51</v>
      </c>
      <c r="D51" s="9" t="s">
        <v>131</v>
      </c>
      <c r="E51" s="21" t="s">
        <v>132</v>
      </c>
      <c r="F51" s="14"/>
      <c r="G51" s="4"/>
      <c r="H51" s="15"/>
      <c r="I51" s="14"/>
      <c r="J51" s="4"/>
      <c r="K51" s="15"/>
      <c r="L51" s="11">
        <v>0.0</v>
      </c>
      <c r="M51" s="12">
        <v>15.0</v>
      </c>
      <c r="N51" s="13">
        <v>3.0</v>
      </c>
      <c r="O51" s="14"/>
      <c r="P51" s="4"/>
      <c r="Q51" s="15"/>
      <c r="R51" s="14"/>
      <c r="S51" s="4"/>
      <c r="T51" s="15"/>
      <c r="U51" s="14"/>
      <c r="V51" s="4"/>
      <c r="W51" s="15"/>
      <c r="X51" s="11">
        <f t="shared" ref="X51:Y51" si="58">F51+I51+L51+O51+R51+U51</f>
        <v>0</v>
      </c>
      <c r="Y51" s="12">
        <f t="shared" si="58"/>
        <v>15</v>
      </c>
      <c r="Z51" s="13">
        <f t="shared" si="59"/>
        <v>15</v>
      </c>
      <c r="AA51" s="19">
        <f t="shared" si="60"/>
        <v>3</v>
      </c>
      <c r="AB51" s="20" t="s">
        <v>41</v>
      </c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>
      <c r="A52" s="9" t="s">
        <v>29</v>
      </c>
      <c r="B52" s="9" t="s">
        <v>50</v>
      </c>
      <c r="C52" s="12" t="s">
        <v>54</v>
      </c>
      <c r="D52" s="9" t="s">
        <v>133</v>
      </c>
      <c r="E52" s="21" t="s">
        <v>134</v>
      </c>
      <c r="F52" s="14"/>
      <c r="G52" s="4"/>
      <c r="H52" s="15"/>
      <c r="I52" s="14"/>
      <c r="J52" s="4"/>
      <c r="K52" s="15"/>
      <c r="L52" s="14"/>
      <c r="M52" s="4"/>
      <c r="N52" s="15"/>
      <c r="O52" s="11">
        <v>0.0</v>
      </c>
      <c r="P52" s="12">
        <v>20.0</v>
      </c>
      <c r="Q52" s="13">
        <v>4.0</v>
      </c>
      <c r="R52" s="14"/>
      <c r="S52" s="4"/>
      <c r="T52" s="15"/>
      <c r="U52" s="14"/>
      <c r="V52" s="4"/>
      <c r="W52" s="15"/>
      <c r="X52" s="11">
        <f t="shared" ref="X52:Y52" si="61">F52+I52+L52+O52+R52+U52</f>
        <v>0</v>
      </c>
      <c r="Y52" s="12">
        <f t="shared" si="61"/>
        <v>20</v>
      </c>
      <c r="Z52" s="13">
        <f t="shared" si="59"/>
        <v>20</v>
      </c>
      <c r="AA52" s="19">
        <f t="shared" si="60"/>
        <v>4</v>
      </c>
      <c r="AB52" s="20" t="s">
        <v>41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>
      <c r="A53" s="9" t="s">
        <v>29</v>
      </c>
      <c r="B53" s="9" t="s">
        <v>67</v>
      </c>
      <c r="C53" s="9" t="s">
        <v>68</v>
      </c>
      <c r="D53" s="9" t="s">
        <v>135</v>
      </c>
      <c r="E53" s="21" t="s">
        <v>136</v>
      </c>
      <c r="F53" s="14"/>
      <c r="G53" s="4"/>
      <c r="H53" s="15"/>
      <c r="I53" s="14"/>
      <c r="J53" s="4"/>
      <c r="K53" s="15"/>
      <c r="L53" s="14"/>
      <c r="M53" s="4"/>
      <c r="N53" s="15"/>
      <c r="O53" s="14"/>
      <c r="P53" s="4"/>
      <c r="Q53" s="15"/>
      <c r="R53" s="11">
        <v>0.0</v>
      </c>
      <c r="S53" s="12">
        <v>20.0</v>
      </c>
      <c r="T53" s="13">
        <v>4.0</v>
      </c>
      <c r="U53" s="14"/>
      <c r="V53" s="4"/>
      <c r="W53" s="15"/>
      <c r="X53" s="11">
        <f t="shared" ref="X53:Y53" si="62">F53+I53+L53+O53+R53+U53</f>
        <v>0</v>
      </c>
      <c r="Y53" s="12">
        <f t="shared" si="62"/>
        <v>20</v>
      </c>
      <c r="Z53" s="13">
        <f t="shared" si="59"/>
        <v>20</v>
      </c>
      <c r="AA53" s="19">
        <f t="shared" si="60"/>
        <v>4</v>
      </c>
      <c r="AB53" s="20" t="s">
        <v>41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>
      <c r="A54" s="9" t="s">
        <v>29</v>
      </c>
      <c r="B54" s="9" t="s">
        <v>67</v>
      </c>
      <c r="C54" s="9" t="s">
        <v>68</v>
      </c>
      <c r="D54" s="9" t="s">
        <v>137</v>
      </c>
      <c r="E54" s="21" t="s">
        <v>138</v>
      </c>
      <c r="F54" s="14"/>
      <c r="G54" s="4"/>
      <c r="H54" s="15"/>
      <c r="I54" s="14"/>
      <c r="J54" s="4"/>
      <c r="K54" s="15"/>
      <c r="L54" s="14"/>
      <c r="M54" s="4"/>
      <c r="N54" s="15"/>
      <c r="O54" s="14"/>
      <c r="P54" s="4"/>
      <c r="Q54" s="15"/>
      <c r="R54" s="11">
        <v>0.0</v>
      </c>
      <c r="S54" s="12">
        <v>15.0</v>
      </c>
      <c r="T54" s="13">
        <v>3.0</v>
      </c>
      <c r="U54" s="14"/>
      <c r="V54" s="4"/>
      <c r="W54" s="15"/>
      <c r="X54" s="11">
        <f t="shared" ref="X54:Y54" si="63">F54+I54+L54+O54+R54+U54</f>
        <v>0</v>
      </c>
      <c r="Y54" s="12">
        <f t="shared" si="63"/>
        <v>15</v>
      </c>
      <c r="Z54" s="13">
        <f t="shared" si="59"/>
        <v>15</v>
      </c>
      <c r="AA54" s="19">
        <f t="shared" si="60"/>
        <v>3</v>
      </c>
      <c r="AB54" s="20" t="s">
        <v>41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>
      <c r="A55" s="9" t="s">
        <v>29</v>
      </c>
      <c r="B55" s="40"/>
      <c r="C55" s="40"/>
      <c r="D55" s="50" t="s">
        <v>139</v>
      </c>
      <c r="E55" s="3"/>
      <c r="F55" s="42">
        <f t="shared" ref="F55:AA55" si="64">SUM(F50:F54)</f>
        <v>0</v>
      </c>
      <c r="G55" s="43">
        <f t="shared" si="64"/>
        <v>0</v>
      </c>
      <c r="H55" s="47">
        <f t="shared" si="64"/>
        <v>0</v>
      </c>
      <c r="I55" s="34">
        <f t="shared" si="64"/>
        <v>0</v>
      </c>
      <c r="J55" s="43">
        <f t="shared" si="64"/>
        <v>0</v>
      </c>
      <c r="K55" s="47">
        <f t="shared" si="64"/>
        <v>0</v>
      </c>
      <c r="L55" s="34">
        <f t="shared" si="64"/>
        <v>0</v>
      </c>
      <c r="M55" s="43">
        <f t="shared" si="64"/>
        <v>35</v>
      </c>
      <c r="N55" s="47">
        <f t="shared" si="64"/>
        <v>7</v>
      </c>
      <c r="O55" s="34">
        <f t="shared" si="64"/>
        <v>0</v>
      </c>
      <c r="P55" s="43">
        <f t="shared" si="64"/>
        <v>20</v>
      </c>
      <c r="Q55" s="47">
        <f t="shared" si="64"/>
        <v>4</v>
      </c>
      <c r="R55" s="34">
        <f t="shared" si="64"/>
        <v>0</v>
      </c>
      <c r="S55" s="43">
        <f t="shared" si="64"/>
        <v>35</v>
      </c>
      <c r="T55" s="47">
        <f t="shared" si="64"/>
        <v>7</v>
      </c>
      <c r="U55" s="34">
        <f t="shared" si="64"/>
        <v>0</v>
      </c>
      <c r="V55" s="43">
        <f t="shared" si="64"/>
        <v>0</v>
      </c>
      <c r="W55" s="47">
        <f t="shared" si="64"/>
        <v>0</v>
      </c>
      <c r="X55" s="33">
        <f t="shared" si="64"/>
        <v>0</v>
      </c>
      <c r="Y55" s="33">
        <f t="shared" si="64"/>
        <v>90</v>
      </c>
      <c r="Z55" s="36">
        <f t="shared" si="64"/>
        <v>90</v>
      </c>
      <c r="AA55" s="19">
        <f t="shared" si="64"/>
        <v>18</v>
      </c>
      <c r="AB55" s="3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>
      <c r="A56" s="9" t="s">
        <v>29</v>
      </c>
      <c r="B56" s="9" t="s">
        <v>50</v>
      </c>
      <c r="C56" s="9" t="s">
        <v>51</v>
      </c>
      <c r="D56" s="9" t="s">
        <v>140</v>
      </c>
      <c r="E56" s="10" t="s">
        <v>141</v>
      </c>
      <c r="F56" s="14"/>
      <c r="G56" s="4"/>
      <c r="H56" s="15"/>
      <c r="I56" s="14"/>
      <c r="J56" s="4"/>
      <c r="K56" s="15"/>
      <c r="L56" s="11">
        <v>0.0</v>
      </c>
      <c r="M56" s="12">
        <v>20.0</v>
      </c>
      <c r="N56" s="13">
        <v>4.0</v>
      </c>
      <c r="O56" s="14"/>
      <c r="P56" s="4"/>
      <c r="Q56" s="15"/>
      <c r="R56" s="14"/>
      <c r="S56" s="4"/>
      <c r="T56" s="15"/>
      <c r="U56" s="14"/>
      <c r="V56" s="4"/>
      <c r="W56" s="15"/>
      <c r="X56" s="11">
        <f t="shared" ref="X56:Y56" si="65">F56+I56+L56+O56+R56+U56</f>
        <v>0</v>
      </c>
      <c r="Y56" s="12">
        <f t="shared" si="65"/>
        <v>20</v>
      </c>
      <c r="Z56" s="13">
        <f t="shared" ref="Z56:Z60" si="67">SUM(X56,Y56)</f>
        <v>20</v>
      </c>
      <c r="AA56" s="19">
        <f t="shared" ref="AA56:AA60" si="68">H56+K56+N56+Q56+T56+W56</f>
        <v>4</v>
      </c>
      <c r="AB56" s="20" t="s">
        <v>41</v>
      </c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>
      <c r="A57" s="9" t="s">
        <v>29</v>
      </c>
      <c r="B57" s="9" t="s">
        <v>50</v>
      </c>
      <c r="C57" s="9" t="s">
        <v>51</v>
      </c>
      <c r="D57" s="9" t="s">
        <v>142</v>
      </c>
      <c r="E57" s="10" t="s">
        <v>143</v>
      </c>
      <c r="F57" s="14"/>
      <c r="G57" s="4"/>
      <c r="H57" s="15"/>
      <c r="I57" s="14"/>
      <c r="J57" s="4"/>
      <c r="K57" s="15"/>
      <c r="L57" s="11">
        <v>0.0</v>
      </c>
      <c r="M57" s="12">
        <v>15.0</v>
      </c>
      <c r="N57" s="13">
        <v>3.0</v>
      </c>
      <c r="O57" s="14"/>
      <c r="P57" s="4"/>
      <c r="Q57" s="15"/>
      <c r="R57" s="14"/>
      <c r="S57" s="4"/>
      <c r="T57" s="15"/>
      <c r="U57" s="14"/>
      <c r="V57" s="4"/>
      <c r="W57" s="15"/>
      <c r="X57" s="11">
        <f t="shared" ref="X57:Y57" si="66">F57+I57+L57+O57+R57+U57</f>
        <v>0</v>
      </c>
      <c r="Y57" s="12">
        <f t="shared" si="66"/>
        <v>15</v>
      </c>
      <c r="Z57" s="13">
        <f t="shared" si="67"/>
        <v>15</v>
      </c>
      <c r="AA57" s="19">
        <f t="shared" si="68"/>
        <v>3</v>
      </c>
      <c r="AB57" s="20" t="s">
        <v>41</v>
      </c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>
      <c r="A58" s="9" t="s">
        <v>29</v>
      </c>
      <c r="B58" s="9" t="s">
        <v>50</v>
      </c>
      <c r="C58" s="12" t="s">
        <v>54</v>
      </c>
      <c r="D58" s="9" t="s">
        <v>144</v>
      </c>
      <c r="E58" s="10" t="s">
        <v>145</v>
      </c>
      <c r="F58" s="14"/>
      <c r="G58" s="4"/>
      <c r="H58" s="15"/>
      <c r="I58" s="14"/>
      <c r="J58" s="4"/>
      <c r="K58" s="15"/>
      <c r="L58" s="14"/>
      <c r="M58" s="4"/>
      <c r="N58" s="15"/>
      <c r="O58" s="11">
        <v>10.0</v>
      </c>
      <c r="P58" s="12">
        <v>10.0</v>
      </c>
      <c r="Q58" s="13">
        <v>4.0</v>
      </c>
      <c r="R58" s="14"/>
      <c r="S58" s="4"/>
      <c r="T58" s="15"/>
      <c r="U58" s="14"/>
      <c r="V58" s="4"/>
      <c r="W58" s="15"/>
      <c r="X58" s="11">
        <f t="shared" ref="X58:Y58" si="69">F58+I58+L58+O58+R58+U58</f>
        <v>10</v>
      </c>
      <c r="Y58" s="12">
        <f t="shared" si="69"/>
        <v>10</v>
      </c>
      <c r="Z58" s="13">
        <f t="shared" si="67"/>
        <v>20</v>
      </c>
      <c r="AA58" s="19">
        <f t="shared" si="68"/>
        <v>4</v>
      </c>
      <c r="AB58" s="20" t="s">
        <v>41</v>
      </c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>
      <c r="A59" s="9" t="s">
        <v>29</v>
      </c>
      <c r="B59" s="9" t="s">
        <v>67</v>
      </c>
      <c r="C59" s="9" t="s">
        <v>68</v>
      </c>
      <c r="D59" s="9" t="s">
        <v>146</v>
      </c>
      <c r="E59" s="10" t="s">
        <v>147</v>
      </c>
      <c r="F59" s="14"/>
      <c r="G59" s="4"/>
      <c r="H59" s="15"/>
      <c r="I59" s="14"/>
      <c r="J59" s="4"/>
      <c r="K59" s="15"/>
      <c r="L59" s="14"/>
      <c r="M59" s="4"/>
      <c r="N59" s="15"/>
      <c r="O59" s="14"/>
      <c r="P59" s="4"/>
      <c r="Q59" s="15"/>
      <c r="R59" s="11">
        <v>10.0</v>
      </c>
      <c r="S59" s="12">
        <v>10.0</v>
      </c>
      <c r="T59" s="13">
        <v>4.0</v>
      </c>
      <c r="U59" s="14"/>
      <c r="V59" s="4"/>
      <c r="W59" s="15"/>
      <c r="X59" s="11">
        <f t="shared" ref="X59:Y59" si="70">F59+I59+L59+O59+R59+U59</f>
        <v>10</v>
      </c>
      <c r="Y59" s="12">
        <f t="shared" si="70"/>
        <v>10</v>
      </c>
      <c r="Z59" s="13">
        <f t="shared" si="67"/>
        <v>20</v>
      </c>
      <c r="AA59" s="19">
        <f t="shared" si="68"/>
        <v>4</v>
      </c>
      <c r="AB59" s="20" t="s">
        <v>41</v>
      </c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</row>
    <row r="60">
      <c r="A60" s="9" t="s">
        <v>29</v>
      </c>
      <c r="B60" s="9" t="s">
        <v>67</v>
      </c>
      <c r="C60" s="9" t="s">
        <v>68</v>
      </c>
      <c r="D60" s="9" t="s">
        <v>148</v>
      </c>
      <c r="E60" s="10" t="s">
        <v>149</v>
      </c>
      <c r="F60" s="14"/>
      <c r="G60" s="4"/>
      <c r="H60" s="15"/>
      <c r="I60" s="14"/>
      <c r="J60" s="4"/>
      <c r="K60" s="15"/>
      <c r="L60" s="14"/>
      <c r="M60" s="4"/>
      <c r="N60" s="15"/>
      <c r="O60" s="14"/>
      <c r="P60" s="4"/>
      <c r="Q60" s="15"/>
      <c r="R60" s="11">
        <v>0.0</v>
      </c>
      <c r="S60" s="12">
        <v>15.0</v>
      </c>
      <c r="T60" s="13">
        <v>3.0</v>
      </c>
      <c r="U60" s="14"/>
      <c r="V60" s="4"/>
      <c r="W60" s="15"/>
      <c r="X60" s="11">
        <f t="shared" ref="X60:Y60" si="71">F60+I60+L60+O60+R60+U60</f>
        <v>0</v>
      </c>
      <c r="Y60" s="12">
        <f t="shared" si="71"/>
        <v>15</v>
      </c>
      <c r="Z60" s="13">
        <f t="shared" si="67"/>
        <v>15</v>
      </c>
      <c r="AA60" s="19">
        <f t="shared" si="68"/>
        <v>3</v>
      </c>
      <c r="AB60" s="20" t="s">
        <v>41</v>
      </c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>
      <c r="A61" s="9" t="s">
        <v>29</v>
      </c>
      <c r="B61" s="4"/>
      <c r="C61" s="40"/>
      <c r="D61" s="50" t="s">
        <v>150</v>
      </c>
      <c r="E61" s="3"/>
      <c r="F61" s="42">
        <f t="shared" ref="F61:AA61" si="72">SUM(F56:F60)</f>
        <v>0</v>
      </c>
      <c r="G61" s="43">
        <f t="shared" si="72"/>
        <v>0</v>
      </c>
      <c r="H61" s="47">
        <f t="shared" si="72"/>
        <v>0</v>
      </c>
      <c r="I61" s="34">
        <f t="shared" si="72"/>
        <v>0</v>
      </c>
      <c r="J61" s="43">
        <f t="shared" si="72"/>
        <v>0</v>
      </c>
      <c r="K61" s="47">
        <f t="shared" si="72"/>
        <v>0</v>
      </c>
      <c r="L61" s="34">
        <f t="shared" si="72"/>
        <v>0</v>
      </c>
      <c r="M61" s="43">
        <f t="shared" si="72"/>
        <v>35</v>
      </c>
      <c r="N61" s="47">
        <f t="shared" si="72"/>
        <v>7</v>
      </c>
      <c r="O61" s="34">
        <f t="shared" si="72"/>
        <v>10</v>
      </c>
      <c r="P61" s="43">
        <f t="shared" si="72"/>
        <v>10</v>
      </c>
      <c r="Q61" s="47">
        <f t="shared" si="72"/>
        <v>4</v>
      </c>
      <c r="R61" s="34">
        <f t="shared" si="72"/>
        <v>10</v>
      </c>
      <c r="S61" s="43">
        <f t="shared" si="72"/>
        <v>25</v>
      </c>
      <c r="T61" s="47">
        <f t="shared" si="72"/>
        <v>7</v>
      </c>
      <c r="U61" s="34">
        <f t="shared" si="72"/>
        <v>0</v>
      </c>
      <c r="V61" s="43">
        <f t="shared" si="72"/>
        <v>0</v>
      </c>
      <c r="W61" s="47">
        <f t="shared" si="72"/>
        <v>0</v>
      </c>
      <c r="X61" s="33">
        <f t="shared" si="72"/>
        <v>20</v>
      </c>
      <c r="Y61" s="33">
        <f t="shared" si="72"/>
        <v>70</v>
      </c>
      <c r="Z61" s="36">
        <f t="shared" si="72"/>
        <v>90</v>
      </c>
      <c r="AA61" s="19">
        <f t="shared" si="72"/>
        <v>18</v>
      </c>
      <c r="AB61" s="3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>
      <c r="A62" s="9" t="s">
        <v>29</v>
      </c>
      <c r="B62" s="9" t="s">
        <v>30</v>
      </c>
      <c r="C62" s="9" t="s">
        <v>31</v>
      </c>
      <c r="D62" s="48" t="s">
        <v>151</v>
      </c>
      <c r="E62" s="10" t="s">
        <v>152</v>
      </c>
      <c r="F62" s="11">
        <v>0.0</v>
      </c>
      <c r="G62" s="12">
        <v>10.0</v>
      </c>
      <c r="H62" s="13">
        <v>3.0</v>
      </c>
      <c r="I62" s="14"/>
      <c r="J62" s="4"/>
      <c r="K62" s="15"/>
      <c r="L62" s="14"/>
      <c r="M62" s="4"/>
      <c r="N62" s="15"/>
      <c r="O62" s="14"/>
      <c r="P62" s="4"/>
      <c r="Q62" s="15"/>
      <c r="R62" s="14"/>
      <c r="S62" s="4"/>
      <c r="T62" s="15"/>
      <c r="U62" s="14"/>
      <c r="V62" s="4"/>
      <c r="W62" s="15"/>
      <c r="X62" s="12">
        <f t="shared" ref="X62:Y62" si="73">F62+I62+L62+O62+R62+U62</f>
        <v>0</v>
      </c>
      <c r="Y62" s="12">
        <f t="shared" si="73"/>
        <v>10</v>
      </c>
      <c r="Z62" s="13">
        <f t="shared" ref="Z62:Z69" si="75">SUM(X62,Y62)</f>
        <v>10</v>
      </c>
      <c r="AA62" s="19">
        <f t="shared" ref="AA62:AA70" si="76">H62+K62+N62+Q62+T62+W62</f>
        <v>3</v>
      </c>
      <c r="AB62" s="20" t="s">
        <v>41</v>
      </c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</row>
    <row r="63">
      <c r="A63" s="9" t="s">
        <v>29</v>
      </c>
      <c r="B63" s="9" t="s">
        <v>30</v>
      </c>
      <c r="C63" s="9" t="s">
        <v>42</v>
      </c>
      <c r="D63" s="9" t="s">
        <v>153</v>
      </c>
      <c r="E63" s="10" t="s">
        <v>154</v>
      </c>
      <c r="F63" s="14"/>
      <c r="G63" s="4"/>
      <c r="H63" s="15"/>
      <c r="I63" s="11">
        <v>0.0</v>
      </c>
      <c r="J63" s="12">
        <v>10.0</v>
      </c>
      <c r="K63" s="13">
        <v>3.0</v>
      </c>
      <c r="L63" s="14"/>
      <c r="M63" s="4"/>
      <c r="N63" s="15"/>
      <c r="O63" s="14"/>
      <c r="P63" s="4"/>
      <c r="Q63" s="15"/>
      <c r="R63" s="14"/>
      <c r="S63" s="4"/>
      <c r="T63" s="15"/>
      <c r="U63" s="14"/>
      <c r="V63" s="4"/>
      <c r="W63" s="15"/>
      <c r="X63" s="12">
        <f t="shared" ref="X63:Y63" si="74">F63+I63+L63+O63+R63+U63</f>
        <v>0</v>
      </c>
      <c r="Y63" s="12">
        <f t="shared" si="74"/>
        <v>10</v>
      </c>
      <c r="Z63" s="13">
        <f t="shared" si="75"/>
        <v>10</v>
      </c>
      <c r="AA63" s="19">
        <f t="shared" si="76"/>
        <v>3</v>
      </c>
      <c r="AB63" s="20" t="s">
        <v>41</v>
      </c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>
      <c r="A64" s="9" t="s">
        <v>29</v>
      </c>
      <c r="B64" s="9" t="s">
        <v>50</v>
      </c>
      <c r="C64" s="9" t="s">
        <v>51</v>
      </c>
      <c r="D64" s="9" t="s">
        <v>155</v>
      </c>
      <c r="E64" s="10" t="s">
        <v>156</v>
      </c>
      <c r="F64" s="11"/>
      <c r="G64" s="12"/>
      <c r="H64" s="13"/>
      <c r="I64" s="11"/>
      <c r="J64" s="12"/>
      <c r="K64" s="13"/>
      <c r="L64" s="11">
        <v>0.0</v>
      </c>
      <c r="M64" s="12">
        <v>10.0</v>
      </c>
      <c r="N64" s="13">
        <v>2.0</v>
      </c>
      <c r="O64" s="11"/>
      <c r="P64" s="12"/>
      <c r="Q64" s="13"/>
      <c r="R64" s="11"/>
      <c r="S64" s="12"/>
      <c r="T64" s="13"/>
      <c r="U64" s="11"/>
      <c r="V64" s="12"/>
      <c r="W64" s="13"/>
      <c r="X64" s="12">
        <f t="shared" ref="X64:Y64" si="77">F64+I64+L64+O64+R64+U64</f>
        <v>0</v>
      </c>
      <c r="Y64" s="12">
        <f t="shared" si="77"/>
        <v>10</v>
      </c>
      <c r="Z64" s="13">
        <f t="shared" si="75"/>
        <v>10</v>
      </c>
      <c r="AA64" s="19">
        <f t="shared" si="76"/>
        <v>2</v>
      </c>
      <c r="AB64" s="20" t="s">
        <v>41</v>
      </c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>
      <c r="A65" s="9" t="s">
        <v>29</v>
      </c>
      <c r="B65" s="9" t="s">
        <v>50</v>
      </c>
      <c r="C65" s="9" t="s">
        <v>54</v>
      </c>
      <c r="D65" s="9" t="s">
        <v>157</v>
      </c>
      <c r="E65" s="10" t="s">
        <v>158</v>
      </c>
      <c r="F65" s="14"/>
      <c r="G65" s="4"/>
      <c r="H65" s="15"/>
      <c r="I65" s="14"/>
      <c r="J65" s="4"/>
      <c r="K65" s="15"/>
      <c r="L65" s="14"/>
      <c r="M65" s="4"/>
      <c r="N65" s="15"/>
      <c r="O65" s="11">
        <v>0.0</v>
      </c>
      <c r="P65" s="12">
        <v>10.0</v>
      </c>
      <c r="Q65" s="13">
        <v>2.0</v>
      </c>
      <c r="R65" s="14"/>
      <c r="S65" s="4"/>
      <c r="T65" s="15"/>
      <c r="U65" s="14"/>
      <c r="V65" s="4"/>
      <c r="W65" s="15"/>
      <c r="X65" s="12">
        <f t="shared" ref="X65:Y65" si="78">F65+I65+L65+O65+R65+U65</f>
        <v>0</v>
      </c>
      <c r="Y65" s="12">
        <f t="shared" si="78"/>
        <v>10</v>
      </c>
      <c r="Z65" s="13">
        <f t="shared" si="75"/>
        <v>10</v>
      </c>
      <c r="AA65" s="19">
        <f t="shared" si="76"/>
        <v>2</v>
      </c>
      <c r="AB65" s="20" t="s">
        <v>41</v>
      </c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>
      <c r="A66" s="9" t="s">
        <v>29</v>
      </c>
      <c r="B66" s="9" t="s">
        <v>30</v>
      </c>
      <c r="C66" s="9" t="s">
        <v>42</v>
      </c>
      <c r="D66" s="9" t="s">
        <v>159</v>
      </c>
      <c r="E66" s="10" t="s">
        <v>160</v>
      </c>
      <c r="F66" s="14"/>
      <c r="G66" s="4"/>
      <c r="H66" s="15"/>
      <c r="I66" s="11">
        <v>0.0</v>
      </c>
      <c r="J66" s="12">
        <v>5.0</v>
      </c>
      <c r="K66" s="13">
        <v>1.0</v>
      </c>
      <c r="L66" s="14"/>
      <c r="M66" s="4"/>
      <c r="N66" s="15"/>
      <c r="O66" s="14"/>
      <c r="P66" s="4"/>
      <c r="Q66" s="15"/>
      <c r="R66" s="14"/>
      <c r="S66" s="4"/>
      <c r="T66" s="15"/>
      <c r="U66" s="14"/>
      <c r="V66" s="4"/>
      <c r="W66" s="15"/>
      <c r="X66" s="12">
        <f t="shared" ref="X66:Y66" si="79">F66+I66+L66+O66+R66+U66</f>
        <v>0</v>
      </c>
      <c r="Y66" s="12">
        <f t="shared" si="79"/>
        <v>5</v>
      </c>
      <c r="Z66" s="13">
        <f t="shared" si="75"/>
        <v>5</v>
      </c>
      <c r="AA66" s="19">
        <f t="shared" si="76"/>
        <v>1</v>
      </c>
      <c r="AB66" s="20" t="s">
        <v>41</v>
      </c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>
      <c r="A67" s="9" t="s">
        <v>29</v>
      </c>
      <c r="B67" s="9" t="s">
        <v>50</v>
      </c>
      <c r="C67" s="9" t="s">
        <v>51</v>
      </c>
      <c r="D67" s="9" t="s">
        <v>161</v>
      </c>
      <c r="E67" s="10" t="s">
        <v>162</v>
      </c>
      <c r="F67" s="14"/>
      <c r="G67" s="4"/>
      <c r="H67" s="15"/>
      <c r="I67" s="14"/>
      <c r="J67" s="4"/>
      <c r="K67" s="15"/>
      <c r="L67" s="11">
        <v>0.0</v>
      </c>
      <c r="M67" s="12">
        <v>10.0</v>
      </c>
      <c r="N67" s="13">
        <v>3.0</v>
      </c>
      <c r="O67" s="14"/>
      <c r="P67" s="4"/>
      <c r="Q67" s="15"/>
      <c r="R67" s="14"/>
      <c r="S67" s="4"/>
      <c r="T67" s="15"/>
      <c r="U67" s="14"/>
      <c r="V67" s="4"/>
      <c r="W67" s="15"/>
      <c r="X67" s="12">
        <f t="shared" ref="X67:Y67" si="80">F67+I67+L67+O67+R67+U67</f>
        <v>0</v>
      </c>
      <c r="Y67" s="12">
        <f t="shared" si="80"/>
        <v>10</v>
      </c>
      <c r="Z67" s="13">
        <f t="shared" si="75"/>
        <v>10</v>
      </c>
      <c r="AA67" s="19">
        <f t="shared" si="76"/>
        <v>3</v>
      </c>
      <c r="AB67" s="20" t="s">
        <v>41</v>
      </c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>
      <c r="A68" s="9" t="s">
        <v>29</v>
      </c>
      <c r="B68" s="9" t="s">
        <v>50</v>
      </c>
      <c r="C68" s="9" t="s">
        <v>54</v>
      </c>
      <c r="D68" s="9" t="s">
        <v>163</v>
      </c>
      <c r="E68" s="10" t="s">
        <v>164</v>
      </c>
      <c r="F68" s="14"/>
      <c r="G68" s="4"/>
      <c r="H68" s="15"/>
      <c r="I68" s="14"/>
      <c r="J68" s="4"/>
      <c r="K68" s="15"/>
      <c r="L68" s="14"/>
      <c r="M68" s="4"/>
      <c r="N68" s="15"/>
      <c r="O68" s="11">
        <v>0.0</v>
      </c>
      <c r="P68" s="12">
        <v>12.0</v>
      </c>
      <c r="Q68" s="13">
        <v>3.0</v>
      </c>
      <c r="R68" s="14"/>
      <c r="S68" s="4"/>
      <c r="T68" s="15"/>
      <c r="U68" s="14"/>
      <c r="V68" s="4"/>
      <c r="W68" s="15"/>
      <c r="X68" s="12">
        <f t="shared" ref="X68:Y68" si="81">F68+I68+L68+O68+R68+U68</f>
        <v>0</v>
      </c>
      <c r="Y68" s="12">
        <f t="shared" si="81"/>
        <v>12</v>
      </c>
      <c r="Z68" s="13">
        <f t="shared" si="75"/>
        <v>12</v>
      </c>
      <c r="AA68" s="19">
        <f t="shared" si="76"/>
        <v>3</v>
      </c>
      <c r="AB68" s="20" t="s">
        <v>41</v>
      </c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>
      <c r="A69" s="9" t="s">
        <v>29</v>
      </c>
      <c r="B69" s="9" t="s">
        <v>67</v>
      </c>
      <c r="C69" s="9" t="s">
        <v>68</v>
      </c>
      <c r="D69" s="9" t="s">
        <v>165</v>
      </c>
      <c r="E69" s="51" t="s">
        <v>166</v>
      </c>
      <c r="F69" s="14"/>
      <c r="G69" s="4"/>
      <c r="H69" s="15"/>
      <c r="I69" s="14"/>
      <c r="J69" s="4"/>
      <c r="K69" s="15"/>
      <c r="L69" s="14"/>
      <c r="M69" s="4"/>
      <c r="N69" s="15"/>
      <c r="O69" s="14"/>
      <c r="P69" s="4"/>
      <c r="Q69" s="15"/>
      <c r="R69" s="11">
        <v>0.0</v>
      </c>
      <c r="S69" s="12">
        <v>15.0</v>
      </c>
      <c r="T69" s="13">
        <v>3.0</v>
      </c>
      <c r="U69" s="14"/>
      <c r="V69" s="4"/>
      <c r="W69" s="15"/>
      <c r="X69" s="12">
        <f t="shared" ref="X69:Y69" si="82">F69+I69+L69+O69+R69+U69</f>
        <v>0</v>
      </c>
      <c r="Y69" s="12">
        <f t="shared" si="82"/>
        <v>15</v>
      </c>
      <c r="Z69" s="13">
        <f t="shared" si="75"/>
        <v>15</v>
      </c>
      <c r="AA69" s="19">
        <f t="shared" si="76"/>
        <v>3</v>
      </c>
      <c r="AB69" s="20" t="s">
        <v>41</v>
      </c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</row>
    <row r="70">
      <c r="A70" s="9" t="s">
        <v>29</v>
      </c>
      <c r="B70" s="9" t="s">
        <v>67</v>
      </c>
      <c r="C70" s="9" t="s">
        <v>68</v>
      </c>
      <c r="D70" s="9" t="s">
        <v>167</v>
      </c>
      <c r="E70" s="10" t="s">
        <v>168</v>
      </c>
      <c r="F70" s="52"/>
      <c r="G70" s="53"/>
      <c r="H70" s="54"/>
      <c r="I70" s="14"/>
      <c r="J70" s="4"/>
      <c r="K70" s="15"/>
      <c r="L70" s="14"/>
      <c r="M70" s="4"/>
      <c r="N70" s="15"/>
      <c r="O70" s="14"/>
      <c r="P70" s="4"/>
      <c r="Q70" s="15"/>
      <c r="R70" s="11">
        <v>0.0</v>
      </c>
      <c r="S70" s="12">
        <v>60.0</v>
      </c>
      <c r="T70" s="55">
        <v>10.0</v>
      </c>
      <c r="U70" s="11">
        <v>0.0</v>
      </c>
      <c r="V70" s="12">
        <v>0.0</v>
      </c>
      <c r="W70" s="55">
        <v>0.0</v>
      </c>
      <c r="X70" s="56">
        <f>F70+I70+L70+O70+R70+U70</f>
        <v>0</v>
      </c>
      <c r="Y70" s="56">
        <v>60.0</v>
      </c>
      <c r="Z70" s="57">
        <v>60.0</v>
      </c>
      <c r="AA70" s="19">
        <f t="shared" si="76"/>
        <v>10</v>
      </c>
      <c r="AB70" s="20" t="s">
        <v>41</v>
      </c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</row>
    <row r="71">
      <c r="A71" s="53"/>
      <c r="B71" s="58"/>
      <c r="C71" s="59"/>
      <c r="D71" s="50" t="s">
        <v>169</v>
      </c>
      <c r="E71" s="3"/>
      <c r="F71" s="48">
        <f t="shared" ref="F71:W71" si="83">SUM(F62:F70)</f>
        <v>0</v>
      </c>
      <c r="G71" s="48">
        <f t="shared" si="83"/>
        <v>10</v>
      </c>
      <c r="H71" s="48">
        <f t="shared" si="83"/>
        <v>3</v>
      </c>
      <c r="I71" s="48">
        <f t="shared" si="83"/>
        <v>0</v>
      </c>
      <c r="J71" s="48">
        <f t="shared" si="83"/>
        <v>15</v>
      </c>
      <c r="K71" s="48">
        <f t="shared" si="83"/>
        <v>4</v>
      </c>
      <c r="L71" s="48">
        <f t="shared" si="83"/>
        <v>0</v>
      </c>
      <c r="M71" s="48">
        <f t="shared" si="83"/>
        <v>20</v>
      </c>
      <c r="N71" s="48">
        <f t="shared" si="83"/>
        <v>5</v>
      </c>
      <c r="O71" s="48">
        <f t="shared" si="83"/>
        <v>0</v>
      </c>
      <c r="P71" s="48">
        <f t="shared" si="83"/>
        <v>22</v>
      </c>
      <c r="Q71" s="48">
        <f t="shared" si="83"/>
        <v>5</v>
      </c>
      <c r="R71" s="48">
        <f t="shared" si="83"/>
        <v>0</v>
      </c>
      <c r="S71" s="48">
        <f t="shared" si="83"/>
        <v>75</v>
      </c>
      <c r="T71" s="48">
        <f t="shared" si="83"/>
        <v>13</v>
      </c>
      <c r="U71" s="48">
        <f t="shared" si="83"/>
        <v>0</v>
      </c>
      <c r="V71" s="48">
        <f t="shared" si="83"/>
        <v>0</v>
      </c>
      <c r="W71" s="48">
        <f t="shared" si="83"/>
        <v>0</v>
      </c>
      <c r="X71" s="48">
        <f t="shared" ref="X71:Z71" si="84">SUM(X63:X70)</f>
        <v>0</v>
      </c>
      <c r="Y71" s="48">
        <f t="shared" si="84"/>
        <v>132</v>
      </c>
      <c r="Z71" s="48">
        <f t="shared" si="84"/>
        <v>132</v>
      </c>
      <c r="AA71" s="9">
        <f>SUM(AA62:AA70)</f>
        <v>30</v>
      </c>
      <c r="AB71" s="20" t="s">
        <v>170</v>
      </c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>
      <c r="A72" s="9" t="s">
        <v>29</v>
      </c>
      <c r="B72" s="9" t="s">
        <v>67</v>
      </c>
      <c r="C72" s="9" t="s">
        <v>68</v>
      </c>
      <c r="D72" s="10" t="s">
        <v>171</v>
      </c>
      <c r="E72" s="60" t="s">
        <v>172</v>
      </c>
      <c r="F72" s="61"/>
      <c r="G72" s="61"/>
      <c r="H72" s="61"/>
      <c r="I72" s="40"/>
      <c r="J72" s="40"/>
      <c r="K72" s="40"/>
      <c r="L72" s="9">
        <v>0.0</v>
      </c>
      <c r="M72" s="9">
        <v>10.0</v>
      </c>
      <c r="N72" s="9">
        <v>0.0</v>
      </c>
      <c r="O72" s="40"/>
      <c r="P72" s="40"/>
      <c r="Q72" s="40"/>
      <c r="R72" s="9">
        <v>0.0</v>
      </c>
      <c r="S72" s="9">
        <v>0.0</v>
      </c>
      <c r="T72" s="9">
        <v>0.0</v>
      </c>
      <c r="U72" s="40"/>
      <c r="V72" s="40"/>
      <c r="W72" s="40"/>
      <c r="X72" s="48">
        <v>0.0</v>
      </c>
      <c r="Y72" s="48">
        <v>10.0</v>
      </c>
      <c r="Z72" s="48">
        <v>10.0</v>
      </c>
      <c r="AA72" s="9">
        <v>0.0</v>
      </c>
      <c r="AB72" s="20" t="s">
        <v>41</v>
      </c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>
      <c r="A73" s="9" t="s">
        <v>29</v>
      </c>
      <c r="B73" s="9" t="s">
        <v>67</v>
      </c>
      <c r="C73" s="9" t="s">
        <v>173</v>
      </c>
      <c r="D73" s="10" t="s">
        <v>174</v>
      </c>
      <c r="E73" s="60" t="s">
        <v>175</v>
      </c>
      <c r="F73" s="61"/>
      <c r="G73" s="61"/>
      <c r="H73" s="61"/>
      <c r="I73" s="40"/>
      <c r="J73" s="40"/>
      <c r="K73" s="40"/>
      <c r="L73" s="40"/>
      <c r="M73" s="40"/>
      <c r="N73" s="40"/>
      <c r="O73" s="9">
        <v>0.0</v>
      </c>
      <c r="P73" s="9">
        <v>10.0</v>
      </c>
      <c r="Q73" s="9">
        <v>0.0</v>
      </c>
      <c r="R73" s="40"/>
      <c r="S73" s="40"/>
      <c r="T73" s="40"/>
      <c r="U73" s="9">
        <v>0.0</v>
      </c>
      <c r="V73" s="9">
        <v>0.0</v>
      </c>
      <c r="W73" s="9">
        <v>0.0</v>
      </c>
      <c r="X73" s="48">
        <v>0.0</v>
      </c>
      <c r="Y73" s="48">
        <v>10.0</v>
      </c>
      <c r="Z73" s="48">
        <v>10.0</v>
      </c>
      <c r="AA73" s="9">
        <v>0.0</v>
      </c>
      <c r="AB73" s="20" t="s">
        <v>41</v>
      </c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>
      <c r="A74" s="40"/>
      <c r="B74" s="40"/>
      <c r="C74" s="40"/>
      <c r="D74" s="62" t="s">
        <v>176</v>
      </c>
      <c r="E74" s="40"/>
      <c r="F74" s="40"/>
      <c r="G74" s="40"/>
      <c r="H74" s="9">
        <v>4.0</v>
      </c>
      <c r="I74" s="40"/>
      <c r="J74" s="40"/>
      <c r="K74" s="9">
        <v>4.0</v>
      </c>
      <c r="L74" s="40"/>
      <c r="M74" s="40"/>
      <c r="N74" s="40"/>
      <c r="O74" s="40"/>
      <c r="P74" s="40"/>
      <c r="Q74" s="9">
        <v>2.0</v>
      </c>
      <c r="R74" s="40"/>
      <c r="S74" s="40"/>
      <c r="T74" s="9">
        <v>0.0</v>
      </c>
      <c r="U74" s="40"/>
      <c r="V74" s="40"/>
      <c r="W74" s="40"/>
      <c r="X74" s="9">
        <f t="shared" ref="X74:Y74" si="85">F74+I74+L74+O74+R74+U74</f>
        <v>0</v>
      </c>
      <c r="Y74" s="9">
        <f t="shared" si="85"/>
        <v>0</v>
      </c>
      <c r="Z74" s="9">
        <f t="shared" ref="Z74:Z75" si="87">SUM(X74,Y74)</f>
        <v>0</v>
      </c>
      <c r="AA74" s="9">
        <f t="shared" ref="AA74:AA75" si="88">H74+K74+N74+Q74+T74+W74</f>
        <v>10</v>
      </c>
      <c r="AB74" s="37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</row>
    <row r="75">
      <c r="A75" s="40"/>
      <c r="B75" s="40"/>
      <c r="C75" s="40"/>
      <c r="D75" s="9" t="s">
        <v>177</v>
      </c>
      <c r="E75" s="63" t="s">
        <v>178</v>
      </c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>
        <v>10.0</v>
      </c>
      <c r="U75" s="40"/>
      <c r="V75" s="40"/>
      <c r="W75" s="9">
        <v>0.0</v>
      </c>
      <c r="X75" s="9">
        <f t="shared" ref="X75:Y75" si="86">F75+I75+L75+O75+R75+U75</f>
        <v>0</v>
      </c>
      <c r="Y75" s="9">
        <f t="shared" si="86"/>
        <v>0</v>
      </c>
      <c r="Z75" s="9">
        <f t="shared" si="87"/>
        <v>0</v>
      </c>
      <c r="AA75" s="9">
        <f t="shared" si="88"/>
        <v>10</v>
      </c>
      <c r="AB75" s="10" t="s">
        <v>179</v>
      </c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>
      <c r="A76" s="40"/>
      <c r="B76" s="40"/>
      <c r="C76" s="40"/>
      <c r="D76" s="64" t="s">
        <v>180</v>
      </c>
      <c r="E76" s="3"/>
      <c r="F76" s="65">
        <f t="shared" ref="F76:AA76" si="89">F75+F74+F43+F37+F30+F26+F9</f>
        <v>50</v>
      </c>
      <c r="G76" s="65">
        <f t="shared" si="89"/>
        <v>25</v>
      </c>
      <c r="H76" s="65">
        <f t="shared" si="89"/>
        <v>18</v>
      </c>
      <c r="I76" s="65">
        <f t="shared" si="89"/>
        <v>65</v>
      </c>
      <c r="J76" s="65">
        <f t="shared" si="89"/>
        <v>60</v>
      </c>
      <c r="K76" s="65">
        <f t="shared" si="89"/>
        <v>29</v>
      </c>
      <c r="L76" s="65">
        <f t="shared" si="89"/>
        <v>50</v>
      </c>
      <c r="M76" s="65">
        <f t="shared" si="89"/>
        <v>65</v>
      </c>
      <c r="N76" s="65">
        <f t="shared" si="89"/>
        <v>26</v>
      </c>
      <c r="O76" s="65">
        <f t="shared" si="89"/>
        <v>30</v>
      </c>
      <c r="P76" s="65">
        <f t="shared" si="89"/>
        <v>70</v>
      </c>
      <c r="Q76" s="65">
        <f t="shared" si="89"/>
        <v>23</v>
      </c>
      <c r="R76" s="65">
        <f t="shared" si="89"/>
        <v>20</v>
      </c>
      <c r="S76" s="65">
        <f t="shared" si="89"/>
        <v>30</v>
      </c>
      <c r="T76" s="65">
        <f t="shared" si="89"/>
        <v>21</v>
      </c>
      <c r="U76" s="65">
        <f t="shared" si="89"/>
        <v>0</v>
      </c>
      <c r="V76" s="65">
        <f t="shared" si="89"/>
        <v>0</v>
      </c>
      <c r="W76" s="65">
        <f t="shared" si="89"/>
        <v>0</v>
      </c>
      <c r="X76" s="65">
        <f t="shared" si="89"/>
        <v>215</v>
      </c>
      <c r="Y76" s="65">
        <f t="shared" si="89"/>
        <v>250</v>
      </c>
      <c r="Z76" s="65">
        <f t="shared" si="89"/>
        <v>465</v>
      </c>
      <c r="AA76" s="65">
        <f t="shared" si="89"/>
        <v>117</v>
      </c>
      <c r="AB76" s="37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>
      <c r="A77" s="40"/>
      <c r="B77" s="40"/>
      <c r="C77" s="40"/>
      <c r="D77" s="64" t="s">
        <v>181</v>
      </c>
      <c r="E77" s="3"/>
      <c r="F77" s="65">
        <f t="shared" ref="F77:AA77" si="90">F75+F74+F71+F43+F37+F30+F26+F9</f>
        <v>50</v>
      </c>
      <c r="G77" s="65">
        <f t="shared" si="90"/>
        <v>35</v>
      </c>
      <c r="H77" s="65">
        <f t="shared" si="90"/>
        <v>21</v>
      </c>
      <c r="I77" s="65">
        <f t="shared" si="90"/>
        <v>65</v>
      </c>
      <c r="J77" s="65">
        <f t="shared" si="90"/>
        <v>75</v>
      </c>
      <c r="K77" s="65">
        <f t="shared" si="90"/>
        <v>33</v>
      </c>
      <c r="L77" s="65">
        <f t="shared" si="90"/>
        <v>50</v>
      </c>
      <c r="M77" s="65">
        <f t="shared" si="90"/>
        <v>85</v>
      </c>
      <c r="N77" s="65">
        <f t="shared" si="90"/>
        <v>31</v>
      </c>
      <c r="O77" s="65">
        <f t="shared" si="90"/>
        <v>30</v>
      </c>
      <c r="P77" s="65">
        <f t="shared" si="90"/>
        <v>92</v>
      </c>
      <c r="Q77" s="65">
        <f t="shared" si="90"/>
        <v>28</v>
      </c>
      <c r="R77" s="65">
        <f t="shared" si="90"/>
        <v>20</v>
      </c>
      <c r="S77" s="65">
        <f t="shared" si="90"/>
        <v>105</v>
      </c>
      <c r="T77" s="65">
        <f t="shared" si="90"/>
        <v>34</v>
      </c>
      <c r="U77" s="65">
        <f t="shared" si="90"/>
        <v>0</v>
      </c>
      <c r="V77" s="65">
        <f t="shared" si="90"/>
        <v>0</v>
      </c>
      <c r="W77" s="65">
        <f t="shared" si="90"/>
        <v>0</v>
      </c>
      <c r="X77" s="65">
        <f t="shared" si="90"/>
        <v>215</v>
      </c>
      <c r="Y77" s="65">
        <f t="shared" si="90"/>
        <v>382</v>
      </c>
      <c r="Z77" s="65">
        <f t="shared" si="90"/>
        <v>597</v>
      </c>
      <c r="AA77" s="65">
        <f t="shared" si="90"/>
        <v>147</v>
      </c>
      <c r="AB77" s="37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</row>
    <row r="78">
      <c r="A78" s="40"/>
      <c r="B78" s="40"/>
      <c r="C78" s="40"/>
      <c r="D78" s="66" t="s">
        <v>182</v>
      </c>
      <c r="E78" s="3"/>
      <c r="F78" s="67">
        <f t="shared" ref="F78:AA78" si="91">F75+F74+F49+F37+F30+F26+F9</f>
        <v>50</v>
      </c>
      <c r="G78" s="67">
        <f t="shared" si="91"/>
        <v>25</v>
      </c>
      <c r="H78" s="67">
        <f t="shared" si="91"/>
        <v>18</v>
      </c>
      <c r="I78" s="67">
        <f t="shared" si="91"/>
        <v>65</v>
      </c>
      <c r="J78" s="67">
        <f t="shared" si="91"/>
        <v>60</v>
      </c>
      <c r="K78" s="67">
        <f t="shared" si="91"/>
        <v>29</v>
      </c>
      <c r="L78" s="67">
        <f t="shared" si="91"/>
        <v>50</v>
      </c>
      <c r="M78" s="67">
        <f t="shared" si="91"/>
        <v>65</v>
      </c>
      <c r="N78" s="67">
        <f t="shared" si="91"/>
        <v>26</v>
      </c>
      <c r="O78" s="67">
        <f t="shared" si="91"/>
        <v>35</v>
      </c>
      <c r="P78" s="67">
        <f t="shared" si="91"/>
        <v>65</v>
      </c>
      <c r="Q78" s="67">
        <f t="shared" si="91"/>
        <v>23</v>
      </c>
      <c r="R78" s="67">
        <f t="shared" si="91"/>
        <v>20</v>
      </c>
      <c r="S78" s="67">
        <f t="shared" si="91"/>
        <v>30</v>
      </c>
      <c r="T78" s="67">
        <f t="shared" si="91"/>
        <v>21</v>
      </c>
      <c r="U78" s="67">
        <f t="shared" si="91"/>
        <v>0</v>
      </c>
      <c r="V78" s="67">
        <f t="shared" si="91"/>
        <v>0</v>
      </c>
      <c r="W78" s="67">
        <f t="shared" si="91"/>
        <v>0</v>
      </c>
      <c r="X78" s="67">
        <f t="shared" si="91"/>
        <v>220</v>
      </c>
      <c r="Y78" s="67">
        <f t="shared" si="91"/>
        <v>245</v>
      </c>
      <c r="Z78" s="67">
        <f t="shared" si="91"/>
        <v>465</v>
      </c>
      <c r="AA78" s="67">
        <f t="shared" si="91"/>
        <v>117</v>
      </c>
      <c r="AB78" s="37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79">
      <c r="A79" s="40"/>
      <c r="B79" s="40"/>
      <c r="C79" s="40"/>
      <c r="D79" s="66" t="s">
        <v>183</v>
      </c>
      <c r="E79" s="3"/>
      <c r="F79" s="67">
        <f t="shared" ref="F79:AA79" si="92">F75+F74+F49+F37+F30+F26+F9+F71</f>
        <v>50</v>
      </c>
      <c r="G79" s="67">
        <f t="shared" si="92"/>
        <v>35</v>
      </c>
      <c r="H79" s="67">
        <f t="shared" si="92"/>
        <v>21</v>
      </c>
      <c r="I79" s="67">
        <f t="shared" si="92"/>
        <v>65</v>
      </c>
      <c r="J79" s="67">
        <f t="shared" si="92"/>
        <v>75</v>
      </c>
      <c r="K79" s="67">
        <f t="shared" si="92"/>
        <v>33</v>
      </c>
      <c r="L79" s="67">
        <f t="shared" si="92"/>
        <v>50</v>
      </c>
      <c r="M79" s="67">
        <f t="shared" si="92"/>
        <v>85</v>
      </c>
      <c r="N79" s="67">
        <f t="shared" si="92"/>
        <v>31</v>
      </c>
      <c r="O79" s="67">
        <f t="shared" si="92"/>
        <v>35</v>
      </c>
      <c r="P79" s="67">
        <f t="shared" si="92"/>
        <v>87</v>
      </c>
      <c r="Q79" s="67">
        <f t="shared" si="92"/>
        <v>28</v>
      </c>
      <c r="R79" s="67">
        <f t="shared" si="92"/>
        <v>20</v>
      </c>
      <c r="S79" s="67">
        <f t="shared" si="92"/>
        <v>105</v>
      </c>
      <c r="T79" s="67">
        <f t="shared" si="92"/>
        <v>34</v>
      </c>
      <c r="U79" s="67">
        <f t="shared" si="92"/>
        <v>0</v>
      </c>
      <c r="V79" s="67">
        <f t="shared" si="92"/>
        <v>0</v>
      </c>
      <c r="W79" s="67">
        <f t="shared" si="92"/>
        <v>0</v>
      </c>
      <c r="X79" s="67">
        <f t="shared" si="92"/>
        <v>220</v>
      </c>
      <c r="Y79" s="67">
        <f t="shared" si="92"/>
        <v>377</v>
      </c>
      <c r="Z79" s="67">
        <f t="shared" si="92"/>
        <v>597</v>
      </c>
      <c r="AA79" s="67">
        <f t="shared" si="92"/>
        <v>147</v>
      </c>
      <c r="AB79" s="37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>
      <c r="A80" s="40"/>
      <c r="B80" s="40"/>
      <c r="C80" s="40"/>
      <c r="D80" s="68" t="s">
        <v>184</v>
      </c>
      <c r="E80" s="3"/>
      <c r="F80" s="69">
        <f t="shared" ref="F80:AA80" si="93">F75+F74+F55+F37+F30+F26+F9</f>
        <v>50</v>
      </c>
      <c r="G80" s="69">
        <f t="shared" si="93"/>
        <v>25</v>
      </c>
      <c r="H80" s="69">
        <f t="shared" si="93"/>
        <v>18</v>
      </c>
      <c r="I80" s="69">
        <f t="shared" si="93"/>
        <v>65</v>
      </c>
      <c r="J80" s="69">
        <f t="shared" si="93"/>
        <v>60</v>
      </c>
      <c r="K80" s="69">
        <f t="shared" si="93"/>
        <v>29</v>
      </c>
      <c r="L80" s="69">
        <f t="shared" si="93"/>
        <v>30</v>
      </c>
      <c r="M80" s="69">
        <f t="shared" si="93"/>
        <v>90</v>
      </c>
      <c r="N80" s="69">
        <f t="shared" si="93"/>
        <v>26</v>
      </c>
      <c r="O80" s="69">
        <f t="shared" si="93"/>
        <v>25</v>
      </c>
      <c r="P80" s="69">
        <f t="shared" si="93"/>
        <v>80</v>
      </c>
      <c r="Q80" s="69">
        <f t="shared" si="93"/>
        <v>23</v>
      </c>
      <c r="R80" s="69">
        <f t="shared" si="93"/>
        <v>10</v>
      </c>
      <c r="S80" s="69">
        <f t="shared" si="93"/>
        <v>45</v>
      </c>
      <c r="T80" s="69">
        <f t="shared" si="93"/>
        <v>21</v>
      </c>
      <c r="U80" s="69">
        <f t="shared" si="93"/>
        <v>0</v>
      </c>
      <c r="V80" s="69">
        <f t="shared" si="93"/>
        <v>0</v>
      </c>
      <c r="W80" s="69">
        <f t="shared" si="93"/>
        <v>0</v>
      </c>
      <c r="X80" s="69">
        <f t="shared" si="93"/>
        <v>180</v>
      </c>
      <c r="Y80" s="69">
        <f t="shared" si="93"/>
        <v>300</v>
      </c>
      <c r="Z80" s="69">
        <f t="shared" si="93"/>
        <v>480</v>
      </c>
      <c r="AA80" s="69">
        <f t="shared" si="93"/>
        <v>117</v>
      </c>
      <c r="AB80" s="37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>
      <c r="A81" s="40"/>
      <c r="B81" s="40"/>
      <c r="C81" s="40"/>
      <c r="D81" s="68" t="s">
        <v>185</v>
      </c>
      <c r="E81" s="3"/>
      <c r="F81" s="69">
        <f t="shared" ref="F81:AA81" si="94">F75+F74+F55+F37+F30+F26+F9+F71</f>
        <v>50</v>
      </c>
      <c r="G81" s="69">
        <f t="shared" si="94"/>
        <v>35</v>
      </c>
      <c r="H81" s="69">
        <f t="shared" si="94"/>
        <v>21</v>
      </c>
      <c r="I81" s="69">
        <f t="shared" si="94"/>
        <v>65</v>
      </c>
      <c r="J81" s="69">
        <f t="shared" si="94"/>
        <v>75</v>
      </c>
      <c r="K81" s="69">
        <f t="shared" si="94"/>
        <v>33</v>
      </c>
      <c r="L81" s="69">
        <f t="shared" si="94"/>
        <v>30</v>
      </c>
      <c r="M81" s="69">
        <f t="shared" si="94"/>
        <v>110</v>
      </c>
      <c r="N81" s="69">
        <f t="shared" si="94"/>
        <v>31</v>
      </c>
      <c r="O81" s="69">
        <f t="shared" si="94"/>
        <v>25</v>
      </c>
      <c r="P81" s="69">
        <f t="shared" si="94"/>
        <v>102</v>
      </c>
      <c r="Q81" s="69">
        <f t="shared" si="94"/>
        <v>28</v>
      </c>
      <c r="R81" s="69">
        <f t="shared" si="94"/>
        <v>10</v>
      </c>
      <c r="S81" s="69">
        <f t="shared" si="94"/>
        <v>120</v>
      </c>
      <c r="T81" s="69">
        <f t="shared" si="94"/>
        <v>34</v>
      </c>
      <c r="U81" s="69">
        <f t="shared" si="94"/>
        <v>0</v>
      </c>
      <c r="V81" s="69">
        <f t="shared" si="94"/>
        <v>0</v>
      </c>
      <c r="W81" s="69">
        <f t="shared" si="94"/>
        <v>0</v>
      </c>
      <c r="X81" s="69">
        <f t="shared" si="94"/>
        <v>180</v>
      </c>
      <c r="Y81" s="69">
        <f t="shared" si="94"/>
        <v>432</v>
      </c>
      <c r="Z81" s="69">
        <f t="shared" si="94"/>
        <v>612</v>
      </c>
      <c r="AA81" s="69">
        <f t="shared" si="94"/>
        <v>147</v>
      </c>
      <c r="AB81" s="37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>
      <c r="A82" s="40"/>
      <c r="B82" s="40"/>
      <c r="C82" s="40"/>
      <c r="D82" s="70" t="s">
        <v>186</v>
      </c>
      <c r="E82" s="3"/>
      <c r="F82" s="71">
        <f t="shared" ref="F82:AA82" si="95">F75+F74+F61+F37+F30+F26+F9</f>
        <v>50</v>
      </c>
      <c r="G82" s="71">
        <f t="shared" si="95"/>
        <v>25</v>
      </c>
      <c r="H82" s="71">
        <f t="shared" si="95"/>
        <v>18</v>
      </c>
      <c r="I82" s="71">
        <f t="shared" si="95"/>
        <v>65</v>
      </c>
      <c r="J82" s="71">
        <f t="shared" si="95"/>
        <v>60</v>
      </c>
      <c r="K82" s="71">
        <f t="shared" si="95"/>
        <v>29</v>
      </c>
      <c r="L82" s="71">
        <f t="shared" si="95"/>
        <v>30</v>
      </c>
      <c r="M82" s="71">
        <f t="shared" si="95"/>
        <v>90</v>
      </c>
      <c r="N82" s="71">
        <f t="shared" si="95"/>
        <v>26</v>
      </c>
      <c r="O82" s="71">
        <f t="shared" si="95"/>
        <v>35</v>
      </c>
      <c r="P82" s="71">
        <f t="shared" si="95"/>
        <v>70</v>
      </c>
      <c r="Q82" s="71">
        <f t="shared" si="95"/>
        <v>23</v>
      </c>
      <c r="R82" s="71">
        <f t="shared" si="95"/>
        <v>20</v>
      </c>
      <c r="S82" s="71">
        <f t="shared" si="95"/>
        <v>35</v>
      </c>
      <c r="T82" s="71">
        <f t="shared" si="95"/>
        <v>21</v>
      </c>
      <c r="U82" s="71">
        <f t="shared" si="95"/>
        <v>0</v>
      </c>
      <c r="V82" s="71">
        <f t="shared" si="95"/>
        <v>0</v>
      </c>
      <c r="W82" s="71">
        <f t="shared" si="95"/>
        <v>0</v>
      </c>
      <c r="X82" s="71">
        <f t="shared" si="95"/>
        <v>200</v>
      </c>
      <c r="Y82" s="71">
        <f t="shared" si="95"/>
        <v>280</v>
      </c>
      <c r="Z82" s="71">
        <f t="shared" si="95"/>
        <v>480</v>
      </c>
      <c r="AA82" s="71">
        <f t="shared" si="95"/>
        <v>117</v>
      </c>
      <c r="AB82" s="37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</row>
    <row r="83">
      <c r="A83" s="40"/>
      <c r="B83" s="40"/>
      <c r="C83" s="40"/>
      <c r="D83" s="70" t="s">
        <v>187</v>
      </c>
      <c r="E83" s="3"/>
      <c r="F83" s="71">
        <f t="shared" ref="F83:AA83" si="96">F75+F74+F61+F37+F30+F26+F9+F71</f>
        <v>50</v>
      </c>
      <c r="G83" s="71">
        <f t="shared" si="96"/>
        <v>35</v>
      </c>
      <c r="H83" s="72">
        <f t="shared" si="96"/>
        <v>21</v>
      </c>
      <c r="I83" s="71">
        <f t="shared" si="96"/>
        <v>65</v>
      </c>
      <c r="J83" s="71">
        <f t="shared" si="96"/>
        <v>75</v>
      </c>
      <c r="K83" s="72">
        <f t="shared" si="96"/>
        <v>33</v>
      </c>
      <c r="L83" s="71">
        <f t="shared" si="96"/>
        <v>30</v>
      </c>
      <c r="M83" s="71">
        <f t="shared" si="96"/>
        <v>110</v>
      </c>
      <c r="N83" s="72">
        <f t="shared" si="96"/>
        <v>31</v>
      </c>
      <c r="O83" s="71">
        <f t="shared" si="96"/>
        <v>35</v>
      </c>
      <c r="P83" s="71">
        <f t="shared" si="96"/>
        <v>92</v>
      </c>
      <c r="Q83" s="72">
        <f t="shared" si="96"/>
        <v>28</v>
      </c>
      <c r="R83" s="71">
        <f t="shared" si="96"/>
        <v>20</v>
      </c>
      <c r="S83" s="71">
        <f t="shared" si="96"/>
        <v>110</v>
      </c>
      <c r="T83" s="72">
        <f t="shared" si="96"/>
        <v>34</v>
      </c>
      <c r="U83" s="71">
        <f t="shared" si="96"/>
        <v>0</v>
      </c>
      <c r="V83" s="71">
        <f t="shared" si="96"/>
        <v>0</v>
      </c>
      <c r="W83" s="71">
        <f t="shared" si="96"/>
        <v>0</v>
      </c>
      <c r="X83" s="71">
        <f t="shared" si="96"/>
        <v>200</v>
      </c>
      <c r="Y83" s="71">
        <f t="shared" si="96"/>
        <v>412</v>
      </c>
      <c r="Z83" s="71">
        <f t="shared" si="96"/>
        <v>612</v>
      </c>
      <c r="AA83" s="71">
        <f t="shared" si="96"/>
        <v>147</v>
      </c>
      <c r="AB83" s="73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>
        <f>H83+K83+N83+Q83+T83</f>
        <v>147</v>
      </c>
      <c r="U85" s="4"/>
      <c r="V85" s="4"/>
      <c r="W85" s="4"/>
      <c r="X85" s="4"/>
      <c r="Y85" s="4"/>
      <c r="Z85" s="4"/>
      <c r="AA85" s="74">
        <v>147.0</v>
      </c>
      <c r="AB85" s="75" t="s">
        <v>188</v>
      </c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74">
        <v>33.0</v>
      </c>
      <c r="AB86" s="75" t="s">
        <v>189</v>
      </c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</row>
  </sheetData>
  <mergeCells count="20">
    <mergeCell ref="A1:AB1"/>
    <mergeCell ref="B9:C9"/>
    <mergeCell ref="D9:E9"/>
    <mergeCell ref="D26:E26"/>
    <mergeCell ref="D30:E30"/>
    <mergeCell ref="D37:E37"/>
    <mergeCell ref="D43:E43"/>
    <mergeCell ref="D78:E78"/>
    <mergeCell ref="D79:E79"/>
    <mergeCell ref="D80:E80"/>
    <mergeCell ref="D81:E81"/>
    <mergeCell ref="D82:E82"/>
    <mergeCell ref="D83:E83"/>
    <mergeCell ref="D49:E49"/>
    <mergeCell ref="D55:E55"/>
    <mergeCell ref="D61:E61"/>
    <mergeCell ref="A71:C71"/>
    <mergeCell ref="D71:E71"/>
    <mergeCell ref="D76:E76"/>
    <mergeCell ref="D77:E7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2023-07-26T06:45:10Z</dcterms:created>
  <dc:creator>Kakarotto</dc:creator>
</cp:coreProperties>
</file>