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xr:revisionPtr revIDLastSave="0" documentId="13_ncr:1_{06C3C2FB-7AE1-469E-95E6-F3540A8E2D19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TAN_német_levelező" sheetId="1" r:id="rId1"/>
  </sheets>
  <definedNames>
    <definedName name="_xlnm._FilterDatabase" localSheetId="0" hidden="1">TAN_német_levelező!$A$2:$BF$104</definedName>
  </definedNames>
  <calcPr calcId="191029"/>
  <extLst>
    <ext uri="GoogleSheetsCustomDataVersion2">
      <go:sheetsCustomData xmlns:go="http://customooxmlschemas.google.com/" r:id="rId5" roundtripDataChecksum="wMZI4R5WFDqJxFg1Uf+MinaRSMotaaolCTKwRRb5b7c="/>
    </ext>
  </extLst>
</workbook>
</file>

<file path=xl/calcChain.xml><?xml version="1.0" encoding="utf-8"?>
<calcChain xmlns="http://schemas.openxmlformats.org/spreadsheetml/2006/main">
  <c r="AG99" i="1" l="1"/>
  <c r="AE99" i="1"/>
  <c r="AD99" i="1"/>
  <c r="AG98" i="1"/>
  <c r="AE98" i="1"/>
  <c r="AD98" i="1"/>
  <c r="AG97" i="1"/>
  <c r="AE97" i="1"/>
  <c r="AD97" i="1"/>
  <c r="AG96" i="1"/>
  <c r="AE96" i="1"/>
  <c r="AF96" i="1" s="1"/>
  <c r="AD96" i="1"/>
  <c r="AG95" i="1"/>
  <c r="AE95" i="1"/>
  <c r="AD95" i="1"/>
  <c r="AG94" i="1"/>
  <c r="AE94" i="1"/>
  <c r="AF94" i="1" s="1"/>
  <c r="AD94" i="1"/>
  <c r="AG93" i="1"/>
  <c r="AE93" i="1"/>
  <c r="AD93" i="1"/>
  <c r="AG92" i="1"/>
  <c r="AE92" i="1"/>
  <c r="AD92" i="1"/>
  <c r="AG91" i="1"/>
  <c r="AE91" i="1"/>
  <c r="AD91" i="1"/>
  <c r="AF91" i="1" s="1"/>
  <c r="AG89" i="1"/>
  <c r="AE89" i="1"/>
  <c r="AD89" i="1"/>
  <c r="AG88" i="1"/>
  <c r="AE88" i="1"/>
  <c r="AD88" i="1"/>
  <c r="AG87" i="1"/>
  <c r="AE87" i="1"/>
  <c r="AD87" i="1"/>
  <c r="AG86" i="1"/>
  <c r="AE86" i="1"/>
  <c r="AD86" i="1"/>
  <c r="AG85" i="1"/>
  <c r="AE85" i="1"/>
  <c r="AD85" i="1"/>
  <c r="AG84" i="1"/>
  <c r="AE84" i="1"/>
  <c r="AD84" i="1"/>
  <c r="AG83" i="1"/>
  <c r="AE83" i="1"/>
  <c r="AD83" i="1"/>
  <c r="AG82" i="1"/>
  <c r="AE82" i="1"/>
  <c r="AD82" i="1"/>
  <c r="AG81" i="1"/>
  <c r="AE81" i="1"/>
  <c r="AD81" i="1"/>
  <c r="AG80" i="1"/>
  <c r="AE80" i="1"/>
  <c r="AD80" i="1"/>
  <c r="AG79" i="1"/>
  <c r="AE79" i="1"/>
  <c r="AD79" i="1"/>
  <c r="AG78" i="1"/>
  <c r="AE78" i="1"/>
  <c r="AD78" i="1"/>
  <c r="AG77" i="1"/>
  <c r="AE77" i="1"/>
  <c r="AD77" i="1"/>
  <c r="AG73" i="1"/>
  <c r="AE73" i="1"/>
  <c r="AD73" i="1"/>
  <c r="AF73" i="1" s="1"/>
  <c r="AG72" i="1"/>
  <c r="AE72" i="1"/>
  <c r="AD72" i="1"/>
  <c r="AG71" i="1"/>
  <c r="AE71" i="1"/>
  <c r="AD71" i="1"/>
  <c r="AF71" i="1" s="1"/>
  <c r="AG69" i="1"/>
  <c r="AE69" i="1"/>
  <c r="AD69" i="1"/>
  <c r="AG68" i="1"/>
  <c r="AE68" i="1"/>
  <c r="AD68" i="1"/>
  <c r="AG66" i="1"/>
  <c r="AE66" i="1"/>
  <c r="AD66" i="1"/>
  <c r="AG65" i="1"/>
  <c r="AE65" i="1"/>
  <c r="AD65" i="1"/>
  <c r="AG64" i="1"/>
  <c r="AE64" i="1"/>
  <c r="AD64" i="1"/>
  <c r="AG63" i="1"/>
  <c r="AE63" i="1"/>
  <c r="AD63" i="1"/>
  <c r="AF63" i="1" s="1"/>
  <c r="AG61" i="1"/>
  <c r="AE61" i="1"/>
  <c r="AD61" i="1"/>
  <c r="AE60" i="1"/>
  <c r="AD60" i="1"/>
  <c r="AG59" i="1"/>
  <c r="AE59" i="1"/>
  <c r="AD59" i="1"/>
  <c r="AF59" i="1" s="1"/>
  <c r="AG58" i="1"/>
  <c r="AE58" i="1"/>
  <c r="AD58" i="1"/>
  <c r="AG57" i="1"/>
  <c r="AE57" i="1"/>
  <c r="AD57" i="1"/>
  <c r="AF57" i="1" s="1"/>
  <c r="AG56" i="1"/>
  <c r="AE56" i="1"/>
  <c r="AD56" i="1"/>
  <c r="AG55" i="1"/>
  <c r="AE55" i="1"/>
  <c r="AD55" i="1"/>
  <c r="AG53" i="1"/>
  <c r="AE53" i="1"/>
  <c r="AD53" i="1"/>
  <c r="AG52" i="1"/>
  <c r="AE52" i="1"/>
  <c r="AD52" i="1"/>
  <c r="AG51" i="1"/>
  <c r="AE51" i="1"/>
  <c r="AD51" i="1"/>
  <c r="AG50" i="1"/>
  <c r="AE50" i="1"/>
  <c r="AD50" i="1"/>
  <c r="AF50" i="1" s="1"/>
  <c r="AG49" i="1"/>
  <c r="AE49" i="1"/>
  <c r="AD49" i="1"/>
  <c r="AG47" i="1"/>
  <c r="AE47" i="1"/>
  <c r="AD47" i="1"/>
  <c r="AG46" i="1"/>
  <c r="AE46" i="1"/>
  <c r="AD46" i="1"/>
  <c r="AG45" i="1"/>
  <c r="AE45" i="1"/>
  <c r="AD45" i="1"/>
  <c r="AF45" i="1" s="1"/>
  <c r="AG44" i="1"/>
  <c r="AE44" i="1"/>
  <c r="AD44" i="1"/>
  <c r="AG43" i="1"/>
  <c r="AE43" i="1"/>
  <c r="AD43" i="1"/>
  <c r="AG41" i="1"/>
  <c r="AE41" i="1"/>
  <c r="AD41" i="1"/>
  <c r="AG40" i="1"/>
  <c r="AE40" i="1"/>
  <c r="AD40" i="1"/>
  <c r="AF40" i="1" s="1"/>
  <c r="AG39" i="1"/>
  <c r="AE39" i="1"/>
  <c r="AD39" i="1"/>
  <c r="AG38" i="1"/>
  <c r="AE38" i="1"/>
  <c r="AD38" i="1"/>
  <c r="AF38" i="1" s="1"/>
  <c r="AG37" i="1"/>
  <c r="AE37" i="1"/>
  <c r="AD37" i="1"/>
  <c r="AG36" i="1"/>
  <c r="AE36" i="1"/>
  <c r="AD36" i="1"/>
  <c r="AG35" i="1"/>
  <c r="AE35" i="1"/>
  <c r="AD35" i="1"/>
  <c r="AG34" i="1"/>
  <c r="AE34" i="1"/>
  <c r="AD34" i="1"/>
  <c r="AG33" i="1"/>
  <c r="AE33" i="1"/>
  <c r="AD33" i="1"/>
  <c r="AG30" i="1"/>
  <c r="AE30" i="1"/>
  <c r="AD30" i="1"/>
  <c r="AF30" i="1" s="1"/>
  <c r="AG29" i="1"/>
  <c r="AE29" i="1"/>
  <c r="AD29" i="1"/>
  <c r="H28" i="1"/>
  <c r="AG27" i="1"/>
  <c r="AF27" i="1"/>
  <c r="AG26" i="1"/>
  <c r="AE26" i="1"/>
  <c r="AD26" i="1"/>
  <c r="AG25" i="1"/>
  <c r="AE25" i="1"/>
  <c r="AD25" i="1"/>
  <c r="AF25" i="1" s="1"/>
  <c r="AG24" i="1"/>
  <c r="AE24" i="1"/>
  <c r="AD24" i="1"/>
  <c r="AG23" i="1"/>
  <c r="AE23" i="1"/>
  <c r="AD23" i="1"/>
  <c r="AG22" i="1"/>
  <c r="AE22" i="1"/>
  <c r="AD22" i="1"/>
  <c r="AG21" i="1"/>
  <c r="AE21" i="1"/>
  <c r="AD21" i="1"/>
  <c r="AF21" i="1" s="1"/>
  <c r="AG20" i="1"/>
  <c r="AE20" i="1"/>
  <c r="AD20" i="1"/>
  <c r="AG19" i="1"/>
  <c r="AE19" i="1"/>
  <c r="AD19" i="1"/>
  <c r="AF19" i="1" s="1"/>
  <c r="AA18" i="1"/>
  <c r="X18" i="1"/>
  <c r="R18" i="1"/>
  <c r="P18" i="1"/>
  <c r="J18" i="1"/>
  <c r="H18" i="1"/>
  <c r="AG17" i="1"/>
  <c r="AE17" i="1"/>
  <c r="AD17" i="1"/>
  <c r="AG16" i="1"/>
  <c r="AE16" i="1"/>
  <c r="AD16" i="1"/>
  <c r="AG15" i="1"/>
  <c r="AE15" i="1"/>
  <c r="AD15" i="1"/>
  <c r="AG14" i="1"/>
  <c r="AE14" i="1"/>
  <c r="AD14" i="1"/>
  <c r="AG13" i="1"/>
  <c r="AE13" i="1"/>
  <c r="AD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L18" i="1" s="1"/>
  <c r="K12" i="1"/>
  <c r="J12" i="1"/>
  <c r="I12" i="1"/>
  <c r="H12" i="1"/>
  <c r="G12" i="1"/>
  <c r="F12" i="1"/>
  <c r="AG11" i="1"/>
  <c r="AE11" i="1"/>
  <c r="AD11" i="1"/>
  <c r="AG10" i="1"/>
  <c r="AE10" i="1"/>
  <c r="AF10" i="1" s="1"/>
  <c r="AD10" i="1"/>
  <c r="AG9" i="1"/>
  <c r="AE9" i="1"/>
  <c r="AD9" i="1"/>
  <c r="AG8" i="1"/>
  <c r="AE8" i="1"/>
  <c r="AD8" i="1"/>
  <c r="AG7" i="1"/>
  <c r="AF7" i="1"/>
  <c r="AG6" i="1"/>
  <c r="AE6" i="1"/>
  <c r="AD6" i="1"/>
  <c r="AF6" i="1" s="1"/>
  <c r="AG5" i="1"/>
  <c r="AE5" i="1"/>
  <c r="AD5" i="1"/>
  <c r="AG4" i="1"/>
  <c r="AF4" i="1"/>
  <c r="AG3" i="1"/>
  <c r="AE3" i="1"/>
  <c r="AD3" i="1"/>
  <c r="AF13" i="1" l="1"/>
  <c r="AF23" i="1"/>
  <c r="AF15" i="1"/>
  <c r="AF11" i="1"/>
  <c r="AF16" i="1"/>
  <c r="AF17" i="1"/>
  <c r="AF34" i="1"/>
  <c r="AF52" i="1"/>
  <c r="AF65" i="1"/>
  <c r="AF14" i="1"/>
  <c r="AF98" i="1"/>
  <c r="AF9" i="1"/>
  <c r="AF36" i="1"/>
  <c r="AE12" i="1"/>
  <c r="AF5" i="1"/>
  <c r="AF8" i="1"/>
  <c r="AF33" i="1"/>
  <c r="AF37" i="1"/>
  <c r="AF41" i="1"/>
  <c r="AF46" i="1"/>
  <c r="AF51" i="1"/>
  <c r="R31" i="1"/>
  <c r="L31" i="1"/>
  <c r="Y28" i="1"/>
  <c r="AF3" i="1"/>
  <c r="F28" i="1"/>
  <c r="V28" i="1"/>
  <c r="Z18" i="1"/>
  <c r="F18" i="1"/>
  <c r="Q18" i="1"/>
  <c r="V18" i="1"/>
  <c r="AC18" i="1"/>
  <c r="AF20" i="1"/>
  <c r="AF24" i="1"/>
  <c r="R28" i="1"/>
  <c r="AA31" i="1"/>
  <c r="AF56" i="1"/>
  <c r="U28" i="1"/>
  <c r="P31" i="1"/>
  <c r="U18" i="1"/>
  <c r="H31" i="1"/>
  <c r="M18" i="1"/>
  <c r="J28" i="1"/>
  <c r="L28" i="1"/>
  <c r="P28" i="1"/>
  <c r="P42" i="1" s="1"/>
  <c r="AB18" i="1"/>
  <c r="I18" i="1"/>
  <c r="N18" i="1"/>
  <c r="T18" i="1"/>
  <c r="Y18" i="1"/>
  <c r="AF22" i="1"/>
  <c r="AF26" i="1"/>
  <c r="X28" i="1"/>
  <c r="AG12" i="1"/>
  <c r="AG18" i="1" s="1"/>
  <c r="K28" i="1"/>
  <c r="O28" i="1"/>
  <c r="S28" i="1"/>
  <c r="AA28" i="1"/>
  <c r="AE18" i="1"/>
  <c r="G18" i="1"/>
  <c r="K18" i="1"/>
  <c r="O18" i="1"/>
  <c r="S18" i="1"/>
  <c r="W18" i="1"/>
  <c r="AF43" i="1"/>
  <c r="AF47" i="1"/>
  <c r="AF29" i="1"/>
  <c r="AF35" i="1"/>
  <c r="AF39" i="1"/>
  <c r="AF44" i="1"/>
  <c r="AF49" i="1"/>
  <c r="AF53" i="1"/>
  <c r="AF58" i="1"/>
  <c r="AF61" i="1"/>
  <c r="AF79" i="1"/>
  <c r="AF83" i="1"/>
  <c r="AF87" i="1"/>
  <c r="AF93" i="1"/>
  <c r="AF97" i="1"/>
  <c r="AF60" i="1"/>
  <c r="AF69" i="1"/>
  <c r="AF77" i="1"/>
  <c r="AF81" i="1"/>
  <c r="AF85" i="1"/>
  <c r="AF89" i="1"/>
  <c r="AF95" i="1"/>
  <c r="AF99" i="1"/>
  <c r="AF55" i="1"/>
  <c r="AF64" i="1"/>
  <c r="AF72" i="1"/>
  <c r="AF78" i="1"/>
  <c r="AF82" i="1"/>
  <c r="AF86" i="1"/>
  <c r="AF92" i="1"/>
  <c r="P32" i="1"/>
  <c r="AF66" i="1"/>
  <c r="AF68" i="1"/>
  <c r="AF80" i="1"/>
  <c r="AF84" i="1"/>
  <c r="AF88" i="1"/>
  <c r="AD12" i="1"/>
  <c r="AD18" i="1" s="1"/>
  <c r="AA32" i="1" l="1"/>
  <c r="L32" i="1"/>
  <c r="R32" i="1"/>
  <c r="AA48" i="1"/>
  <c r="Y42" i="1"/>
  <c r="P48" i="1"/>
  <c r="L42" i="1"/>
  <c r="S31" i="1"/>
  <c r="S32" i="1" s="1"/>
  <c r="N28" i="1"/>
  <c r="AB28" i="1"/>
  <c r="F31" i="1"/>
  <c r="F32" i="1" s="1"/>
  <c r="V32" i="1"/>
  <c r="V42" i="1" s="1"/>
  <c r="AG28" i="1"/>
  <c r="O31" i="1"/>
  <c r="O32" i="1" s="1"/>
  <c r="AE28" i="1"/>
  <c r="I31" i="1"/>
  <c r="AC31" i="1"/>
  <c r="R42" i="1"/>
  <c r="W31" i="1"/>
  <c r="T31" i="1"/>
  <c r="T48" i="1"/>
  <c r="T28" i="1"/>
  <c r="AD28" i="1"/>
  <c r="S42" i="1"/>
  <c r="J31" i="1"/>
  <c r="J32" i="1" s="1"/>
  <c r="AF12" i="1"/>
  <c r="T42" i="1"/>
  <c r="H32" i="1"/>
  <c r="K48" i="1"/>
  <c r="K31" i="1"/>
  <c r="K32" i="1" s="1"/>
  <c r="K42" i="1"/>
  <c r="W28" i="1"/>
  <c r="G28" i="1"/>
  <c r="M28" i="1"/>
  <c r="Y31" i="1"/>
  <c r="Y32" i="1" s="1"/>
  <c r="Y48" i="1"/>
  <c r="P54" i="1"/>
  <c r="AA42" i="1"/>
  <c r="X31" i="1"/>
  <c r="U31" i="1"/>
  <c r="U32" i="1" s="1"/>
  <c r="I28" i="1"/>
  <c r="V31" i="1"/>
  <c r="Z28" i="1"/>
  <c r="Q28" i="1"/>
  <c r="AC28" i="1"/>
  <c r="L48" i="1"/>
  <c r="T32" i="1" l="1"/>
  <c r="W32" i="1"/>
  <c r="AC32" i="1"/>
  <c r="I32" i="1"/>
  <c r="J42" i="1"/>
  <c r="V48" i="1"/>
  <c r="X32" i="1"/>
  <c r="L54" i="1"/>
  <c r="L62" i="1" s="1"/>
  <c r="Y54" i="1"/>
  <c r="U42" i="1"/>
  <c r="AE42" i="1"/>
  <c r="F42" i="1"/>
  <c r="G31" i="1"/>
  <c r="G32" i="1" s="1"/>
  <c r="AE31" i="1"/>
  <c r="AE32" i="1" s="1"/>
  <c r="P62" i="1"/>
  <c r="AC42" i="1"/>
  <c r="I42" i="1"/>
  <c r="AC48" i="1"/>
  <c r="O42" i="1"/>
  <c r="AG31" i="1"/>
  <c r="AD31" i="1"/>
  <c r="Y67" i="1"/>
  <c r="Y62" i="1"/>
  <c r="K54" i="1"/>
  <c r="AF18" i="1"/>
  <c r="S48" i="1"/>
  <c r="AB31" i="1"/>
  <c r="AB32" i="1" s="1"/>
  <c r="AB42" i="1"/>
  <c r="Q31" i="1"/>
  <c r="Q32" i="1" s="1"/>
  <c r="T54" i="1"/>
  <c r="T62" i="1" s="1"/>
  <c r="W42" i="1"/>
  <c r="R48" i="1"/>
  <c r="R54" i="1"/>
  <c r="R62" i="1" s="1"/>
  <c r="M31" i="1"/>
  <c r="H42" i="1"/>
  <c r="AA54" i="1"/>
  <c r="N31" i="1"/>
  <c r="S62" i="1"/>
  <c r="Z31" i="1"/>
  <c r="Z32" i="1" s="1"/>
  <c r="S54" i="1"/>
  <c r="F54" i="1" l="1"/>
  <c r="T67" i="1"/>
  <c r="T70" i="1" s="1"/>
  <c r="F48" i="1"/>
  <c r="N42" i="1"/>
  <c r="W48" i="1"/>
  <c r="AF31" i="1"/>
  <c r="AD32" i="1"/>
  <c r="AG32" i="1"/>
  <c r="AG42" i="1"/>
  <c r="O48" i="1"/>
  <c r="W62" i="1"/>
  <c r="Y100" i="1"/>
  <c r="Y70" i="1"/>
  <c r="Y74" i="1"/>
  <c r="P67" i="1"/>
  <c r="P70" i="1" s="1"/>
  <c r="P74" i="1" s="1"/>
  <c r="P75" i="1" s="1"/>
  <c r="P76" i="1" s="1"/>
  <c r="G42" i="1"/>
  <c r="N32" i="1"/>
  <c r="N48" i="1" s="1"/>
  <c r="W54" i="1"/>
  <c r="I54" i="1"/>
  <c r="Q48" i="1"/>
  <c r="K62" i="1"/>
  <c r="AA62" i="1"/>
  <c r="AA67" i="1" s="1"/>
  <c r="U48" i="1"/>
  <c r="U67" i="1" s="1"/>
  <c r="AC54" i="1"/>
  <c r="AF28" i="1"/>
  <c r="U54" i="1"/>
  <c r="U62" i="1"/>
  <c r="M32" i="1"/>
  <c r="R67" i="1"/>
  <c r="AE48" i="1"/>
  <c r="S67" i="1"/>
  <c r="Z42" i="1"/>
  <c r="H48" i="1"/>
  <c r="L67" i="1"/>
  <c r="L70" i="1" s="1"/>
  <c r="AB48" i="1"/>
  <c r="F62" i="1"/>
  <c r="I48" i="1"/>
  <c r="Q42" i="1"/>
  <c r="AB54" i="1"/>
  <c r="X42" i="1"/>
  <c r="Y90" i="1"/>
  <c r="J48" i="1"/>
  <c r="V54" i="1"/>
  <c r="AF32" i="1" l="1"/>
  <c r="Y75" i="1"/>
  <c r="Y76" i="1" s="1"/>
  <c r="Y101" i="1" s="1"/>
  <c r="L74" i="1"/>
  <c r="L75" i="1" s="1"/>
  <c r="L76" i="1" s="1"/>
  <c r="T74" i="1"/>
  <c r="T75" i="1" s="1"/>
  <c r="T76" i="1" s="1"/>
  <c r="U70" i="1"/>
  <c r="U74" i="1" s="1"/>
  <c r="U75" i="1" s="1"/>
  <c r="U76" i="1" s="1"/>
  <c r="J54" i="1"/>
  <c r="J62" i="1"/>
  <c r="AA70" i="1"/>
  <c r="AA74" i="1" s="1"/>
  <c r="F67" i="1"/>
  <c r="F70" i="1" s="1"/>
  <c r="S70" i="1"/>
  <c r="S74" i="1" s="1"/>
  <c r="S75" i="1" s="1"/>
  <c r="S76" i="1" s="1"/>
  <c r="AD42" i="1"/>
  <c r="Q54" i="1"/>
  <c r="O54" i="1"/>
  <c r="M42" i="1"/>
  <c r="P90" i="1"/>
  <c r="P100" i="1" s="1"/>
  <c r="P102" i="1" s="1"/>
  <c r="L90" i="1"/>
  <c r="AF42" i="1"/>
  <c r="V62" i="1"/>
  <c r="X54" i="1"/>
  <c r="AB62" i="1"/>
  <c r="AG48" i="1"/>
  <c r="G48" i="1"/>
  <c r="W67" i="1"/>
  <c r="W70" i="1" s="1"/>
  <c r="R70" i="1"/>
  <c r="R74" i="1" s="1"/>
  <c r="R75" i="1" s="1"/>
  <c r="R76" i="1" s="1"/>
  <c r="I62" i="1"/>
  <c r="H54" i="1"/>
  <c r="S90" i="1"/>
  <c r="X48" i="1"/>
  <c r="R90" i="1"/>
  <c r="AC62" i="1"/>
  <c r="J67" i="1"/>
  <c r="Z54" i="1"/>
  <c r="N54" i="1"/>
  <c r="K67" i="1"/>
  <c r="Z48" i="1"/>
  <c r="S101" i="1" l="1"/>
  <c r="Y102" i="1"/>
  <c r="P101" i="1"/>
  <c r="L100" i="1"/>
  <c r="L102" i="1" s="1"/>
  <c r="L101" i="1"/>
  <c r="R101" i="1"/>
  <c r="AA75" i="1"/>
  <c r="AA76" i="1" s="1"/>
  <c r="AA100" i="1"/>
  <c r="H67" i="1"/>
  <c r="AD54" i="1"/>
  <c r="G54" i="1"/>
  <c r="I67" i="1"/>
  <c r="N67" i="1"/>
  <c r="W74" i="1"/>
  <c r="W75" i="1" s="1"/>
  <c r="W76" i="1" s="1"/>
  <c r="U90" i="1"/>
  <c r="U101" i="1" s="1"/>
  <c r="J70" i="1"/>
  <c r="J74" i="1" s="1"/>
  <c r="U100" i="1"/>
  <c r="T90" i="1"/>
  <c r="T101" i="1" s="1"/>
  <c r="AC67" i="1"/>
  <c r="AC70" i="1" s="1"/>
  <c r="H62" i="1"/>
  <c r="Q62" i="1"/>
  <c r="AB70" i="1"/>
  <c r="V67" i="1"/>
  <c r="K70" i="1"/>
  <c r="F74" i="1"/>
  <c r="F75" i="1" s="1"/>
  <c r="F76" i="1" s="1"/>
  <c r="T100" i="1"/>
  <c r="T102" i="1" s="1"/>
  <c r="R100" i="1"/>
  <c r="R102" i="1" s="1"/>
  <c r="AB67" i="1"/>
  <c r="Z62" i="1"/>
  <c r="M48" i="1"/>
  <c r="AG54" i="1"/>
  <c r="AF48" i="1"/>
  <c r="W90" i="1"/>
  <c r="W100" i="1" s="1"/>
  <c r="X62" i="1"/>
  <c r="S100" i="1"/>
  <c r="S102" i="1" s="1"/>
  <c r="AD48" i="1"/>
  <c r="O62" i="1"/>
  <c r="K74" i="1"/>
  <c r="X67" i="1"/>
  <c r="N62" i="1"/>
  <c r="W102" i="1" l="1"/>
  <c r="U102" i="1"/>
  <c r="K75" i="1"/>
  <c r="K76" i="1" s="1"/>
  <c r="W101" i="1"/>
  <c r="AA90" i="1"/>
  <c r="AA102" i="1" s="1"/>
  <c r="J75" i="1"/>
  <c r="J76" i="1" s="1"/>
  <c r="K100" i="1"/>
  <c r="Z70" i="1"/>
  <c r="M54" i="1"/>
  <c r="AD67" i="1"/>
  <c r="I70" i="1"/>
  <c r="O70" i="1"/>
  <c r="O74" i="1"/>
  <c r="O67" i="1"/>
  <c r="AG67" i="1"/>
  <c r="AG62" i="1"/>
  <c r="Q70" i="1"/>
  <c r="Q90" i="1" s="1"/>
  <c r="Q74" i="1"/>
  <c r="F90" i="1"/>
  <c r="F100" i="1" s="1"/>
  <c r="F102" i="1" s="1"/>
  <c r="N70" i="1"/>
  <c r="Q67" i="1"/>
  <c r="Q100" i="1" s="1"/>
  <c r="V70" i="1"/>
  <c r="AB74" i="1"/>
  <c r="AB75" i="1" s="1"/>
  <c r="AB76" i="1" s="1"/>
  <c r="H70" i="1"/>
  <c r="AC74" i="1"/>
  <c r="AC75" i="1" s="1"/>
  <c r="AC76" i="1" s="1"/>
  <c r="AE54" i="1"/>
  <c r="G62" i="1"/>
  <c r="Z67" i="1"/>
  <c r="Z74" i="1" s="1"/>
  <c r="Z75" i="1" s="1"/>
  <c r="Z76" i="1" s="1"/>
  <c r="X74" i="1"/>
  <c r="X70" i="1"/>
  <c r="G67" i="1"/>
  <c r="AD62" i="1"/>
  <c r="F101" i="1" l="1"/>
  <c r="X75" i="1"/>
  <c r="X76" i="1" s="1"/>
  <c r="Q75" i="1"/>
  <c r="Q76" i="1" s="1"/>
  <c r="Q101" i="1" s="1"/>
  <c r="O75" i="1"/>
  <c r="O76" i="1" s="1"/>
  <c r="AA101" i="1"/>
  <c r="K90" i="1"/>
  <c r="K102" i="1" s="1"/>
  <c r="AB100" i="1"/>
  <c r="X90" i="1"/>
  <c r="X100" i="1" s="1"/>
  <c r="X102" i="1" s="1"/>
  <c r="V74" i="1"/>
  <c r="V75" i="1" s="1"/>
  <c r="V76" i="1" s="1"/>
  <c r="N74" i="1"/>
  <c r="N75" i="1" s="1"/>
  <c r="N76" i="1" s="1"/>
  <c r="AB90" i="1"/>
  <c r="AB101" i="1" s="1"/>
  <c r="J90" i="1"/>
  <c r="J101" i="1" s="1"/>
  <c r="AC90" i="1"/>
  <c r="AC100" i="1" s="1"/>
  <c r="AC102" i="1" s="1"/>
  <c r="I74" i="1"/>
  <c r="I75" i="1" s="1"/>
  <c r="I76" i="1" s="1"/>
  <c r="Z90" i="1"/>
  <c r="Z100" i="1" s="1"/>
  <c r="Z102" i="1" s="1"/>
  <c r="AF54" i="1"/>
  <c r="AE62" i="1"/>
  <c r="O100" i="1"/>
  <c r="AD70" i="1"/>
  <c r="AD74" i="1"/>
  <c r="H74" i="1"/>
  <c r="G70" i="1"/>
  <c r="G74" i="1" s="1"/>
  <c r="AG70" i="1"/>
  <c r="AG74" i="1" s="1"/>
  <c r="M62" i="1"/>
  <c r="J100" i="1"/>
  <c r="J102" i="1" l="1"/>
  <c r="N90" i="1"/>
  <c r="N101" i="1"/>
  <c r="K101" i="1"/>
  <c r="O90" i="1"/>
  <c r="O101" i="1"/>
  <c r="V90" i="1"/>
  <c r="V100" i="1" s="1"/>
  <c r="V102" i="1" s="1"/>
  <c r="Q102" i="1"/>
  <c r="X101" i="1"/>
  <c r="O102" i="1"/>
  <c r="AB102" i="1"/>
  <c r="AC101" i="1"/>
  <c r="Z101" i="1"/>
  <c r="AG75" i="1"/>
  <c r="AG100" i="1" s="1"/>
  <c r="AG76" i="1"/>
  <c r="G75" i="1"/>
  <c r="G76" i="1" s="1"/>
  <c r="G100" i="1"/>
  <c r="M67" i="1"/>
  <c r="M70" i="1" s="1"/>
  <c r="AE70" i="1"/>
  <c r="AD76" i="1"/>
  <c r="AD75" i="1"/>
  <c r="AE67" i="1"/>
  <c r="AE74" i="1" s="1"/>
  <c r="N100" i="1"/>
  <c r="N102" i="1" s="1"/>
  <c r="AF62" i="1"/>
  <c r="G90" i="1"/>
  <c r="H75" i="1"/>
  <c r="H76" i="1" s="1"/>
  <c r="H101" i="1" s="1"/>
  <c r="H90" i="1"/>
  <c r="H100" i="1" s="1"/>
  <c r="I90" i="1"/>
  <c r="I100" i="1" s="1"/>
  <c r="I102" i="1" s="1"/>
  <c r="AG90" i="1" l="1"/>
  <c r="AG101" i="1"/>
  <c r="V101" i="1"/>
  <c r="AG102" i="1"/>
  <c r="G102" i="1"/>
  <c r="H102" i="1"/>
  <c r="AD101" i="1"/>
  <c r="G101" i="1"/>
  <c r="I101" i="1"/>
  <c r="AE76" i="1"/>
  <c r="AE75" i="1"/>
  <c r="M90" i="1"/>
  <c r="M100" i="1" s="1"/>
  <c r="AF70" i="1"/>
  <c r="M74" i="1"/>
  <c r="M75" i="1" s="1"/>
  <c r="M76" i="1" s="1"/>
  <c r="AF67" i="1"/>
  <c r="AF75" i="1"/>
  <c r="AD90" i="1"/>
  <c r="AD100" i="1" s="1"/>
  <c r="AD102" i="1" s="1"/>
  <c r="M102" i="1" l="1"/>
  <c r="M101" i="1"/>
  <c r="AF74" i="1"/>
  <c r="AF76" i="1" s="1"/>
  <c r="AE90" i="1"/>
  <c r="AE100" i="1" s="1"/>
  <c r="AE102" i="1" s="1"/>
  <c r="AF90" i="1" l="1"/>
  <c r="AF101" i="1"/>
  <c r="AE101" i="1"/>
  <c r="AF100" i="1"/>
  <c r="AF102" i="1" s="1"/>
</calcChain>
</file>

<file path=xl/sharedStrings.xml><?xml version="1.0" encoding="utf-8"?>
<sst xmlns="http://schemas.openxmlformats.org/spreadsheetml/2006/main" count="534" uniqueCount="275">
  <si>
    <r>
      <rPr>
        <b/>
        <sz val="28"/>
        <color theme="1"/>
        <rFont val="Times New Roman"/>
        <family val="1"/>
        <charset val="238"/>
      </rPr>
      <t xml:space="preserve">Tanító alapképzési BA szak német nemzetiségi szakiránnyal </t>
    </r>
    <r>
      <rPr>
        <b/>
        <sz val="36"/>
        <color theme="1"/>
        <rFont val="Times New Roman"/>
        <family val="1"/>
        <charset val="238"/>
      </rPr>
      <t xml:space="preserve"> - </t>
    </r>
    <r>
      <rPr>
        <b/>
        <sz val="22"/>
        <color theme="1"/>
        <rFont val="Times New Roman"/>
        <family val="1"/>
        <charset val="238"/>
      </rPr>
      <t>levelező tagozat</t>
    </r>
    <r>
      <rPr>
        <b/>
        <sz val="15"/>
        <color theme="1"/>
        <rFont val="Times New Roman"/>
        <family val="1"/>
        <charset val="238"/>
      </rPr>
      <t xml:space="preserve">
</t>
    </r>
    <r>
      <rPr>
        <b/>
        <sz val="10"/>
        <color theme="1"/>
        <rFont val="Times New Roman"/>
        <family val="1"/>
        <charset val="238"/>
      </rPr>
      <t>érvényes: 2024. szeptember 1-től</t>
    </r>
  </si>
  <si>
    <t>Évfolyam</t>
  </si>
  <si>
    <t>Félév</t>
  </si>
  <si>
    <t>Tárgykód</t>
  </si>
  <si>
    <t>Ismeretkör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</si>
  <si>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</si>
  <si>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</si>
  <si>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</si>
  <si>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</si>
  <si>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</si>
  <si>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</si>
  <si>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</si>
  <si>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</si>
  <si>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</si>
  <si>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</si>
  <si>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</si>
  <si>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</si>
  <si>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</si>
  <si>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</si>
  <si>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</si>
  <si>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</si>
  <si>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</si>
  <si>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</si>
  <si>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</si>
  <si>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7. ea.</t>
  </si>
  <si>
    <t>7. gy.</t>
  </si>
  <si>
    <t>7. kr.</t>
  </si>
  <si>
    <t>8. ea.</t>
  </si>
  <si>
    <t>8. gy.</t>
  </si>
  <si>
    <t>8. kr.</t>
  </si>
  <si>
    <t>Óra ea./félév</t>
  </si>
  <si>
    <t>Óra gy/félév</t>
  </si>
  <si>
    <t>Óra össz.</t>
  </si>
  <si>
    <t>Kredit</t>
  </si>
  <si>
    <t>F. zárás</t>
  </si>
  <si>
    <t>Előfeltételek 
(tantárgykód)</t>
  </si>
  <si>
    <t>Előfeltételek, Megjegyzések</t>
  </si>
  <si>
    <t>IV.</t>
  </si>
  <si>
    <t>7.</t>
  </si>
  <si>
    <t>TNNALB1014</t>
  </si>
  <si>
    <t>Kereszténység és társadalom 8 kr.</t>
  </si>
  <si>
    <t xml:space="preserve">Einführung in die Gesellschaftswissenschaften </t>
  </si>
  <si>
    <t>gyj</t>
  </si>
  <si>
    <t>I.</t>
  </si>
  <si>
    <t>1.</t>
  </si>
  <si>
    <t>HFALTALB092</t>
  </si>
  <si>
    <t>Bevezetés a kereszténységbe</t>
  </si>
  <si>
    <t>v</t>
  </si>
  <si>
    <t>BLALTS1002</t>
  </si>
  <si>
    <t>Bevezetés az etikába</t>
  </si>
  <si>
    <t>LKOZOS1026</t>
  </si>
  <si>
    <t>Teremtésvédelem</t>
  </si>
  <si>
    <t>BLTANI1002</t>
  </si>
  <si>
    <t>Kultúrtörténet 4kr</t>
  </si>
  <si>
    <t>Hon- és népismeret</t>
  </si>
  <si>
    <t>III.</t>
  </si>
  <si>
    <t>6.</t>
  </si>
  <si>
    <t>TANALB2001</t>
  </si>
  <si>
    <t xml:space="preserve">Keresztény ünnepek és szimbólumok </t>
  </si>
  <si>
    <t>5.</t>
  </si>
  <si>
    <t>BLTANI1003</t>
  </si>
  <si>
    <t>Alkalmazott társadalom-tudomány 6 kr</t>
  </si>
  <si>
    <t>Nevelés- és művelődéstörténet 1.</t>
  </si>
  <si>
    <t>BLTANI2001</t>
  </si>
  <si>
    <t>Nevelés- és művelődéstörténet 2.</t>
  </si>
  <si>
    <t>2.</t>
  </si>
  <si>
    <t>LKOZOS2002</t>
  </si>
  <si>
    <t>Kisebbségtudományi alapismeretek és romológia</t>
  </si>
  <si>
    <t xml:space="preserve">Társadalomtudomány– összesen </t>
  </si>
  <si>
    <t>LKOZOS1024</t>
  </si>
  <si>
    <t>Pszichológia 12 kr</t>
  </si>
  <si>
    <t>Általános és fejlődéslélektan 1.</t>
  </si>
  <si>
    <t>RTALTALB007</t>
  </si>
  <si>
    <t>Általános és fejlődéslélektan 2.</t>
  </si>
  <si>
    <t>II.</t>
  </si>
  <si>
    <t>3.</t>
  </si>
  <si>
    <t>RTALTALB014</t>
  </si>
  <si>
    <t>Pedagógiai szociálpszichológia</t>
  </si>
  <si>
    <t>4.</t>
  </si>
  <si>
    <t>RTALTALB015</t>
  </si>
  <si>
    <t>A személyiségfejlődés zavarai</t>
  </si>
  <si>
    <t>TANALB1035</t>
  </si>
  <si>
    <t>Pszichológiai önismeret és szakmai készségfejlesztés</t>
  </si>
  <si>
    <t>Pszichológia – összesen</t>
  </si>
  <si>
    <t>TANALB1002</t>
  </si>
  <si>
    <t>Iskolapedagógia ismeretkör 8kr.</t>
  </si>
  <si>
    <t>Az iskoláskor pedagógiája</t>
  </si>
  <si>
    <t>TNNALB2003</t>
  </si>
  <si>
    <t>Die Welt der Schule</t>
  </si>
  <si>
    <t>TNNALB1003</t>
  </si>
  <si>
    <t xml:space="preserve">Der Pädagogenberuf 1. </t>
  </si>
  <si>
    <t>8.</t>
  </si>
  <si>
    <t>TNNALB2017</t>
  </si>
  <si>
    <t>Der Pädagogenberuf 2.</t>
  </si>
  <si>
    <t>LKOZOS1027</t>
  </si>
  <si>
    <t>Pedagógia ismeretkör  7 kr.</t>
  </si>
  <si>
    <t>Bevezetés a pedagógiába</t>
  </si>
  <si>
    <t>TANALB2032</t>
  </si>
  <si>
    <t>A nevelés-oktatás tudományos alapjai</t>
  </si>
  <si>
    <t>TNNALB1008</t>
  </si>
  <si>
    <t xml:space="preserve">Die Forschungsmethoden der Pädagogik
</t>
  </si>
  <si>
    <t>LKOZOS2007</t>
  </si>
  <si>
    <t>Családpedagógia, érzelmi intelligencia fejlesztése</t>
  </si>
  <si>
    <t>TANALB1037</t>
  </si>
  <si>
    <t>Komplex pedagógiai-pszichológiai szigorlat</t>
  </si>
  <si>
    <t>sz</t>
  </si>
  <si>
    <t>Pedagógia – összesen</t>
  </si>
  <si>
    <t>BTA1O0003L</t>
  </si>
  <si>
    <t>Informatika 4 kr</t>
  </si>
  <si>
    <t>Informatika 1.</t>
  </si>
  <si>
    <t>BTA2O0003L</t>
  </si>
  <si>
    <t>Informatika 2.</t>
  </si>
  <si>
    <t>Informatika – összesen</t>
  </si>
  <si>
    <t>Szakképzettséghez vezető alapozó ismeretkörök (44-55 kredit)</t>
  </si>
  <si>
    <t>TANALB1030</t>
  </si>
  <si>
    <t>Nyelvészet 12 kr</t>
  </si>
  <si>
    <t>Bemeneti kompetenciák fejlesztése (nyelvi-kommunikációs)</t>
  </si>
  <si>
    <t>BLTANI1007</t>
  </si>
  <si>
    <t>Nyelv- és beszédművelés 1.</t>
  </si>
  <si>
    <t>TANALB2030</t>
  </si>
  <si>
    <t xml:space="preserve">Magyar nyelv 1. </t>
  </si>
  <si>
    <t>BLTANI2005</t>
  </si>
  <si>
    <t>Nyelv- és beszédművelés 2.</t>
  </si>
  <si>
    <t>TANALB1004</t>
  </si>
  <si>
    <t xml:space="preserve">Magyar nyelv 2. </t>
  </si>
  <si>
    <t>TANALB2003</t>
  </si>
  <si>
    <t>Magyar nyelv 1.</t>
  </si>
  <si>
    <t>BLTANI1008</t>
  </si>
  <si>
    <t>Anyanyelvi tantárgy-pedagógia 6 kr</t>
  </si>
  <si>
    <t>Anyanyelvi tantárgy-pedagógia 1.</t>
  </si>
  <si>
    <t>TANALB2024</t>
  </si>
  <si>
    <t>Anyanyelvi tantárgy-pedagógia 2.</t>
  </si>
  <si>
    <t>BLTANI2007</t>
  </si>
  <si>
    <t>Irodalom          5 kr</t>
  </si>
  <si>
    <t xml:space="preserve">Gyermek- és ifjúságirodalom </t>
  </si>
  <si>
    <t>TANALB1005</t>
  </si>
  <si>
    <t>Irodalmi elemzések</t>
  </si>
  <si>
    <t>Magyar nyelv és irodalom és tantárgy-pedagógiája – összesen</t>
  </si>
  <si>
    <t>BTA1O0004L</t>
  </si>
  <si>
    <t>Matematika 9 kr</t>
  </si>
  <si>
    <t>Matematika 1.</t>
  </si>
  <si>
    <t>BTA2O0004L</t>
  </si>
  <si>
    <t>Matematika 2.</t>
  </si>
  <si>
    <t>TANALB1006</t>
  </si>
  <si>
    <t>Elemi matematika</t>
  </si>
  <si>
    <t>BTA1O0004L
BTA2O0004L
BTA1O0005L
BTA2O0005L</t>
  </si>
  <si>
    <t>Mat.1, Mat.2, Mat.tp1, Mat.tp2.</t>
  </si>
  <si>
    <t>TNNALB1004</t>
  </si>
  <si>
    <t>Matematikai tantárgy-pedagógia 6 kr</t>
  </si>
  <si>
    <t>Didaktik der Mathematik 1.</t>
  </si>
  <si>
    <t>BTA1O0004L     BTA2O0004L</t>
  </si>
  <si>
    <t>Mat1, Mat.2</t>
  </si>
  <si>
    <t>TNNALB2008</t>
  </si>
  <si>
    <t>Didaktik der Mathematik 2.</t>
  </si>
  <si>
    <t>Matematika és tantárgy-pedagógiája – összesen</t>
  </si>
  <si>
    <t>TNNALB2004</t>
  </si>
  <si>
    <t>Természet-ismeret 12 kr</t>
  </si>
  <si>
    <t>Bemeneti kompetenciák fejlesztése (matematikai és természettudományos gondolkodás) Einführende Kompetenzförderung des mathematischen und naturwissenschaftlichen Denkens</t>
  </si>
  <si>
    <t>TANALB1031</t>
  </si>
  <si>
    <t>Természetismeret és környezetvédelem 1.</t>
  </si>
  <si>
    <t>TNNALB2005</t>
  </si>
  <si>
    <t>Naturkunde und Umweltschutz 2.</t>
  </si>
  <si>
    <t>TNNALB1005</t>
  </si>
  <si>
    <t>Egészségnevelés Gesundheitserziehung</t>
  </si>
  <si>
    <t>TNNALB2009</t>
  </si>
  <si>
    <t>Didaktik des Naturkundeunterrichts 1.</t>
  </si>
  <si>
    <t>TANALB1031, TNNALB2005</t>
  </si>
  <si>
    <t>Természetismeret és környezetvédelem 1.,Naturkunde und Umweltschutz 2.</t>
  </si>
  <si>
    <t>Természetismeret és tantárgy-pedagógiája – összesen</t>
  </si>
  <si>
    <t>TANALB1032</t>
  </si>
  <si>
    <t>Ének-zenei nevelés 10 kr</t>
  </si>
  <si>
    <t>Bemeneti kompetenciák fejlesztése (ének-zenei)</t>
  </si>
  <si>
    <t>BTA1O0008L</t>
  </si>
  <si>
    <t>Ének-zene 1.</t>
  </si>
  <si>
    <t>BTA2O0008L</t>
  </si>
  <si>
    <t>Ének-zene 2.</t>
  </si>
  <si>
    <t>TANALB1034</t>
  </si>
  <si>
    <t>Ének-zene 3.</t>
  </si>
  <si>
    <t>TANALB2034</t>
  </si>
  <si>
    <t xml:space="preserve">Ének-zene 4. </t>
  </si>
  <si>
    <t>TANALB1007</t>
  </si>
  <si>
    <t>TNNALB1009</t>
  </si>
  <si>
    <t>Musik- und Gesangspädagogik 1..</t>
  </si>
  <si>
    <t>TANALB2008</t>
  </si>
  <si>
    <t>Ének-zene 4.</t>
  </si>
  <si>
    <t>TNNALB2013</t>
  </si>
  <si>
    <t>Musik- und Gesangspädagogik 2.</t>
  </si>
  <si>
    <t>Musik- und Gesangspädagogik 1.</t>
  </si>
  <si>
    <t>Ének-zene és tantárgy-pedagógiája – összesen</t>
  </si>
  <si>
    <t>BTA1O0012L</t>
  </si>
  <si>
    <t>Vizuális kultúra 10 kr</t>
  </si>
  <si>
    <t>Vizuális kultúra és kommunikáció 1.</t>
  </si>
  <si>
    <t>BTA2O0012L</t>
  </si>
  <si>
    <t>Vizuális kultúra és kommunikáció 2.</t>
  </si>
  <si>
    <t>TANALB1029</t>
  </si>
  <si>
    <t>Vizuális kultúra és nevelés tantárgy-pedagógiája 1.</t>
  </si>
  <si>
    <t>BTA2O0014L</t>
  </si>
  <si>
    <t>Esztétikai-művészeti ismeretek</t>
  </si>
  <si>
    <t>Vizuális nevelés és tantárgy-pedagógiája – összesen</t>
  </si>
  <si>
    <t>TANALB2009</t>
  </si>
  <si>
    <t>Technika 7 kr</t>
  </si>
  <si>
    <t>Technika, életvitel és gyakorlat</t>
  </si>
  <si>
    <t>TANALB1010</t>
  </si>
  <si>
    <t>Technika, életvitel, gyakorlat és tantárgy-pedagógiája</t>
  </si>
  <si>
    <t>Technika, életvitel és gyakorlat és tantárgy-pedagógiája – összesen</t>
  </si>
  <si>
    <t>BLTANI1019</t>
  </si>
  <si>
    <t>Testnevelés 10 kr</t>
  </si>
  <si>
    <t>Testnevelés-elmélet 1.</t>
  </si>
  <si>
    <t>BLTANI2012</t>
  </si>
  <si>
    <t>BLTANI1018</t>
  </si>
  <si>
    <t xml:space="preserve">Testnevelés és tantárgy-pedagógiája 2. </t>
  </si>
  <si>
    <t>Testnevelés és tantárgy-pedagógiája – összesen</t>
  </si>
  <si>
    <t>Tantárgy-pedagógiák az általános iskola 1-4. évfolyamának nevelési-oktatási feladataira való felkészülés keretében (81-96 kr)</t>
  </si>
  <si>
    <t>Kötelező elméleti egységek – összesen</t>
  </si>
  <si>
    <t>TNNALB2021</t>
  </si>
  <si>
    <t>Diplomarbeit</t>
  </si>
  <si>
    <t>aí</t>
  </si>
  <si>
    <t>Szabadon választhatók (12 kredit)</t>
  </si>
  <si>
    <t>Tanító német nemzetiségi szakirány 36kr.</t>
  </si>
  <si>
    <t>TNNALB1002</t>
  </si>
  <si>
    <t>Deutsch als Nationalitätensprache, Sprachkenntnisse</t>
  </si>
  <si>
    <t>Deutsch als Nationalitätensprache 1. (Grammatik, Grammatikübungen)</t>
  </si>
  <si>
    <t xml:space="preserve">Német nemzetiségi nyelvi ismeretek 12 kr </t>
  </si>
  <si>
    <t>TNNALB2006</t>
  </si>
  <si>
    <t>Deutsch als Nationalitätensprache 2.</t>
  </si>
  <si>
    <t>TNNALB1006</t>
  </si>
  <si>
    <t>Deutsch als Nationalitätensprache, Sprechübungen</t>
  </si>
  <si>
    <t>Deutsch als Nationalitätensprache 3.</t>
  </si>
  <si>
    <t>Német nemzetiségi beszédgyakorlat 10 kr</t>
  </si>
  <si>
    <t>TNNALB2010</t>
  </si>
  <si>
    <t>Deutsch als Nationalitätensprache 4.</t>
  </si>
  <si>
    <t>TNNALB2011</t>
  </si>
  <si>
    <t>Deutsch als Nationalitätensprache und ihre Lernmethodik</t>
  </si>
  <si>
    <t>Deutsch als Nationalitätensprache und ihre Lernmethodik 1.</t>
  </si>
  <si>
    <t>Német nemzetiségi nyelv és tanulásmódszertana 6 kr</t>
  </si>
  <si>
    <t>TNNALB1010</t>
  </si>
  <si>
    <t>Deutsche Nationalitätenkunde und ihre Lernmethodik</t>
  </si>
  <si>
    <t>TNNALB1011</t>
  </si>
  <si>
    <t>Ungarndeutsche Kultur</t>
  </si>
  <si>
    <t>Német nemzetiségi kultúra 8kr</t>
  </si>
  <si>
    <t>TNNALB1012</t>
  </si>
  <si>
    <t xml:space="preserve">Ungarndeutsche Literatur </t>
  </si>
  <si>
    <t>TNNALB2014</t>
  </si>
  <si>
    <t xml:space="preserve">Ungarndeutsche Kinderliteratur </t>
  </si>
  <si>
    <t>TNNALB2015</t>
  </si>
  <si>
    <t>Deutsch als Nationalitätensprache, Komplexprüfung</t>
  </si>
  <si>
    <t>s</t>
  </si>
  <si>
    <t>Tanító német nemzetiségi szakirány 36kr</t>
  </si>
  <si>
    <t>TNNALB2007</t>
  </si>
  <si>
    <t>Individuelles Schulpraktikum 1.</t>
  </si>
  <si>
    <t>TNNALB1007</t>
  </si>
  <si>
    <t xml:space="preserve">Unterrichtspraktikum in Gruppen 1. Ungarische Sprache und Literatur; Mathematik
</t>
  </si>
  <si>
    <t>TNNALB2012</t>
  </si>
  <si>
    <t xml:space="preserve">Individuelles Schulpraktikum 2.
</t>
  </si>
  <si>
    <t>TNNALB1013</t>
  </si>
  <si>
    <t xml:space="preserve">Unterrichtspraktikum in Gruppen 2. Naturkunde, Ungarisch, Turnen und Sport </t>
  </si>
  <si>
    <t>TNNALB2016</t>
  </si>
  <si>
    <t>Individuelles Schulpraktikum 3.</t>
  </si>
  <si>
    <t>TNNALB1015</t>
  </si>
  <si>
    <t xml:space="preserve">Unterrichtspraktikum in Gruppen 3. visuelle Erziehung, Lebensführung (Technik), Musik – Gesang, Mathematik
</t>
  </si>
  <si>
    <t>TNNALB2018</t>
  </si>
  <si>
    <t>Komplexes pädagogisches Praktikum</t>
  </si>
  <si>
    <t>TNNALB2019</t>
  </si>
  <si>
    <t>Abschlussunterricht 1.</t>
  </si>
  <si>
    <t>TNNALB2020</t>
  </si>
  <si>
    <t xml:space="preserve">Abschlussunterricht 2. (Nationalitätenunterricht)
</t>
  </si>
  <si>
    <t>Gyakorlati képzés Unterrichtspraktikum</t>
  </si>
  <si>
    <t>Összes (szakmai gyak. nélkül)</t>
  </si>
  <si>
    <t>Összesen Tanító német nemzetiségi szakirány szakmai gyakorlattal– összesen )</t>
  </si>
  <si>
    <t>LKOZOS1024, RTALTALB007, RTALTALB014, RTALTALB015</t>
  </si>
  <si>
    <t>Általános és fejlődéslélektan 1, Általános és fejlődéslélektan 2, Pedagógiai szociálpszichológia, A személyiségfejlődés zavara</t>
  </si>
  <si>
    <t>LKOZOS1024, RTALTALB007. RTALTALB014, RTALTALB015, LKOZOS1027, TANALB1002, TNNALB2003, TNNALB1003, TANALB2032</t>
  </si>
  <si>
    <t>Általános és fejlődéslélektan 1., 2.., Pedagógiai szociálpszichológia, A személyiségfejlődés zavarai, Bevezetés a pedagógiába, Az iskoláskor pedagógiája, Die Welt der Schule, Der Pädagogenberuf 1., A nevelés-oktatás tudományos alapjai )</t>
  </si>
  <si>
    <r>
      <t>Testnevelés és tantárgy-pedagógia 1.</t>
    </r>
    <r>
      <rPr>
        <strike/>
        <sz val="10"/>
        <color theme="1"/>
        <rFont val="Times New Roman"/>
        <family val="1"/>
        <charset val="238"/>
      </rPr>
      <t xml:space="preserve">  </t>
    </r>
  </si>
  <si>
    <t>Deutsch als Nationalitätensprache und ihre Lernmethodik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</si>
</sst>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36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i/>
      <strike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969696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2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3" fillId="3" borderId="2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 shrinkToFi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0" xfId="0" applyFont="1" applyAlignment="1">
      <alignment horizontal="center" shrinkToFit="1"/>
    </xf>
    <xf numFmtId="0" fontId="2" fillId="0" borderId="17" xfId="0" applyFont="1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F986"/>
  <sheetViews>
    <sheetView tabSelected="1" workbookViewId="0">
      <selection sqref="A1:AJ1"/>
    </sheetView>
  </sheetViews>
  <sheetFormatPr defaultColWidth="14.42578125" defaultRowHeight="15" customHeight="1" outlineLevelCol="1" x14ac:dyDescent="0.2"/>
  <cols>
    <col min="1" max="1" width="3.7109375" customWidth="1"/>
    <col min="2" max="2" width="3.85546875" customWidth="1"/>
    <col min="3" max="4" width="14.5703125" customWidth="1"/>
    <col min="5" max="5" width="29.42578125" customWidth="1"/>
    <col min="6" max="6" width="3.7109375" customWidth="1" outlineLevel="1"/>
    <col min="7" max="27" width="3.28515625" customWidth="1" outlineLevel="1"/>
    <col min="28" max="28" width="4.28515625" customWidth="1" outlineLevel="1"/>
    <col min="29" max="29" width="3.28515625" customWidth="1" outlineLevel="1"/>
    <col min="30" max="30" width="4.42578125" customWidth="1" outlineLevel="1"/>
    <col min="31" max="32" width="6" customWidth="1" outlineLevel="1"/>
    <col min="33" max="34" width="6" customWidth="1"/>
    <col min="35" max="35" width="15" customWidth="1"/>
    <col min="36" max="36" width="22.5703125" customWidth="1"/>
    <col min="37" max="37" width="21.28515625" customWidth="1"/>
    <col min="38" max="58" width="9.28515625" customWidth="1"/>
  </cols>
  <sheetData>
    <row r="1" spans="1:58" ht="69.75" customHeight="1" x14ac:dyDescent="0.2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3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57" x14ac:dyDescent="0.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  <c r="AF2" s="4" t="s">
        <v>32</v>
      </c>
      <c r="AG2" s="4" t="s">
        <v>33</v>
      </c>
      <c r="AH2" s="4" t="s">
        <v>34</v>
      </c>
      <c r="AI2" s="5" t="s">
        <v>35</v>
      </c>
      <c r="AJ2" s="5" t="s">
        <v>36</v>
      </c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</row>
    <row r="3" spans="1:58" ht="25.5" x14ac:dyDescent="0.2">
      <c r="A3" s="7" t="s">
        <v>37</v>
      </c>
      <c r="B3" s="7" t="s">
        <v>38</v>
      </c>
      <c r="C3" s="8" t="s">
        <v>39</v>
      </c>
      <c r="D3" s="9" t="s">
        <v>40</v>
      </c>
      <c r="E3" s="10" t="s">
        <v>41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>
        <v>10</v>
      </c>
      <c r="Y3" s="11">
        <v>5</v>
      </c>
      <c r="Z3" s="11">
        <v>3</v>
      </c>
      <c r="AA3" s="11"/>
      <c r="AB3" s="11"/>
      <c r="AC3" s="11"/>
      <c r="AD3" s="11">
        <f>F3+I3+L3+O3+R3+U3+X3+AA3</f>
        <v>10</v>
      </c>
      <c r="AE3" s="11">
        <f>G3+J3+M3+P3+S3+V3+Y3+AB3</f>
        <v>5</v>
      </c>
      <c r="AF3" s="11">
        <f t="shared" ref="AF3:AF11" si="0">SUM(AD3:AE3)</f>
        <v>15</v>
      </c>
      <c r="AG3" s="11">
        <f t="shared" ref="AG3:AG11" si="1">AC3+Z3+W3+T3+Q3+N3+K3+H3</f>
        <v>3</v>
      </c>
      <c r="AH3" s="11" t="s">
        <v>42</v>
      </c>
      <c r="AI3" s="7"/>
      <c r="AJ3" s="12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</row>
    <row r="4" spans="1:58" ht="12.75" x14ac:dyDescent="0.2">
      <c r="A4" s="7" t="s">
        <v>43</v>
      </c>
      <c r="B4" s="7" t="s">
        <v>44</v>
      </c>
      <c r="C4" s="8" t="s">
        <v>45</v>
      </c>
      <c r="D4" s="13"/>
      <c r="E4" s="8" t="s">
        <v>46</v>
      </c>
      <c r="F4" s="11">
        <v>10</v>
      </c>
      <c r="G4" s="11">
        <v>0</v>
      </c>
      <c r="H4" s="11">
        <v>2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>
        <v>10</v>
      </c>
      <c r="AE4" s="11">
        <v>0</v>
      </c>
      <c r="AF4" s="11">
        <f t="shared" si="0"/>
        <v>10</v>
      </c>
      <c r="AG4" s="11">
        <f t="shared" si="1"/>
        <v>2</v>
      </c>
      <c r="AH4" s="11" t="s">
        <v>47</v>
      </c>
      <c r="AI4" s="7"/>
      <c r="AJ4" s="12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ht="12.75" x14ac:dyDescent="0.2">
      <c r="A5" s="7" t="s">
        <v>37</v>
      </c>
      <c r="B5" s="7" t="s">
        <v>38</v>
      </c>
      <c r="C5" s="8" t="s">
        <v>48</v>
      </c>
      <c r="D5" s="13"/>
      <c r="E5" s="8" t="s">
        <v>49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>
        <v>10</v>
      </c>
      <c r="Y5" s="11">
        <v>0</v>
      </c>
      <c r="Z5" s="11">
        <v>2</v>
      </c>
      <c r="AA5" s="11"/>
      <c r="AB5" s="11"/>
      <c r="AC5" s="11"/>
      <c r="AD5" s="11">
        <f>F5+I5+L5+O5+R5+U5+X5+AA5</f>
        <v>10</v>
      </c>
      <c r="AE5" s="11">
        <f>G5+J5+M5+P5+S5+V5+Y5+AB5</f>
        <v>0</v>
      </c>
      <c r="AF5" s="11">
        <f t="shared" si="0"/>
        <v>10</v>
      </c>
      <c r="AG5" s="11">
        <f t="shared" si="1"/>
        <v>2</v>
      </c>
      <c r="AH5" s="11" t="s">
        <v>47</v>
      </c>
      <c r="AI5" s="7"/>
      <c r="AJ5" s="12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</row>
    <row r="6" spans="1:58" ht="12.75" x14ac:dyDescent="0.2">
      <c r="A6" s="7" t="s">
        <v>43</v>
      </c>
      <c r="B6" s="7" t="s">
        <v>44</v>
      </c>
      <c r="C6" s="8" t="s">
        <v>50</v>
      </c>
      <c r="D6" s="14"/>
      <c r="E6" s="8" t="s">
        <v>51</v>
      </c>
      <c r="F6" s="11">
        <v>5</v>
      </c>
      <c r="G6" s="11">
        <v>0</v>
      </c>
      <c r="H6" s="11">
        <v>1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>
        <f>F6+I6+L6+O6+R6+U6+X6+AA6</f>
        <v>5</v>
      </c>
      <c r="AE6" s="11">
        <f>G6+J6+M6+P6+S6+V6+Y6+AB6</f>
        <v>0</v>
      </c>
      <c r="AF6" s="11">
        <f t="shared" si="0"/>
        <v>5</v>
      </c>
      <c r="AG6" s="11">
        <f t="shared" si="1"/>
        <v>1</v>
      </c>
      <c r="AH6" s="11" t="s">
        <v>47</v>
      </c>
      <c r="AI6" s="7"/>
      <c r="AJ6" s="12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</row>
    <row r="7" spans="1:58" ht="25.5" x14ac:dyDescent="0.2">
      <c r="A7" s="7" t="s">
        <v>43</v>
      </c>
      <c r="B7" s="7" t="s">
        <v>44</v>
      </c>
      <c r="C7" s="8" t="s">
        <v>52</v>
      </c>
      <c r="D7" s="15" t="s">
        <v>53</v>
      </c>
      <c r="E7" s="8" t="s">
        <v>54</v>
      </c>
      <c r="F7" s="11">
        <v>0</v>
      </c>
      <c r="G7" s="11">
        <v>10</v>
      </c>
      <c r="H7" s="11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>
        <v>0</v>
      </c>
      <c r="AE7" s="11">
        <v>10</v>
      </c>
      <c r="AF7" s="11">
        <f t="shared" si="0"/>
        <v>10</v>
      </c>
      <c r="AG7" s="11">
        <f t="shared" si="1"/>
        <v>2</v>
      </c>
      <c r="AH7" s="11" t="s">
        <v>42</v>
      </c>
      <c r="AI7" s="7"/>
      <c r="AJ7" s="12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</row>
    <row r="8" spans="1:58" ht="25.5" x14ac:dyDescent="0.2">
      <c r="A8" s="7" t="s">
        <v>55</v>
      </c>
      <c r="B8" s="7" t="s">
        <v>56</v>
      </c>
      <c r="C8" s="8" t="s">
        <v>57</v>
      </c>
      <c r="D8" s="16"/>
      <c r="E8" s="8" t="s">
        <v>58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>
        <v>10</v>
      </c>
      <c r="V8" s="11">
        <v>0</v>
      </c>
      <c r="W8" s="11">
        <v>2</v>
      </c>
      <c r="X8" s="11"/>
      <c r="Y8" s="11"/>
      <c r="Z8" s="11"/>
      <c r="AA8" s="11"/>
      <c r="AB8" s="11"/>
      <c r="AC8" s="11"/>
      <c r="AD8" s="11">
        <f t="shared" ref="AD8:AE11" si="2">F8+I8+L8+O8+R8+U8+X8+AA8</f>
        <v>10</v>
      </c>
      <c r="AE8" s="11">
        <f t="shared" si="2"/>
        <v>0</v>
      </c>
      <c r="AF8" s="11">
        <f t="shared" si="0"/>
        <v>10</v>
      </c>
      <c r="AG8" s="11">
        <f t="shared" si="1"/>
        <v>2</v>
      </c>
      <c r="AH8" s="11" t="s">
        <v>47</v>
      </c>
      <c r="AI8" s="7"/>
      <c r="AJ8" s="12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9" spans="1:58" ht="38.25" x14ac:dyDescent="0.2">
      <c r="A9" s="7" t="s">
        <v>55</v>
      </c>
      <c r="B9" s="7" t="s">
        <v>59</v>
      </c>
      <c r="C9" s="8" t="s">
        <v>60</v>
      </c>
      <c r="D9" s="9" t="s">
        <v>61</v>
      </c>
      <c r="E9" s="8" t="s">
        <v>62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>
        <v>10</v>
      </c>
      <c r="S9" s="11">
        <v>0</v>
      </c>
      <c r="T9" s="11">
        <v>2</v>
      </c>
      <c r="U9" s="11"/>
      <c r="V9" s="11"/>
      <c r="W9" s="11"/>
      <c r="X9" s="11"/>
      <c r="Y9" s="11"/>
      <c r="Z9" s="11"/>
      <c r="AA9" s="11"/>
      <c r="AB9" s="11"/>
      <c r="AC9" s="11"/>
      <c r="AD9" s="11">
        <f t="shared" si="2"/>
        <v>10</v>
      </c>
      <c r="AE9" s="11">
        <f t="shared" si="2"/>
        <v>0</v>
      </c>
      <c r="AF9" s="11">
        <f t="shared" si="0"/>
        <v>10</v>
      </c>
      <c r="AG9" s="11">
        <f t="shared" si="1"/>
        <v>2</v>
      </c>
      <c r="AH9" s="11" t="s">
        <v>47</v>
      </c>
      <c r="AI9" s="7"/>
      <c r="AJ9" s="12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</row>
    <row r="10" spans="1:58" ht="25.5" x14ac:dyDescent="0.2">
      <c r="A10" s="7" t="s">
        <v>55</v>
      </c>
      <c r="B10" s="7" t="s">
        <v>56</v>
      </c>
      <c r="C10" s="8" t="s">
        <v>63</v>
      </c>
      <c r="D10" s="13"/>
      <c r="E10" s="8" t="s">
        <v>64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>
        <v>10</v>
      </c>
      <c r="V10" s="11">
        <v>0</v>
      </c>
      <c r="W10" s="11">
        <v>2</v>
      </c>
      <c r="X10" s="11"/>
      <c r="Y10" s="11"/>
      <c r="Z10" s="11"/>
      <c r="AA10" s="11"/>
      <c r="AB10" s="11"/>
      <c r="AC10" s="11"/>
      <c r="AD10" s="11">
        <f t="shared" si="2"/>
        <v>10</v>
      </c>
      <c r="AE10" s="11">
        <f t="shared" si="2"/>
        <v>0</v>
      </c>
      <c r="AF10" s="11">
        <f t="shared" si="0"/>
        <v>10</v>
      </c>
      <c r="AG10" s="11">
        <f t="shared" si="1"/>
        <v>2</v>
      </c>
      <c r="AH10" s="11" t="s">
        <v>47</v>
      </c>
      <c r="AI10" s="7" t="s">
        <v>60</v>
      </c>
      <c r="AJ10" s="12" t="s">
        <v>62</v>
      </c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</row>
    <row r="11" spans="1:58" ht="12.75" x14ac:dyDescent="0.2">
      <c r="A11" s="7" t="s">
        <v>43</v>
      </c>
      <c r="B11" s="7" t="s">
        <v>65</v>
      </c>
      <c r="C11" s="8" t="s">
        <v>66</v>
      </c>
      <c r="D11" s="14"/>
      <c r="E11" s="17" t="s">
        <v>67</v>
      </c>
      <c r="F11" s="11"/>
      <c r="G11" s="11"/>
      <c r="H11" s="11"/>
      <c r="I11" s="11">
        <v>10</v>
      </c>
      <c r="J11" s="11">
        <v>0</v>
      </c>
      <c r="K11" s="11">
        <v>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>
        <f t="shared" si="2"/>
        <v>10</v>
      </c>
      <c r="AE11" s="11">
        <f t="shared" si="2"/>
        <v>0</v>
      </c>
      <c r="AF11" s="11">
        <f t="shared" si="0"/>
        <v>10</v>
      </c>
      <c r="AG11" s="11">
        <f t="shared" si="1"/>
        <v>2</v>
      </c>
      <c r="AH11" s="11" t="s">
        <v>47</v>
      </c>
      <c r="AI11" s="7"/>
      <c r="AJ11" s="12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</row>
    <row r="12" spans="1:58" ht="12.75" x14ac:dyDescent="0.2">
      <c r="A12" s="7"/>
      <c r="B12" s="7"/>
      <c r="C12" s="8"/>
      <c r="D12" s="8"/>
      <c r="E12" s="18" t="s">
        <v>68</v>
      </c>
      <c r="F12" s="19">
        <f t="shared" ref="F12:AG12" si="3">SUM(F3:F11)</f>
        <v>15</v>
      </c>
      <c r="G12" s="19">
        <f t="shared" si="3"/>
        <v>10</v>
      </c>
      <c r="H12" s="19">
        <f t="shared" si="3"/>
        <v>5</v>
      </c>
      <c r="I12" s="19">
        <f t="shared" si="3"/>
        <v>10</v>
      </c>
      <c r="J12" s="19">
        <f t="shared" si="3"/>
        <v>0</v>
      </c>
      <c r="K12" s="19">
        <f t="shared" si="3"/>
        <v>2</v>
      </c>
      <c r="L12" s="19">
        <f t="shared" si="3"/>
        <v>0</v>
      </c>
      <c r="M12" s="19">
        <f t="shared" si="3"/>
        <v>0</v>
      </c>
      <c r="N12" s="19">
        <f t="shared" si="3"/>
        <v>0</v>
      </c>
      <c r="O12" s="19">
        <f t="shared" si="3"/>
        <v>0</v>
      </c>
      <c r="P12" s="19">
        <f t="shared" si="3"/>
        <v>0</v>
      </c>
      <c r="Q12" s="19">
        <f t="shared" si="3"/>
        <v>0</v>
      </c>
      <c r="R12" s="19">
        <f t="shared" si="3"/>
        <v>10</v>
      </c>
      <c r="S12" s="19">
        <f t="shared" si="3"/>
        <v>0</v>
      </c>
      <c r="T12" s="19">
        <f t="shared" si="3"/>
        <v>2</v>
      </c>
      <c r="U12" s="19">
        <f t="shared" si="3"/>
        <v>20</v>
      </c>
      <c r="V12" s="19">
        <f t="shared" si="3"/>
        <v>0</v>
      </c>
      <c r="W12" s="19">
        <f t="shared" si="3"/>
        <v>4</v>
      </c>
      <c r="X12" s="19">
        <f t="shared" si="3"/>
        <v>20</v>
      </c>
      <c r="Y12" s="19">
        <f t="shared" si="3"/>
        <v>5</v>
      </c>
      <c r="Z12" s="19">
        <f t="shared" si="3"/>
        <v>5</v>
      </c>
      <c r="AA12" s="19">
        <f t="shared" si="3"/>
        <v>0</v>
      </c>
      <c r="AB12" s="19">
        <f t="shared" si="3"/>
        <v>0</v>
      </c>
      <c r="AC12" s="19">
        <f t="shared" si="3"/>
        <v>0</v>
      </c>
      <c r="AD12" s="19">
        <f t="shared" si="3"/>
        <v>75</v>
      </c>
      <c r="AE12" s="19">
        <f t="shared" si="3"/>
        <v>15</v>
      </c>
      <c r="AF12" s="19">
        <f t="shared" si="3"/>
        <v>90</v>
      </c>
      <c r="AG12" s="19">
        <f t="shared" si="3"/>
        <v>18</v>
      </c>
      <c r="AH12" s="19"/>
      <c r="AI12" s="7"/>
      <c r="AJ12" s="12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</row>
    <row r="13" spans="1:58" ht="25.5" x14ac:dyDescent="0.2">
      <c r="A13" s="7" t="s">
        <v>43</v>
      </c>
      <c r="B13" s="7" t="s">
        <v>44</v>
      </c>
      <c r="C13" s="17" t="s">
        <v>69</v>
      </c>
      <c r="D13" s="9" t="s">
        <v>70</v>
      </c>
      <c r="E13" s="8" t="s">
        <v>71</v>
      </c>
      <c r="F13" s="11">
        <v>5</v>
      </c>
      <c r="G13" s="11">
        <v>5</v>
      </c>
      <c r="H13" s="11">
        <v>2</v>
      </c>
      <c r="I13" s="11"/>
      <c r="J13" s="11"/>
      <c r="K13" s="11"/>
      <c r="L13" s="20"/>
      <c r="M13" s="2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>
        <f t="shared" ref="AD13:AE17" si="4">F13+I13+L13+O13+R13+U13+X13+AA13</f>
        <v>5</v>
      </c>
      <c r="AE13" s="11">
        <f t="shared" si="4"/>
        <v>5</v>
      </c>
      <c r="AF13" s="11">
        <f>SUM(AD13:AE13)</f>
        <v>10</v>
      </c>
      <c r="AG13" s="11">
        <f>AC13+Z13+W13+T13+Q13+N13+K13+H13</f>
        <v>2</v>
      </c>
      <c r="AH13" s="11" t="s">
        <v>47</v>
      </c>
      <c r="AI13" s="7"/>
      <c r="AJ13" s="12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</row>
    <row r="14" spans="1:58" ht="25.5" x14ac:dyDescent="0.2">
      <c r="A14" s="7" t="s">
        <v>43</v>
      </c>
      <c r="B14" s="7" t="s">
        <v>65</v>
      </c>
      <c r="C14" s="8" t="s">
        <v>72</v>
      </c>
      <c r="D14" s="13"/>
      <c r="E14" s="8" t="s">
        <v>73</v>
      </c>
      <c r="F14" s="11"/>
      <c r="G14" s="11"/>
      <c r="H14" s="11"/>
      <c r="I14" s="11">
        <v>10</v>
      </c>
      <c r="J14" s="11">
        <v>5</v>
      </c>
      <c r="K14" s="11">
        <v>3</v>
      </c>
      <c r="L14" s="20"/>
      <c r="M14" s="2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>
        <f t="shared" si="4"/>
        <v>10</v>
      </c>
      <c r="AE14" s="11">
        <f t="shared" si="4"/>
        <v>5</v>
      </c>
      <c r="AF14" s="11">
        <f>SUM(AD13:AE13)</f>
        <v>10</v>
      </c>
      <c r="AG14" s="11">
        <f>AC14+Z14+W14+T14+Q14+N14+K14+H14</f>
        <v>3</v>
      </c>
      <c r="AH14" s="11" t="s">
        <v>47</v>
      </c>
      <c r="AI14" s="7" t="s">
        <v>69</v>
      </c>
      <c r="AJ14" s="8" t="s">
        <v>71</v>
      </c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</row>
    <row r="15" spans="1:58" ht="25.5" x14ac:dyDescent="0.2">
      <c r="A15" s="7" t="s">
        <v>74</v>
      </c>
      <c r="B15" s="7" t="s">
        <v>75</v>
      </c>
      <c r="C15" s="8" t="s">
        <v>76</v>
      </c>
      <c r="D15" s="13"/>
      <c r="E15" s="8" t="s">
        <v>77</v>
      </c>
      <c r="F15" s="11"/>
      <c r="G15" s="11"/>
      <c r="H15" s="11"/>
      <c r="I15" s="11"/>
      <c r="J15" s="11"/>
      <c r="K15" s="11"/>
      <c r="L15" s="20">
        <v>10</v>
      </c>
      <c r="M15" s="21">
        <v>5</v>
      </c>
      <c r="N15" s="11">
        <v>3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>
        <f t="shared" si="4"/>
        <v>10</v>
      </c>
      <c r="AE15" s="11">
        <f t="shared" si="4"/>
        <v>5</v>
      </c>
      <c r="AF15" s="11">
        <f>SUM(AD14:AE14)</f>
        <v>15</v>
      </c>
      <c r="AG15" s="11">
        <f>AC15+Z15+W15+T15+Q15+N15+K15+H15</f>
        <v>3</v>
      </c>
      <c r="AH15" s="11" t="s">
        <v>47</v>
      </c>
      <c r="AI15" s="7" t="s">
        <v>69</v>
      </c>
      <c r="AJ15" s="8" t="s">
        <v>71</v>
      </c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</row>
    <row r="16" spans="1:58" ht="25.5" x14ac:dyDescent="0.2">
      <c r="A16" s="7" t="s">
        <v>74</v>
      </c>
      <c r="B16" s="7" t="s">
        <v>78</v>
      </c>
      <c r="C16" s="8" t="s">
        <v>79</v>
      </c>
      <c r="D16" s="13"/>
      <c r="E16" s="8" t="s">
        <v>80</v>
      </c>
      <c r="F16" s="11"/>
      <c r="G16" s="11"/>
      <c r="H16" s="11"/>
      <c r="I16" s="11"/>
      <c r="J16" s="11"/>
      <c r="K16" s="11"/>
      <c r="L16" s="20"/>
      <c r="M16" s="21"/>
      <c r="N16" s="11"/>
      <c r="O16" s="11">
        <v>0</v>
      </c>
      <c r="P16" s="11">
        <v>10</v>
      </c>
      <c r="Q16" s="11">
        <v>2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>
        <f t="shared" si="4"/>
        <v>0</v>
      </c>
      <c r="AE16" s="11">
        <f t="shared" si="4"/>
        <v>10</v>
      </c>
      <c r="AF16" s="11">
        <f>SUM(AD15:AE15)</f>
        <v>15</v>
      </c>
      <c r="AG16" s="11">
        <f>AC16+Z16+W16+T16+Q16+N16+K16+H16</f>
        <v>2</v>
      </c>
      <c r="AH16" s="11" t="s">
        <v>42</v>
      </c>
      <c r="AI16" s="7" t="s">
        <v>72</v>
      </c>
      <c r="AJ16" s="8" t="s">
        <v>73</v>
      </c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</row>
    <row r="17" spans="1:58" ht="89.25" x14ac:dyDescent="0.2">
      <c r="A17" s="7" t="s">
        <v>55</v>
      </c>
      <c r="B17" s="7" t="s">
        <v>59</v>
      </c>
      <c r="C17" s="8" t="s">
        <v>81</v>
      </c>
      <c r="D17" s="14"/>
      <c r="E17" s="8" t="s">
        <v>82</v>
      </c>
      <c r="F17" s="11"/>
      <c r="G17" s="11"/>
      <c r="H17" s="20"/>
      <c r="I17" s="21"/>
      <c r="J17" s="11"/>
      <c r="K17" s="11"/>
      <c r="L17" s="20"/>
      <c r="M17" s="21"/>
      <c r="N17" s="11"/>
      <c r="O17" s="11"/>
      <c r="P17" s="11"/>
      <c r="Q17" s="11"/>
      <c r="R17" s="11">
        <v>0</v>
      </c>
      <c r="S17" s="11">
        <v>10</v>
      </c>
      <c r="T17" s="11">
        <v>2</v>
      </c>
      <c r="U17" s="11"/>
      <c r="V17" s="11"/>
      <c r="W17" s="11"/>
      <c r="X17" s="11"/>
      <c r="Y17" s="11"/>
      <c r="Z17" s="11"/>
      <c r="AA17" s="11"/>
      <c r="AB17" s="11"/>
      <c r="AC17" s="11"/>
      <c r="AD17" s="11">
        <f t="shared" si="4"/>
        <v>0</v>
      </c>
      <c r="AE17" s="11">
        <f t="shared" si="4"/>
        <v>10</v>
      </c>
      <c r="AF17" s="11">
        <f>SUM(AD16:AE16)</f>
        <v>10</v>
      </c>
      <c r="AG17" s="11">
        <f>AC17+Z17+W17+T17+Q17+N17+K17+H17</f>
        <v>2</v>
      </c>
      <c r="AH17" s="11" t="s">
        <v>42</v>
      </c>
      <c r="AI17" s="7" t="s">
        <v>269</v>
      </c>
      <c r="AJ17" s="22" t="s">
        <v>270</v>
      </c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</row>
    <row r="18" spans="1:58" ht="12.75" x14ac:dyDescent="0.2">
      <c r="A18" s="7"/>
      <c r="B18" s="7"/>
      <c r="C18" s="8"/>
      <c r="D18" s="14"/>
      <c r="E18" s="18" t="s">
        <v>83</v>
      </c>
      <c r="F18" s="19">
        <f t="shared" ref="F18:AG18" si="5">SUM(F13:F17)</f>
        <v>5</v>
      </c>
      <c r="G18" s="19">
        <f t="shared" si="5"/>
        <v>5</v>
      </c>
      <c r="H18" s="19">
        <f t="shared" si="5"/>
        <v>2</v>
      </c>
      <c r="I18" s="19">
        <f t="shared" si="5"/>
        <v>10</v>
      </c>
      <c r="J18" s="19">
        <f t="shared" si="5"/>
        <v>5</v>
      </c>
      <c r="K18" s="19">
        <f t="shared" si="5"/>
        <v>3</v>
      </c>
      <c r="L18" s="19">
        <f t="shared" si="5"/>
        <v>10</v>
      </c>
      <c r="M18" s="19">
        <f t="shared" si="5"/>
        <v>5</v>
      </c>
      <c r="N18" s="19">
        <f t="shared" si="5"/>
        <v>3</v>
      </c>
      <c r="O18" s="19">
        <f t="shared" si="5"/>
        <v>0</v>
      </c>
      <c r="P18" s="19">
        <f t="shared" si="5"/>
        <v>10</v>
      </c>
      <c r="Q18" s="19">
        <f t="shared" si="5"/>
        <v>2</v>
      </c>
      <c r="R18" s="19">
        <f t="shared" si="5"/>
        <v>0</v>
      </c>
      <c r="S18" s="19">
        <f t="shared" si="5"/>
        <v>10</v>
      </c>
      <c r="T18" s="19">
        <f t="shared" si="5"/>
        <v>2</v>
      </c>
      <c r="U18" s="19">
        <f t="shared" si="5"/>
        <v>0</v>
      </c>
      <c r="V18" s="19">
        <f t="shared" si="5"/>
        <v>0</v>
      </c>
      <c r="W18" s="19">
        <f t="shared" si="5"/>
        <v>0</v>
      </c>
      <c r="X18" s="19">
        <f t="shared" si="5"/>
        <v>0</v>
      </c>
      <c r="Y18" s="19">
        <f t="shared" si="5"/>
        <v>0</v>
      </c>
      <c r="Z18" s="19">
        <f t="shared" si="5"/>
        <v>0</v>
      </c>
      <c r="AA18" s="19">
        <f t="shared" si="5"/>
        <v>0</v>
      </c>
      <c r="AB18" s="19">
        <f t="shared" si="5"/>
        <v>0</v>
      </c>
      <c r="AC18" s="19">
        <f t="shared" si="5"/>
        <v>0</v>
      </c>
      <c r="AD18" s="19">
        <f t="shared" si="5"/>
        <v>25</v>
      </c>
      <c r="AE18" s="19">
        <f t="shared" si="5"/>
        <v>35</v>
      </c>
      <c r="AF18" s="19">
        <f t="shared" si="5"/>
        <v>60</v>
      </c>
      <c r="AG18" s="19">
        <f t="shared" si="5"/>
        <v>12</v>
      </c>
      <c r="AH18" s="11"/>
      <c r="AI18" s="7"/>
      <c r="AJ18" s="12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</row>
    <row r="19" spans="1:58" ht="25.5" x14ac:dyDescent="0.2">
      <c r="A19" s="7" t="s">
        <v>43</v>
      </c>
      <c r="B19" s="7" t="s">
        <v>44</v>
      </c>
      <c r="C19" s="8" t="s">
        <v>84</v>
      </c>
      <c r="D19" s="23" t="s">
        <v>85</v>
      </c>
      <c r="E19" s="8" t="s">
        <v>86</v>
      </c>
      <c r="F19" s="11">
        <v>5</v>
      </c>
      <c r="G19" s="11">
        <v>5</v>
      </c>
      <c r="H19" s="11">
        <v>2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>
        <f t="shared" ref="AD19:AE26" si="6">F19+I19+L19+O19+R19+U19+X19+AA19</f>
        <v>5</v>
      </c>
      <c r="AE19" s="11">
        <f t="shared" si="6"/>
        <v>5</v>
      </c>
      <c r="AF19" s="11">
        <f t="shared" ref="AF19:AF27" si="7">SUM(AD19:AE19)</f>
        <v>10</v>
      </c>
      <c r="AG19" s="11">
        <f>H19+K19+N19+Q19+T19+W19+Z19+AC19</f>
        <v>2</v>
      </c>
      <c r="AH19" s="11" t="s">
        <v>47</v>
      </c>
      <c r="AI19" s="7"/>
      <c r="AJ19" s="12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</row>
    <row r="20" spans="1:58" ht="12.75" x14ac:dyDescent="0.2">
      <c r="A20" s="7" t="s">
        <v>43</v>
      </c>
      <c r="B20" s="7" t="s">
        <v>65</v>
      </c>
      <c r="C20" s="8" t="s">
        <v>87</v>
      </c>
      <c r="D20" s="24"/>
      <c r="E20" s="8" t="s">
        <v>88</v>
      </c>
      <c r="F20" s="11"/>
      <c r="G20" s="11"/>
      <c r="H20" s="11"/>
      <c r="I20" s="11">
        <v>10</v>
      </c>
      <c r="J20" s="11">
        <v>0</v>
      </c>
      <c r="K20" s="11">
        <v>2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>
        <f t="shared" si="6"/>
        <v>10</v>
      </c>
      <c r="AE20" s="11">
        <f t="shared" si="6"/>
        <v>0</v>
      </c>
      <c r="AF20" s="11">
        <f t="shared" si="7"/>
        <v>10</v>
      </c>
      <c r="AG20" s="11">
        <f>H20+K20+N20+Q20+T20+W20+Z20+AC20</f>
        <v>2</v>
      </c>
      <c r="AH20" s="7" t="s">
        <v>42</v>
      </c>
      <c r="AI20" s="25"/>
      <c r="AJ20" s="8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</row>
    <row r="21" spans="1:58" ht="12.75" x14ac:dyDescent="0.2">
      <c r="A21" s="7" t="s">
        <v>74</v>
      </c>
      <c r="B21" s="7" t="s">
        <v>75</v>
      </c>
      <c r="C21" s="8" t="s">
        <v>89</v>
      </c>
      <c r="D21" s="24"/>
      <c r="E21" s="8" t="s">
        <v>90</v>
      </c>
      <c r="F21" s="11"/>
      <c r="G21" s="11"/>
      <c r="H21" s="11"/>
      <c r="I21" s="11"/>
      <c r="J21" s="11"/>
      <c r="K21" s="11"/>
      <c r="L21" s="11">
        <v>5</v>
      </c>
      <c r="M21" s="11">
        <v>5</v>
      </c>
      <c r="N21" s="11">
        <v>2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>
        <f t="shared" si="6"/>
        <v>5</v>
      </c>
      <c r="AE21" s="11">
        <f t="shared" si="6"/>
        <v>5</v>
      </c>
      <c r="AF21" s="11">
        <f t="shared" si="7"/>
        <v>10</v>
      </c>
      <c r="AG21" s="11">
        <f>AC21+Z21+W21+T21+Q21+N21+K21+H21</f>
        <v>2</v>
      </c>
      <c r="AH21" s="7" t="s">
        <v>42</v>
      </c>
      <c r="AI21" s="25"/>
      <c r="AJ21" s="8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</row>
    <row r="22" spans="1:58" ht="12.75" x14ac:dyDescent="0.2">
      <c r="A22" s="7" t="s">
        <v>37</v>
      </c>
      <c r="B22" s="7" t="s">
        <v>91</v>
      </c>
      <c r="C22" s="8" t="s">
        <v>92</v>
      </c>
      <c r="D22" s="26"/>
      <c r="E22" s="8" t="s">
        <v>93</v>
      </c>
      <c r="F22" s="11"/>
      <c r="G22" s="11"/>
      <c r="H22" s="11"/>
      <c r="I22" s="27"/>
      <c r="J22" s="27"/>
      <c r="K22" s="27"/>
      <c r="L22" s="11"/>
      <c r="M22" s="11"/>
      <c r="N22" s="11"/>
      <c r="O22" s="11"/>
      <c r="P22" s="11"/>
      <c r="Q22" s="11"/>
      <c r="R22" s="11"/>
      <c r="S22" s="11"/>
      <c r="T22" s="11"/>
      <c r="U22" s="27"/>
      <c r="V22" s="27"/>
      <c r="W22" s="27"/>
      <c r="X22" s="11"/>
      <c r="Y22" s="11"/>
      <c r="Z22" s="11"/>
      <c r="AA22" s="11">
        <v>0</v>
      </c>
      <c r="AB22" s="11">
        <v>10</v>
      </c>
      <c r="AC22" s="11">
        <v>2</v>
      </c>
      <c r="AD22" s="11">
        <f t="shared" si="6"/>
        <v>0</v>
      </c>
      <c r="AE22" s="11">
        <f t="shared" si="6"/>
        <v>10</v>
      </c>
      <c r="AF22" s="11">
        <f t="shared" si="7"/>
        <v>10</v>
      </c>
      <c r="AG22" s="11">
        <f>AC22+Z22+W22+T22+Q22+N22+K22+H22</f>
        <v>2</v>
      </c>
      <c r="AH22" s="11" t="s">
        <v>42</v>
      </c>
      <c r="AI22" s="7"/>
      <c r="AJ22" s="8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</row>
    <row r="23" spans="1:58" ht="25.5" x14ac:dyDescent="0.2">
      <c r="A23" s="7" t="s">
        <v>43</v>
      </c>
      <c r="B23" s="7" t="s">
        <v>44</v>
      </c>
      <c r="C23" s="8" t="s">
        <v>94</v>
      </c>
      <c r="D23" s="9" t="s">
        <v>95</v>
      </c>
      <c r="E23" s="8" t="s">
        <v>96</v>
      </c>
      <c r="F23" s="11">
        <v>10</v>
      </c>
      <c r="G23" s="11">
        <v>0</v>
      </c>
      <c r="H23" s="11">
        <v>1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>
        <f t="shared" si="6"/>
        <v>10</v>
      </c>
      <c r="AE23" s="11">
        <f t="shared" si="6"/>
        <v>0</v>
      </c>
      <c r="AF23" s="11">
        <f t="shared" si="7"/>
        <v>10</v>
      </c>
      <c r="AG23" s="11">
        <f>H23+K23+N23+Q23+T23+W23+Z23+AC23</f>
        <v>1</v>
      </c>
      <c r="AH23" s="11" t="s">
        <v>47</v>
      </c>
      <c r="AI23" s="7"/>
      <c r="AJ23" s="12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</row>
    <row r="24" spans="1:58" ht="25.5" x14ac:dyDescent="0.2">
      <c r="A24" s="7" t="s">
        <v>74</v>
      </c>
      <c r="B24" s="7" t="s">
        <v>78</v>
      </c>
      <c r="C24" s="8" t="s">
        <v>97</v>
      </c>
      <c r="D24" s="13"/>
      <c r="E24" s="8" t="s">
        <v>98</v>
      </c>
      <c r="F24" s="11"/>
      <c r="G24" s="11"/>
      <c r="H24" s="11"/>
      <c r="I24" s="11"/>
      <c r="J24" s="11"/>
      <c r="K24" s="11"/>
      <c r="L24" s="11"/>
      <c r="M24" s="11"/>
      <c r="N24" s="11"/>
      <c r="O24" s="11">
        <v>10</v>
      </c>
      <c r="P24" s="11">
        <v>0</v>
      </c>
      <c r="Q24" s="11">
        <v>2</v>
      </c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>
        <f t="shared" si="6"/>
        <v>10</v>
      </c>
      <c r="AE24" s="11">
        <f t="shared" si="6"/>
        <v>0</v>
      </c>
      <c r="AF24" s="11">
        <f t="shared" si="7"/>
        <v>10</v>
      </c>
      <c r="AG24" s="11">
        <f>AC24+Z24+W24+T24+Q24+N24+K24+H24</f>
        <v>2</v>
      </c>
      <c r="AH24" s="11" t="s">
        <v>47</v>
      </c>
      <c r="AI24" s="7"/>
      <c r="AJ24" s="8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</row>
    <row r="25" spans="1:58" ht="38.25" x14ac:dyDescent="0.2">
      <c r="A25" s="7" t="s">
        <v>55</v>
      </c>
      <c r="B25" s="7" t="s">
        <v>59</v>
      </c>
      <c r="C25" s="8" t="s">
        <v>99</v>
      </c>
      <c r="D25" s="13"/>
      <c r="E25" s="8" t="s">
        <v>100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v>0</v>
      </c>
      <c r="S25" s="11">
        <v>5</v>
      </c>
      <c r="T25" s="11">
        <v>2</v>
      </c>
      <c r="U25" s="11"/>
      <c r="V25" s="11"/>
      <c r="W25" s="11"/>
      <c r="X25" s="11"/>
      <c r="Y25" s="11"/>
      <c r="Z25" s="11"/>
      <c r="AA25" s="11"/>
      <c r="AB25" s="11"/>
      <c r="AC25" s="11"/>
      <c r="AD25" s="11">
        <f t="shared" si="6"/>
        <v>0</v>
      </c>
      <c r="AE25" s="11">
        <f t="shared" si="6"/>
        <v>5</v>
      </c>
      <c r="AF25" s="11">
        <f t="shared" si="7"/>
        <v>5</v>
      </c>
      <c r="AG25" s="11">
        <f>AC25+Z25+W25+T25+Q25+N25+K25+H25</f>
        <v>2</v>
      </c>
      <c r="AH25" s="11" t="s">
        <v>42</v>
      </c>
      <c r="AI25" s="7"/>
      <c r="AJ25" s="8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</row>
    <row r="26" spans="1:58" ht="25.5" x14ac:dyDescent="0.2">
      <c r="A26" s="50" t="s">
        <v>55</v>
      </c>
      <c r="B26" s="50" t="s">
        <v>56</v>
      </c>
      <c r="C26" s="51" t="s">
        <v>101</v>
      </c>
      <c r="D26" s="52"/>
      <c r="E26" s="51" t="s">
        <v>102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>
        <v>10</v>
      </c>
      <c r="V26" s="53">
        <v>5</v>
      </c>
      <c r="W26" s="53">
        <v>2</v>
      </c>
      <c r="X26" s="53"/>
      <c r="Y26" s="53"/>
      <c r="Z26" s="53"/>
      <c r="AA26" s="53"/>
      <c r="AB26" s="53"/>
      <c r="AC26" s="53"/>
      <c r="AD26" s="53">
        <f t="shared" si="6"/>
        <v>10</v>
      </c>
      <c r="AE26" s="53">
        <f t="shared" si="6"/>
        <v>5</v>
      </c>
      <c r="AF26" s="53">
        <f t="shared" si="7"/>
        <v>15</v>
      </c>
      <c r="AG26" s="53">
        <f>AC26+Z26+W26+T26+Q26+N26+K26+H26</f>
        <v>2</v>
      </c>
      <c r="AH26" s="53" t="s">
        <v>47</v>
      </c>
      <c r="AI26" s="54"/>
      <c r="AJ26" s="55"/>
      <c r="AK26" s="56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</row>
    <row r="27" spans="1:58" ht="153" x14ac:dyDescent="0.2">
      <c r="A27" s="50" t="s">
        <v>55</v>
      </c>
      <c r="B27" s="50" t="s">
        <v>59</v>
      </c>
      <c r="C27" s="51" t="s">
        <v>103</v>
      </c>
      <c r="D27" s="50"/>
      <c r="E27" s="51" t="s">
        <v>104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>
        <v>0</v>
      </c>
      <c r="S27" s="53">
        <v>0</v>
      </c>
      <c r="T27" s="53">
        <v>0</v>
      </c>
      <c r="U27" s="53"/>
      <c r="V27" s="53"/>
      <c r="W27" s="53"/>
      <c r="X27" s="53"/>
      <c r="Y27" s="53"/>
      <c r="Z27" s="53"/>
      <c r="AA27" s="53"/>
      <c r="AB27" s="53"/>
      <c r="AC27" s="53"/>
      <c r="AD27" s="53">
        <v>0</v>
      </c>
      <c r="AE27" s="53">
        <v>0</v>
      </c>
      <c r="AF27" s="53">
        <f t="shared" si="7"/>
        <v>0</v>
      </c>
      <c r="AG27" s="53">
        <f>AC27+Z27+W27+T27+Q27+N27+K27+H27</f>
        <v>0</v>
      </c>
      <c r="AH27" s="53" t="s">
        <v>105</v>
      </c>
      <c r="AI27" s="57" t="s">
        <v>271</v>
      </c>
      <c r="AJ27" s="58" t="s">
        <v>272</v>
      </c>
      <c r="AK27" s="56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</row>
    <row r="28" spans="1:58" ht="12.75" x14ac:dyDescent="0.2">
      <c r="A28" s="50"/>
      <c r="B28" s="50"/>
      <c r="C28" s="51"/>
      <c r="D28" s="50"/>
      <c r="E28" s="59" t="s">
        <v>106</v>
      </c>
      <c r="F28" s="60">
        <f t="shared" ref="F28:AG28" si="8">SUM(F19:F27)</f>
        <v>15</v>
      </c>
      <c r="G28" s="60">
        <f t="shared" si="8"/>
        <v>5</v>
      </c>
      <c r="H28" s="60">
        <f t="shared" si="8"/>
        <v>3</v>
      </c>
      <c r="I28" s="60">
        <f t="shared" si="8"/>
        <v>10</v>
      </c>
      <c r="J28" s="60">
        <f t="shared" si="8"/>
        <v>0</v>
      </c>
      <c r="K28" s="60">
        <f t="shared" si="8"/>
        <v>2</v>
      </c>
      <c r="L28" s="60">
        <f t="shared" si="8"/>
        <v>5</v>
      </c>
      <c r="M28" s="60">
        <f t="shared" si="8"/>
        <v>5</v>
      </c>
      <c r="N28" s="60">
        <f t="shared" si="8"/>
        <v>2</v>
      </c>
      <c r="O28" s="60">
        <f t="shared" si="8"/>
        <v>10</v>
      </c>
      <c r="P28" s="60">
        <f t="shared" si="8"/>
        <v>0</v>
      </c>
      <c r="Q28" s="60">
        <f t="shared" si="8"/>
        <v>2</v>
      </c>
      <c r="R28" s="60">
        <f t="shared" si="8"/>
        <v>0</v>
      </c>
      <c r="S28" s="60">
        <f t="shared" si="8"/>
        <v>5</v>
      </c>
      <c r="T28" s="60">
        <f t="shared" si="8"/>
        <v>2</v>
      </c>
      <c r="U28" s="60">
        <f t="shared" si="8"/>
        <v>10</v>
      </c>
      <c r="V28" s="60">
        <f t="shared" si="8"/>
        <v>5</v>
      </c>
      <c r="W28" s="60">
        <f t="shared" si="8"/>
        <v>2</v>
      </c>
      <c r="X28" s="60">
        <f t="shared" si="8"/>
        <v>0</v>
      </c>
      <c r="Y28" s="60">
        <f t="shared" si="8"/>
        <v>0</v>
      </c>
      <c r="Z28" s="60">
        <f t="shared" si="8"/>
        <v>0</v>
      </c>
      <c r="AA28" s="60">
        <f t="shared" si="8"/>
        <v>0</v>
      </c>
      <c r="AB28" s="60">
        <f t="shared" si="8"/>
        <v>10</v>
      </c>
      <c r="AC28" s="60">
        <f t="shared" si="8"/>
        <v>2</v>
      </c>
      <c r="AD28" s="60">
        <f t="shared" si="8"/>
        <v>50</v>
      </c>
      <c r="AE28" s="60">
        <f t="shared" si="8"/>
        <v>30</v>
      </c>
      <c r="AF28" s="60">
        <f t="shared" si="8"/>
        <v>80</v>
      </c>
      <c r="AG28" s="60">
        <f t="shared" si="8"/>
        <v>15</v>
      </c>
      <c r="AH28" s="53"/>
      <c r="AI28" s="50"/>
      <c r="AJ28" s="61"/>
      <c r="AK28" s="56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</row>
    <row r="29" spans="1:58" ht="12.75" x14ac:dyDescent="0.2">
      <c r="A29" s="50" t="s">
        <v>43</v>
      </c>
      <c r="B29" s="50" t="s">
        <v>44</v>
      </c>
      <c r="C29" s="51" t="s">
        <v>107</v>
      </c>
      <c r="D29" s="62" t="s">
        <v>108</v>
      </c>
      <c r="E29" s="51" t="s">
        <v>109</v>
      </c>
      <c r="F29" s="53">
        <v>0</v>
      </c>
      <c r="G29" s="53">
        <v>10</v>
      </c>
      <c r="H29" s="53">
        <v>2</v>
      </c>
      <c r="I29" s="53"/>
      <c r="J29" s="53"/>
      <c r="K29" s="53"/>
      <c r="L29" s="53"/>
      <c r="M29" s="53"/>
      <c r="N29" s="53"/>
      <c r="O29" s="53"/>
      <c r="P29" s="53"/>
      <c r="Q29" s="53"/>
      <c r="R29" s="61"/>
      <c r="S29" s="61"/>
      <c r="T29" s="61"/>
      <c r="U29" s="53"/>
      <c r="V29" s="53"/>
      <c r="W29" s="53"/>
      <c r="X29" s="53"/>
      <c r="Y29" s="53"/>
      <c r="Z29" s="53"/>
      <c r="AA29" s="53"/>
      <c r="AB29" s="53"/>
      <c r="AC29" s="53"/>
      <c r="AD29" s="53">
        <f>F29+I29+L29+O29+R29+U29+X29+AA29</f>
        <v>0</v>
      </c>
      <c r="AE29" s="53">
        <f>G29+J29+M29+P29+S29+V29+Y29+AB29</f>
        <v>10</v>
      </c>
      <c r="AF29" s="53">
        <f>SUM(AD29:AE29)</f>
        <v>10</v>
      </c>
      <c r="AG29" s="53">
        <f>AC29+Z29+W29+T29+Q29+N29+K29+H29</f>
        <v>2</v>
      </c>
      <c r="AH29" s="53" t="s">
        <v>42</v>
      </c>
      <c r="AI29" s="50"/>
      <c r="AJ29" s="61"/>
      <c r="AK29" s="56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</row>
    <row r="30" spans="1:58" ht="12.75" x14ac:dyDescent="0.2">
      <c r="A30" s="50" t="s">
        <v>43</v>
      </c>
      <c r="B30" s="50" t="s">
        <v>65</v>
      </c>
      <c r="C30" s="51" t="s">
        <v>110</v>
      </c>
      <c r="D30" s="63"/>
      <c r="E30" s="51" t="s">
        <v>111</v>
      </c>
      <c r="F30" s="53"/>
      <c r="G30" s="53"/>
      <c r="H30" s="53"/>
      <c r="I30" s="53">
        <v>0</v>
      </c>
      <c r="J30" s="53">
        <v>10</v>
      </c>
      <c r="K30" s="53">
        <v>2</v>
      </c>
      <c r="L30" s="53"/>
      <c r="M30" s="53"/>
      <c r="N30" s="53"/>
      <c r="O30" s="53"/>
      <c r="P30" s="53"/>
      <c r="Q30" s="53"/>
      <c r="R30" s="53"/>
      <c r="S30" s="53"/>
      <c r="T30" s="53"/>
      <c r="U30" s="61"/>
      <c r="V30" s="61"/>
      <c r="W30" s="61"/>
      <c r="X30" s="53"/>
      <c r="Y30" s="53"/>
      <c r="Z30" s="53"/>
      <c r="AA30" s="53"/>
      <c r="AB30" s="53"/>
      <c r="AC30" s="53"/>
      <c r="AD30" s="53">
        <f>F30+I30+L30+O30+R30+U30+X30+AA30</f>
        <v>0</v>
      </c>
      <c r="AE30" s="53">
        <f>G30+J30+M30+P30+S30+V30+Y30+AB30</f>
        <v>10</v>
      </c>
      <c r="AF30" s="53">
        <f>SUM(AD30:AE30)</f>
        <v>10</v>
      </c>
      <c r="AG30" s="53">
        <f>AC30+Z30+W30+T30+Q30+N30+K30+H30</f>
        <v>2</v>
      </c>
      <c r="AH30" s="53" t="s">
        <v>42</v>
      </c>
      <c r="AI30" s="50" t="s">
        <v>107</v>
      </c>
      <c r="AJ30" s="61" t="s">
        <v>109</v>
      </c>
      <c r="AK30" s="56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</row>
    <row r="31" spans="1:58" ht="12.75" x14ac:dyDescent="0.2">
      <c r="A31" s="50"/>
      <c r="B31" s="50"/>
      <c r="C31" s="51"/>
      <c r="D31" s="51"/>
      <c r="E31" s="59" t="s">
        <v>112</v>
      </c>
      <c r="F31" s="53">
        <f t="shared" ref="F31:AE31" si="9">SUM(F29:F30)</f>
        <v>0</v>
      </c>
      <c r="G31" s="53">
        <f t="shared" si="9"/>
        <v>10</v>
      </c>
      <c r="H31" s="53">
        <f t="shared" si="9"/>
        <v>2</v>
      </c>
      <c r="I31" s="53">
        <f t="shared" si="9"/>
        <v>0</v>
      </c>
      <c r="J31" s="53">
        <f t="shared" si="9"/>
        <v>10</v>
      </c>
      <c r="K31" s="53">
        <f t="shared" si="9"/>
        <v>2</v>
      </c>
      <c r="L31" s="53">
        <f t="shared" si="9"/>
        <v>0</v>
      </c>
      <c r="M31" s="53">
        <f t="shared" si="9"/>
        <v>0</v>
      </c>
      <c r="N31" s="53">
        <f t="shared" si="9"/>
        <v>0</v>
      </c>
      <c r="O31" s="53">
        <f t="shared" si="9"/>
        <v>0</v>
      </c>
      <c r="P31" s="53">
        <f t="shared" si="9"/>
        <v>0</v>
      </c>
      <c r="Q31" s="53">
        <f t="shared" si="9"/>
        <v>0</v>
      </c>
      <c r="R31" s="53">
        <f t="shared" si="9"/>
        <v>0</v>
      </c>
      <c r="S31" s="53">
        <f t="shared" si="9"/>
        <v>0</v>
      </c>
      <c r="T31" s="53">
        <f t="shared" si="9"/>
        <v>0</v>
      </c>
      <c r="U31" s="53">
        <f t="shared" si="9"/>
        <v>0</v>
      </c>
      <c r="V31" s="53">
        <f t="shared" si="9"/>
        <v>0</v>
      </c>
      <c r="W31" s="53">
        <f t="shared" si="9"/>
        <v>0</v>
      </c>
      <c r="X31" s="53">
        <f t="shared" si="9"/>
        <v>0</v>
      </c>
      <c r="Y31" s="53">
        <f t="shared" si="9"/>
        <v>0</v>
      </c>
      <c r="Z31" s="53">
        <f t="shared" si="9"/>
        <v>0</v>
      </c>
      <c r="AA31" s="53">
        <f t="shared" si="9"/>
        <v>0</v>
      </c>
      <c r="AB31" s="53">
        <f t="shared" si="9"/>
        <v>0</v>
      </c>
      <c r="AC31" s="53">
        <f t="shared" si="9"/>
        <v>0</v>
      </c>
      <c r="AD31" s="53">
        <f t="shared" si="9"/>
        <v>0</v>
      </c>
      <c r="AE31" s="53">
        <f t="shared" si="9"/>
        <v>20</v>
      </c>
      <c r="AF31" s="53">
        <f>SUM(AD31:AE31)</f>
        <v>20</v>
      </c>
      <c r="AG31" s="53">
        <f>SUM(AG29:AG30)</f>
        <v>4</v>
      </c>
      <c r="AH31" s="53"/>
      <c r="AI31" s="50"/>
      <c r="AJ31" s="61"/>
      <c r="AK31" s="56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</row>
    <row r="32" spans="1:58" ht="12.75" x14ac:dyDescent="0.2">
      <c r="A32" s="94" t="s">
        <v>113</v>
      </c>
      <c r="B32" s="95"/>
      <c r="C32" s="95"/>
      <c r="D32" s="95"/>
      <c r="E32" s="96"/>
      <c r="F32" s="53">
        <f t="shared" ref="F32:AG32" si="10">SUM(F31,F28,F18,F12)</f>
        <v>35</v>
      </c>
      <c r="G32" s="53">
        <f t="shared" si="10"/>
        <v>30</v>
      </c>
      <c r="H32" s="53">
        <f t="shared" si="10"/>
        <v>12</v>
      </c>
      <c r="I32" s="53">
        <f t="shared" si="10"/>
        <v>30</v>
      </c>
      <c r="J32" s="53">
        <f t="shared" si="10"/>
        <v>15</v>
      </c>
      <c r="K32" s="53">
        <f t="shared" si="10"/>
        <v>9</v>
      </c>
      <c r="L32" s="53">
        <f t="shared" si="10"/>
        <v>15</v>
      </c>
      <c r="M32" s="53">
        <f t="shared" si="10"/>
        <v>10</v>
      </c>
      <c r="N32" s="53">
        <f t="shared" si="10"/>
        <v>5</v>
      </c>
      <c r="O32" s="53">
        <f t="shared" si="10"/>
        <v>10</v>
      </c>
      <c r="P32" s="53">
        <f t="shared" si="10"/>
        <v>10</v>
      </c>
      <c r="Q32" s="53">
        <f t="shared" si="10"/>
        <v>4</v>
      </c>
      <c r="R32" s="53">
        <f t="shared" si="10"/>
        <v>10</v>
      </c>
      <c r="S32" s="53">
        <f t="shared" si="10"/>
        <v>15</v>
      </c>
      <c r="T32" s="53">
        <f t="shared" si="10"/>
        <v>6</v>
      </c>
      <c r="U32" s="53">
        <f t="shared" si="10"/>
        <v>30</v>
      </c>
      <c r="V32" s="53">
        <f t="shared" si="10"/>
        <v>5</v>
      </c>
      <c r="W32" s="53">
        <f t="shared" si="10"/>
        <v>6</v>
      </c>
      <c r="X32" s="53">
        <f t="shared" si="10"/>
        <v>20</v>
      </c>
      <c r="Y32" s="53">
        <f t="shared" si="10"/>
        <v>5</v>
      </c>
      <c r="Z32" s="53">
        <f t="shared" si="10"/>
        <v>5</v>
      </c>
      <c r="AA32" s="53">
        <f t="shared" si="10"/>
        <v>0</v>
      </c>
      <c r="AB32" s="53">
        <f t="shared" si="10"/>
        <v>10</v>
      </c>
      <c r="AC32" s="53">
        <f t="shared" si="10"/>
        <v>2</v>
      </c>
      <c r="AD32" s="60">
        <f t="shared" si="10"/>
        <v>150</v>
      </c>
      <c r="AE32" s="60">
        <f t="shared" si="10"/>
        <v>100</v>
      </c>
      <c r="AF32" s="60">
        <f t="shared" si="10"/>
        <v>250</v>
      </c>
      <c r="AG32" s="60">
        <f t="shared" si="10"/>
        <v>49</v>
      </c>
      <c r="AH32" s="60"/>
      <c r="AI32" s="50"/>
      <c r="AJ32" s="61"/>
      <c r="AK32" s="64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</row>
    <row r="33" spans="1:58" ht="25.5" x14ac:dyDescent="0.2">
      <c r="A33" s="50" t="s">
        <v>43</v>
      </c>
      <c r="B33" s="50" t="s">
        <v>44</v>
      </c>
      <c r="C33" s="51" t="s">
        <v>114</v>
      </c>
      <c r="D33" s="65" t="s">
        <v>115</v>
      </c>
      <c r="E33" s="51" t="s">
        <v>116</v>
      </c>
      <c r="F33" s="53">
        <v>0</v>
      </c>
      <c r="G33" s="53">
        <v>10</v>
      </c>
      <c r="H33" s="53">
        <v>1</v>
      </c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>
        <f t="shared" ref="AD33:AD41" si="11">F33+I33+L33+O33+R33+U33+X33+AA33</f>
        <v>0</v>
      </c>
      <c r="AE33" s="53">
        <f t="shared" ref="AE33:AE41" si="12">G33+J33+M33+P33+S33+V33+Y33+AB33</f>
        <v>10</v>
      </c>
      <c r="AF33" s="53">
        <f t="shared" ref="AF33:AF41" si="13">SUM(AD33:AE33)</f>
        <v>10</v>
      </c>
      <c r="AG33" s="53">
        <f t="shared" ref="AG33:AG41" si="14">AC33+Z33+W33+T33+Q33+N33+K33+H33</f>
        <v>1</v>
      </c>
      <c r="AH33" s="53" t="s">
        <v>42</v>
      </c>
      <c r="AI33" s="50"/>
      <c r="AJ33" s="61"/>
      <c r="AK33" s="56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</row>
    <row r="34" spans="1:58" ht="12.75" x14ac:dyDescent="0.2">
      <c r="A34" s="50" t="s">
        <v>43</v>
      </c>
      <c r="B34" s="50" t="s">
        <v>44</v>
      </c>
      <c r="C34" s="51" t="s">
        <v>117</v>
      </c>
      <c r="D34" s="66"/>
      <c r="E34" s="51" t="s">
        <v>118</v>
      </c>
      <c r="F34" s="53">
        <v>0</v>
      </c>
      <c r="G34" s="53">
        <v>10</v>
      </c>
      <c r="H34" s="53">
        <v>2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>
        <f t="shared" si="11"/>
        <v>0</v>
      </c>
      <c r="AE34" s="53">
        <f t="shared" si="12"/>
        <v>10</v>
      </c>
      <c r="AF34" s="53">
        <f t="shared" si="13"/>
        <v>10</v>
      </c>
      <c r="AG34" s="53">
        <f t="shared" si="14"/>
        <v>2</v>
      </c>
      <c r="AH34" s="53" t="s">
        <v>42</v>
      </c>
      <c r="AI34" s="50"/>
      <c r="AJ34" s="61"/>
      <c r="AK34" s="56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</row>
    <row r="35" spans="1:58" ht="12.75" x14ac:dyDescent="0.2">
      <c r="A35" s="50" t="s">
        <v>43</v>
      </c>
      <c r="B35" s="50" t="s">
        <v>65</v>
      </c>
      <c r="C35" s="51" t="s">
        <v>119</v>
      </c>
      <c r="D35" s="66"/>
      <c r="E35" s="51" t="s">
        <v>120</v>
      </c>
      <c r="F35" s="53"/>
      <c r="G35" s="53"/>
      <c r="H35" s="53"/>
      <c r="I35" s="53">
        <v>10</v>
      </c>
      <c r="J35" s="53">
        <v>10</v>
      </c>
      <c r="K35" s="53">
        <v>3</v>
      </c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>
        <f t="shared" si="11"/>
        <v>10</v>
      </c>
      <c r="AE35" s="53">
        <f t="shared" si="12"/>
        <v>10</v>
      </c>
      <c r="AF35" s="53">
        <f t="shared" si="13"/>
        <v>20</v>
      </c>
      <c r="AG35" s="53">
        <f t="shared" si="14"/>
        <v>3</v>
      </c>
      <c r="AH35" s="53" t="s">
        <v>47</v>
      </c>
      <c r="AI35" s="50"/>
      <c r="AJ35" s="61"/>
      <c r="AK35" s="56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</row>
    <row r="36" spans="1:58" ht="12.75" x14ac:dyDescent="0.2">
      <c r="A36" s="50" t="s">
        <v>43</v>
      </c>
      <c r="B36" s="50" t="s">
        <v>65</v>
      </c>
      <c r="C36" s="51" t="s">
        <v>121</v>
      </c>
      <c r="D36" s="66"/>
      <c r="E36" s="51" t="s">
        <v>122</v>
      </c>
      <c r="F36" s="53"/>
      <c r="G36" s="53"/>
      <c r="H36" s="53"/>
      <c r="I36" s="53">
        <v>0</v>
      </c>
      <c r="J36" s="53">
        <v>10</v>
      </c>
      <c r="K36" s="53">
        <v>2</v>
      </c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>
        <f t="shared" si="11"/>
        <v>0</v>
      </c>
      <c r="AE36" s="53">
        <f t="shared" si="12"/>
        <v>10</v>
      </c>
      <c r="AF36" s="53">
        <f t="shared" si="13"/>
        <v>10</v>
      </c>
      <c r="AG36" s="53">
        <f t="shared" si="14"/>
        <v>2</v>
      </c>
      <c r="AH36" s="53" t="s">
        <v>42</v>
      </c>
      <c r="AI36" s="50" t="s">
        <v>117</v>
      </c>
      <c r="AJ36" s="51" t="s">
        <v>118</v>
      </c>
      <c r="AK36" s="56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</row>
    <row r="37" spans="1:58" ht="12.75" x14ac:dyDescent="0.2">
      <c r="A37" s="50" t="s">
        <v>74</v>
      </c>
      <c r="B37" s="50" t="s">
        <v>75</v>
      </c>
      <c r="C37" s="51" t="s">
        <v>123</v>
      </c>
      <c r="D37" s="52"/>
      <c r="E37" s="51" t="s">
        <v>124</v>
      </c>
      <c r="F37" s="53"/>
      <c r="G37" s="53"/>
      <c r="H37" s="53"/>
      <c r="I37" s="53"/>
      <c r="J37" s="53"/>
      <c r="K37" s="53"/>
      <c r="L37" s="53">
        <v>10</v>
      </c>
      <c r="M37" s="53">
        <v>10</v>
      </c>
      <c r="N37" s="53">
        <v>4</v>
      </c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>
        <f t="shared" si="11"/>
        <v>10</v>
      </c>
      <c r="AE37" s="53">
        <f t="shared" si="12"/>
        <v>10</v>
      </c>
      <c r="AF37" s="53">
        <f t="shared" si="13"/>
        <v>20</v>
      </c>
      <c r="AG37" s="53">
        <f t="shared" si="14"/>
        <v>4</v>
      </c>
      <c r="AH37" s="53" t="s">
        <v>47</v>
      </c>
      <c r="AI37" s="50" t="s">
        <v>125</v>
      </c>
      <c r="AJ37" s="51" t="s">
        <v>126</v>
      </c>
      <c r="AK37" s="56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</row>
    <row r="38" spans="1:58" ht="38.25" x14ac:dyDescent="0.2">
      <c r="A38" s="50" t="s">
        <v>74</v>
      </c>
      <c r="B38" s="50" t="s">
        <v>75</v>
      </c>
      <c r="C38" s="51" t="s">
        <v>127</v>
      </c>
      <c r="D38" s="65" t="s">
        <v>128</v>
      </c>
      <c r="E38" s="51" t="s">
        <v>129</v>
      </c>
      <c r="F38" s="53"/>
      <c r="G38" s="53"/>
      <c r="H38" s="53"/>
      <c r="I38" s="53"/>
      <c r="J38" s="53"/>
      <c r="K38" s="53"/>
      <c r="L38" s="53">
        <v>5</v>
      </c>
      <c r="M38" s="53">
        <v>10</v>
      </c>
      <c r="N38" s="53">
        <v>3</v>
      </c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>
        <f t="shared" si="11"/>
        <v>5</v>
      </c>
      <c r="AE38" s="53">
        <f t="shared" si="12"/>
        <v>10</v>
      </c>
      <c r="AF38" s="53">
        <f t="shared" si="13"/>
        <v>15</v>
      </c>
      <c r="AG38" s="53">
        <f t="shared" si="14"/>
        <v>3</v>
      </c>
      <c r="AH38" s="53" t="s">
        <v>42</v>
      </c>
      <c r="AI38" s="50"/>
      <c r="AJ38" s="61"/>
      <c r="AK38" s="56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</row>
    <row r="39" spans="1:58" ht="25.5" x14ac:dyDescent="0.2">
      <c r="A39" s="50" t="s">
        <v>74</v>
      </c>
      <c r="B39" s="50" t="s">
        <v>78</v>
      </c>
      <c r="C39" s="51" t="s">
        <v>130</v>
      </c>
      <c r="D39" s="52"/>
      <c r="E39" s="51" t="s">
        <v>131</v>
      </c>
      <c r="F39" s="53"/>
      <c r="G39" s="53"/>
      <c r="H39" s="53"/>
      <c r="I39" s="53"/>
      <c r="J39" s="53"/>
      <c r="K39" s="53"/>
      <c r="L39" s="53"/>
      <c r="M39" s="53"/>
      <c r="N39" s="53"/>
      <c r="O39" s="53">
        <v>5</v>
      </c>
      <c r="P39" s="53">
        <v>10</v>
      </c>
      <c r="Q39" s="53">
        <v>3</v>
      </c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>
        <f t="shared" si="11"/>
        <v>5</v>
      </c>
      <c r="AE39" s="53">
        <f t="shared" si="12"/>
        <v>10</v>
      </c>
      <c r="AF39" s="53">
        <f t="shared" si="13"/>
        <v>15</v>
      </c>
      <c r="AG39" s="53">
        <f t="shared" si="14"/>
        <v>3</v>
      </c>
      <c r="AH39" s="53" t="s">
        <v>42</v>
      </c>
      <c r="AI39" s="50" t="s">
        <v>127</v>
      </c>
      <c r="AJ39" s="51" t="s">
        <v>129</v>
      </c>
      <c r="AK39" s="56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</row>
    <row r="40" spans="1:58" ht="25.5" x14ac:dyDescent="0.2">
      <c r="A40" s="50" t="s">
        <v>55</v>
      </c>
      <c r="B40" s="50" t="s">
        <v>56</v>
      </c>
      <c r="C40" s="51" t="s">
        <v>132</v>
      </c>
      <c r="D40" s="65" t="s">
        <v>133</v>
      </c>
      <c r="E40" s="51" t="s">
        <v>134</v>
      </c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>
        <v>5</v>
      </c>
      <c r="V40" s="53">
        <v>10</v>
      </c>
      <c r="W40" s="53">
        <v>3</v>
      </c>
      <c r="X40" s="53"/>
      <c r="Y40" s="53"/>
      <c r="Z40" s="53"/>
      <c r="AA40" s="53"/>
      <c r="AB40" s="53"/>
      <c r="AC40" s="53"/>
      <c r="AD40" s="53">
        <f t="shared" si="11"/>
        <v>5</v>
      </c>
      <c r="AE40" s="53">
        <f t="shared" si="12"/>
        <v>10</v>
      </c>
      <c r="AF40" s="53">
        <f t="shared" si="13"/>
        <v>15</v>
      </c>
      <c r="AG40" s="53">
        <f t="shared" si="14"/>
        <v>3</v>
      </c>
      <c r="AH40" s="53" t="s">
        <v>42</v>
      </c>
      <c r="AI40" s="50"/>
      <c r="AJ40" s="61"/>
      <c r="AK40" s="56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</row>
    <row r="41" spans="1:58" ht="12.75" x14ac:dyDescent="0.2">
      <c r="A41" s="50" t="s">
        <v>37</v>
      </c>
      <c r="B41" s="50" t="s">
        <v>38</v>
      </c>
      <c r="C41" s="51" t="s">
        <v>135</v>
      </c>
      <c r="D41" s="52"/>
      <c r="E41" s="51" t="s">
        <v>136</v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67"/>
      <c r="V41" s="67"/>
      <c r="W41" s="67"/>
      <c r="X41" s="53">
        <v>0</v>
      </c>
      <c r="Y41" s="53">
        <v>10</v>
      </c>
      <c r="Z41" s="53">
        <v>2</v>
      </c>
      <c r="AA41" s="53"/>
      <c r="AB41" s="53"/>
      <c r="AC41" s="53"/>
      <c r="AD41" s="53">
        <f t="shared" si="11"/>
        <v>0</v>
      </c>
      <c r="AE41" s="53">
        <f t="shared" si="12"/>
        <v>10</v>
      </c>
      <c r="AF41" s="53">
        <f t="shared" si="13"/>
        <v>10</v>
      </c>
      <c r="AG41" s="53">
        <f t="shared" si="14"/>
        <v>2</v>
      </c>
      <c r="AH41" s="53" t="s">
        <v>42</v>
      </c>
      <c r="AI41" s="50"/>
      <c r="AJ41" s="61"/>
      <c r="AK41" s="56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</row>
    <row r="42" spans="1:58" ht="25.5" x14ac:dyDescent="0.2">
      <c r="A42" s="50"/>
      <c r="B42" s="50"/>
      <c r="C42" s="51"/>
      <c r="D42" s="50"/>
      <c r="E42" s="59" t="s">
        <v>137</v>
      </c>
      <c r="F42" s="53">
        <f>SUM(F33:F41)</f>
        <v>0</v>
      </c>
      <c r="G42" s="53">
        <f>SUM(G33:G41)</f>
        <v>20</v>
      </c>
      <c r="H42" s="53">
        <f>SUM(H33:H41)</f>
        <v>3</v>
      </c>
      <c r="I42" s="53">
        <f t="shared" ref="I42:AC42" si="15">SUM(I34:I41)</f>
        <v>10</v>
      </c>
      <c r="J42" s="53">
        <f t="shared" si="15"/>
        <v>20</v>
      </c>
      <c r="K42" s="53">
        <f t="shared" si="15"/>
        <v>5</v>
      </c>
      <c r="L42" s="53">
        <f t="shared" si="15"/>
        <v>15</v>
      </c>
      <c r="M42" s="53">
        <f t="shared" si="15"/>
        <v>20</v>
      </c>
      <c r="N42" s="53">
        <f t="shared" si="15"/>
        <v>7</v>
      </c>
      <c r="O42" s="53">
        <f t="shared" si="15"/>
        <v>5</v>
      </c>
      <c r="P42" s="53">
        <f t="shared" si="15"/>
        <v>10</v>
      </c>
      <c r="Q42" s="53">
        <f t="shared" si="15"/>
        <v>3</v>
      </c>
      <c r="R42" s="53">
        <f t="shared" si="15"/>
        <v>0</v>
      </c>
      <c r="S42" s="53">
        <f t="shared" si="15"/>
        <v>0</v>
      </c>
      <c r="T42" s="53">
        <f t="shared" si="15"/>
        <v>0</v>
      </c>
      <c r="U42" s="53">
        <f t="shared" si="15"/>
        <v>5</v>
      </c>
      <c r="V42" s="53">
        <f t="shared" si="15"/>
        <v>10</v>
      </c>
      <c r="W42" s="53">
        <f t="shared" si="15"/>
        <v>3</v>
      </c>
      <c r="X42" s="53">
        <f t="shared" si="15"/>
        <v>0</v>
      </c>
      <c r="Y42" s="53">
        <f t="shared" si="15"/>
        <v>10</v>
      </c>
      <c r="Z42" s="53">
        <f t="shared" si="15"/>
        <v>2</v>
      </c>
      <c r="AA42" s="53">
        <f t="shared" si="15"/>
        <v>0</v>
      </c>
      <c r="AB42" s="53">
        <f t="shared" si="15"/>
        <v>0</v>
      </c>
      <c r="AC42" s="53">
        <f t="shared" si="15"/>
        <v>0</v>
      </c>
      <c r="AD42" s="53">
        <f>SUM(AD33:AD41)</f>
        <v>35</v>
      </c>
      <c r="AE42" s="53">
        <f>SUM(AE33:AE41)</f>
        <v>90</v>
      </c>
      <c r="AF42" s="53">
        <f>SUM(AF33:AF41)</f>
        <v>125</v>
      </c>
      <c r="AG42" s="53">
        <f>SUM(AG33:AG41)</f>
        <v>23</v>
      </c>
      <c r="AH42" s="53"/>
      <c r="AI42" s="50"/>
      <c r="AJ42" s="61"/>
      <c r="AK42" s="56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</row>
    <row r="43" spans="1:58" ht="12.75" x14ac:dyDescent="0.2">
      <c r="A43" s="50" t="s">
        <v>43</v>
      </c>
      <c r="B43" s="50" t="s">
        <v>44</v>
      </c>
      <c r="C43" s="51" t="s">
        <v>138</v>
      </c>
      <c r="D43" s="65" t="s">
        <v>139</v>
      </c>
      <c r="E43" s="51" t="s">
        <v>140</v>
      </c>
      <c r="F43" s="53">
        <v>10</v>
      </c>
      <c r="G43" s="53">
        <v>10</v>
      </c>
      <c r="H43" s="53">
        <v>4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>
        <f t="shared" ref="AD43:AE47" si="16">F43+I43+L43+O43+R43+U43+X43+AA43</f>
        <v>10</v>
      </c>
      <c r="AE43" s="53">
        <f t="shared" si="16"/>
        <v>10</v>
      </c>
      <c r="AF43" s="53">
        <f>SUM(AD43:AE43)</f>
        <v>20</v>
      </c>
      <c r="AG43" s="53">
        <f>AC43+Z43+W43+T43+Q43+N43+K43+H43</f>
        <v>4</v>
      </c>
      <c r="AH43" s="53" t="s">
        <v>47</v>
      </c>
      <c r="AI43" s="50"/>
      <c r="AJ43" s="61"/>
      <c r="AK43" s="56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</row>
    <row r="44" spans="1:58" ht="12.75" x14ac:dyDescent="0.2">
      <c r="A44" s="50" t="s">
        <v>43</v>
      </c>
      <c r="B44" s="50" t="s">
        <v>65</v>
      </c>
      <c r="C44" s="51" t="s">
        <v>141</v>
      </c>
      <c r="D44" s="66"/>
      <c r="E44" s="51" t="s">
        <v>142</v>
      </c>
      <c r="F44" s="53"/>
      <c r="G44" s="53"/>
      <c r="H44" s="53"/>
      <c r="I44" s="53">
        <v>5</v>
      </c>
      <c r="J44" s="53">
        <v>10</v>
      </c>
      <c r="K44" s="53">
        <v>3</v>
      </c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>
        <f t="shared" si="16"/>
        <v>5</v>
      </c>
      <c r="AE44" s="53">
        <f t="shared" si="16"/>
        <v>10</v>
      </c>
      <c r="AF44" s="53">
        <f>SUM(AD44:AE44)</f>
        <v>15</v>
      </c>
      <c r="AG44" s="53">
        <f>AC44+Z44+W44+T44+Q44+N44+K44+H44</f>
        <v>3</v>
      </c>
      <c r="AH44" s="53" t="s">
        <v>47</v>
      </c>
      <c r="AI44" s="50" t="s">
        <v>138</v>
      </c>
      <c r="AJ44" s="51" t="s">
        <v>140</v>
      </c>
      <c r="AK44" s="56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</row>
    <row r="45" spans="1:58" ht="51" x14ac:dyDescent="0.2">
      <c r="A45" s="50" t="s">
        <v>37</v>
      </c>
      <c r="B45" s="50" t="s">
        <v>38</v>
      </c>
      <c r="C45" s="51" t="s">
        <v>143</v>
      </c>
      <c r="D45" s="52"/>
      <c r="E45" s="51" t="s">
        <v>144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>
        <v>5</v>
      </c>
      <c r="Y45" s="53">
        <v>5</v>
      </c>
      <c r="Z45" s="53">
        <v>2</v>
      </c>
      <c r="AA45" s="53"/>
      <c r="AB45" s="53"/>
      <c r="AC45" s="53"/>
      <c r="AD45" s="53">
        <f t="shared" si="16"/>
        <v>5</v>
      </c>
      <c r="AE45" s="53">
        <f t="shared" si="16"/>
        <v>5</v>
      </c>
      <c r="AF45" s="53">
        <f>SUM(AD45:AE45)</f>
        <v>10</v>
      </c>
      <c r="AG45" s="53">
        <f>AC45+Z45+W45+T45+Q45+N45+K45+H45</f>
        <v>2</v>
      </c>
      <c r="AH45" s="53" t="s">
        <v>42</v>
      </c>
      <c r="AI45" s="50" t="s">
        <v>145</v>
      </c>
      <c r="AJ45" s="61" t="s">
        <v>146</v>
      </c>
      <c r="AK45" s="56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</row>
    <row r="46" spans="1:58" ht="38.25" x14ac:dyDescent="0.2">
      <c r="A46" s="50" t="s">
        <v>74</v>
      </c>
      <c r="B46" s="50" t="s">
        <v>75</v>
      </c>
      <c r="C46" s="51" t="s">
        <v>147</v>
      </c>
      <c r="D46" s="65" t="s">
        <v>148</v>
      </c>
      <c r="E46" s="51" t="s">
        <v>149</v>
      </c>
      <c r="F46" s="53"/>
      <c r="G46" s="53"/>
      <c r="H46" s="53"/>
      <c r="I46" s="53"/>
      <c r="J46" s="53"/>
      <c r="K46" s="53"/>
      <c r="L46" s="53">
        <v>0</v>
      </c>
      <c r="M46" s="53">
        <v>15</v>
      </c>
      <c r="N46" s="53">
        <v>3</v>
      </c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>
        <f t="shared" si="16"/>
        <v>0</v>
      </c>
      <c r="AE46" s="53">
        <f t="shared" si="16"/>
        <v>15</v>
      </c>
      <c r="AF46" s="53">
        <f>SUM(AD46:AE46)</f>
        <v>15</v>
      </c>
      <c r="AG46" s="53">
        <f>AC46+Z46+W46+T46+Q46+N46+K46+H46</f>
        <v>3</v>
      </c>
      <c r="AH46" s="53" t="s">
        <v>42</v>
      </c>
      <c r="AI46" s="50" t="s">
        <v>150</v>
      </c>
      <c r="AJ46" s="61" t="s">
        <v>151</v>
      </c>
      <c r="AK46" s="56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</row>
    <row r="47" spans="1:58" ht="12.75" x14ac:dyDescent="0.2">
      <c r="A47" s="50" t="s">
        <v>74</v>
      </c>
      <c r="B47" s="50" t="s">
        <v>78</v>
      </c>
      <c r="C47" s="51" t="s">
        <v>152</v>
      </c>
      <c r="D47" s="66"/>
      <c r="E47" s="51" t="s">
        <v>153</v>
      </c>
      <c r="F47" s="53"/>
      <c r="G47" s="53"/>
      <c r="H47" s="53"/>
      <c r="I47" s="53"/>
      <c r="J47" s="53"/>
      <c r="K47" s="53"/>
      <c r="L47" s="53"/>
      <c r="M47" s="53"/>
      <c r="N47" s="53"/>
      <c r="O47" s="53">
        <v>0</v>
      </c>
      <c r="P47" s="53">
        <v>15</v>
      </c>
      <c r="Q47" s="53">
        <v>3</v>
      </c>
      <c r="R47" s="67"/>
      <c r="S47" s="67"/>
      <c r="T47" s="67"/>
      <c r="U47" s="53"/>
      <c r="V47" s="53"/>
      <c r="W47" s="53"/>
      <c r="X47" s="53"/>
      <c r="Y47" s="53"/>
      <c r="Z47" s="53"/>
      <c r="AA47" s="53"/>
      <c r="AB47" s="53"/>
      <c r="AC47" s="53"/>
      <c r="AD47" s="53">
        <f t="shared" si="16"/>
        <v>0</v>
      </c>
      <c r="AE47" s="53">
        <f t="shared" si="16"/>
        <v>15</v>
      </c>
      <c r="AF47" s="53">
        <f>SUM(AD47:AE47)</f>
        <v>15</v>
      </c>
      <c r="AG47" s="53">
        <f>AC47+Z47+W47+T47+Q47+N47+K47+H47</f>
        <v>3</v>
      </c>
      <c r="AH47" s="53" t="s">
        <v>42</v>
      </c>
      <c r="AI47" s="50" t="s">
        <v>147</v>
      </c>
      <c r="AJ47" s="51" t="s">
        <v>149</v>
      </c>
      <c r="AK47" s="56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</row>
    <row r="48" spans="1:58" ht="25.5" x14ac:dyDescent="0.2">
      <c r="A48" s="50"/>
      <c r="B48" s="50"/>
      <c r="C48" s="51"/>
      <c r="D48" s="50"/>
      <c r="E48" s="59" t="s">
        <v>154</v>
      </c>
      <c r="F48" s="53">
        <f t="shared" ref="F48:AG48" si="17">SUM(F43:F47)</f>
        <v>10</v>
      </c>
      <c r="G48" s="53">
        <f t="shared" si="17"/>
        <v>10</v>
      </c>
      <c r="H48" s="53">
        <f t="shared" si="17"/>
        <v>4</v>
      </c>
      <c r="I48" s="53">
        <f t="shared" si="17"/>
        <v>5</v>
      </c>
      <c r="J48" s="53">
        <f t="shared" si="17"/>
        <v>10</v>
      </c>
      <c r="K48" s="53">
        <f t="shared" si="17"/>
        <v>3</v>
      </c>
      <c r="L48" s="53">
        <f t="shared" si="17"/>
        <v>0</v>
      </c>
      <c r="M48" s="53">
        <f t="shared" si="17"/>
        <v>15</v>
      </c>
      <c r="N48" s="53">
        <f t="shared" si="17"/>
        <v>3</v>
      </c>
      <c r="O48" s="53">
        <f t="shared" si="17"/>
        <v>0</v>
      </c>
      <c r="P48" s="53">
        <f t="shared" si="17"/>
        <v>15</v>
      </c>
      <c r="Q48" s="53">
        <f t="shared" si="17"/>
        <v>3</v>
      </c>
      <c r="R48" s="53">
        <f t="shared" si="17"/>
        <v>0</v>
      </c>
      <c r="S48" s="53">
        <f t="shared" si="17"/>
        <v>0</v>
      </c>
      <c r="T48" s="53">
        <f t="shared" si="17"/>
        <v>0</v>
      </c>
      <c r="U48" s="53">
        <f t="shared" si="17"/>
        <v>0</v>
      </c>
      <c r="V48" s="53">
        <f t="shared" si="17"/>
        <v>0</v>
      </c>
      <c r="W48" s="53">
        <f t="shared" si="17"/>
        <v>0</v>
      </c>
      <c r="X48" s="53">
        <f t="shared" si="17"/>
        <v>5</v>
      </c>
      <c r="Y48" s="53">
        <f t="shared" si="17"/>
        <v>5</v>
      </c>
      <c r="Z48" s="53">
        <f t="shared" si="17"/>
        <v>2</v>
      </c>
      <c r="AA48" s="53">
        <f t="shared" si="17"/>
        <v>0</v>
      </c>
      <c r="AB48" s="53">
        <f t="shared" si="17"/>
        <v>0</v>
      </c>
      <c r="AC48" s="53">
        <f t="shared" si="17"/>
        <v>0</v>
      </c>
      <c r="AD48" s="53">
        <f t="shared" si="17"/>
        <v>20</v>
      </c>
      <c r="AE48" s="53">
        <f t="shared" si="17"/>
        <v>55</v>
      </c>
      <c r="AF48" s="53">
        <f t="shared" si="17"/>
        <v>75</v>
      </c>
      <c r="AG48" s="53">
        <f t="shared" si="17"/>
        <v>15</v>
      </c>
      <c r="AH48" s="53"/>
      <c r="AI48" s="50"/>
      <c r="AJ48" s="61"/>
      <c r="AK48" s="56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</row>
    <row r="49" spans="1:58" ht="76.5" x14ac:dyDescent="0.2">
      <c r="A49" s="50" t="s">
        <v>43</v>
      </c>
      <c r="B49" s="50" t="s">
        <v>65</v>
      </c>
      <c r="C49" s="51" t="s">
        <v>155</v>
      </c>
      <c r="D49" s="65" t="s">
        <v>156</v>
      </c>
      <c r="E49" s="51" t="s">
        <v>157</v>
      </c>
      <c r="F49" s="53"/>
      <c r="G49" s="53"/>
      <c r="H49" s="53"/>
      <c r="I49" s="53">
        <v>0</v>
      </c>
      <c r="J49" s="53">
        <v>10</v>
      </c>
      <c r="K49" s="53">
        <v>1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>
        <f t="shared" ref="AD49:AD61" si="18">F49+I49+L49+O49+R49+U49+X49+AA49</f>
        <v>0</v>
      </c>
      <c r="AE49" s="53">
        <f t="shared" ref="AE49:AE61" si="19">G49+J49+M49+P49+S49+V49+Y49+AB49</f>
        <v>10</v>
      </c>
      <c r="AF49" s="53">
        <f t="shared" ref="AF49:AF61" si="20">SUM(AD49:AE49)</f>
        <v>10</v>
      </c>
      <c r="AG49" s="53">
        <f>AC49+Z49+W49+T49+Q49+N49+K49+H49</f>
        <v>1</v>
      </c>
      <c r="AH49" s="53" t="s">
        <v>42</v>
      </c>
      <c r="AI49" s="50"/>
      <c r="AJ49" s="61"/>
      <c r="AK49" s="56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1:58" ht="25.5" x14ac:dyDescent="0.2">
      <c r="A50" s="50" t="s">
        <v>43</v>
      </c>
      <c r="B50" s="50" t="s">
        <v>44</v>
      </c>
      <c r="C50" s="51" t="s">
        <v>158</v>
      </c>
      <c r="D50" s="66"/>
      <c r="E50" s="51" t="s">
        <v>159</v>
      </c>
      <c r="F50" s="53">
        <v>10</v>
      </c>
      <c r="G50" s="53">
        <v>10</v>
      </c>
      <c r="H50" s="53">
        <v>3</v>
      </c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>
        <f t="shared" si="18"/>
        <v>10</v>
      </c>
      <c r="AE50" s="53">
        <f t="shared" si="19"/>
        <v>10</v>
      </c>
      <c r="AF50" s="53">
        <f t="shared" si="20"/>
        <v>20</v>
      </c>
      <c r="AG50" s="53">
        <f>AC50+Z50+W50+T50+Q50+N50+K50+H50</f>
        <v>3</v>
      </c>
      <c r="AH50" s="53" t="s">
        <v>47</v>
      </c>
      <c r="AI50" s="50"/>
      <c r="AJ50" s="61"/>
      <c r="AK50" s="56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</row>
    <row r="51" spans="1:58" ht="12.75" x14ac:dyDescent="0.2">
      <c r="A51" s="50" t="s">
        <v>43</v>
      </c>
      <c r="B51" s="50" t="s">
        <v>65</v>
      </c>
      <c r="C51" s="51" t="s">
        <v>160</v>
      </c>
      <c r="D51" s="66"/>
      <c r="E51" s="51" t="s">
        <v>161</v>
      </c>
      <c r="F51" s="53"/>
      <c r="G51" s="53"/>
      <c r="H51" s="53"/>
      <c r="I51" s="53">
        <v>0</v>
      </c>
      <c r="J51" s="53">
        <v>10</v>
      </c>
      <c r="K51" s="53">
        <v>2</v>
      </c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>
        <f t="shared" si="18"/>
        <v>0</v>
      </c>
      <c r="AE51" s="53">
        <f t="shared" si="19"/>
        <v>10</v>
      </c>
      <c r="AF51" s="53">
        <f t="shared" si="20"/>
        <v>10</v>
      </c>
      <c r="AG51" s="53">
        <f>AC51+Z51+W51+T51+Q51+N51+K51+H51</f>
        <v>2</v>
      </c>
      <c r="AH51" s="53" t="s">
        <v>42</v>
      </c>
      <c r="AI51" s="50"/>
      <c r="AJ51" s="51"/>
      <c r="AK51" s="56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</row>
    <row r="52" spans="1:58" ht="25.5" x14ac:dyDescent="0.2">
      <c r="A52" s="50" t="s">
        <v>74</v>
      </c>
      <c r="B52" s="50" t="s">
        <v>75</v>
      </c>
      <c r="C52" s="51" t="s">
        <v>162</v>
      </c>
      <c r="D52" s="66"/>
      <c r="E52" s="51" t="s">
        <v>163</v>
      </c>
      <c r="F52" s="53"/>
      <c r="G52" s="53"/>
      <c r="H52" s="53"/>
      <c r="I52" s="53"/>
      <c r="J52" s="53"/>
      <c r="K52" s="53"/>
      <c r="L52" s="53">
        <v>5</v>
      </c>
      <c r="M52" s="53">
        <v>5</v>
      </c>
      <c r="N52" s="53">
        <v>2</v>
      </c>
      <c r="O52" s="53"/>
      <c r="P52" s="53"/>
      <c r="Q52" s="53"/>
      <c r="R52" s="53"/>
      <c r="S52" s="53"/>
      <c r="T52" s="53"/>
      <c r="U52" s="53"/>
      <c r="V52" s="53"/>
      <c r="W52" s="53"/>
      <c r="X52" s="61"/>
      <c r="Y52" s="61"/>
      <c r="Z52" s="61"/>
      <c r="AA52" s="53"/>
      <c r="AB52" s="53"/>
      <c r="AC52" s="53"/>
      <c r="AD52" s="53">
        <f t="shared" si="18"/>
        <v>5</v>
      </c>
      <c r="AE52" s="53">
        <f t="shared" si="19"/>
        <v>5</v>
      </c>
      <c r="AF52" s="53">
        <f t="shared" si="20"/>
        <v>10</v>
      </c>
      <c r="AG52" s="53">
        <f>AC52+Z52+W52+T52+Q52+N52+K52+H52</f>
        <v>2</v>
      </c>
      <c r="AH52" s="53" t="s">
        <v>47</v>
      </c>
      <c r="AI52" s="50"/>
      <c r="AJ52" s="61"/>
      <c r="AK52" s="56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</row>
    <row r="53" spans="1:58" ht="51" x14ac:dyDescent="0.2">
      <c r="A53" s="50" t="s">
        <v>74</v>
      </c>
      <c r="B53" s="50" t="s">
        <v>78</v>
      </c>
      <c r="C53" s="51" t="s">
        <v>164</v>
      </c>
      <c r="D53" s="52"/>
      <c r="E53" s="51" t="s">
        <v>165</v>
      </c>
      <c r="F53" s="60"/>
      <c r="G53" s="60"/>
      <c r="H53" s="60"/>
      <c r="I53" s="60"/>
      <c r="J53" s="60"/>
      <c r="K53" s="60"/>
      <c r="L53" s="68"/>
      <c r="M53" s="68"/>
      <c r="N53" s="68"/>
      <c r="O53" s="53">
        <v>10</v>
      </c>
      <c r="P53" s="53">
        <v>10</v>
      </c>
      <c r="Q53" s="53">
        <v>4</v>
      </c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>
        <f t="shared" si="18"/>
        <v>10</v>
      </c>
      <c r="AE53" s="53">
        <f t="shared" si="19"/>
        <v>10</v>
      </c>
      <c r="AF53" s="53">
        <f t="shared" si="20"/>
        <v>20</v>
      </c>
      <c r="AG53" s="53">
        <f>AC53+Z53+W53+T53+Q53+N53+K53+H53</f>
        <v>4</v>
      </c>
      <c r="AH53" s="53" t="s">
        <v>42</v>
      </c>
      <c r="AI53" s="50" t="s">
        <v>166</v>
      </c>
      <c r="AJ53" s="51" t="s">
        <v>167</v>
      </c>
      <c r="AK53" s="56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</row>
    <row r="54" spans="1:58" ht="25.5" x14ac:dyDescent="0.2">
      <c r="A54" s="50"/>
      <c r="B54" s="50"/>
      <c r="C54" s="51"/>
      <c r="D54" s="50"/>
      <c r="E54" s="59" t="s">
        <v>168</v>
      </c>
      <c r="F54" s="53">
        <f t="shared" ref="F54:AC54" si="21">SUM(F49:F53)</f>
        <v>10</v>
      </c>
      <c r="G54" s="53">
        <f t="shared" si="21"/>
        <v>10</v>
      </c>
      <c r="H54" s="53">
        <f t="shared" si="21"/>
        <v>3</v>
      </c>
      <c r="I54" s="53">
        <f t="shared" si="21"/>
        <v>0</v>
      </c>
      <c r="J54" s="53">
        <f t="shared" si="21"/>
        <v>20</v>
      </c>
      <c r="K54" s="53">
        <f t="shared" si="21"/>
        <v>3</v>
      </c>
      <c r="L54" s="53">
        <f t="shared" si="21"/>
        <v>5</v>
      </c>
      <c r="M54" s="53">
        <f t="shared" si="21"/>
        <v>5</v>
      </c>
      <c r="N54" s="53">
        <f t="shared" si="21"/>
        <v>2</v>
      </c>
      <c r="O54" s="53">
        <f t="shared" si="21"/>
        <v>10</v>
      </c>
      <c r="P54" s="53">
        <f t="shared" si="21"/>
        <v>10</v>
      </c>
      <c r="Q54" s="53">
        <f t="shared" si="21"/>
        <v>4</v>
      </c>
      <c r="R54" s="53">
        <f t="shared" si="21"/>
        <v>0</v>
      </c>
      <c r="S54" s="53">
        <f t="shared" si="21"/>
        <v>0</v>
      </c>
      <c r="T54" s="53">
        <f t="shared" si="21"/>
        <v>0</v>
      </c>
      <c r="U54" s="53">
        <f t="shared" si="21"/>
        <v>0</v>
      </c>
      <c r="V54" s="53">
        <f t="shared" si="21"/>
        <v>0</v>
      </c>
      <c r="W54" s="53">
        <f t="shared" si="21"/>
        <v>0</v>
      </c>
      <c r="X54" s="53">
        <f t="shared" si="21"/>
        <v>0</v>
      </c>
      <c r="Y54" s="53">
        <f t="shared" si="21"/>
        <v>0</v>
      </c>
      <c r="Z54" s="53">
        <f t="shared" si="21"/>
        <v>0</v>
      </c>
      <c r="AA54" s="53">
        <f t="shared" si="21"/>
        <v>0</v>
      </c>
      <c r="AB54" s="53">
        <f t="shared" si="21"/>
        <v>0</v>
      </c>
      <c r="AC54" s="53">
        <f t="shared" si="21"/>
        <v>0</v>
      </c>
      <c r="AD54" s="53">
        <f t="shared" si="18"/>
        <v>25</v>
      </c>
      <c r="AE54" s="53">
        <f t="shared" si="19"/>
        <v>45</v>
      </c>
      <c r="AF54" s="53">
        <f t="shared" si="20"/>
        <v>70</v>
      </c>
      <c r="AG54" s="53">
        <f>SUM(AG49:AG53)</f>
        <v>12</v>
      </c>
      <c r="AH54" s="53"/>
      <c r="AI54" s="50"/>
      <c r="AJ54" s="61"/>
      <c r="AK54" s="56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1:58" ht="25.5" x14ac:dyDescent="0.2">
      <c r="A55" s="50" t="s">
        <v>43</v>
      </c>
      <c r="B55" s="50" t="s">
        <v>44</v>
      </c>
      <c r="C55" s="51" t="s">
        <v>169</v>
      </c>
      <c r="D55" s="65" t="s">
        <v>170</v>
      </c>
      <c r="E55" s="51" t="s">
        <v>171</v>
      </c>
      <c r="F55" s="53">
        <v>0</v>
      </c>
      <c r="G55" s="53">
        <v>10</v>
      </c>
      <c r="H55" s="53">
        <v>1</v>
      </c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>
        <f t="shared" si="18"/>
        <v>0</v>
      </c>
      <c r="AE55" s="53">
        <f t="shared" si="19"/>
        <v>10</v>
      </c>
      <c r="AF55" s="69">
        <f t="shared" si="20"/>
        <v>10</v>
      </c>
      <c r="AG55" s="53">
        <f>AC55+Z55+W55+T55+Q55+N55+K55+H55</f>
        <v>1</v>
      </c>
      <c r="AH55" s="53" t="s">
        <v>42</v>
      </c>
      <c r="AI55" s="50"/>
      <c r="AJ55" s="61"/>
      <c r="AK55" s="56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</row>
    <row r="56" spans="1:58" ht="12.75" x14ac:dyDescent="0.2">
      <c r="A56" s="50" t="s">
        <v>43</v>
      </c>
      <c r="B56" s="50" t="s">
        <v>44</v>
      </c>
      <c r="C56" s="51" t="s">
        <v>172</v>
      </c>
      <c r="D56" s="66"/>
      <c r="E56" s="51" t="s">
        <v>173</v>
      </c>
      <c r="F56" s="53">
        <v>0</v>
      </c>
      <c r="G56" s="53">
        <v>10</v>
      </c>
      <c r="H56" s="53">
        <v>2</v>
      </c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>
        <f t="shared" si="18"/>
        <v>0</v>
      </c>
      <c r="AE56" s="53">
        <f t="shared" si="19"/>
        <v>10</v>
      </c>
      <c r="AF56" s="69">
        <f t="shared" si="20"/>
        <v>10</v>
      </c>
      <c r="AG56" s="53">
        <f>AC56+Z56+W56+T56+Q56+N56+K56+H56</f>
        <v>2</v>
      </c>
      <c r="AH56" s="53" t="s">
        <v>47</v>
      </c>
      <c r="AI56" s="50"/>
      <c r="AJ56" s="61"/>
      <c r="AK56" s="56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</row>
    <row r="57" spans="1:58" ht="12.75" x14ac:dyDescent="0.2">
      <c r="A57" s="50" t="s">
        <v>43</v>
      </c>
      <c r="B57" s="50" t="s">
        <v>65</v>
      </c>
      <c r="C57" s="51" t="s">
        <v>174</v>
      </c>
      <c r="D57" s="66"/>
      <c r="E57" s="51" t="s">
        <v>175</v>
      </c>
      <c r="F57" s="53"/>
      <c r="G57" s="53"/>
      <c r="H57" s="53"/>
      <c r="I57" s="53">
        <v>0</v>
      </c>
      <c r="J57" s="53">
        <v>5</v>
      </c>
      <c r="K57" s="53">
        <v>1</v>
      </c>
      <c r="L57" s="67"/>
      <c r="M57" s="67"/>
      <c r="N57" s="67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>
        <f t="shared" si="18"/>
        <v>0</v>
      </c>
      <c r="AE57" s="53">
        <f t="shared" si="19"/>
        <v>5</v>
      </c>
      <c r="AF57" s="69">
        <f t="shared" si="20"/>
        <v>5</v>
      </c>
      <c r="AG57" s="53">
        <f>AC57+Z57+W57+T57+Q57+N57+K57+H57</f>
        <v>1</v>
      </c>
      <c r="AH57" s="53" t="s">
        <v>42</v>
      </c>
      <c r="AI57" s="50" t="s">
        <v>172</v>
      </c>
      <c r="AJ57" s="51" t="s">
        <v>173</v>
      </c>
      <c r="AK57" s="56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</row>
    <row r="58" spans="1:58" ht="12.75" x14ac:dyDescent="0.2">
      <c r="A58" s="50" t="s">
        <v>74</v>
      </c>
      <c r="B58" s="50" t="s">
        <v>75</v>
      </c>
      <c r="C58" s="51" t="s">
        <v>176</v>
      </c>
      <c r="D58" s="66"/>
      <c r="E58" s="51" t="s">
        <v>177</v>
      </c>
      <c r="F58" s="53"/>
      <c r="G58" s="53"/>
      <c r="H58" s="53"/>
      <c r="I58" s="53"/>
      <c r="J58" s="53"/>
      <c r="K58" s="53"/>
      <c r="L58" s="53">
        <v>0</v>
      </c>
      <c r="M58" s="53">
        <v>5</v>
      </c>
      <c r="N58" s="53">
        <v>1</v>
      </c>
      <c r="O58" s="53"/>
      <c r="P58" s="53"/>
      <c r="Q58" s="53"/>
      <c r="R58" s="67"/>
      <c r="S58" s="67"/>
      <c r="T58" s="67"/>
      <c r="U58" s="53"/>
      <c r="V58" s="53"/>
      <c r="W58" s="53"/>
      <c r="X58" s="53"/>
      <c r="Y58" s="53"/>
      <c r="Z58" s="53"/>
      <c r="AA58" s="53"/>
      <c r="AB58" s="53"/>
      <c r="AC58" s="53"/>
      <c r="AD58" s="53">
        <f t="shared" si="18"/>
        <v>0</v>
      </c>
      <c r="AE58" s="53">
        <f t="shared" si="19"/>
        <v>5</v>
      </c>
      <c r="AF58" s="69">
        <f t="shared" si="20"/>
        <v>5</v>
      </c>
      <c r="AG58" s="53">
        <f>AC58+Z58+W58+T58+Q58+N58+K58+H58</f>
        <v>1</v>
      </c>
      <c r="AH58" s="53" t="s">
        <v>42</v>
      </c>
      <c r="AI58" s="50" t="s">
        <v>174</v>
      </c>
      <c r="AJ58" s="51" t="s">
        <v>175</v>
      </c>
      <c r="AK58" s="56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</row>
    <row r="59" spans="1:58" ht="12.75" x14ac:dyDescent="0.2">
      <c r="A59" s="50" t="s">
        <v>74</v>
      </c>
      <c r="B59" s="50" t="s">
        <v>78</v>
      </c>
      <c r="C59" s="51" t="s">
        <v>178</v>
      </c>
      <c r="D59" s="66"/>
      <c r="E59" s="51" t="s">
        <v>179</v>
      </c>
      <c r="F59" s="53"/>
      <c r="G59" s="53"/>
      <c r="H59" s="53"/>
      <c r="I59" s="53"/>
      <c r="J59" s="53"/>
      <c r="K59" s="53"/>
      <c r="L59" s="61"/>
      <c r="M59" s="61"/>
      <c r="N59" s="61"/>
      <c r="O59" s="53">
        <v>5</v>
      </c>
      <c r="P59" s="53">
        <v>5</v>
      </c>
      <c r="Q59" s="53">
        <v>2</v>
      </c>
      <c r="R59" s="67"/>
      <c r="S59" s="67"/>
      <c r="T59" s="67"/>
      <c r="U59" s="53"/>
      <c r="V59" s="53"/>
      <c r="W59" s="53"/>
      <c r="X59" s="53"/>
      <c r="Y59" s="53"/>
      <c r="Z59" s="53"/>
      <c r="AA59" s="53"/>
      <c r="AB59" s="53"/>
      <c r="AC59" s="53"/>
      <c r="AD59" s="53">
        <f t="shared" si="18"/>
        <v>5</v>
      </c>
      <c r="AE59" s="53">
        <f t="shared" si="19"/>
        <v>5</v>
      </c>
      <c r="AF59" s="69">
        <f t="shared" si="20"/>
        <v>10</v>
      </c>
      <c r="AG59" s="53">
        <f>AC59+Z59+W59+T59+Q59+N59+K59+H59</f>
        <v>2</v>
      </c>
      <c r="AH59" s="53" t="s">
        <v>47</v>
      </c>
      <c r="AI59" s="50" t="s">
        <v>180</v>
      </c>
      <c r="AJ59" s="51" t="s">
        <v>177</v>
      </c>
      <c r="AK59" s="56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</row>
    <row r="60" spans="1:58" ht="12.75" x14ac:dyDescent="0.2">
      <c r="A60" s="50" t="s">
        <v>55</v>
      </c>
      <c r="B60" s="50" t="s">
        <v>59</v>
      </c>
      <c r="C60" s="70" t="s">
        <v>181</v>
      </c>
      <c r="D60" s="66"/>
      <c r="E60" s="51" t="s">
        <v>182</v>
      </c>
      <c r="F60" s="60"/>
      <c r="G60" s="60"/>
      <c r="H60" s="60"/>
      <c r="I60" s="60"/>
      <c r="J60" s="60"/>
      <c r="K60" s="60"/>
      <c r="L60" s="68"/>
      <c r="M60" s="68"/>
      <c r="N60" s="68"/>
      <c r="O60" s="60"/>
      <c r="P60" s="60"/>
      <c r="Q60" s="60"/>
      <c r="R60" s="53">
        <v>0</v>
      </c>
      <c r="S60" s="53">
        <v>10</v>
      </c>
      <c r="T60" s="53">
        <v>1</v>
      </c>
      <c r="U60" s="53"/>
      <c r="V60" s="53"/>
      <c r="W60" s="53"/>
      <c r="X60" s="53"/>
      <c r="Y60" s="53"/>
      <c r="Z60" s="53"/>
      <c r="AA60" s="53"/>
      <c r="AB60" s="53"/>
      <c r="AC60" s="53"/>
      <c r="AD60" s="53">
        <f t="shared" si="18"/>
        <v>0</v>
      </c>
      <c r="AE60" s="53">
        <f t="shared" si="19"/>
        <v>10</v>
      </c>
      <c r="AF60" s="69">
        <f t="shared" si="20"/>
        <v>10</v>
      </c>
      <c r="AG60" s="53">
        <v>1</v>
      </c>
      <c r="AH60" s="53" t="s">
        <v>42</v>
      </c>
      <c r="AI60" s="50" t="s">
        <v>183</v>
      </c>
      <c r="AJ60" s="51" t="s">
        <v>184</v>
      </c>
      <c r="AK60" s="56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</row>
    <row r="61" spans="1:58" ht="25.5" x14ac:dyDescent="0.2">
      <c r="A61" s="50" t="s">
        <v>55</v>
      </c>
      <c r="B61" s="50" t="s">
        <v>56</v>
      </c>
      <c r="C61" s="51" t="s">
        <v>185</v>
      </c>
      <c r="D61" s="52"/>
      <c r="E61" s="51" t="s">
        <v>186</v>
      </c>
      <c r="F61" s="60"/>
      <c r="G61" s="60"/>
      <c r="H61" s="60"/>
      <c r="I61" s="60"/>
      <c r="J61" s="60"/>
      <c r="K61" s="60"/>
      <c r="L61" s="68"/>
      <c r="M61" s="68"/>
      <c r="N61" s="68"/>
      <c r="O61" s="60"/>
      <c r="P61" s="60"/>
      <c r="Q61" s="60"/>
      <c r="R61" s="67"/>
      <c r="S61" s="67"/>
      <c r="T61" s="67"/>
      <c r="U61" s="53">
        <v>0</v>
      </c>
      <c r="V61" s="53">
        <v>10</v>
      </c>
      <c r="W61" s="53">
        <v>2</v>
      </c>
      <c r="X61" s="53"/>
      <c r="Y61" s="53"/>
      <c r="Z61" s="53"/>
      <c r="AA61" s="53"/>
      <c r="AB61" s="53"/>
      <c r="AC61" s="53"/>
      <c r="AD61" s="53">
        <f t="shared" si="18"/>
        <v>0</v>
      </c>
      <c r="AE61" s="53">
        <f t="shared" si="19"/>
        <v>10</v>
      </c>
      <c r="AF61" s="69">
        <f t="shared" si="20"/>
        <v>10</v>
      </c>
      <c r="AG61" s="53">
        <f>AC61+Z61+W61+T61+Q61+N61+K61+H61</f>
        <v>2</v>
      </c>
      <c r="AH61" s="53" t="s">
        <v>42</v>
      </c>
      <c r="AI61" s="53" t="s">
        <v>181</v>
      </c>
      <c r="AJ61" s="51" t="s">
        <v>187</v>
      </c>
      <c r="AK61" s="56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</row>
    <row r="62" spans="1:58" ht="25.5" x14ac:dyDescent="0.2">
      <c r="A62" s="50"/>
      <c r="B62" s="50"/>
      <c r="C62" s="51"/>
      <c r="D62" s="50"/>
      <c r="E62" s="59" t="s">
        <v>188</v>
      </c>
      <c r="F62" s="53">
        <f t="shared" ref="F62:AG62" si="22">SUM(F55:F61)</f>
        <v>0</v>
      </c>
      <c r="G62" s="53">
        <f t="shared" si="22"/>
        <v>20</v>
      </c>
      <c r="H62" s="53">
        <f t="shared" si="22"/>
        <v>3</v>
      </c>
      <c r="I62" s="53">
        <f t="shared" si="22"/>
        <v>0</v>
      </c>
      <c r="J62" s="53">
        <f t="shared" si="22"/>
        <v>5</v>
      </c>
      <c r="K62" s="53">
        <f t="shared" si="22"/>
        <v>1</v>
      </c>
      <c r="L62" s="53">
        <f t="shared" si="22"/>
        <v>0</v>
      </c>
      <c r="M62" s="53">
        <f t="shared" si="22"/>
        <v>5</v>
      </c>
      <c r="N62" s="53">
        <f t="shared" si="22"/>
        <v>1</v>
      </c>
      <c r="O62" s="53">
        <f t="shared" si="22"/>
        <v>5</v>
      </c>
      <c r="P62" s="53">
        <f t="shared" si="22"/>
        <v>5</v>
      </c>
      <c r="Q62" s="53">
        <f t="shared" si="22"/>
        <v>2</v>
      </c>
      <c r="R62" s="53">
        <f t="shared" si="22"/>
        <v>0</v>
      </c>
      <c r="S62" s="53">
        <f t="shared" si="22"/>
        <v>10</v>
      </c>
      <c r="T62" s="53">
        <f t="shared" si="22"/>
        <v>1</v>
      </c>
      <c r="U62" s="53">
        <f t="shared" si="22"/>
        <v>0</v>
      </c>
      <c r="V62" s="53">
        <f t="shared" si="22"/>
        <v>10</v>
      </c>
      <c r="W62" s="53">
        <f t="shared" si="22"/>
        <v>2</v>
      </c>
      <c r="X62" s="53">
        <f t="shared" si="22"/>
        <v>0</v>
      </c>
      <c r="Y62" s="53">
        <f t="shared" si="22"/>
        <v>0</v>
      </c>
      <c r="Z62" s="53">
        <f t="shared" si="22"/>
        <v>0</v>
      </c>
      <c r="AA62" s="53">
        <f t="shared" si="22"/>
        <v>0</v>
      </c>
      <c r="AB62" s="53">
        <f t="shared" si="22"/>
        <v>0</v>
      </c>
      <c r="AC62" s="53">
        <f t="shared" si="22"/>
        <v>0</v>
      </c>
      <c r="AD62" s="53">
        <f t="shared" si="22"/>
        <v>5</v>
      </c>
      <c r="AE62" s="53">
        <f t="shared" si="22"/>
        <v>55</v>
      </c>
      <c r="AF62" s="53">
        <f t="shared" si="22"/>
        <v>60</v>
      </c>
      <c r="AG62" s="53">
        <f t="shared" si="22"/>
        <v>10</v>
      </c>
      <c r="AH62" s="53"/>
      <c r="AI62" s="50"/>
      <c r="AJ62" s="61"/>
      <c r="AK62" s="56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</row>
    <row r="63" spans="1:58" ht="25.5" x14ac:dyDescent="0.2">
      <c r="A63" s="50" t="s">
        <v>43</v>
      </c>
      <c r="B63" s="50" t="s">
        <v>44</v>
      </c>
      <c r="C63" s="51" t="s">
        <v>189</v>
      </c>
      <c r="D63" s="65" t="s">
        <v>190</v>
      </c>
      <c r="E63" s="51" t="s">
        <v>191</v>
      </c>
      <c r="F63" s="53">
        <v>10</v>
      </c>
      <c r="G63" s="53">
        <v>10</v>
      </c>
      <c r="H63" s="53">
        <v>4</v>
      </c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>
        <f t="shared" ref="AD63:AE66" si="23">F63+I63+L63+O63+R63+U63+X63+AA63</f>
        <v>10</v>
      </c>
      <c r="AE63" s="53">
        <f t="shared" si="23"/>
        <v>10</v>
      </c>
      <c r="AF63" s="53">
        <f>SUM(AD63:AE63)</f>
        <v>20</v>
      </c>
      <c r="AG63" s="53">
        <f>AC63+Z63+W63+T63+Q63+N63+K63+H63</f>
        <v>4</v>
      </c>
      <c r="AH63" s="53" t="s">
        <v>42</v>
      </c>
      <c r="AI63" s="50"/>
      <c r="AJ63" s="61"/>
      <c r="AK63" s="56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</row>
    <row r="64" spans="1:58" ht="25.5" x14ac:dyDescent="0.2">
      <c r="A64" s="50" t="s">
        <v>43</v>
      </c>
      <c r="B64" s="50" t="s">
        <v>65</v>
      </c>
      <c r="C64" s="51" t="s">
        <v>192</v>
      </c>
      <c r="D64" s="66"/>
      <c r="E64" s="51" t="s">
        <v>193</v>
      </c>
      <c r="F64" s="53"/>
      <c r="G64" s="53"/>
      <c r="H64" s="53"/>
      <c r="I64" s="53">
        <v>0</v>
      </c>
      <c r="J64" s="53">
        <v>10</v>
      </c>
      <c r="K64" s="53">
        <v>2</v>
      </c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>
        <f t="shared" si="23"/>
        <v>0</v>
      </c>
      <c r="AE64" s="53">
        <f t="shared" si="23"/>
        <v>10</v>
      </c>
      <c r="AF64" s="53">
        <f>SUM(AD64:AE64)</f>
        <v>10</v>
      </c>
      <c r="AG64" s="53">
        <f>AC64+Z64+W64+T64+Q64+N64+K64+H64</f>
        <v>2</v>
      </c>
      <c r="AH64" s="53" t="s">
        <v>42</v>
      </c>
      <c r="AI64" s="50" t="s">
        <v>189</v>
      </c>
      <c r="AJ64" s="51" t="s">
        <v>191</v>
      </c>
      <c r="AK64" s="56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</row>
    <row r="65" spans="1:58" ht="25.5" x14ac:dyDescent="0.2">
      <c r="A65" s="50" t="s">
        <v>55</v>
      </c>
      <c r="B65" s="50" t="s">
        <v>59</v>
      </c>
      <c r="C65" s="51" t="s">
        <v>194</v>
      </c>
      <c r="D65" s="66"/>
      <c r="E65" s="51" t="s">
        <v>195</v>
      </c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53">
        <v>5</v>
      </c>
      <c r="S65" s="53">
        <v>5</v>
      </c>
      <c r="T65" s="53">
        <v>2</v>
      </c>
      <c r="U65" s="60"/>
      <c r="V65" s="60"/>
      <c r="W65" s="60"/>
      <c r="X65" s="60"/>
      <c r="Y65" s="60"/>
      <c r="Z65" s="60"/>
      <c r="AA65" s="60"/>
      <c r="AB65" s="60"/>
      <c r="AC65" s="60"/>
      <c r="AD65" s="53">
        <f t="shared" si="23"/>
        <v>5</v>
      </c>
      <c r="AE65" s="53">
        <f t="shared" si="23"/>
        <v>5</v>
      </c>
      <c r="AF65" s="53">
        <f>SUM(AD65:AE65)</f>
        <v>10</v>
      </c>
      <c r="AG65" s="53">
        <f>AC65+Z65+W65+T65+Q65+N65+K65+H65</f>
        <v>2</v>
      </c>
      <c r="AH65" s="53" t="s">
        <v>42</v>
      </c>
      <c r="AI65" s="50" t="s">
        <v>192</v>
      </c>
      <c r="AJ65" s="51" t="s">
        <v>193</v>
      </c>
      <c r="AK65" s="56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</row>
    <row r="66" spans="1:58" ht="12.75" x14ac:dyDescent="0.2">
      <c r="A66" s="50" t="s">
        <v>55</v>
      </c>
      <c r="B66" s="50" t="s">
        <v>56</v>
      </c>
      <c r="C66" s="51" t="s">
        <v>196</v>
      </c>
      <c r="D66" s="52"/>
      <c r="E66" s="51" t="s">
        <v>197</v>
      </c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67"/>
      <c r="S66" s="67"/>
      <c r="T66" s="67"/>
      <c r="U66" s="53">
        <v>10</v>
      </c>
      <c r="V66" s="53">
        <v>0</v>
      </c>
      <c r="W66" s="53">
        <v>2</v>
      </c>
      <c r="X66" s="53"/>
      <c r="Y66" s="53"/>
      <c r="Z66" s="53"/>
      <c r="AA66" s="53"/>
      <c r="AB66" s="53"/>
      <c r="AC66" s="53"/>
      <c r="AD66" s="53">
        <f t="shared" si="23"/>
        <v>10</v>
      </c>
      <c r="AE66" s="53">
        <f t="shared" si="23"/>
        <v>0</v>
      </c>
      <c r="AF66" s="53">
        <f>SUM(AD66:AE66)</f>
        <v>10</v>
      </c>
      <c r="AG66" s="53">
        <f>AC66+Z66+W66+T66+Q66+N66+K66+H66</f>
        <v>2</v>
      </c>
      <c r="AH66" s="53" t="s">
        <v>42</v>
      </c>
      <c r="AI66" s="50"/>
      <c r="AJ66" s="61"/>
      <c r="AK66" s="56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</row>
    <row r="67" spans="1:58" ht="25.5" x14ac:dyDescent="0.2">
      <c r="A67" s="50"/>
      <c r="B67" s="50"/>
      <c r="C67" s="51"/>
      <c r="D67" s="50"/>
      <c r="E67" s="59" t="s">
        <v>198</v>
      </c>
      <c r="F67" s="53">
        <f t="shared" ref="F67:AG67" si="24">SUM(F63:F66)</f>
        <v>10</v>
      </c>
      <c r="G67" s="53">
        <f t="shared" si="24"/>
        <v>10</v>
      </c>
      <c r="H67" s="53">
        <f t="shared" si="24"/>
        <v>4</v>
      </c>
      <c r="I67" s="53">
        <f t="shared" si="24"/>
        <v>0</v>
      </c>
      <c r="J67" s="53">
        <f t="shared" si="24"/>
        <v>10</v>
      </c>
      <c r="K67" s="53">
        <f t="shared" si="24"/>
        <v>2</v>
      </c>
      <c r="L67" s="53">
        <f t="shared" si="24"/>
        <v>0</v>
      </c>
      <c r="M67" s="53">
        <f t="shared" si="24"/>
        <v>0</v>
      </c>
      <c r="N67" s="53">
        <f t="shared" si="24"/>
        <v>0</v>
      </c>
      <c r="O67" s="53">
        <f t="shared" si="24"/>
        <v>0</v>
      </c>
      <c r="P67" s="53">
        <f t="shared" si="24"/>
        <v>0</v>
      </c>
      <c r="Q67" s="53">
        <f t="shared" si="24"/>
        <v>0</v>
      </c>
      <c r="R67" s="53">
        <f t="shared" si="24"/>
        <v>5</v>
      </c>
      <c r="S67" s="53">
        <f t="shared" si="24"/>
        <v>5</v>
      </c>
      <c r="T67" s="53">
        <f t="shared" si="24"/>
        <v>2</v>
      </c>
      <c r="U67" s="53">
        <f t="shared" si="24"/>
        <v>10</v>
      </c>
      <c r="V67" s="53">
        <f t="shared" si="24"/>
        <v>0</v>
      </c>
      <c r="W67" s="53">
        <f t="shared" si="24"/>
        <v>2</v>
      </c>
      <c r="X67" s="53">
        <f t="shared" si="24"/>
        <v>0</v>
      </c>
      <c r="Y67" s="53">
        <f t="shared" si="24"/>
        <v>0</v>
      </c>
      <c r="Z67" s="53">
        <f t="shared" si="24"/>
        <v>0</v>
      </c>
      <c r="AA67" s="53">
        <f t="shared" si="24"/>
        <v>0</v>
      </c>
      <c r="AB67" s="53">
        <f t="shared" si="24"/>
        <v>0</v>
      </c>
      <c r="AC67" s="53">
        <f t="shared" si="24"/>
        <v>0</v>
      </c>
      <c r="AD67" s="53">
        <f t="shared" si="24"/>
        <v>25</v>
      </c>
      <c r="AE67" s="53">
        <f t="shared" si="24"/>
        <v>25</v>
      </c>
      <c r="AF67" s="53">
        <f t="shared" si="24"/>
        <v>50</v>
      </c>
      <c r="AG67" s="53">
        <f t="shared" si="24"/>
        <v>10</v>
      </c>
      <c r="AH67" s="53"/>
      <c r="AI67" s="50"/>
      <c r="AJ67" s="61"/>
      <c r="AK67" s="56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</row>
    <row r="68" spans="1:58" ht="12.75" x14ac:dyDescent="0.2">
      <c r="A68" s="50" t="s">
        <v>43</v>
      </c>
      <c r="B68" s="50" t="s">
        <v>65</v>
      </c>
      <c r="C68" s="51" t="s">
        <v>199</v>
      </c>
      <c r="D68" s="65" t="s">
        <v>200</v>
      </c>
      <c r="E68" s="51" t="s">
        <v>201</v>
      </c>
      <c r="F68" s="53"/>
      <c r="G68" s="53"/>
      <c r="H68" s="53"/>
      <c r="I68" s="53">
        <v>5</v>
      </c>
      <c r="J68" s="53">
        <v>10</v>
      </c>
      <c r="K68" s="53">
        <v>3</v>
      </c>
      <c r="L68" s="53"/>
      <c r="M68" s="53"/>
      <c r="N68" s="53"/>
      <c r="O68" s="53"/>
      <c r="P68" s="53"/>
      <c r="Q68" s="53"/>
      <c r="R68" s="61"/>
      <c r="S68" s="61"/>
      <c r="T68" s="61"/>
      <c r="U68" s="53"/>
      <c r="V68" s="53"/>
      <c r="W68" s="53"/>
      <c r="X68" s="53"/>
      <c r="Y68" s="53"/>
      <c r="Z68" s="53"/>
      <c r="AA68" s="53"/>
      <c r="AB68" s="53"/>
      <c r="AC68" s="53"/>
      <c r="AD68" s="53">
        <f>F68+I68+L68+O68+R68+U68+X68+AA68</f>
        <v>5</v>
      </c>
      <c r="AE68" s="53">
        <f>G68+J68+M68+P68+S68+V68+Y68+AB68</f>
        <v>10</v>
      </c>
      <c r="AF68" s="53">
        <f>SUM(AD68:AE68)</f>
        <v>15</v>
      </c>
      <c r="AG68" s="53">
        <f>AC68+Z68+W68+T68+Q68+N68+K68+H68</f>
        <v>3</v>
      </c>
      <c r="AH68" s="53" t="s">
        <v>42</v>
      </c>
      <c r="AI68" s="50"/>
      <c r="AJ68" s="61"/>
      <c r="AK68" s="56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</row>
    <row r="69" spans="1:58" ht="25.5" x14ac:dyDescent="0.2">
      <c r="A69" s="50" t="s">
        <v>74</v>
      </c>
      <c r="B69" s="50" t="s">
        <v>75</v>
      </c>
      <c r="C69" s="51" t="s">
        <v>202</v>
      </c>
      <c r="D69" s="52"/>
      <c r="E69" s="51" t="s">
        <v>203</v>
      </c>
      <c r="F69" s="53"/>
      <c r="G69" s="53"/>
      <c r="H69" s="53"/>
      <c r="I69" s="53"/>
      <c r="J69" s="53"/>
      <c r="K69" s="53"/>
      <c r="L69" s="53">
        <v>5</v>
      </c>
      <c r="M69" s="53">
        <v>15</v>
      </c>
      <c r="N69" s="53">
        <v>4</v>
      </c>
      <c r="O69" s="53"/>
      <c r="P69" s="53"/>
      <c r="Q69" s="53"/>
      <c r="R69" s="53"/>
      <c r="S69" s="53"/>
      <c r="T69" s="53"/>
      <c r="U69" s="61"/>
      <c r="V69" s="61"/>
      <c r="W69" s="61"/>
      <c r="X69" s="53"/>
      <c r="Y69" s="53"/>
      <c r="Z69" s="53"/>
      <c r="AA69" s="53"/>
      <c r="AB69" s="53"/>
      <c r="AC69" s="53"/>
      <c r="AD69" s="53">
        <f>F69+I69+L69+O69+R69+U69+X69+AA69</f>
        <v>5</v>
      </c>
      <c r="AE69" s="53">
        <f>G69+J69+M69+P69+S69+V69+Y69+AB69</f>
        <v>15</v>
      </c>
      <c r="AF69" s="53">
        <f>SUM(AD69:AE69)</f>
        <v>20</v>
      </c>
      <c r="AG69" s="53">
        <f>AC69+Z69+W69+T69+Q69+N69+K69+H69</f>
        <v>4</v>
      </c>
      <c r="AH69" s="53" t="s">
        <v>42</v>
      </c>
      <c r="AI69" s="50" t="s">
        <v>199</v>
      </c>
      <c r="AJ69" s="61" t="s">
        <v>201</v>
      </c>
      <c r="AK69" s="56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</row>
    <row r="70" spans="1:58" ht="25.5" x14ac:dyDescent="0.2">
      <c r="A70" s="50"/>
      <c r="B70" s="50"/>
      <c r="C70" s="51"/>
      <c r="D70" s="50"/>
      <c r="E70" s="59" t="s">
        <v>204</v>
      </c>
      <c r="F70" s="53">
        <f t="shared" ref="F70:AG70" si="25">SUM(F68:F69)</f>
        <v>0</v>
      </c>
      <c r="G70" s="53">
        <f t="shared" si="25"/>
        <v>0</v>
      </c>
      <c r="H70" s="53">
        <f t="shared" si="25"/>
        <v>0</v>
      </c>
      <c r="I70" s="53">
        <f t="shared" si="25"/>
        <v>5</v>
      </c>
      <c r="J70" s="53">
        <f t="shared" si="25"/>
        <v>10</v>
      </c>
      <c r="K70" s="53">
        <f t="shared" si="25"/>
        <v>3</v>
      </c>
      <c r="L70" s="53">
        <f t="shared" si="25"/>
        <v>5</v>
      </c>
      <c r="M70" s="53">
        <f t="shared" si="25"/>
        <v>15</v>
      </c>
      <c r="N70" s="53">
        <f t="shared" si="25"/>
        <v>4</v>
      </c>
      <c r="O70" s="53">
        <f t="shared" si="25"/>
        <v>0</v>
      </c>
      <c r="P70" s="53">
        <f t="shared" si="25"/>
        <v>0</v>
      </c>
      <c r="Q70" s="53">
        <f t="shared" si="25"/>
        <v>0</v>
      </c>
      <c r="R70" s="53">
        <f t="shared" si="25"/>
        <v>0</v>
      </c>
      <c r="S70" s="53">
        <f t="shared" si="25"/>
        <v>0</v>
      </c>
      <c r="T70" s="53">
        <f t="shared" si="25"/>
        <v>0</v>
      </c>
      <c r="U70" s="53">
        <f t="shared" si="25"/>
        <v>0</v>
      </c>
      <c r="V70" s="53">
        <f t="shared" si="25"/>
        <v>0</v>
      </c>
      <c r="W70" s="53">
        <f t="shared" si="25"/>
        <v>0</v>
      </c>
      <c r="X70" s="53">
        <f t="shared" si="25"/>
        <v>0</v>
      </c>
      <c r="Y70" s="53">
        <f t="shared" si="25"/>
        <v>0</v>
      </c>
      <c r="Z70" s="53">
        <f t="shared" si="25"/>
        <v>0</v>
      </c>
      <c r="AA70" s="53">
        <f t="shared" si="25"/>
        <v>0</v>
      </c>
      <c r="AB70" s="53">
        <f t="shared" si="25"/>
        <v>0</v>
      </c>
      <c r="AC70" s="53">
        <f t="shared" si="25"/>
        <v>0</v>
      </c>
      <c r="AD70" s="53">
        <f t="shared" si="25"/>
        <v>10</v>
      </c>
      <c r="AE70" s="53">
        <f t="shared" si="25"/>
        <v>25</v>
      </c>
      <c r="AF70" s="53">
        <f t="shared" si="25"/>
        <v>35</v>
      </c>
      <c r="AG70" s="53">
        <f t="shared" si="25"/>
        <v>7</v>
      </c>
      <c r="AH70" s="53"/>
      <c r="AI70" s="50"/>
      <c r="AJ70" s="61"/>
      <c r="AK70" s="56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</row>
    <row r="71" spans="1:58" ht="12.75" x14ac:dyDescent="0.2">
      <c r="A71" s="50" t="s">
        <v>43</v>
      </c>
      <c r="B71" s="50" t="s">
        <v>44</v>
      </c>
      <c r="C71" s="51" t="s">
        <v>205</v>
      </c>
      <c r="D71" s="65" t="s">
        <v>206</v>
      </c>
      <c r="E71" s="51" t="s">
        <v>207</v>
      </c>
      <c r="F71" s="53">
        <v>10</v>
      </c>
      <c r="G71" s="53">
        <v>0</v>
      </c>
      <c r="H71" s="53">
        <v>2</v>
      </c>
      <c r="I71" s="53"/>
      <c r="J71" s="53"/>
      <c r="K71" s="53"/>
      <c r="L71" s="53"/>
      <c r="M71" s="53"/>
      <c r="N71" s="53"/>
      <c r="O71" s="67"/>
      <c r="P71" s="67"/>
      <c r="Q71" s="67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>
        <f t="shared" ref="AD71:AE73" si="26">F71+I71+L71+O71+R71+U71+X71+AA71</f>
        <v>10</v>
      </c>
      <c r="AE71" s="53">
        <f t="shared" si="26"/>
        <v>0</v>
      </c>
      <c r="AF71" s="53">
        <f>SUM(AD71:AE71)</f>
        <v>10</v>
      </c>
      <c r="AG71" s="53">
        <f>AC71+Z71+W71+T71+Q71+N71+K71+H71</f>
        <v>2</v>
      </c>
      <c r="AH71" s="53" t="s">
        <v>47</v>
      </c>
      <c r="AI71" s="50"/>
      <c r="AJ71" s="61"/>
      <c r="AK71" s="56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</row>
    <row r="72" spans="1:58" ht="25.5" x14ac:dyDescent="0.2">
      <c r="A72" s="50" t="s">
        <v>43</v>
      </c>
      <c r="B72" s="50" t="s">
        <v>65</v>
      </c>
      <c r="C72" s="51" t="s">
        <v>208</v>
      </c>
      <c r="D72" s="66"/>
      <c r="E72" s="51" t="s">
        <v>273</v>
      </c>
      <c r="F72" s="53"/>
      <c r="G72" s="53"/>
      <c r="H72" s="53"/>
      <c r="I72" s="53">
        <v>0</v>
      </c>
      <c r="J72" s="53">
        <v>20</v>
      </c>
      <c r="K72" s="53">
        <v>4</v>
      </c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>
        <f t="shared" si="26"/>
        <v>0</v>
      </c>
      <c r="AE72" s="53">
        <f t="shared" si="26"/>
        <v>20</v>
      </c>
      <c r="AF72" s="53">
        <f>SUM(AD72:AE72)</f>
        <v>20</v>
      </c>
      <c r="AG72" s="53">
        <f>AC72+Z72+W72+T72+Q72+N72+K72+H72</f>
        <v>4</v>
      </c>
      <c r="AH72" s="53" t="s">
        <v>42</v>
      </c>
      <c r="AI72" s="50"/>
      <c r="AJ72" s="61"/>
      <c r="AK72" s="56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</row>
    <row r="73" spans="1:58" ht="25.5" x14ac:dyDescent="0.2">
      <c r="A73" s="50" t="s">
        <v>74</v>
      </c>
      <c r="B73" s="50" t="s">
        <v>75</v>
      </c>
      <c r="C73" s="51" t="s">
        <v>209</v>
      </c>
      <c r="D73" s="52"/>
      <c r="E73" s="51" t="s">
        <v>210</v>
      </c>
      <c r="F73" s="53"/>
      <c r="G73" s="53"/>
      <c r="H73" s="53"/>
      <c r="I73" s="53"/>
      <c r="J73" s="53"/>
      <c r="K73" s="53"/>
      <c r="L73" s="53">
        <v>0</v>
      </c>
      <c r="M73" s="53">
        <v>20</v>
      </c>
      <c r="N73" s="53">
        <v>4</v>
      </c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>
        <f t="shared" si="26"/>
        <v>0</v>
      </c>
      <c r="AE73" s="53">
        <f t="shared" si="26"/>
        <v>20</v>
      </c>
      <c r="AF73" s="53">
        <f>SUM(AD73:AE73)</f>
        <v>20</v>
      </c>
      <c r="AG73" s="53">
        <f>AC73+Z73+W73+T73+Q73+N73+K73+H73</f>
        <v>4</v>
      </c>
      <c r="AH73" s="53" t="s">
        <v>42</v>
      </c>
      <c r="AI73" s="50" t="s">
        <v>208</v>
      </c>
      <c r="AJ73" s="51" t="s">
        <v>273</v>
      </c>
      <c r="AK73" s="56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</row>
    <row r="74" spans="1:58" ht="25.5" x14ac:dyDescent="0.2">
      <c r="A74" s="50"/>
      <c r="B74" s="50"/>
      <c r="C74" s="51"/>
      <c r="D74" s="50"/>
      <c r="E74" s="59" t="s">
        <v>211</v>
      </c>
      <c r="F74" s="53">
        <f t="shared" ref="F74:AG74" si="27">SUM(F71:F73)</f>
        <v>10</v>
      </c>
      <c r="G74" s="53">
        <f t="shared" si="27"/>
        <v>0</v>
      </c>
      <c r="H74" s="53">
        <f t="shared" si="27"/>
        <v>2</v>
      </c>
      <c r="I74" s="53">
        <f t="shared" si="27"/>
        <v>0</v>
      </c>
      <c r="J74" s="53">
        <f t="shared" si="27"/>
        <v>20</v>
      </c>
      <c r="K74" s="53">
        <f t="shared" si="27"/>
        <v>4</v>
      </c>
      <c r="L74" s="53">
        <f t="shared" si="27"/>
        <v>0</v>
      </c>
      <c r="M74" s="53">
        <f t="shared" si="27"/>
        <v>20</v>
      </c>
      <c r="N74" s="53">
        <f t="shared" si="27"/>
        <v>4</v>
      </c>
      <c r="O74" s="53">
        <f t="shared" si="27"/>
        <v>0</v>
      </c>
      <c r="P74" s="53">
        <f t="shared" si="27"/>
        <v>0</v>
      </c>
      <c r="Q74" s="53">
        <f t="shared" si="27"/>
        <v>0</v>
      </c>
      <c r="R74" s="53">
        <f t="shared" si="27"/>
        <v>0</v>
      </c>
      <c r="S74" s="53">
        <f t="shared" si="27"/>
        <v>0</v>
      </c>
      <c r="T74" s="53">
        <f t="shared" si="27"/>
        <v>0</v>
      </c>
      <c r="U74" s="53">
        <f t="shared" si="27"/>
        <v>0</v>
      </c>
      <c r="V74" s="53">
        <f t="shared" si="27"/>
        <v>0</v>
      </c>
      <c r="W74" s="53">
        <f t="shared" si="27"/>
        <v>0</v>
      </c>
      <c r="X74" s="53">
        <f t="shared" si="27"/>
        <v>0</v>
      </c>
      <c r="Y74" s="53">
        <f t="shared" si="27"/>
        <v>0</v>
      </c>
      <c r="Z74" s="53">
        <f t="shared" si="27"/>
        <v>0</v>
      </c>
      <c r="AA74" s="53">
        <f t="shared" si="27"/>
        <v>0</v>
      </c>
      <c r="AB74" s="53">
        <f t="shared" si="27"/>
        <v>0</v>
      </c>
      <c r="AC74" s="53">
        <f t="shared" si="27"/>
        <v>0</v>
      </c>
      <c r="AD74" s="53">
        <f t="shared" si="27"/>
        <v>10</v>
      </c>
      <c r="AE74" s="53">
        <f t="shared" si="27"/>
        <v>40</v>
      </c>
      <c r="AF74" s="53">
        <f t="shared" si="27"/>
        <v>50</v>
      </c>
      <c r="AG74" s="53">
        <f t="shared" si="27"/>
        <v>10</v>
      </c>
      <c r="AH74" s="53"/>
      <c r="AI74" s="50"/>
      <c r="AJ74" s="61"/>
      <c r="AK74" s="56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</row>
    <row r="75" spans="1:58" ht="12.75" x14ac:dyDescent="0.2">
      <c r="A75" s="97" t="s">
        <v>212</v>
      </c>
      <c r="B75" s="98"/>
      <c r="C75" s="98"/>
      <c r="D75" s="98"/>
      <c r="E75" s="99"/>
      <c r="F75" s="60">
        <f t="shared" ref="F75:AC75" si="28">F42+F48+F54+F62+F67+F70+F74</f>
        <v>40</v>
      </c>
      <c r="G75" s="60">
        <f t="shared" si="28"/>
        <v>70</v>
      </c>
      <c r="H75" s="60">
        <f t="shared" si="28"/>
        <v>19</v>
      </c>
      <c r="I75" s="60">
        <f t="shared" si="28"/>
        <v>20</v>
      </c>
      <c r="J75" s="60">
        <f t="shared" si="28"/>
        <v>95</v>
      </c>
      <c r="K75" s="60">
        <f t="shared" si="28"/>
        <v>21</v>
      </c>
      <c r="L75" s="60">
        <f t="shared" si="28"/>
        <v>25</v>
      </c>
      <c r="M75" s="60">
        <f t="shared" si="28"/>
        <v>80</v>
      </c>
      <c r="N75" s="60">
        <f t="shared" si="28"/>
        <v>21</v>
      </c>
      <c r="O75" s="60">
        <f t="shared" si="28"/>
        <v>20</v>
      </c>
      <c r="P75" s="60">
        <f t="shared" si="28"/>
        <v>40</v>
      </c>
      <c r="Q75" s="60">
        <f t="shared" si="28"/>
        <v>12</v>
      </c>
      <c r="R75" s="60">
        <f t="shared" si="28"/>
        <v>5</v>
      </c>
      <c r="S75" s="60">
        <f t="shared" si="28"/>
        <v>15</v>
      </c>
      <c r="T75" s="60">
        <f t="shared" si="28"/>
        <v>3</v>
      </c>
      <c r="U75" s="60">
        <f t="shared" si="28"/>
        <v>15</v>
      </c>
      <c r="V75" s="60">
        <f t="shared" si="28"/>
        <v>20</v>
      </c>
      <c r="W75" s="60">
        <f t="shared" si="28"/>
        <v>7</v>
      </c>
      <c r="X75" s="60">
        <f t="shared" si="28"/>
        <v>5</v>
      </c>
      <c r="Y75" s="60">
        <f t="shared" si="28"/>
        <v>15</v>
      </c>
      <c r="Z75" s="60">
        <f t="shared" si="28"/>
        <v>4</v>
      </c>
      <c r="AA75" s="60">
        <f t="shared" si="28"/>
        <v>0</v>
      </c>
      <c r="AB75" s="60">
        <f t="shared" si="28"/>
        <v>0</v>
      </c>
      <c r="AC75" s="60">
        <f t="shared" si="28"/>
        <v>0</v>
      </c>
      <c r="AD75" s="53">
        <f>AD74+AD70+AD67+AD62+AD54+AD48+AD42</f>
        <v>130</v>
      </c>
      <c r="AE75" s="53">
        <f>AE74+AE70+AE67+AE62+AE54+AE48+AE42</f>
        <v>335</v>
      </c>
      <c r="AF75" s="53">
        <f>SUM(AD75:AE75)</f>
        <v>465</v>
      </c>
      <c r="AG75" s="71">
        <f>AG74+AG70+AG67+AG62+AG54+AG48+AG42</f>
        <v>87</v>
      </c>
      <c r="AH75" s="53"/>
      <c r="AI75" s="69"/>
      <c r="AJ75" s="61"/>
      <c r="AK75" s="56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</row>
    <row r="76" spans="1:58" ht="25.5" x14ac:dyDescent="0.2">
      <c r="A76" s="72"/>
      <c r="B76" s="72"/>
      <c r="C76" s="51"/>
      <c r="D76" s="51"/>
      <c r="E76" s="59" t="s">
        <v>213</v>
      </c>
      <c r="F76" s="60">
        <f t="shared" ref="F76:AC76" si="29">F75+F32</f>
        <v>75</v>
      </c>
      <c r="G76" s="60">
        <f t="shared" si="29"/>
        <v>100</v>
      </c>
      <c r="H76" s="60">
        <f t="shared" si="29"/>
        <v>31</v>
      </c>
      <c r="I76" s="60">
        <f t="shared" si="29"/>
        <v>50</v>
      </c>
      <c r="J76" s="60">
        <f t="shared" si="29"/>
        <v>110</v>
      </c>
      <c r="K76" s="60">
        <f t="shared" si="29"/>
        <v>30</v>
      </c>
      <c r="L76" s="60">
        <f t="shared" si="29"/>
        <v>40</v>
      </c>
      <c r="M76" s="60">
        <f t="shared" si="29"/>
        <v>90</v>
      </c>
      <c r="N76" s="60">
        <f t="shared" si="29"/>
        <v>26</v>
      </c>
      <c r="O76" s="60">
        <f t="shared" si="29"/>
        <v>30</v>
      </c>
      <c r="P76" s="60">
        <f t="shared" si="29"/>
        <v>50</v>
      </c>
      <c r="Q76" s="60">
        <f t="shared" si="29"/>
        <v>16</v>
      </c>
      <c r="R76" s="60">
        <f t="shared" si="29"/>
        <v>15</v>
      </c>
      <c r="S76" s="60">
        <f t="shared" si="29"/>
        <v>30</v>
      </c>
      <c r="T76" s="60">
        <f t="shared" si="29"/>
        <v>9</v>
      </c>
      <c r="U76" s="60">
        <f t="shared" si="29"/>
        <v>45</v>
      </c>
      <c r="V76" s="60">
        <f t="shared" si="29"/>
        <v>25</v>
      </c>
      <c r="W76" s="60">
        <f t="shared" si="29"/>
        <v>13</v>
      </c>
      <c r="X76" s="60">
        <f t="shared" si="29"/>
        <v>25</v>
      </c>
      <c r="Y76" s="60">
        <f t="shared" si="29"/>
        <v>20</v>
      </c>
      <c r="Z76" s="60">
        <f t="shared" si="29"/>
        <v>9</v>
      </c>
      <c r="AA76" s="60">
        <f t="shared" si="29"/>
        <v>0</v>
      </c>
      <c r="AB76" s="60">
        <f t="shared" si="29"/>
        <v>10</v>
      </c>
      <c r="AC76" s="60">
        <f t="shared" si="29"/>
        <v>2</v>
      </c>
      <c r="AD76" s="60">
        <f>AD74+AD70+AD67+AD62+AD54+AD48+AD42+AD31+AD28+AD18+AD12</f>
        <v>280</v>
      </c>
      <c r="AE76" s="60">
        <f>AE74+AE70+AE67+AE62+AE54+AE48+AE42+AE31+AE28+AE18+AE12</f>
        <v>435</v>
      </c>
      <c r="AF76" s="60">
        <f>AF74+AF70+AF67+AF62+AF54+AF48+AF42+AF31+AF28+AF18+AF12</f>
        <v>715</v>
      </c>
      <c r="AG76" s="71">
        <f>AG74+AG70+AG67+AG62+AG54+AG48+AG42+AG31+AG28+AG18+AG12</f>
        <v>136</v>
      </c>
      <c r="AH76" s="60"/>
      <c r="AI76" s="50"/>
      <c r="AJ76" s="61"/>
      <c r="AK76" s="56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</row>
    <row r="77" spans="1:58" ht="12.75" x14ac:dyDescent="0.2">
      <c r="A77" s="50" t="s">
        <v>37</v>
      </c>
      <c r="B77" s="50" t="s">
        <v>91</v>
      </c>
      <c r="C77" s="51" t="s">
        <v>214</v>
      </c>
      <c r="D77" s="51"/>
      <c r="E77" s="59" t="s">
        <v>215</v>
      </c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6"/>
      <c r="Y77" s="53"/>
      <c r="Z77" s="53"/>
      <c r="AA77" s="53">
        <v>0</v>
      </c>
      <c r="AB77" s="53">
        <v>0</v>
      </c>
      <c r="AC77" s="53">
        <v>15</v>
      </c>
      <c r="AD77" s="53">
        <f t="shared" ref="AD77:AD89" si="30">F77+I77+L77+O77+R77+U77+X77+AA77</f>
        <v>0</v>
      </c>
      <c r="AE77" s="53">
        <f t="shared" ref="AE77:AE89" si="31">G77+J77+M77+P77+S77+V77+Y77+AB77</f>
        <v>0</v>
      </c>
      <c r="AF77" s="53">
        <f t="shared" ref="AF77:AF89" si="32">SUM(AD77:AE77)</f>
        <v>0</v>
      </c>
      <c r="AG77" s="53">
        <f t="shared" ref="AG77:AG89" si="33">H77+K77+N77+Q77+T77+W77+Z77+AC77</f>
        <v>15</v>
      </c>
      <c r="AH77" s="53" t="s">
        <v>216</v>
      </c>
      <c r="AI77" s="50"/>
      <c r="AJ77" s="61"/>
      <c r="AK77" s="56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</row>
    <row r="78" spans="1:58" ht="12.75" x14ac:dyDescent="0.2">
      <c r="A78" s="50"/>
      <c r="B78" s="50"/>
      <c r="C78" s="51"/>
      <c r="D78" s="51"/>
      <c r="E78" s="59" t="s">
        <v>217</v>
      </c>
      <c r="F78" s="53"/>
      <c r="G78" s="53"/>
      <c r="H78" s="53">
        <v>0</v>
      </c>
      <c r="I78" s="53"/>
      <c r="J78" s="53"/>
      <c r="K78" s="53">
        <v>0</v>
      </c>
      <c r="L78" s="53"/>
      <c r="M78" s="53"/>
      <c r="N78" s="53">
        <v>0</v>
      </c>
      <c r="O78" s="53"/>
      <c r="P78" s="53"/>
      <c r="Q78" s="53">
        <v>0</v>
      </c>
      <c r="R78" s="53"/>
      <c r="S78" s="53"/>
      <c r="T78" s="53">
        <v>5</v>
      </c>
      <c r="U78" s="53"/>
      <c r="V78" s="53"/>
      <c r="W78" s="53">
        <v>0</v>
      </c>
      <c r="X78" s="53"/>
      <c r="Y78" s="53"/>
      <c r="Z78" s="53">
        <v>7</v>
      </c>
      <c r="AA78" s="53"/>
      <c r="AB78" s="53"/>
      <c r="AC78" s="53">
        <v>0</v>
      </c>
      <c r="AD78" s="53">
        <f t="shared" si="30"/>
        <v>0</v>
      </c>
      <c r="AE78" s="53">
        <f t="shared" si="31"/>
        <v>0</v>
      </c>
      <c r="AF78" s="53">
        <f t="shared" si="32"/>
        <v>0</v>
      </c>
      <c r="AG78" s="53">
        <f t="shared" si="33"/>
        <v>12</v>
      </c>
      <c r="AH78" s="53"/>
      <c r="AI78" s="50"/>
      <c r="AJ78" s="61"/>
      <c r="AK78" s="56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</row>
    <row r="79" spans="1:58" ht="12.75" x14ac:dyDescent="0.2">
      <c r="A79" s="97" t="s">
        <v>218</v>
      </c>
      <c r="B79" s="98"/>
      <c r="C79" s="98"/>
      <c r="D79" s="98"/>
      <c r="E79" s="99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>
        <v>0</v>
      </c>
      <c r="R79" s="53"/>
      <c r="S79" s="53"/>
      <c r="T79" s="53">
        <v>0</v>
      </c>
      <c r="U79" s="53"/>
      <c r="V79" s="53"/>
      <c r="W79" s="53">
        <v>0</v>
      </c>
      <c r="X79" s="53"/>
      <c r="Y79" s="53"/>
      <c r="Z79" s="53"/>
      <c r="AA79" s="53"/>
      <c r="AB79" s="53"/>
      <c r="AC79" s="53"/>
      <c r="AD79" s="53">
        <f t="shared" si="30"/>
        <v>0</v>
      </c>
      <c r="AE79" s="53">
        <f t="shared" si="31"/>
        <v>0</v>
      </c>
      <c r="AF79" s="53">
        <f t="shared" si="32"/>
        <v>0</v>
      </c>
      <c r="AG79" s="53">
        <f t="shared" si="33"/>
        <v>0</v>
      </c>
      <c r="AH79" s="53"/>
      <c r="AI79" s="53"/>
      <c r="AJ79" s="53"/>
      <c r="AK79" s="73"/>
      <c r="AL79" s="30"/>
      <c r="AM79" s="29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</row>
    <row r="80" spans="1:58" ht="63.75" x14ac:dyDescent="0.2">
      <c r="A80" s="69" t="s">
        <v>43</v>
      </c>
      <c r="B80" s="74" t="s">
        <v>44</v>
      </c>
      <c r="C80" s="75" t="s">
        <v>219</v>
      </c>
      <c r="D80" s="65" t="s">
        <v>220</v>
      </c>
      <c r="E80" s="51" t="s">
        <v>221</v>
      </c>
      <c r="F80" s="53">
        <v>0</v>
      </c>
      <c r="G80" s="53">
        <v>20</v>
      </c>
      <c r="H80" s="53">
        <v>6</v>
      </c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>
        <f t="shared" si="30"/>
        <v>0</v>
      </c>
      <c r="AE80" s="53">
        <f t="shared" si="31"/>
        <v>20</v>
      </c>
      <c r="AF80" s="53">
        <f t="shared" si="32"/>
        <v>20</v>
      </c>
      <c r="AG80" s="53">
        <f t="shared" si="33"/>
        <v>6</v>
      </c>
      <c r="AH80" s="74" t="s">
        <v>42</v>
      </c>
      <c r="AI80" s="76"/>
      <c r="AJ80" s="77"/>
      <c r="AK80" s="78" t="s">
        <v>222</v>
      </c>
      <c r="AL80" s="32"/>
      <c r="AM80" s="32"/>
      <c r="AN80" s="32"/>
      <c r="AO80" s="31"/>
      <c r="AP80" s="32"/>
      <c r="AQ80" s="32"/>
      <c r="AR80" s="32"/>
      <c r="AS80" s="32"/>
      <c r="AT80" s="32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</row>
    <row r="81" spans="1:58" ht="12.75" x14ac:dyDescent="0.2">
      <c r="A81" s="79" t="s">
        <v>43</v>
      </c>
      <c r="B81" s="80" t="s">
        <v>65</v>
      </c>
      <c r="C81" s="81" t="s">
        <v>223</v>
      </c>
      <c r="D81" s="52"/>
      <c r="E81" s="51" t="s">
        <v>224</v>
      </c>
      <c r="F81" s="53"/>
      <c r="G81" s="53"/>
      <c r="H81" s="53"/>
      <c r="I81" s="53">
        <v>0</v>
      </c>
      <c r="J81" s="53">
        <v>20</v>
      </c>
      <c r="K81" s="53">
        <v>6</v>
      </c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>
        <f t="shared" si="30"/>
        <v>0</v>
      </c>
      <c r="AE81" s="53">
        <f t="shared" si="31"/>
        <v>20</v>
      </c>
      <c r="AF81" s="53">
        <f t="shared" si="32"/>
        <v>20</v>
      </c>
      <c r="AG81" s="53">
        <f t="shared" si="33"/>
        <v>6</v>
      </c>
      <c r="AH81" s="80" t="s">
        <v>42</v>
      </c>
      <c r="AI81" s="76"/>
      <c r="AJ81" s="77"/>
      <c r="AK81" s="56"/>
      <c r="AL81" s="32"/>
      <c r="AM81" s="32"/>
      <c r="AN81" s="32"/>
      <c r="AO81" s="31"/>
      <c r="AP81" s="32"/>
      <c r="AQ81" s="32"/>
      <c r="AR81" s="32"/>
      <c r="AS81" s="32"/>
      <c r="AT81" s="32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</row>
    <row r="82" spans="1:58" ht="51" x14ac:dyDescent="0.2">
      <c r="A82" s="79" t="s">
        <v>74</v>
      </c>
      <c r="B82" s="82" t="s">
        <v>75</v>
      </c>
      <c r="C82" s="83" t="s">
        <v>225</v>
      </c>
      <c r="D82" s="65" t="s">
        <v>226</v>
      </c>
      <c r="E82" s="51" t="s">
        <v>227</v>
      </c>
      <c r="F82" s="53"/>
      <c r="G82" s="53"/>
      <c r="H82" s="53"/>
      <c r="I82" s="53"/>
      <c r="J82" s="53"/>
      <c r="K82" s="53"/>
      <c r="L82" s="53">
        <v>0</v>
      </c>
      <c r="M82" s="53">
        <v>20</v>
      </c>
      <c r="N82" s="53">
        <v>6</v>
      </c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>
        <f t="shared" si="30"/>
        <v>0</v>
      </c>
      <c r="AE82" s="53">
        <f t="shared" si="31"/>
        <v>20</v>
      </c>
      <c r="AF82" s="53">
        <f t="shared" si="32"/>
        <v>20</v>
      </c>
      <c r="AG82" s="53">
        <f t="shared" si="33"/>
        <v>6</v>
      </c>
      <c r="AH82" s="80" t="s">
        <v>42</v>
      </c>
      <c r="AI82" s="76"/>
      <c r="AJ82" s="77"/>
      <c r="AK82" s="78" t="s">
        <v>228</v>
      </c>
      <c r="AL82" s="32"/>
      <c r="AM82" s="32"/>
      <c r="AN82" s="32"/>
      <c r="AO82" s="31"/>
      <c r="AP82" s="32"/>
      <c r="AQ82" s="32"/>
      <c r="AR82" s="32"/>
      <c r="AS82" s="32"/>
      <c r="AT82" s="32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</row>
    <row r="83" spans="1:58" ht="12.75" x14ac:dyDescent="0.2">
      <c r="A83" s="79" t="s">
        <v>74</v>
      </c>
      <c r="B83" s="80" t="s">
        <v>78</v>
      </c>
      <c r="C83" s="84" t="s">
        <v>229</v>
      </c>
      <c r="D83" s="52"/>
      <c r="E83" s="51" t="s">
        <v>230</v>
      </c>
      <c r="F83" s="53"/>
      <c r="G83" s="53"/>
      <c r="H83" s="53"/>
      <c r="I83" s="53"/>
      <c r="J83" s="53"/>
      <c r="K83" s="53"/>
      <c r="L83" s="53"/>
      <c r="M83" s="53"/>
      <c r="N83" s="53"/>
      <c r="O83" s="53">
        <v>0</v>
      </c>
      <c r="P83" s="53">
        <v>20</v>
      </c>
      <c r="Q83" s="53">
        <v>4</v>
      </c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>
        <f t="shared" si="30"/>
        <v>0</v>
      </c>
      <c r="AE83" s="53">
        <f t="shared" si="31"/>
        <v>20</v>
      </c>
      <c r="AF83" s="53">
        <f t="shared" si="32"/>
        <v>20</v>
      </c>
      <c r="AG83" s="53">
        <f t="shared" si="33"/>
        <v>4</v>
      </c>
      <c r="AH83" s="80" t="s">
        <v>42</v>
      </c>
      <c r="AI83" s="76"/>
      <c r="AJ83" s="77"/>
      <c r="AK83" s="78" t="s">
        <v>228</v>
      </c>
      <c r="AL83" s="32"/>
      <c r="AM83" s="32"/>
      <c r="AN83" s="32"/>
      <c r="AO83" s="31"/>
      <c r="AP83" s="32"/>
      <c r="AQ83" s="32"/>
      <c r="AR83" s="32"/>
      <c r="AS83" s="32"/>
      <c r="AT83" s="32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</row>
    <row r="84" spans="1:58" ht="51" x14ac:dyDescent="0.2">
      <c r="A84" s="79" t="s">
        <v>74</v>
      </c>
      <c r="B84" s="80" t="s">
        <v>78</v>
      </c>
      <c r="C84" s="84" t="s">
        <v>231</v>
      </c>
      <c r="D84" s="65" t="s">
        <v>232</v>
      </c>
      <c r="E84" s="51" t="s">
        <v>233</v>
      </c>
      <c r="F84" s="53"/>
      <c r="G84" s="53"/>
      <c r="H84" s="53"/>
      <c r="I84" s="53"/>
      <c r="J84" s="53"/>
      <c r="K84" s="53"/>
      <c r="L84" s="53"/>
      <c r="M84" s="53"/>
      <c r="N84" s="53"/>
      <c r="O84" s="53">
        <v>5</v>
      </c>
      <c r="P84" s="53">
        <v>15</v>
      </c>
      <c r="Q84" s="53">
        <v>4</v>
      </c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>
        <f t="shared" si="30"/>
        <v>5</v>
      </c>
      <c r="AE84" s="53">
        <f t="shared" si="31"/>
        <v>15</v>
      </c>
      <c r="AF84" s="53">
        <f t="shared" si="32"/>
        <v>20</v>
      </c>
      <c r="AG84" s="53">
        <f t="shared" si="33"/>
        <v>4</v>
      </c>
      <c r="AH84" s="80" t="s">
        <v>47</v>
      </c>
      <c r="AI84" s="76"/>
      <c r="AJ84" s="77"/>
      <c r="AK84" s="78" t="s">
        <v>234</v>
      </c>
      <c r="AL84" s="32"/>
      <c r="AM84" s="32"/>
      <c r="AN84" s="32"/>
      <c r="AO84" s="31"/>
      <c r="AP84" s="32"/>
      <c r="AQ84" s="32"/>
      <c r="AR84" s="32"/>
      <c r="AS84" s="32"/>
      <c r="AT84" s="32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</row>
    <row r="85" spans="1:58" ht="25.5" x14ac:dyDescent="0.2">
      <c r="A85" s="79" t="s">
        <v>55</v>
      </c>
      <c r="B85" s="80" t="s">
        <v>59</v>
      </c>
      <c r="C85" s="84" t="s">
        <v>235</v>
      </c>
      <c r="D85" s="66"/>
      <c r="E85" s="51" t="s">
        <v>274</v>
      </c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>
        <v>0</v>
      </c>
      <c r="S85" s="53">
        <v>10</v>
      </c>
      <c r="T85" s="53">
        <v>2</v>
      </c>
      <c r="U85" s="53"/>
      <c r="V85" s="53"/>
      <c r="W85" s="53"/>
      <c r="X85" s="53"/>
      <c r="Y85" s="53"/>
      <c r="Z85" s="53"/>
      <c r="AA85" s="53"/>
      <c r="AB85" s="53"/>
      <c r="AC85" s="53"/>
      <c r="AD85" s="53">
        <f t="shared" si="30"/>
        <v>0</v>
      </c>
      <c r="AE85" s="53">
        <f t="shared" si="31"/>
        <v>10</v>
      </c>
      <c r="AF85" s="53">
        <f t="shared" si="32"/>
        <v>10</v>
      </c>
      <c r="AG85" s="53">
        <f t="shared" si="33"/>
        <v>2</v>
      </c>
      <c r="AH85" s="80" t="s">
        <v>42</v>
      </c>
      <c r="AI85" s="76"/>
      <c r="AJ85" s="77"/>
      <c r="AK85" s="78" t="s">
        <v>234</v>
      </c>
      <c r="AL85" s="32"/>
      <c r="AM85" s="32"/>
      <c r="AN85" s="32"/>
      <c r="AO85" s="31"/>
      <c r="AP85" s="32"/>
      <c r="AQ85" s="32"/>
      <c r="AR85" s="32"/>
      <c r="AS85" s="32"/>
      <c r="AT85" s="32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</row>
    <row r="86" spans="1:58" ht="25.5" x14ac:dyDescent="0.2">
      <c r="A86" s="79" t="s">
        <v>55</v>
      </c>
      <c r="B86" s="80" t="s">
        <v>59</v>
      </c>
      <c r="C86" s="84" t="s">
        <v>237</v>
      </c>
      <c r="D86" s="65" t="s">
        <v>238</v>
      </c>
      <c r="E86" s="51" t="s">
        <v>236</v>
      </c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>
        <v>0</v>
      </c>
      <c r="S86" s="53">
        <v>20</v>
      </c>
      <c r="T86" s="53">
        <v>4</v>
      </c>
      <c r="U86" s="53"/>
      <c r="V86" s="53"/>
      <c r="W86" s="53"/>
      <c r="X86" s="53"/>
      <c r="Y86" s="53"/>
      <c r="Z86" s="53"/>
      <c r="AA86" s="53"/>
      <c r="AB86" s="53"/>
      <c r="AC86" s="53"/>
      <c r="AD86" s="53">
        <f t="shared" si="30"/>
        <v>0</v>
      </c>
      <c r="AE86" s="53">
        <f t="shared" si="31"/>
        <v>20</v>
      </c>
      <c r="AF86" s="53">
        <f t="shared" si="32"/>
        <v>20</v>
      </c>
      <c r="AG86" s="53">
        <f t="shared" si="33"/>
        <v>4</v>
      </c>
      <c r="AH86" s="80" t="s">
        <v>42</v>
      </c>
      <c r="AI86" s="76"/>
      <c r="AJ86" s="77"/>
      <c r="AK86" s="78" t="s">
        <v>239</v>
      </c>
      <c r="AL86" s="32"/>
      <c r="AM86" s="32"/>
      <c r="AN86" s="32"/>
      <c r="AO86" s="31"/>
      <c r="AP86" s="32"/>
      <c r="AQ86" s="32"/>
      <c r="AR86" s="32"/>
      <c r="AS86" s="32"/>
      <c r="AT86" s="32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</row>
    <row r="87" spans="1:58" ht="12.75" x14ac:dyDescent="0.2">
      <c r="A87" s="79" t="s">
        <v>55</v>
      </c>
      <c r="B87" s="80" t="s">
        <v>59</v>
      </c>
      <c r="C87" s="84" t="s">
        <v>240</v>
      </c>
      <c r="D87" s="66"/>
      <c r="E87" s="51" t="s">
        <v>241</v>
      </c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>
        <v>0</v>
      </c>
      <c r="S87" s="53">
        <v>10</v>
      </c>
      <c r="T87" s="53">
        <v>2</v>
      </c>
      <c r="U87" s="53"/>
      <c r="V87" s="53"/>
      <c r="W87" s="53"/>
      <c r="X87" s="53"/>
      <c r="Y87" s="53"/>
      <c r="Z87" s="53"/>
      <c r="AA87" s="53"/>
      <c r="AB87" s="53"/>
      <c r="AC87" s="53"/>
      <c r="AD87" s="53">
        <f t="shared" si="30"/>
        <v>0</v>
      </c>
      <c r="AE87" s="53">
        <f t="shared" si="31"/>
        <v>10</v>
      </c>
      <c r="AF87" s="53">
        <f t="shared" si="32"/>
        <v>10</v>
      </c>
      <c r="AG87" s="53">
        <f t="shared" si="33"/>
        <v>2</v>
      </c>
      <c r="AH87" s="80" t="s">
        <v>42</v>
      </c>
      <c r="AI87" s="76"/>
      <c r="AJ87" s="77"/>
      <c r="AK87" s="78" t="s">
        <v>239</v>
      </c>
      <c r="AL87" s="32"/>
      <c r="AM87" s="32"/>
      <c r="AN87" s="32"/>
      <c r="AO87" s="31"/>
      <c r="AP87" s="32"/>
      <c r="AQ87" s="32"/>
      <c r="AR87" s="32"/>
      <c r="AS87" s="32"/>
      <c r="AT87" s="32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</row>
    <row r="88" spans="1:58" ht="12.75" x14ac:dyDescent="0.2">
      <c r="A88" s="79" t="s">
        <v>55</v>
      </c>
      <c r="B88" s="80" t="s">
        <v>56</v>
      </c>
      <c r="C88" s="84" t="s">
        <v>242</v>
      </c>
      <c r="D88" s="52"/>
      <c r="E88" s="51" t="s">
        <v>243</v>
      </c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>
        <v>0</v>
      </c>
      <c r="V88" s="53">
        <v>10</v>
      </c>
      <c r="W88" s="53">
        <v>2</v>
      </c>
      <c r="X88" s="53"/>
      <c r="Y88" s="53"/>
      <c r="Z88" s="53"/>
      <c r="AA88" s="53"/>
      <c r="AB88" s="53"/>
      <c r="AC88" s="53"/>
      <c r="AD88" s="53">
        <f t="shared" si="30"/>
        <v>0</v>
      </c>
      <c r="AE88" s="53">
        <f t="shared" si="31"/>
        <v>10</v>
      </c>
      <c r="AF88" s="53">
        <f t="shared" si="32"/>
        <v>10</v>
      </c>
      <c r="AG88" s="53">
        <f t="shared" si="33"/>
        <v>2</v>
      </c>
      <c r="AH88" s="80" t="s">
        <v>42</v>
      </c>
      <c r="AI88" s="76"/>
      <c r="AJ88" s="77"/>
      <c r="AK88" s="78" t="s">
        <v>239</v>
      </c>
      <c r="AL88" s="32"/>
      <c r="AM88" s="32"/>
      <c r="AN88" s="32"/>
      <c r="AO88" s="31"/>
      <c r="AP88" s="32"/>
      <c r="AQ88" s="32"/>
      <c r="AR88" s="32"/>
      <c r="AS88" s="32"/>
      <c r="AT88" s="32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</row>
    <row r="89" spans="1:58" ht="25.5" x14ac:dyDescent="0.2">
      <c r="A89" s="79" t="s">
        <v>55</v>
      </c>
      <c r="B89" s="80" t="s">
        <v>56</v>
      </c>
      <c r="C89" s="84" t="s">
        <v>244</v>
      </c>
      <c r="D89" s="52"/>
      <c r="E89" s="51" t="s">
        <v>245</v>
      </c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>
        <v>0</v>
      </c>
      <c r="V89" s="53">
        <v>0</v>
      </c>
      <c r="W89" s="53">
        <v>0</v>
      </c>
      <c r="X89" s="53"/>
      <c r="Y89" s="53"/>
      <c r="Z89" s="53"/>
      <c r="AA89" s="53"/>
      <c r="AB89" s="53"/>
      <c r="AC89" s="53"/>
      <c r="AD89" s="53">
        <f t="shared" si="30"/>
        <v>0</v>
      </c>
      <c r="AE89" s="53">
        <f t="shared" si="31"/>
        <v>0</v>
      </c>
      <c r="AF89" s="53">
        <f t="shared" si="32"/>
        <v>0</v>
      </c>
      <c r="AG89" s="53">
        <f t="shared" si="33"/>
        <v>0</v>
      </c>
      <c r="AH89" s="80" t="s">
        <v>246</v>
      </c>
      <c r="AI89" s="76"/>
      <c r="AJ89" s="77"/>
      <c r="AK89" s="85"/>
      <c r="AL89" s="32"/>
      <c r="AM89" s="32"/>
      <c r="AN89" s="32"/>
      <c r="AO89" s="31"/>
      <c r="AP89" s="32"/>
      <c r="AQ89" s="32"/>
      <c r="AR89" s="32"/>
      <c r="AS89" s="32"/>
      <c r="AT89" s="32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</row>
    <row r="90" spans="1:58" ht="12.75" x14ac:dyDescent="0.2">
      <c r="A90" s="97" t="s">
        <v>247</v>
      </c>
      <c r="B90" s="98"/>
      <c r="C90" s="98"/>
      <c r="D90" s="98"/>
      <c r="E90" s="99"/>
      <c r="F90" s="53">
        <f t="shared" ref="F90:AG90" si="34">SUM(F80:F89)</f>
        <v>0</v>
      </c>
      <c r="G90" s="53">
        <f t="shared" si="34"/>
        <v>20</v>
      </c>
      <c r="H90" s="53">
        <f t="shared" si="34"/>
        <v>6</v>
      </c>
      <c r="I90" s="53">
        <f t="shared" si="34"/>
        <v>0</v>
      </c>
      <c r="J90" s="53">
        <f t="shared" si="34"/>
        <v>20</v>
      </c>
      <c r="K90" s="53">
        <f t="shared" si="34"/>
        <v>6</v>
      </c>
      <c r="L90" s="53">
        <f t="shared" si="34"/>
        <v>0</v>
      </c>
      <c r="M90" s="53">
        <f t="shared" si="34"/>
        <v>20</v>
      </c>
      <c r="N90" s="53">
        <f t="shared" si="34"/>
        <v>6</v>
      </c>
      <c r="O90" s="53">
        <f t="shared" si="34"/>
        <v>5</v>
      </c>
      <c r="P90" s="53">
        <f t="shared" si="34"/>
        <v>35</v>
      </c>
      <c r="Q90" s="53">
        <f t="shared" si="34"/>
        <v>8</v>
      </c>
      <c r="R90" s="53">
        <f t="shared" si="34"/>
        <v>0</v>
      </c>
      <c r="S90" s="53">
        <f t="shared" si="34"/>
        <v>40</v>
      </c>
      <c r="T90" s="53">
        <f t="shared" si="34"/>
        <v>8</v>
      </c>
      <c r="U90" s="53">
        <f t="shared" si="34"/>
        <v>0</v>
      </c>
      <c r="V90" s="53">
        <f t="shared" si="34"/>
        <v>10</v>
      </c>
      <c r="W90" s="53">
        <f t="shared" si="34"/>
        <v>2</v>
      </c>
      <c r="X90" s="53">
        <f t="shared" si="34"/>
        <v>0</v>
      </c>
      <c r="Y90" s="53">
        <f t="shared" si="34"/>
        <v>0</v>
      </c>
      <c r="Z90" s="53">
        <f t="shared" si="34"/>
        <v>0</v>
      </c>
      <c r="AA90" s="53">
        <f t="shared" si="34"/>
        <v>0</v>
      </c>
      <c r="AB90" s="53">
        <f t="shared" si="34"/>
        <v>0</v>
      </c>
      <c r="AC90" s="53">
        <f t="shared" si="34"/>
        <v>0</v>
      </c>
      <c r="AD90" s="53">
        <f t="shared" si="34"/>
        <v>5</v>
      </c>
      <c r="AE90" s="53">
        <f t="shared" si="34"/>
        <v>145</v>
      </c>
      <c r="AF90" s="53">
        <f t="shared" si="34"/>
        <v>150</v>
      </c>
      <c r="AG90" s="53">
        <f t="shared" si="34"/>
        <v>36</v>
      </c>
      <c r="AH90" s="53"/>
      <c r="AI90" s="53"/>
      <c r="AJ90" s="53"/>
      <c r="AK90" s="50"/>
      <c r="AL90" s="12"/>
      <c r="AM90" s="7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</row>
    <row r="91" spans="1:58" ht="12.75" x14ac:dyDescent="0.2">
      <c r="A91" s="50" t="s">
        <v>43</v>
      </c>
      <c r="B91" s="50" t="s">
        <v>65</v>
      </c>
      <c r="C91" s="51" t="s">
        <v>248</v>
      </c>
      <c r="D91" s="51"/>
      <c r="E91" s="51" t="s">
        <v>249</v>
      </c>
      <c r="F91" s="53"/>
      <c r="G91" s="53"/>
      <c r="H91" s="53"/>
      <c r="I91" s="53">
        <v>0</v>
      </c>
      <c r="J91" s="53">
        <v>20</v>
      </c>
      <c r="K91" s="53">
        <v>2</v>
      </c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>
        <f t="shared" ref="AD91:AD99" si="35">F91+I91+L91+O91+R91+U91+X91+AA91</f>
        <v>0</v>
      </c>
      <c r="AE91" s="53">
        <f t="shared" ref="AE91:AE99" si="36">G91+J91+M91+P91+S91+V91+Y91+AB91</f>
        <v>20</v>
      </c>
      <c r="AF91" s="53">
        <f t="shared" ref="AF91:AF99" si="37">SUM(AD91:AE91)</f>
        <v>20</v>
      </c>
      <c r="AG91" s="53">
        <f t="shared" ref="AG91:AG99" si="38">AC91+Z91+W91+T91+Q91+N91+K91+H91</f>
        <v>2</v>
      </c>
      <c r="AH91" s="53" t="s">
        <v>42</v>
      </c>
      <c r="AI91" s="76"/>
      <c r="AJ91" s="77"/>
      <c r="AK91" s="85"/>
      <c r="AL91" s="32"/>
      <c r="AM91" s="32"/>
      <c r="AN91" s="32"/>
      <c r="AO91" s="31"/>
      <c r="AP91" s="32"/>
      <c r="AQ91" s="32"/>
      <c r="AR91" s="32"/>
      <c r="AS91" s="32"/>
      <c r="AT91" s="32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</row>
    <row r="92" spans="1:58" ht="51" x14ac:dyDescent="0.2">
      <c r="A92" s="50" t="s">
        <v>74</v>
      </c>
      <c r="B92" s="50" t="s">
        <v>75</v>
      </c>
      <c r="C92" s="51" t="s">
        <v>250</v>
      </c>
      <c r="D92" s="51"/>
      <c r="E92" s="51" t="s">
        <v>251</v>
      </c>
      <c r="F92" s="53"/>
      <c r="G92" s="53"/>
      <c r="H92" s="53"/>
      <c r="I92" s="53"/>
      <c r="J92" s="53"/>
      <c r="K92" s="53"/>
      <c r="L92" s="53">
        <v>0</v>
      </c>
      <c r="M92" s="53">
        <v>25</v>
      </c>
      <c r="N92" s="53">
        <v>5</v>
      </c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>
        <f t="shared" si="35"/>
        <v>0</v>
      </c>
      <c r="AE92" s="53">
        <f t="shared" si="36"/>
        <v>25</v>
      </c>
      <c r="AF92" s="53">
        <f t="shared" si="37"/>
        <v>25</v>
      </c>
      <c r="AG92" s="53">
        <f t="shared" si="38"/>
        <v>5</v>
      </c>
      <c r="AH92" s="53" t="s">
        <v>42</v>
      </c>
      <c r="AI92" s="54"/>
      <c r="AJ92" s="55"/>
      <c r="AK92" s="85"/>
      <c r="AL92" s="32"/>
      <c r="AM92" s="32"/>
      <c r="AN92" s="32"/>
      <c r="AO92" s="31"/>
      <c r="AP92" s="32"/>
      <c r="AQ92" s="32"/>
      <c r="AR92" s="32"/>
      <c r="AS92" s="32"/>
      <c r="AT92" s="32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</row>
    <row r="93" spans="1:58" ht="25.5" x14ac:dyDescent="0.2">
      <c r="A93" s="50" t="s">
        <v>74</v>
      </c>
      <c r="B93" s="50" t="s">
        <v>78</v>
      </c>
      <c r="C93" s="51" t="s">
        <v>252</v>
      </c>
      <c r="D93" s="51"/>
      <c r="E93" s="51" t="s">
        <v>253</v>
      </c>
      <c r="F93" s="53"/>
      <c r="G93" s="53"/>
      <c r="H93" s="53"/>
      <c r="I93" s="53"/>
      <c r="J93" s="53"/>
      <c r="K93" s="53"/>
      <c r="L93" s="53"/>
      <c r="M93" s="53"/>
      <c r="N93" s="53"/>
      <c r="O93" s="53">
        <v>0</v>
      </c>
      <c r="P93" s="53">
        <v>30</v>
      </c>
      <c r="Q93" s="53">
        <v>4</v>
      </c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>
        <f t="shared" si="35"/>
        <v>0</v>
      </c>
      <c r="AE93" s="53">
        <f t="shared" si="36"/>
        <v>30</v>
      </c>
      <c r="AF93" s="53">
        <f t="shared" si="37"/>
        <v>30</v>
      </c>
      <c r="AG93" s="53">
        <f t="shared" si="38"/>
        <v>4</v>
      </c>
      <c r="AH93" s="53" t="s">
        <v>42</v>
      </c>
      <c r="AI93" s="54"/>
      <c r="AJ93" s="55"/>
      <c r="AK93" s="85"/>
      <c r="AL93" s="32"/>
      <c r="AM93" s="32"/>
      <c r="AN93" s="32"/>
      <c r="AO93" s="31"/>
      <c r="AP93" s="32"/>
      <c r="AQ93" s="32"/>
      <c r="AR93" s="32"/>
      <c r="AS93" s="32"/>
      <c r="AT93" s="32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</row>
    <row r="94" spans="1:58" ht="38.25" x14ac:dyDescent="0.2">
      <c r="A94" s="50" t="s">
        <v>55</v>
      </c>
      <c r="B94" s="50" t="s">
        <v>59</v>
      </c>
      <c r="C94" s="51" t="s">
        <v>254</v>
      </c>
      <c r="D94" s="51"/>
      <c r="E94" s="51" t="s">
        <v>255</v>
      </c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>
        <v>0</v>
      </c>
      <c r="S94" s="53">
        <v>25</v>
      </c>
      <c r="T94" s="53">
        <v>5</v>
      </c>
      <c r="U94" s="53"/>
      <c r="V94" s="53"/>
      <c r="W94" s="53"/>
      <c r="X94" s="53"/>
      <c r="Y94" s="53"/>
      <c r="Z94" s="53"/>
      <c r="AA94" s="53"/>
      <c r="AB94" s="53"/>
      <c r="AC94" s="53"/>
      <c r="AD94" s="53">
        <f t="shared" si="35"/>
        <v>0</v>
      </c>
      <c r="AE94" s="53">
        <f t="shared" si="36"/>
        <v>25</v>
      </c>
      <c r="AF94" s="53">
        <f t="shared" si="37"/>
        <v>25</v>
      </c>
      <c r="AG94" s="53">
        <f t="shared" si="38"/>
        <v>5</v>
      </c>
      <c r="AH94" s="53" t="s">
        <v>42</v>
      </c>
      <c r="AI94" s="54"/>
      <c r="AJ94" s="55"/>
      <c r="AK94" s="85"/>
      <c r="AL94" s="32"/>
      <c r="AM94" s="32"/>
      <c r="AN94" s="32"/>
      <c r="AO94" s="31"/>
      <c r="AP94" s="32"/>
      <c r="AQ94" s="32"/>
      <c r="AR94" s="32"/>
      <c r="AS94" s="32"/>
      <c r="AT94" s="32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</row>
    <row r="95" spans="1:58" ht="12.75" x14ac:dyDescent="0.2">
      <c r="A95" s="50" t="s">
        <v>55</v>
      </c>
      <c r="B95" s="50" t="s">
        <v>56</v>
      </c>
      <c r="C95" s="51" t="s">
        <v>256</v>
      </c>
      <c r="D95" s="51"/>
      <c r="E95" s="51" t="s">
        <v>257</v>
      </c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>
        <v>0</v>
      </c>
      <c r="V95" s="53">
        <v>40</v>
      </c>
      <c r="W95" s="53">
        <v>5</v>
      </c>
      <c r="X95" s="53"/>
      <c r="Y95" s="53"/>
      <c r="Z95" s="53"/>
      <c r="AA95" s="53"/>
      <c r="AB95" s="53"/>
      <c r="AC95" s="53"/>
      <c r="AD95" s="53">
        <f t="shared" si="35"/>
        <v>0</v>
      </c>
      <c r="AE95" s="53">
        <f t="shared" si="36"/>
        <v>40</v>
      </c>
      <c r="AF95" s="53">
        <f t="shared" si="37"/>
        <v>40</v>
      </c>
      <c r="AG95" s="53">
        <f t="shared" si="38"/>
        <v>5</v>
      </c>
      <c r="AH95" s="53" t="s">
        <v>42</v>
      </c>
      <c r="AI95" s="54"/>
      <c r="AJ95" s="55"/>
      <c r="AK95" s="85"/>
      <c r="AL95" s="32"/>
      <c r="AM95" s="32"/>
      <c r="AN95" s="32"/>
      <c r="AO95" s="31"/>
      <c r="AP95" s="32"/>
      <c r="AQ95" s="32"/>
      <c r="AR95" s="32"/>
      <c r="AS95" s="32"/>
      <c r="AT95" s="32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</row>
    <row r="96" spans="1:58" ht="63.75" x14ac:dyDescent="0.2">
      <c r="A96" s="50" t="s">
        <v>37</v>
      </c>
      <c r="B96" s="69" t="s">
        <v>38</v>
      </c>
      <c r="C96" s="51" t="s">
        <v>258</v>
      </c>
      <c r="D96" s="51"/>
      <c r="E96" s="51" t="s">
        <v>259</v>
      </c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>
        <v>0</v>
      </c>
      <c r="Y96" s="53">
        <v>25</v>
      </c>
      <c r="Z96" s="53">
        <v>5</v>
      </c>
      <c r="AA96" s="53"/>
      <c r="AB96" s="53"/>
      <c r="AC96" s="53"/>
      <c r="AD96" s="53">
        <f t="shared" si="35"/>
        <v>0</v>
      </c>
      <c r="AE96" s="53">
        <f t="shared" si="36"/>
        <v>25</v>
      </c>
      <c r="AF96" s="53">
        <f t="shared" si="37"/>
        <v>25</v>
      </c>
      <c r="AG96" s="53">
        <f t="shared" si="38"/>
        <v>5</v>
      </c>
      <c r="AH96" s="53" t="s">
        <v>42</v>
      </c>
      <c r="AI96" s="54"/>
      <c r="AJ96" s="55"/>
      <c r="AK96" s="85"/>
      <c r="AL96" s="32"/>
      <c r="AM96" s="32"/>
      <c r="AN96" s="32"/>
      <c r="AO96" s="31"/>
      <c r="AP96" s="32"/>
      <c r="AQ96" s="32"/>
      <c r="AR96" s="32"/>
      <c r="AS96" s="32"/>
      <c r="AT96" s="32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</row>
    <row r="97" spans="1:58" ht="25.5" x14ac:dyDescent="0.2">
      <c r="A97" s="50" t="s">
        <v>37</v>
      </c>
      <c r="B97" s="50" t="s">
        <v>91</v>
      </c>
      <c r="C97" s="51" t="s">
        <v>260</v>
      </c>
      <c r="D97" s="50"/>
      <c r="E97" s="51" t="s">
        <v>261</v>
      </c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>
        <v>0</v>
      </c>
      <c r="AB97" s="53">
        <v>90</v>
      </c>
      <c r="AC97" s="53">
        <v>12</v>
      </c>
      <c r="AD97" s="53">
        <f t="shared" si="35"/>
        <v>0</v>
      </c>
      <c r="AE97" s="53">
        <f t="shared" si="36"/>
        <v>90</v>
      </c>
      <c r="AF97" s="53">
        <f t="shared" si="37"/>
        <v>90</v>
      </c>
      <c r="AG97" s="53">
        <f t="shared" si="38"/>
        <v>12</v>
      </c>
      <c r="AH97" s="53" t="s">
        <v>42</v>
      </c>
      <c r="AI97" s="54"/>
      <c r="AJ97" s="55"/>
      <c r="AK97" s="85"/>
      <c r="AL97" s="32"/>
      <c r="AM97" s="32"/>
      <c r="AN97" s="32"/>
      <c r="AO97" s="31"/>
      <c r="AP97" s="32"/>
      <c r="AQ97" s="32"/>
      <c r="AR97" s="32"/>
      <c r="AS97" s="32"/>
      <c r="AT97" s="32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</row>
    <row r="98" spans="1:58" ht="12.75" x14ac:dyDescent="0.2">
      <c r="A98" s="50" t="s">
        <v>37</v>
      </c>
      <c r="B98" s="50" t="s">
        <v>91</v>
      </c>
      <c r="C98" s="51" t="s">
        <v>262</v>
      </c>
      <c r="D98" s="50"/>
      <c r="E98" s="51" t="s">
        <v>263</v>
      </c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61"/>
      <c r="V98" s="61"/>
      <c r="W98" s="61"/>
      <c r="X98" s="61"/>
      <c r="Y98" s="61"/>
      <c r="Z98" s="61"/>
      <c r="AA98" s="53">
        <v>0</v>
      </c>
      <c r="AB98" s="53">
        <v>3</v>
      </c>
      <c r="AC98" s="53">
        <v>2</v>
      </c>
      <c r="AD98" s="53">
        <f t="shared" si="35"/>
        <v>0</v>
      </c>
      <c r="AE98" s="53">
        <f t="shared" si="36"/>
        <v>3</v>
      </c>
      <c r="AF98" s="53">
        <f t="shared" si="37"/>
        <v>3</v>
      </c>
      <c r="AG98" s="53">
        <f t="shared" si="38"/>
        <v>2</v>
      </c>
      <c r="AH98" s="53" t="s">
        <v>47</v>
      </c>
      <c r="AI98" s="86"/>
      <c r="AJ98" s="87"/>
      <c r="AK98" s="85"/>
      <c r="AL98" s="32"/>
      <c r="AM98" s="32"/>
      <c r="AN98" s="32"/>
      <c r="AO98" s="31"/>
      <c r="AP98" s="32"/>
      <c r="AQ98" s="32"/>
      <c r="AR98" s="32"/>
      <c r="AS98" s="32"/>
      <c r="AT98" s="32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</row>
    <row r="99" spans="1:58" ht="38.25" x14ac:dyDescent="0.2">
      <c r="A99" s="50" t="s">
        <v>37</v>
      </c>
      <c r="B99" s="50" t="s">
        <v>91</v>
      </c>
      <c r="C99" s="51" t="s">
        <v>264</v>
      </c>
      <c r="D99" s="50"/>
      <c r="E99" s="51" t="s">
        <v>265</v>
      </c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61"/>
      <c r="V99" s="61"/>
      <c r="W99" s="61"/>
      <c r="X99" s="61"/>
      <c r="Y99" s="61"/>
      <c r="Z99" s="61"/>
      <c r="AA99" s="53">
        <v>0</v>
      </c>
      <c r="AB99" s="53">
        <v>3</v>
      </c>
      <c r="AC99" s="53">
        <v>1</v>
      </c>
      <c r="AD99" s="53">
        <f t="shared" si="35"/>
        <v>0</v>
      </c>
      <c r="AE99" s="53">
        <f t="shared" si="36"/>
        <v>3</v>
      </c>
      <c r="AF99" s="53">
        <f t="shared" si="37"/>
        <v>3</v>
      </c>
      <c r="AG99" s="53">
        <f t="shared" si="38"/>
        <v>1</v>
      </c>
      <c r="AH99" s="53" t="s">
        <v>47</v>
      </c>
      <c r="AI99" s="50"/>
      <c r="AJ99" s="51"/>
      <c r="AK99" s="85"/>
      <c r="AL99" s="32"/>
      <c r="AM99" s="32"/>
      <c r="AN99" s="32"/>
      <c r="AO99" s="31"/>
      <c r="AP99" s="32"/>
      <c r="AQ99" s="32"/>
      <c r="AR99" s="32"/>
      <c r="AS99" s="32"/>
      <c r="AT99" s="32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</row>
    <row r="100" spans="1:58" ht="13.15" customHeight="1" x14ac:dyDescent="0.2">
      <c r="A100" s="88" t="s">
        <v>266</v>
      </c>
      <c r="B100" s="89"/>
      <c r="C100" s="89"/>
      <c r="D100" s="89"/>
      <c r="E100" s="90"/>
      <c r="F100" s="60">
        <f t="shared" ref="F100:AG100" si="39">SUM(F91:F99)</f>
        <v>0</v>
      </c>
      <c r="G100" s="60">
        <f t="shared" si="39"/>
        <v>0</v>
      </c>
      <c r="H100" s="60">
        <f t="shared" si="39"/>
        <v>0</v>
      </c>
      <c r="I100" s="60">
        <f t="shared" si="39"/>
        <v>0</v>
      </c>
      <c r="J100" s="60">
        <f t="shared" si="39"/>
        <v>20</v>
      </c>
      <c r="K100" s="60">
        <f t="shared" si="39"/>
        <v>2</v>
      </c>
      <c r="L100" s="60">
        <f t="shared" si="39"/>
        <v>0</v>
      </c>
      <c r="M100" s="60">
        <f t="shared" si="39"/>
        <v>25</v>
      </c>
      <c r="N100" s="60">
        <f t="shared" si="39"/>
        <v>5</v>
      </c>
      <c r="O100" s="60">
        <f t="shared" si="39"/>
        <v>0</v>
      </c>
      <c r="P100" s="60">
        <f t="shared" si="39"/>
        <v>30</v>
      </c>
      <c r="Q100" s="60">
        <f t="shared" si="39"/>
        <v>4</v>
      </c>
      <c r="R100" s="60">
        <f t="shared" si="39"/>
        <v>0</v>
      </c>
      <c r="S100" s="60">
        <f t="shared" si="39"/>
        <v>25</v>
      </c>
      <c r="T100" s="60">
        <f t="shared" si="39"/>
        <v>5</v>
      </c>
      <c r="U100" s="60">
        <f t="shared" si="39"/>
        <v>0</v>
      </c>
      <c r="V100" s="60">
        <f t="shared" si="39"/>
        <v>40</v>
      </c>
      <c r="W100" s="60">
        <f t="shared" si="39"/>
        <v>5</v>
      </c>
      <c r="X100" s="60">
        <f t="shared" si="39"/>
        <v>0</v>
      </c>
      <c r="Y100" s="60">
        <f t="shared" si="39"/>
        <v>25</v>
      </c>
      <c r="Z100" s="60">
        <f t="shared" si="39"/>
        <v>5</v>
      </c>
      <c r="AA100" s="60">
        <f t="shared" si="39"/>
        <v>0</v>
      </c>
      <c r="AB100" s="60">
        <f t="shared" si="39"/>
        <v>96</v>
      </c>
      <c r="AC100" s="60">
        <f t="shared" si="39"/>
        <v>15</v>
      </c>
      <c r="AD100" s="60">
        <f t="shared" si="39"/>
        <v>0</v>
      </c>
      <c r="AE100" s="60">
        <f t="shared" si="39"/>
        <v>261</v>
      </c>
      <c r="AF100" s="60">
        <f t="shared" si="39"/>
        <v>261</v>
      </c>
      <c r="AG100" s="60">
        <f t="shared" si="39"/>
        <v>41</v>
      </c>
      <c r="AH100" s="68"/>
      <c r="AI100" s="53"/>
      <c r="AJ100" s="83"/>
      <c r="AK100" s="85"/>
      <c r="AL100" s="32"/>
      <c r="AM100" s="32"/>
      <c r="AN100" s="32"/>
      <c r="AO100" s="34"/>
      <c r="AP100" s="35"/>
      <c r="AQ100" s="35"/>
      <c r="AR100" s="32"/>
      <c r="AS100" s="35"/>
      <c r="AT100" s="32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</row>
    <row r="101" spans="1:58" ht="13.15" customHeight="1" x14ac:dyDescent="0.2">
      <c r="A101" s="88" t="s">
        <v>267</v>
      </c>
      <c r="B101" s="89"/>
      <c r="C101" s="89"/>
      <c r="D101" s="89"/>
      <c r="E101" s="90"/>
      <c r="F101" s="60">
        <f t="shared" ref="F101:AG101" si="40">F76+F77+F78+F79+F90</f>
        <v>75</v>
      </c>
      <c r="G101" s="60">
        <f t="shared" si="40"/>
        <v>120</v>
      </c>
      <c r="H101" s="60">
        <f t="shared" si="40"/>
        <v>37</v>
      </c>
      <c r="I101" s="60">
        <f t="shared" si="40"/>
        <v>50</v>
      </c>
      <c r="J101" s="60">
        <f t="shared" si="40"/>
        <v>130</v>
      </c>
      <c r="K101" s="60">
        <f t="shared" si="40"/>
        <v>36</v>
      </c>
      <c r="L101" s="60">
        <f t="shared" si="40"/>
        <v>40</v>
      </c>
      <c r="M101" s="60">
        <f t="shared" si="40"/>
        <v>110</v>
      </c>
      <c r="N101" s="60">
        <f t="shared" si="40"/>
        <v>32</v>
      </c>
      <c r="O101" s="60">
        <f t="shared" si="40"/>
        <v>35</v>
      </c>
      <c r="P101" s="60">
        <f t="shared" si="40"/>
        <v>85</v>
      </c>
      <c r="Q101" s="60">
        <f t="shared" si="40"/>
        <v>24</v>
      </c>
      <c r="R101" s="60">
        <f t="shared" si="40"/>
        <v>15</v>
      </c>
      <c r="S101" s="60">
        <f t="shared" si="40"/>
        <v>70</v>
      </c>
      <c r="T101" s="60">
        <f t="shared" si="40"/>
        <v>22</v>
      </c>
      <c r="U101" s="60">
        <f t="shared" si="40"/>
        <v>45</v>
      </c>
      <c r="V101" s="60">
        <f t="shared" si="40"/>
        <v>35</v>
      </c>
      <c r="W101" s="60">
        <f t="shared" si="40"/>
        <v>15</v>
      </c>
      <c r="X101" s="60">
        <f t="shared" si="40"/>
        <v>25</v>
      </c>
      <c r="Y101" s="60">
        <f t="shared" si="40"/>
        <v>20</v>
      </c>
      <c r="Z101" s="60">
        <f t="shared" si="40"/>
        <v>16</v>
      </c>
      <c r="AA101" s="60">
        <f t="shared" si="40"/>
        <v>0</v>
      </c>
      <c r="AB101" s="60">
        <f t="shared" si="40"/>
        <v>10</v>
      </c>
      <c r="AC101" s="60">
        <f t="shared" si="40"/>
        <v>17</v>
      </c>
      <c r="AD101" s="60">
        <f t="shared" si="40"/>
        <v>285</v>
      </c>
      <c r="AE101" s="60">
        <f t="shared" si="40"/>
        <v>580</v>
      </c>
      <c r="AF101" s="60">
        <f t="shared" si="40"/>
        <v>865</v>
      </c>
      <c r="AG101" s="71">
        <f t="shared" si="40"/>
        <v>199</v>
      </c>
      <c r="AH101" s="53"/>
      <c r="AI101" s="53"/>
      <c r="AJ101" s="83"/>
      <c r="AK101" s="56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</row>
    <row r="102" spans="1:58" ht="13.15" customHeight="1" x14ac:dyDescent="0.2">
      <c r="A102" s="88" t="s">
        <v>268</v>
      </c>
      <c r="B102" s="89"/>
      <c r="C102" s="89"/>
      <c r="D102" s="89"/>
      <c r="E102" s="90"/>
      <c r="F102" s="60">
        <f t="shared" ref="F102:AG102" si="41">F76+F77+F78+F79+F90+F100</f>
        <v>75</v>
      </c>
      <c r="G102" s="60">
        <f t="shared" si="41"/>
        <v>120</v>
      </c>
      <c r="H102" s="60">
        <f t="shared" si="41"/>
        <v>37</v>
      </c>
      <c r="I102" s="60">
        <f t="shared" si="41"/>
        <v>50</v>
      </c>
      <c r="J102" s="60">
        <f t="shared" si="41"/>
        <v>150</v>
      </c>
      <c r="K102" s="60">
        <f t="shared" si="41"/>
        <v>38</v>
      </c>
      <c r="L102" s="60">
        <f t="shared" si="41"/>
        <v>40</v>
      </c>
      <c r="M102" s="60">
        <f t="shared" si="41"/>
        <v>135</v>
      </c>
      <c r="N102" s="60">
        <f t="shared" si="41"/>
        <v>37</v>
      </c>
      <c r="O102" s="60">
        <f t="shared" si="41"/>
        <v>35</v>
      </c>
      <c r="P102" s="60">
        <f t="shared" si="41"/>
        <v>115</v>
      </c>
      <c r="Q102" s="60">
        <f t="shared" si="41"/>
        <v>28</v>
      </c>
      <c r="R102" s="60">
        <f t="shared" si="41"/>
        <v>15</v>
      </c>
      <c r="S102" s="60">
        <f t="shared" si="41"/>
        <v>95</v>
      </c>
      <c r="T102" s="60">
        <f t="shared" si="41"/>
        <v>27</v>
      </c>
      <c r="U102" s="60">
        <f t="shared" si="41"/>
        <v>45</v>
      </c>
      <c r="V102" s="60">
        <f t="shared" si="41"/>
        <v>75</v>
      </c>
      <c r="W102" s="60">
        <f t="shared" si="41"/>
        <v>20</v>
      </c>
      <c r="X102" s="60">
        <f t="shared" si="41"/>
        <v>25</v>
      </c>
      <c r="Y102" s="60">
        <f t="shared" si="41"/>
        <v>45</v>
      </c>
      <c r="Z102" s="60">
        <f t="shared" si="41"/>
        <v>21</v>
      </c>
      <c r="AA102" s="60">
        <f t="shared" si="41"/>
        <v>0</v>
      </c>
      <c r="AB102" s="60">
        <f t="shared" si="41"/>
        <v>106</v>
      </c>
      <c r="AC102" s="60">
        <f t="shared" si="41"/>
        <v>32</v>
      </c>
      <c r="AD102" s="60">
        <f t="shared" si="41"/>
        <v>285</v>
      </c>
      <c r="AE102" s="60">
        <f t="shared" si="41"/>
        <v>841</v>
      </c>
      <c r="AF102" s="60">
        <f t="shared" si="41"/>
        <v>1126</v>
      </c>
      <c r="AG102" s="71">
        <f t="shared" si="41"/>
        <v>240</v>
      </c>
      <c r="AH102" s="53"/>
      <c r="AI102" s="53"/>
      <c r="AJ102" s="83"/>
      <c r="AK102" s="56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</row>
    <row r="103" spans="1:58" ht="12.75" customHeight="1" x14ac:dyDescent="0.2">
      <c r="A103" s="36"/>
      <c r="B103" s="36"/>
      <c r="C103" s="37"/>
      <c r="D103" s="38"/>
      <c r="E103" s="39"/>
      <c r="F103" s="40"/>
      <c r="G103" s="41"/>
      <c r="H103" s="41"/>
      <c r="I103" s="42"/>
      <c r="J103" s="41"/>
      <c r="K103" s="41"/>
      <c r="L103" s="42"/>
      <c r="M103" s="41"/>
      <c r="N103" s="41"/>
      <c r="O103" s="42"/>
      <c r="P103" s="41"/>
      <c r="Q103" s="41"/>
      <c r="R103" s="42"/>
      <c r="S103" s="41"/>
      <c r="T103" s="41"/>
      <c r="U103" s="42"/>
      <c r="V103" s="41"/>
      <c r="W103" s="41"/>
      <c r="X103" s="42"/>
      <c r="Y103" s="41"/>
      <c r="Z103" s="41"/>
      <c r="AA103" s="42"/>
      <c r="AB103" s="41"/>
      <c r="AC103" s="41"/>
      <c r="AD103" s="42"/>
      <c r="AE103" s="41"/>
      <c r="AF103" s="41"/>
      <c r="AG103" s="41"/>
      <c r="AH103" s="41"/>
      <c r="AI103" s="43"/>
      <c r="AJ103" s="44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2.75" customHeight="1" x14ac:dyDescent="0.2">
      <c r="A104" s="36"/>
      <c r="B104" s="36"/>
      <c r="C104" s="37"/>
      <c r="D104" s="38"/>
      <c r="E104" s="39"/>
      <c r="F104" s="45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6"/>
      <c r="AJ104" s="44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2.75" customHeight="1" x14ac:dyDescent="0.2">
      <c r="A105" s="36"/>
      <c r="B105" s="36"/>
      <c r="C105" s="37"/>
      <c r="D105" s="38"/>
      <c r="E105" s="39"/>
      <c r="F105" s="45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6"/>
      <c r="AJ105" s="44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2.75" customHeight="1" x14ac:dyDescent="0.2">
      <c r="A106" s="36"/>
      <c r="B106" s="36"/>
      <c r="C106" s="37"/>
      <c r="D106" s="38"/>
      <c r="E106" s="39"/>
      <c r="F106" s="45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6"/>
      <c r="AJ106" s="47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12.75" customHeight="1" x14ac:dyDescent="0.2">
      <c r="A107" s="36"/>
      <c r="B107" s="36"/>
      <c r="C107" s="37"/>
      <c r="D107" s="38"/>
      <c r="E107" s="39"/>
      <c r="F107" s="45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6"/>
      <c r="AJ107" s="47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2.75" customHeight="1" x14ac:dyDescent="0.2">
      <c r="A108" s="36"/>
      <c r="B108" s="36"/>
      <c r="C108" s="37"/>
      <c r="D108" s="38"/>
      <c r="E108" s="39"/>
      <c r="F108" s="45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6"/>
      <c r="AJ108" s="47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2.75" customHeight="1" x14ac:dyDescent="0.2">
      <c r="A109" s="36"/>
      <c r="B109" s="36"/>
      <c r="C109" s="37"/>
      <c r="D109" s="38"/>
      <c r="E109" s="39"/>
      <c r="F109" s="45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6"/>
      <c r="AJ109" s="47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2.75" customHeight="1" x14ac:dyDescent="0.2">
      <c r="A110" s="36"/>
      <c r="B110" s="36"/>
      <c r="C110" s="37"/>
      <c r="D110" s="38"/>
      <c r="E110" s="39"/>
      <c r="F110" s="45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6"/>
      <c r="AJ110" s="47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2.75" customHeight="1" x14ac:dyDescent="0.2">
      <c r="A111" s="36"/>
      <c r="B111" s="36"/>
      <c r="C111" s="37"/>
      <c r="D111" s="38"/>
      <c r="E111" s="39"/>
      <c r="F111" s="45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6"/>
      <c r="AJ111" s="47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2.75" customHeight="1" x14ac:dyDescent="0.2">
      <c r="A112" s="36"/>
      <c r="B112" s="36"/>
      <c r="C112" s="37"/>
      <c r="D112" s="38"/>
      <c r="E112" s="39"/>
      <c r="F112" s="45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6"/>
      <c r="AJ112" s="47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2.75" customHeight="1" x14ac:dyDescent="0.2">
      <c r="A113" s="36"/>
      <c r="B113" s="36"/>
      <c r="C113" s="37"/>
      <c r="D113" s="38"/>
      <c r="E113" s="39"/>
      <c r="F113" s="45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6"/>
      <c r="AJ113" s="47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2.75" customHeight="1" x14ac:dyDescent="0.2">
      <c r="A114" s="36"/>
      <c r="B114" s="36"/>
      <c r="C114" s="37"/>
      <c r="D114" s="38"/>
      <c r="E114" s="39"/>
      <c r="F114" s="45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6"/>
      <c r="AJ114" s="47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2.75" customHeight="1" x14ac:dyDescent="0.2">
      <c r="A115" s="36"/>
      <c r="B115" s="36"/>
      <c r="C115" s="37"/>
      <c r="D115" s="38"/>
      <c r="E115" s="39"/>
      <c r="F115" s="45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6"/>
      <c r="AJ115" s="47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2.75" customHeight="1" x14ac:dyDescent="0.2">
      <c r="A116" s="36"/>
      <c r="B116" s="36"/>
      <c r="C116" s="37"/>
      <c r="D116" s="38"/>
      <c r="E116" s="39"/>
      <c r="F116" s="45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6"/>
      <c r="AJ116" s="47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2.75" customHeight="1" x14ac:dyDescent="0.2">
      <c r="A117" s="36"/>
      <c r="B117" s="36"/>
      <c r="C117" s="37"/>
      <c r="D117" s="38"/>
      <c r="E117" s="39"/>
      <c r="F117" s="45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6"/>
      <c r="AJ117" s="47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2.75" customHeight="1" x14ac:dyDescent="0.2">
      <c r="A118" s="36"/>
      <c r="B118" s="36"/>
      <c r="C118" s="37"/>
      <c r="D118" s="38"/>
      <c r="E118" s="39"/>
      <c r="F118" s="45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6"/>
      <c r="AJ118" s="47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2.75" customHeight="1" x14ac:dyDescent="0.2">
      <c r="A119" s="36"/>
      <c r="B119" s="36"/>
      <c r="C119" s="37"/>
      <c r="D119" s="38"/>
      <c r="E119" s="39"/>
      <c r="F119" s="45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6"/>
      <c r="AJ119" s="47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2.75" customHeight="1" x14ac:dyDescent="0.2">
      <c r="A120" s="36"/>
      <c r="B120" s="36"/>
      <c r="C120" s="37"/>
      <c r="D120" s="38"/>
      <c r="E120" s="39"/>
      <c r="F120" s="45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6"/>
      <c r="AJ120" s="47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2.75" customHeight="1" x14ac:dyDescent="0.2">
      <c r="A121" s="36"/>
      <c r="B121" s="36"/>
      <c r="C121" s="37"/>
      <c r="D121" s="38"/>
      <c r="E121" s="39"/>
      <c r="F121" s="45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6"/>
      <c r="AJ121" s="47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2.75" customHeight="1" x14ac:dyDescent="0.2">
      <c r="A122" s="36"/>
      <c r="B122" s="36"/>
      <c r="C122" s="37"/>
      <c r="D122" s="38"/>
      <c r="E122" s="39"/>
      <c r="F122" s="45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6"/>
      <c r="AJ122" s="47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2.75" customHeight="1" x14ac:dyDescent="0.2">
      <c r="A123" s="36"/>
      <c r="B123" s="36"/>
      <c r="C123" s="37"/>
      <c r="D123" s="38"/>
      <c r="E123" s="39"/>
      <c r="F123" s="45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6"/>
      <c r="AJ123" s="47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2.75" customHeight="1" x14ac:dyDescent="0.2">
      <c r="A124" s="36"/>
      <c r="B124" s="36"/>
      <c r="C124" s="37"/>
      <c r="D124" s="38"/>
      <c r="E124" s="39"/>
      <c r="F124" s="45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6"/>
      <c r="AJ124" s="47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2.75" customHeight="1" x14ac:dyDescent="0.2">
      <c r="A125" s="36"/>
      <c r="B125" s="36"/>
      <c r="C125" s="37"/>
      <c r="D125" s="38"/>
      <c r="E125" s="39"/>
      <c r="F125" s="45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6"/>
      <c r="AJ125" s="47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2.75" customHeight="1" x14ac:dyDescent="0.2">
      <c r="A126" s="36"/>
      <c r="B126" s="36"/>
      <c r="C126" s="37"/>
      <c r="D126" s="38"/>
      <c r="E126" s="39"/>
      <c r="F126" s="45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6"/>
      <c r="AJ126" s="47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2.75" customHeight="1" x14ac:dyDescent="0.2">
      <c r="A127" s="36"/>
      <c r="B127" s="36"/>
      <c r="C127" s="37"/>
      <c r="D127" s="38"/>
      <c r="E127" s="39"/>
      <c r="F127" s="45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6"/>
      <c r="AJ127" s="47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2.75" customHeight="1" x14ac:dyDescent="0.2">
      <c r="A128" s="36"/>
      <c r="B128" s="36"/>
      <c r="C128" s="37"/>
      <c r="D128" s="38"/>
      <c r="E128" s="39"/>
      <c r="F128" s="45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6"/>
      <c r="AJ128" s="47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2.75" customHeight="1" x14ac:dyDescent="0.2">
      <c r="A129" s="36"/>
      <c r="B129" s="36"/>
      <c r="C129" s="37"/>
      <c r="D129" s="38"/>
      <c r="E129" s="39"/>
      <c r="F129" s="45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6"/>
      <c r="AJ129" s="47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2.75" customHeight="1" x14ac:dyDescent="0.2">
      <c r="A130" s="36"/>
      <c r="B130" s="36"/>
      <c r="C130" s="37"/>
      <c r="D130" s="38"/>
      <c r="E130" s="39"/>
      <c r="F130" s="45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6"/>
      <c r="AJ130" s="47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2.75" customHeight="1" x14ac:dyDescent="0.2">
      <c r="A131" s="36"/>
      <c r="B131" s="36"/>
      <c r="C131" s="37"/>
      <c r="D131" s="38"/>
      <c r="E131" s="39"/>
      <c r="F131" s="45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6"/>
      <c r="AJ131" s="47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2.75" customHeight="1" x14ac:dyDescent="0.2">
      <c r="A132" s="36"/>
      <c r="B132" s="36"/>
      <c r="C132" s="37"/>
      <c r="D132" s="38"/>
      <c r="E132" s="39"/>
      <c r="F132" s="45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6"/>
      <c r="AJ132" s="47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2.75" customHeight="1" x14ac:dyDescent="0.2">
      <c r="A133" s="36"/>
      <c r="B133" s="36"/>
      <c r="C133" s="37"/>
      <c r="D133" s="38"/>
      <c r="E133" s="39"/>
      <c r="F133" s="45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6"/>
      <c r="AJ133" s="47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2.75" customHeight="1" x14ac:dyDescent="0.2">
      <c r="A134" s="36"/>
      <c r="B134" s="36"/>
      <c r="C134" s="37"/>
      <c r="D134" s="38"/>
      <c r="E134" s="39"/>
      <c r="F134" s="45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6"/>
      <c r="AJ134" s="47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2.75" customHeight="1" x14ac:dyDescent="0.2">
      <c r="A135" s="36"/>
      <c r="B135" s="36"/>
      <c r="C135" s="37"/>
      <c r="D135" s="38"/>
      <c r="E135" s="39"/>
      <c r="F135" s="45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6"/>
      <c r="AJ135" s="47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2.75" customHeight="1" x14ac:dyDescent="0.2">
      <c r="A136" s="36"/>
      <c r="B136" s="36"/>
      <c r="C136" s="37"/>
      <c r="D136" s="38"/>
      <c r="E136" s="39"/>
      <c r="F136" s="45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6"/>
      <c r="AJ136" s="47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2.75" customHeight="1" x14ac:dyDescent="0.2">
      <c r="A137" s="36"/>
      <c r="B137" s="36"/>
      <c r="C137" s="37"/>
      <c r="D137" s="38"/>
      <c r="E137" s="39"/>
      <c r="F137" s="45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6"/>
      <c r="AJ137" s="47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2.75" customHeight="1" x14ac:dyDescent="0.2">
      <c r="A138" s="36"/>
      <c r="B138" s="36"/>
      <c r="C138" s="37"/>
      <c r="D138" s="38"/>
      <c r="E138" s="39"/>
      <c r="F138" s="45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6"/>
      <c r="AJ138" s="47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2.75" customHeight="1" x14ac:dyDescent="0.2">
      <c r="A139" s="36"/>
      <c r="B139" s="36"/>
      <c r="C139" s="37"/>
      <c r="D139" s="38"/>
      <c r="E139" s="39"/>
      <c r="F139" s="45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6"/>
      <c r="AJ139" s="47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2.75" customHeight="1" x14ac:dyDescent="0.2">
      <c r="A140" s="36"/>
      <c r="B140" s="36"/>
      <c r="C140" s="37"/>
      <c r="D140" s="38"/>
      <c r="E140" s="39"/>
      <c r="F140" s="45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6"/>
      <c r="AJ140" s="47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2.75" customHeight="1" x14ac:dyDescent="0.2">
      <c r="A141" s="36"/>
      <c r="B141" s="36"/>
      <c r="C141" s="37"/>
      <c r="D141" s="38"/>
      <c r="E141" s="39"/>
      <c r="F141" s="45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6"/>
      <c r="AJ141" s="47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2.75" customHeight="1" x14ac:dyDescent="0.2">
      <c r="A142" s="36"/>
      <c r="B142" s="36"/>
      <c r="C142" s="37"/>
      <c r="D142" s="38"/>
      <c r="E142" s="39"/>
      <c r="F142" s="45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6"/>
      <c r="AJ142" s="47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2.75" customHeight="1" x14ac:dyDescent="0.2">
      <c r="A143" s="36"/>
      <c r="B143" s="36"/>
      <c r="C143" s="37"/>
      <c r="D143" s="38"/>
      <c r="E143" s="39"/>
      <c r="F143" s="45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6"/>
      <c r="AJ143" s="47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2.75" customHeight="1" x14ac:dyDescent="0.2">
      <c r="A144" s="36"/>
      <c r="B144" s="36"/>
      <c r="C144" s="37"/>
      <c r="D144" s="38"/>
      <c r="E144" s="39"/>
      <c r="F144" s="45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6"/>
      <c r="AJ144" s="47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2.75" customHeight="1" x14ac:dyDescent="0.2">
      <c r="A145" s="36"/>
      <c r="B145" s="36"/>
      <c r="C145" s="37"/>
      <c r="D145" s="38"/>
      <c r="E145" s="39"/>
      <c r="F145" s="45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6"/>
      <c r="AJ145" s="47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2.75" customHeight="1" x14ac:dyDescent="0.2">
      <c r="A146" s="36"/>
      <c r="B146" s="36"/>
      <c r="C146" s="37"/>
      <c r="D146" s="38"/>
      <c r="E146" s="39"/>
      <c r="F146" s="45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6"/>
      <c r="AJ146" s="47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2.75" customHeight="1" x14ac:dyDescent="0.2">
      <c r="A147" s="36"/>
      <c r="B147" s="36"/>
      <c r="C147" s="37"/>
      <c r="D147" s="38"/>
      <c r="E147" s="39"/>
      <c r="F147" s="45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6"/>
      <c r="AJ147" s="47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2.75" customHeight="1" x14ac:dyDescent="0.2">
      <c r="A148" s="36"/>
      <c r="B148" s="36"/>
      <c r="C148" s="37"/>
      <c r="D148" s="38"/>
      <c r="E148" s="39"/>
      <c r="F148" s="45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6"/>
      <c r="AJ148" s="47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2.75" customHeight="1" x14ac:dyDescent="0.2">
      <c r="A149" s="36"/>
      <c r="B149" s="36"/>
      <c r="C149" s="37"/>
      <c r="D149" s="38"/>
      <c r="E149" s="39"/>
      <c r="F149" s="45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6"/>
      <c r="AJ149" s="47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2.75" customHeight="1" x14ac:dyDescent="0.2">
      <c r="A150" s="36"/>
      <c r="B150" s="36"/>
      <c r="C150" s="37"/>
      <c r="D150" s="38"/>
      <c r="E150" s="39"/>
      <c r="F150" s="45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6"/>
      <c r="AJ150" s="47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2.75" customHeight="1" x14ac:dyDescent="0.2">
      <c r="A151" s="36"/>
      <c r="B151" s="36"/>
      <c r="C151" s="37"/>
      <c r="D151" s="38"/>
      <c r="E151" s="39"/>
      <c r="F151" s="45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6"/>
      <c r="AJ151" s="47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2.75" customHeight="1" x14ac:dyDescent="0.2">
      <c r="A152" s="36"/>
      <c r="B152" s="36"/>
      <c r="C152" s="37"/>
      <c r="D152" s="38"/>
      <c r="E152" s="39"/>
      <c r="F152" s="45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6"/>
      <c r="AJ152" s="47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2.75" customHeight="1" x14ac:dyDescent="0.2">
      <c r="A153" s="36"/>
      <c r="B153" s="36"/>
      <c r="C153" s="37"/>
      <c r="D153" s="38"/>
      <c r="E153" s="39"/>
      <c r="F153" s="45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6"/>
      <c r="AJ153" s="47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2.75" customHeight="1" x14ac:dyDescent="0.2">
      <c r="A154" s="36"/>
      <c r="B154" s="36"/>
      <c r="C154" s="37"/>
      <c r="D154" s="38"/>
      <c r="E154" s="39"/>
      <c r="F154" s="45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6"/>
      <c r="AJ154" s="47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2.75" customHeight="1" x14ac:dyDescent="0.2">
      <c r="A155" s="36"/>
      <c r="B155" s="36"/>
      <c r="C155" s="37"/>
      <c r="D155" s="38"/>
      <c r="E155" s="39"/>
      <c r="F155" s="45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6"/>
      <c r="AJ155" s="47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2.75" customHeight="1" x14ac:dyDescent="0.2">
      <c r="A156" s="36"/>
      <c r="B156" s="36"/>
      <c r="C156" s="37"/>
      <c r="D156" s="38"/>
      <c r="E156" s="39"/>
      <c r="F156" s="45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6"/>
      <c r="AJ156" s="47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2.75" customHeight="1" x14ac:dyDescent="0.2">
      <c r="A157" s="36"/>
      <c r="B157" s="36"/>
      <c r="C157" s="37"/>
      <c r="D157" s="38"/>
      <c r="E157" s="39"/>
      <c r="F157" s="45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6"/>
      <c r="AJ157" s="47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2.75" customHeight="1" x14ac:dyDescent="0.2">
      <c r="A158" s="36"/>
      <c r="B158" s="36"/>
      <c r="C158" s="37"/>
      <c r="D158" s="38"/>
      <c r="E158" s="39"/>
      <c r="F158" s="45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6"/>
      <c r="AJ158" s="47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2.75" customHeight="1" x14ac:dyDescent="0.2">
      <c r="A159" s="36"/>
      <c r="B159" s="36"/>
      <c r="C159" s="37"/>
      <c r="D159" s="38"/>
      <c r="E159" s="39"/>
      <c r="F159" s="45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6"/>
      <c r="AJ159" s="47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2.75" customHeight="1" x14ac:dyDescent="0.2">
      <c r="A160" s="36"/>
      <c r="B160" s="36"/>
      <c r="C160" s="37"/>
      <c r="D160" s="38"/>
      <c r="E160" s="39"/>
      <c r="F160" s="45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6"/>
      <c r="AJ160" s="47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2.75" customHeight="1" x14ac:dyDescent="0.2">
      <c r="A161" s="36"/>
      <c r="B161" s="36"/>
      <c r="C161" s="37"/>
      <c r="D161" s="38"/>
      <c r="E161" s="39"/>
      <c r="F161" s="45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6"/>
      <c r="AJ161" s="47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2.75" customHeight="1" x14ac:dyDescent="0.2">
      <c r="A162" s="36"/>
      <c r="B162" s="36"/>
      <c r="C162" s="37"/>
      <c r="D162" s="38"/>
      <c r="E162" s="39"/>
      <c r="F162" s="45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6"/>
      <c r="AJ162" s="47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2.75" customHeight="1" x14ac:dyDescent="0.2">
      <c r="A163" s="36"/>
      <c r="B163" s="36"/>
      <c r="C163" s="37"/>
      <c r="D163" s="38"/>
      <c r="E163" s="39"/>
      <c r="F163" s="45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6"/>
      <c r="AJ163" s="47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2.75" customHeight="1" x14ac:dyDescent="0.2">
      <c r="A164" s="36"/>
      <c r="B164" s="36"/>
      <c r="C164" s="37"/>
      <c r="D164" s="38"/>
      <c r="E164" s="39"/>
      <c r="F164" s="45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6"/>
      <c r="AJ164" s="47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2.75" customHeight="1" x14ac:dyDescent="0.2">
      <c r="A165" s="36"/>
      <c r="B165" s="36"/>
      <c r="C165" s="37"/>
      <c r="D165" s="38"/>
      <c r="E165" s="39"/>
      <c r="F165" s="45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6"/>
      <c r="AJ165" s="47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2.75" customHeight="1" x14ac:dyDescent="0.2">
      <c r="A166" s="36"/>
      <c r="B166" s="36"/>
      <c r="C166" s="37"/>
      <c r="D166" s="38"/>
      <c r="E166" s="39"/>
      <c r="F166" s="45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6"/>
      <c r="AJ166" s="47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2.75" customHeight="1" x14ac:dyDescent="0.2">
      <c r="A167" s="36"/>
      <c r="B167" s="36"/>
      <c r="C167" s="37"/>
      <c r="D167" s="38"/>
      <c r="E167" s="39"/>
      <c r="F167" s="45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6"/>
      <c r="AJ167" s="47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2.75" customHeight="1" x14ac:dyDescent="0.2">
      <c r="A168" s="36"/>
      <c r="B168" s="36"/>
      <c r="C168" s="37"/>
      <c r="D168" s="38"/>
      <c r="E168" s="39"/>
      <c r="F168" s="45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6"/>
      <c r="AJ168" s="47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2.75" customHeight="1" x14ac:dyDescent="0.2">
      <c r="A169" s="36"/>
      <c r="B169" s="36"/>
      <c r="C169" s="37"/>
      <c r="D169" s="38"/>
      <c r="E169" s="39"/>
      <c r="F169" s="45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6"/>
      <c r="AJ169" s="47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2.75" customHeight="1" x14ac:dyDescent="0.2">
      <c r="A170" s="36"/>
      <c r="B170" s="36"/>
      <c r="C170" s="37"/>
      <c r="D170" s="38"/>
      <c r="E170" s="39"/>
      <c r="F170" s="45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6"/>
      <c r="AJ170" s="47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2.75" customHeight="1" x14ac:dyDescent="0.2">
      <c r="A171" s="36"/>
      <c r="B171" s="36"/>
      <c r="C171" s="37"/>
      <c r="D171" s="38"/>
      <c r="E171" s="39"/>
      <c r="F171" s="45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6"/>
      <c r="AJ171" s="47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2.75" customHeight="1" x14ac:dyDescent="0.2">
      <c r="A172" s="36"/>
      <c r="B172" s="36"/>
      <c r="C172" s="37"/>
      <c r="D172" s="38"/>
      <c r="E172" s="39"/>
      <c r="F172" s="45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6"/>
      <c r="AJ172" s="47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2.75" customHeight="1" x14ac:dyDescent="0.2">
      <c r="A173" s="36"/>
      <c r="B173" s="36"/>
      <c r="C173" s="37"/>
      <c r="D173" s="38"/>
      <c r="E173" s="39"/>
      <c r="F173" s="45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6"/>
      <c r="AJ173" s="47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2.75" customHeight="1" x14ac:dyDescent="0.2">
      <c r="A174" s="36"/>
      <c r="B174" s="36"/>
      <c r="C174" s="37"/>
      <c r="D174" s="38"/>
      <c r="E174" s="39"/>
      <c r="F174" s="45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6"/>
      <c r="AJ174" s="47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2.75" customHeight="1" x14ac:dyDescent="0.2">
      <c r="A175" s="36"/>
      <c r="B175" s="36"/>
      <c r="C175" s="37"/>
      <c r="D175" s="38"/>
      <c r="E175" s="39"/>
      <c r="F175" s="45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6"/>
      <c r="AJ175" s="47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2.75" customHeight="1" x14ac:dyDescent="0.2">
      <c r="A176" s="36"/>
      <c r="B176" s="36"/>
      <c r="C176" s="37"/>
      <c r="D176" s="38"/>
      <c r="E176" s="39"/>
      <c r="F176" s="45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6"/>
      <c r="AJ176" s="47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2.75" customHeight="1" x14ac:dyDescent="0.2">
      <c r="A177" s="36"/>
      <c r="B177" s="36"/>
      <c r="C177" s="37"/>
      <c r="D177" s="38"/>
      <c r="E177" s="39"/>
      <c r="F177" s="45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6"/>
      <c r="AJ177" s="47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2.75" customHeight="1" x14ac:dyDescent="0.2">
      <c r="A178" s="36"/>
      <c r="B178" s="36"/>
      <c r="C178" s="37"/>
      <c r="D178" s="38"/>
      <c r="E178" s="39"/>
      <c r="F178" s="45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6"/>
      <c r="AJ178" s="47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2.75" customHeight="1" x14ac:dyDescent="0.2">
      <c r="A179" s="36"/>
      <c r="B179" s="36"/>
      <c r="C179" s="37"/>
      <c r="D179" s="38"/>
      <c r="E179" s="39"/>
      <c r="F179" s="45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6"/>
      <c r="AJ179" s="47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2.75" customHeight="1" x14ac:dyDescent="0.2">
      <c r="A180" s="36"/>
      <c r="B180" s="36"/>
      <c r="C180" s="37"/>
      <c r="D180" s="38"/>
      <c r="E180" s="39"/>
      <c r="F180" s="45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6"/>
      <c r="AJ180" s="47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2.75" customHeight="1" x14ac:dyDescent="0.2">
      <c r="A181" s="36"/>
      <c r="B181" s="36"/>
      <c r="C181" s="37"/>
      <c r="D181" s="38"/>
      <c r="E181" s="39"/>
      <c r="F181" s="45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6"/>
      <c r="AJ181" s="47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2.75" customHeight="1" x14ac:dyDescent="0.2">
      <c r="A182" s="36"/>
      <c r="B182" s="36"/>
      <c r="C182" s="37"/>
      <c r="D182" s="38"/>
      <c r="E182" s="39"/>
      <c r="F182" s="45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6"/>
      <c r="AJ182" s="47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2.75" customHeight="1" x14ac:dyDescent="0.2">
      <c r="A183" s="36"/>
      <c r="B183" s="36"/>
      <c r="C183" s="37"/>
      <c r="D183" s="38"/>
      <c r="E183" s="39"/>
      <c r="F183" s="45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6"/>
      <c r="AJ183" s="47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2.75" customHeight="1" x14ac:dyDescent="0.2">
      <c r="A184" s="36"/>
      <c r="B184" s="36"/>
      <c r="C184" s="37"/>
      <c r="D184" s="38"/>
      <c r="E184" s="39"/>
      <c r="F184" s="45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6"/>
      <c r="AJ184" s="47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2.75" customHeight="1" x14ac:dyDescent="0.2">
      <c r="A185" s="36"/>
      <c r="B185" s="36"/>
      <c r="C185" s="37"/>
      <c r="D185" s="38"/>
      <c r="E185" s="39"/>
      <c r="F185" s="45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6"/>
      <c r="AJ185" s="47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2.75" customHeight="1" x14ac:dyDescent="0.2">
      <c r="A186" s="36"/>
      <c r="B186" s="36"/>
      <c r="C186" s="37"/>
      <c r="D186" s="38"/>
      <c r="E186" s="39"/>
      <c r="F186" s="45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6"/>
      <c r="AJ186" s="47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2.75" customHeight="1" x14ac:dyDescent="0.2">
      <c r="A187" s="36"/>
      <c r="B187" s="36"/>
      <c r="C187" s="37"/>
      <c r="D187" s="38"/>
      <c r="E187" s="39"/>
      <c r="F187" s="45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6"/>
      <c r="AJ187" s="47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2.75" customHeight="1" x14ac:dyDescent="0.2">
      <c r="A188" s="36"/>
      <c r="B188" s="36"/>
      <c r="C188" s="37"/>
      <c r="D188" s="38"/>
      <c r="E188" s="39"/>
      <c r="F188" s="45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6"/>
      <c r="AJ188" s="47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2.75" customHeight="1" x14ac:dyDescent="0.2">
      <c r="A189" s="36"/>
      <c r="B189" s="36"/>
      <c r="C189" s="37"/>
      <c r="D189" s="38"/>
      <c r="E189" s="39"/>
      <c r="F189" s="45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6"/>
      <c r="AJ189" s="47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12.75" customHeight="1" x14ac:dyDescent="0.2">
      <c r="A190" s="36"/>
      <c r="B190" s="36"/>
      <c r="C190" s="37"/>
      <c r="D190" s="38"/>
      <c r="E190" s="39"/>
      <c r="F190" s="45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6"/>
      <c r="AJ190" s="47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12.75" customHeight="1" x14ac:dyDescent="0.2">
      <c r="A191" s="36"/>
      <c r="B191" s="36"/>
      <c r="C191" s="37"/>
      <c r="D191" s="38"/>
      <c r="E191" s="39"/>
      <c r="F191" s="45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6"/>
      <c r="AJ191" s="47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12.75" customHeight="1" x14ac:dyDescent="0.2">
      <c r="A192" s="36"/>
      <c r="B192" s="36"/>
      <c r="C192" s="37"/>
      <c r="D192" s="38"/>
      <c r="E192" s="39"/>
      <c r="F192" s="45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6"/>
      <c r="AJ192" s="47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12.75" customHeight="1" x14ac:dyDescent="0.2">
      <c r="A193" s="36"/>
      <c r="B193" s="36"/>
      <c r="C193" s="37"/>
      <c r="D193" s="38"/>
      <c r="E193" s="39"/>
      <c r="F193" s="45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6"/>
      <c r="AJ193" s="47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12.75" customHeight="1" x14ac:dyDescent="0.2">
      <c r="A194" s="36"/>
      <c r="B194" s="36"/>
      <c r="C194" s="37"/>
      <c r="D194" s="38"/>
      <c r="E194" s="39"/>
      <c r="F194" s="45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6"/>
      <c r="AJ194" s="47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12.75" customHeight="1" x14ac:dyDescent="0.2">
      <c r="A195" s="36"/>
      <c r="B195" s="36"/>
      <c r="C195" s="37"/>
      <c r="D195" s="38"/>
      <c r="E195" s="39"/>
      <c r="F195" s="45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6"/>
      <c r="AJ195" s="47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12.75" customHeight="1" x14ac:dyDescent="0.2">
      <c r="A196" s="36"/>
      <c r="B196" s="36"/>
      <c r="C196" s="37"/>
      <c r="D196" s="38"/>
      <c r="E196" s="39"/>
      <c r="F196" s="45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6"/>
      <c r="AJ196" s="47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12.75" customHeight="1" x14ac:dyDescent="0.2">
      <c r="A197" s="36"/>
      <c r="B197" s="36"/>
      <c r="C197" s="37"/>
      <c r="D197" s="38"/>
      <c r="E197" s="39"/>
      <c r="F197" s="45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6"/>
      <c r="AJ197" s="47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12.75" customHeight="1" x14ac:dyDescent="0.2">
      <c r="A198" s="36"/>
      <c r="B198" s="36"/>
      <c r="C198" s="37"/>
      <c r="D198" s="38"/>
      <c r="E198" s="39"/>
      <c r="F198" s="45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6"/>
      <c r="AJ198" s="47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12.75" customHeight="1" x14ac:dyDescent="0.2">
      <c r="A199" s="36"/>
      <c r="B199" s="36"/>
      <c r="C199" s="37"/>
      <c r="D199" s="38"/>
      <c r="E199" s="39"/>
      <c r="F199" s="45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6"/>
      <c r="AJ199" s="47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12.75" customHeight="1" x14ac:dyDescent="0.2">
      <c r="A200" s="36"/>
      <c r="B200" s="36"/>
      <c r="C200" s="37"/>
      <c r="D200" s="38"/>
      <c r="E200" s="39"/>
      <c r="F200" s="45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6"/>
      <c r="AJ200" s="47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12.75" customHeight="1" x14ac:dyDescent="0.2">
      <c r="A201" s="36"/>
      <c r="B201" s="36"/>
      <c r="C201" s="37"/>
      <c r="D201" s="38"/>
      <c r="E201" s="39"/>
      <c r="F201" s="45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6"/>
      <c r="AJ201" s="47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12.75" customHeight="1" x14ac:dyDescent="0.2">
      <c r="A202" s="36"/>
      <c r="B202" s="36"/>
      <c r="C202" s="37"/>
      <c r="D202" s="38"/>
      <c r="E202" s="39"/>
      <c r="F202" s="45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6"/>
      <c r="AJ202" s="47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12.75" customHeight="1" x14ac:dyDescent="0.2">
      <c r="A203" s="36"/>
      <c r="B203" s="36"/>
      <c r="C203" s="37"/>
      <c r="D203" s="38"/>
      <c r="E203" s="39"/>
      <c r="F203" s="45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6"/>
      <c r="AJ203" s="47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12.75" customHeight="1" x14ac:dyDescent="0.2">
      <c r="A204" s="36"/>
      <c r="B204" s="36"/>
      <c r="C204" s="37"/>
      <c r="D204" s="38"/>
      <c r="E204" s="39"/>
      <c r="F204" s="45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6"/>
      <c r="AJ204" s="47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12.75" customHeight="1" x14ac:dyDescent="0.2">
      <c r="A205" s="36"/>
      <c r="B205" s="36"/>
      <c r="C205" s="37"/>
      <c r="D205" s="38"/>
      <c r="E205" s="39"/>
      <c r="F205" s="45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6"/>
      <c r="AJ205" s="47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12.75" customHeight="1" x14ac:dyDescent="0.2">
      <c r="A206" s="36"/>
      <c r="B206" s="36"/>
      <c r="C206" s="37"/>
      <c r="D206" s="38"/>
      <c r="E206" s="39"/>
      <c r="F206" s="45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6"/>
      <c r="AJ206" s="47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12.75" customHeight="1" x14ac:dyDescent="0.2">
      <c r="A207" s="36"/>
      <c r="B207" s="36"/>
      <c r="C207" s="37"/>
      <c r="D207" s="38"/>
      <c r="E207" s="39"/>
      <c r="F207" s="45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6"/>
      <c r="AJ207" s="47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12.75" customHeight="1" x14ac:dyDescent="0.2">
      <c r="A208" s="36"/>
      <c r="B208" s="36"/>
      <c r="C208" s="37"/>
      <c r="D208" s="38"/>
      <c r="E208" s="39"/>
      <c r="F208" s="45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6"/>
      <c r="AJ208" s="47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12.75" customHeight="1" x14ac:dyDescent="0.2">
      <c r="A209" s="36"/>
      <c r="B209" s="36"/>
      <c r="C209" s="37"/>
      <c r="D209" s="38"/>
      <c r="E209" s="39"/>
      <c r="F209" s="45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6"/>
      <c r="AJ209" s="47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12.75" customHeight="1" x14ac:dyDescent="0.2">
      <c r="A210" s="36"/>
      <c r="B210" s="36"/>
      <c r="C210" s="37"/>
      <c r="D210" s="38"/>
      <c r="E210" s="39"/>
      <c r="F210" s="45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6"/>
      <c r="AJ210" s="47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12.75" customHeight="1" x14ac:dyDescent="0.2">
      <c r="A211" s="36"/>
      <c r="B211" s="36"/>
      <c r="C211" s="37"/>
      <c r="D211" s="38"/>
      <c r="E211" s="39"/>
      <c r="F211" s="45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6"/>
      <c r="AJ211" s="47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12.75" customHeight="1" x14ac:dyDescent="0.2">
      <c r="A212" s="36"/>
      <c r="B212" s="36"/>
      <c r="C212" s="37"/>
      <c r="D212" s="38"/>
      <c r="E212" s="39"/>
      <c r="F212" s="45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6"/>
      <c r="AJ212" s="47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12.75" customHeight="1" x14ac:dyDescent="0.2">
      <c r="A213" s="36"/>
      <c r="B213" s="36"/>
      <c r="C213" s="37"/>
      <c r="D213" s="38"/>
      <c r="E213" s="39"/>
      <c r="F213" s="45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6"/>
      <c r="AJ213" s="47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12.75" customHeight="1" x14ac:dyDescent="0.2">
      <c r="A214" s="36"/>
      <c r="B214" s="36"/>
      <c r="C214" s="37"/>
      <c r="D214" s="38"/>
      <c r="E214" s="39"/>
      <c r="F214" s="45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6"/>
      <c r="AJ214" s="47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12.75" customHeight="1" x14ac:dyDescent="0.2">
      <c r="A215" s="36"/>
      <c r="B215" s="36"/>
      <c r="C215" s="37"/>
      <c r="D215" s="38"/>
      <c r="E215" s="39"/>
      <c r="F215" s="45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6"/>
      <c r="AJ215" s="47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12.75" customHeight="1" x14ac:dyDescent="0.2">
      <c r="A216" s="36"/>
      <c r="B216" s="36"/>
      <c r="C216" s="37"/>
      <c r="D216" s="38"/>
      <c r="E216" s="39"/>
      <c r="F216" s="45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6"/>
      <c r="AJ216" s="47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12.75" customHeight="1" x14ac:dyDescent="0.2">
      <c r="A217" s="36"/>
      <c r="B217" s="36"/>
      <c r="C217" s="37"/>
      <c r="D217" s="38"/>
      <c r="E217" s="39"/>
      <c r="F217" s="45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6"/>
      <c r="AJ217" s="47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12.75" customHeight="1" x14ac:dyDescent="0.2">
      <c r="A218" s="36"/>
      <c r="B218" s="36"/>
      <c r="C218" s="37"/>
      <c r="D218" s="38"/>
      <c r="E218" s="39"/>
      <c r="F218" s="45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6"/>
      <c r="AJ218" s="47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12.75" customHeight="1" x14ac:dyDescent="0.2">
      <c r="A219" s="36"/>
      <c r="B219" s="36"/>
      <c r="C219" s="37"/>
      <c r="D219" s="38"/>
      <c r="E219" s="39"/>
      <c r="F219" s="45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6"/>
      <c r="AJ219" s="47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12.75" customHeight="1" x14ac:dyDescent="0.2">
      <c r="A220" s="36"/>
      <c r="B220" s="36"/>
      <c r="C220" s="37"/>
      <c r="D220" s="38"/>
      <c r="E220" s="39"/>
      <c r="F220" s="45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6"/>
      <c r="AJ220" s="47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12.75" customHeight="1" x14ac:dyDescent="0.2">
      <c r="A221" s="36"/>
      <c r="B221" s="36"/>
      <c r="C221" s="37"/>
      <c r="D221" s="38"/>
      <c r="E221" s="39"/>
      <c r="F221" s="45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6"/>
      <c r="AJ221" s="47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12.75" customHeight="1" x14ac:dyDescent="0.2">
      <c r="A222" s="36"/>
      <c r="B222" s="36"/>
      <c r="C222" s="37"/>
      <c r="D222" s="38"/>
      <c r="E222" s="39"/>
      <c r="F222" s="45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6"/>
      <c r="AJ222" s="47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12.75" customHeight="1" x14ac:dyDescent="0.2">
      <c r="A223" s="36"/>
      <c r="B223" s="36"/>
      <c r="C223" s="37"/>
      <c r="D223" s="38"/>
      <c r="E223" s="39"/>
      <c r="F223" s="45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6"/>
      <c r="AJ223" s="47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12.75" customHeight="1" x14ac:dyDescent="0.2">
      <c r="A224" s="36"/>
      <c r="B224" s="36"/>
      <c r="C224" s="37"/>
      <c r="D224" s="38"/>
      <c r="E224" s="39"/>
      <c r="F224" s="45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6"/>
      <c r="AJ224" s="47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12.75" customHeight="1" x14ac:dyDescent="0.2">
      <c r="A225" s="36"/>
      <c r="B225" s="36"/>
      <c r="C225" s="37"/>
      <c r="D225" s="38"/>
      <c r="E225" s="39"/>
      <c r="F225" s="45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6"/>
      <c r="AJ225" s="47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12.75" customHeight="1" x14ac:dyDescent="0.2">
      <c r="A226" s="36"/>
      <c r="B226" s="36"/>
      <c r="C226" s="37"/>
      <c r="D226" s="38"/>
      <c r="E226" s="39"/>
      <c r="F226" s="45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6"/>
      <c r="AJ226" s="47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12.75" customHeight="1" x14ac:dyDescent="0.2">
      <c r="A227" s="36"/>
      <c r="B227" s="36"/>
      <c r="C227" s="37"/>
      <c r="D227" s="38"/>
      <c r="E227" s="39"/>
      <c r="F227" s="45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6"/>
      <c r="AJ227" s="47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12.75" customHeight="1" x14ac:dyDescent="0.2">
      <c r="A228" s="36"/>
      <c r="B228" s="36"/>
      <c r="C228" s="37"/>
      <c r="D228" s="38"/>
      <c r="E228" s="39"/>
      <c r="F228" s="45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6"/>
      <c r="AJ228" s="47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12.75" customHeight="1" x14ac:dyDescent="0.2">
      <c r="A229" s="36"/>
      <c r="B229" s="36"/>
      <c r="C229" s="37"/>
      <c r="D229" s="38"/>
      <c r="E229" s="39"/>
      <c r="F229" s="45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6"/>
      <c r="AJ229" s="47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12.75" customHeight="1" x14ac:dyDescent="0.2">
      <c r="A230" s="36"/>
      <c r="B230" s="36"/>
      <c r="C230" s="37"/>
      <c r="D230" s="38"/>
      <c r="E230" s="39"/>
      <c r="F230" s="45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6"/>
      <c r="AJ230" s="47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12.75" customHeight="1" x14ac:dyDescent="0.2">
      <c r="A231" s="36"/>
      <c r="B231" s="36"/>
      <c r="C231" s="37"/>
      <c r="D231" s="38"/>
      <c r="E231" s="39"/>
      <c r="F231" s="45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6"/>
      <c r="AJ231" s="47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12.75" customHeight="1" x14ac:dyDescent="0.2">
      <c r="A232" s="36"/>
      <c r="B232" s="36"/>
      <c r="C232" s="37"/>
      <c r="D232" s="38"/>
      <c r="E232" s="39"/>
      <c r="F232" s="45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6"/>
      <c r="AJ232" s="47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12.75" customHeight="1" x14ac:dyDescent="0.2">
      <c r="A233" s="36"/>
      <c r="B233" s="36"/>
      <c r="C233" s="37"/>
      <c r="D233" s="38"/>
      <c r="E233" s="39"/>
      <c r="F233" s="45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6"/>
      <c r="AJ233" s="47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12.75" customHeight="1" x14ac:dyDescent="0.2">
      <c r="A234" s="36"/>
      <c r="B234" s="36"/>
      <c r="C234" s="37"/>
      <c r="D234" s="38"/>
      <c r="E234" s="39"/>
      <c r="F234" s="45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6"/>
      <c r="AJ234" s="47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12.75" customHeight="1" x14ac:dyDescent="0.2">
      <c r="A235" s="36"/>
      <c r="B235" s="36"/>
      <c r="C235" s="37"/>
      <c r="D235" s="38"/>
      <c r="E235" s="39"/>
      <c r="F235" s="45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6"/>
      <c r="AJ235" s="47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12.75" customHeight="1" x14ac:dyDescent="0.2">
      <c r="A236" s="36"/>
      <c r="B236" s="36"/>
      <c r="C236" s="37"/>
      <c r="D236" s="38"/>
      <c r="E236" s="39"/>
      <c r="F236" s="45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6"/>
      <c r="AJ236" s="47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2.75" customHeight="1" x14ac:dyDescent="0.2">
      <c r="A237" s="36"/>
      <c r="B237" s="36"/>
      <c r="C237" s="37"/>
      <c r="D237" s="38"/>
      <c r="E237" s="39"/>
      <c r="F237" s="45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6"/>
      <c r="AJ237" s="47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ht="12.75" customHeight="1" x14ac:dyDescent="0.2">
      <c r="A238" s="36"/>
      <c r="B238" s="36"/>
      <c r="C238" s="37"/>
      <c r="D238" s="38"/>
      <c r="E238" s="39"/>
      <c r="F238" s="45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6"/>
      <c r="AJ238" s="47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ht="12.75" customHeight="1" x14ac:dyDescent="0.2">
      <c r="A239" s="36"/>
      <c r="B239" s="36"/>
      <c r="C239" s="37"/>
      <c r="D239" s="38"/>
      <c r="E239" s="39"/>
      <c r="F239" s="45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6"/>
      <c r="AJ239" s="47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ht="12.75" customHeight="1" x14ac:dyDescent="0.2">
      <c r="A240" s="36"/>
      <c r="B240" s="36"/>
      <c r="C240" s="37"/>
      <c r="D240" s="38"/>
      <c r="E240" s="39"/>
      <c r="F240" s="45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6"/>
      <c r="AJ240" s="47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ht="12.75" customHeight="1" x14ac:dyDescent="0.2">
      <c r="A241" s="36"/>
      <c r="B241" s="36"/>
      <c r="C241" s="37"/>
      <c r="D241" s="38"/>
      <c r="E241" s="39"/>
      <c r="F241" s="45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6"/>
      <c r="AJ241" s="47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ht="12.75" customHeight="1" x14ac:dyDescent="0.2">
      <c r="A242" s="36"/>
      <c r="B242" s="36"/>
      <c r="C242" s="37"/>
      <c r="D242" s="38"/>
      <c r="E242" s="39"/>
      <c r="F242" s="45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6"/>
      <c r="AJ242" s="47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ht="12.75" customHeight="1" x14ac:dyDescent="0.2">
      <c r="A243" s="36"/>
      <c r="B243" s="36"/>
      <c r="C243" s="37"/>
      <c r="D243" s="38"/>
      <c r="E243" s="39"/>
      <c r="F243" s="45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6"/>
      <c r="AJ243" s="47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ht="12.75" customHeight="1" x14ac:dyDescent="0.2">
      <c r="A244" s="36"/>
      <c r="B244" s="36"/>
      <c r="C244" s="37"/>
      <c r="D244" s="38"/>
      <c r="E244" s="39"/>
      <c r="F244" s="45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6"/>
      <c r="AJ244" s="47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ht="12.75" customHeight="1" x14ac:dyDescent="0.2">
      <c r="A245" s="36"/>
      <c r="B245" s="36"/>
      <c r="C245" s="37"/>
      <c r="D245" s="38"/>
      <c r="E245" s="39"/>
      <c r="F245" s="45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6"/>
      <c r="AJ245" s="47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ht="12.75" customHeight="1" x14ac:dyDescent="0.2">
      <c r="A246" s="36"/>
      <c r="B246" s="36"/>
      <c r="C246" s="37"/>
      <c r="D246" s="38"/>
      <c r="E246" s="39"/>
      <c r="F246" s="45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6"/>
      <c r="AJ246" s="47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ht="12.75" customHeight="1" x14ac:dyDescent="0.2">
      <c r="A247" s="36"/>
      <c r="B247" s="36"/>
      <c r="C247" s="37"/>
      <c r="D247" s="38"/>
      <c r="E247" s="39"/>
      <c r="F247" s="45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6"/>
      <c r="AJ247" s="47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ht="12.75" customHeight="1" x14ac:dyDescent="0.2">
      <c r="A248" s="36"/>
      <c r="B248" s="36"/>
      <c r="C248" s="37"/>
      <c r="D248" s="38"/>
      <c r="E248" s="39"/>
      <c r="F248" s="45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6"/>
      <c r="AJ248" s="47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ht="12.75" customHeight="1" x14ac:dyDescent="0.2">
      <c r="A249" s="36"/>
      <c r="B249" s="36"/>
      <c r="C249" s="37"/>
      <c r="D249" s="38"/>
      <c r="E249" s="39"/>
      <c r="F249" s="45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6"/>
      <c r="AJ249" s="47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ht="12.75" customHeight="1" x14ac:dyDescent="0.2">
      <c r="A250" s="36"/>
      <c r="B250" s="36"/>
      <c r="C250" s="37"/>
      <c r="D250" s="38"/>
      <c r="E250" s="39"/>
      <c r="F250" s="45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6"/>
      <c r="AJ250" s="47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ht="12.75" customHeight="1" x14ac:dyDescent="0.2">
      <c r="A251" s="36"/>
      <c r="B251" s="36"/>
      <c r="C251" s="37"/>
      <c r="D251" s="38"/>
      <c r="E251" s="39"/>
      <c r="F251" s="45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6"/>
      <c r="AJ251" s="47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ht="12.75" customHeight="1" x14ac:dyDescent="0.2">
      <c r="A252" s="36"/>
      <c r="B252" s="36"/>
      <c r="C252" s="37"/>
      <c r="D252" s="38"/>
      <c r="E252" s="39"/>
      <c r="F252" s="45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6"/>
      <c r="AJ252" s="47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ht="12.75" customHeight="1" x14ac:dyDescent="0.2">
      <c r="A253" s="36"/>
      <c r="B253" s="36"/>
      <c r="C253" s="37"/>
      <c r="D253" s="38"/>
      <c r="E253" s="39"/>
      <c r="F253" s="45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6"/>
      <c r="AJ253" s="47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ht="12.75" customHeight="1" x14ac:dyDescent="0.2">
      <c r="A254" s="36"/>
      <c r="B254" s="36"/>
      <c r="C254" s="37"/>
      <c r="D254" s="38"/>
      <c r="E254" s="39"/>
      <c r="F254" s="45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6"/>
      <c r="AJ254" s="47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ht="12.75" customHeight="1" x14ac:dyDescent="0.2">
      <c r="A255" s="36"/>
      <c r="B255" s="36"/>
      <c r="C255" s="37"/>
      <c r="D255" s="38"/>
      <c r="E255" s="39"/>
      <c r="F255" s="45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6"/>
      <c r="AJ255" s="47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ht="12.75" customHeight="1" x14ac:dyDescent="0.2">
      <c r="A256" s="36"/>
      <c r="B256" s="36"/>
      <c r="C256" s="37"/>
      <c r="D256" s="38"/>
      <c r="E256" s="39"/>
      <c r="F256" s="45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6"/>
      <c r="AJ256" s="47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ht="12.75" customHeight="1" x14ac:dyDescent="0.2">
      <c r="A257" s="36"/>
      <c r="B257" s="36"/>
      <c r="C257" s="37"/>
      <c r="D257" s="38"/>
      <c r="E257" s="39"/>
      <c r="F257" s="45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6"/>
      <c r="AJ257" s="47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ht="12.75" customHeight="1" x14ac:dyDescent="0.2">
      <c r="A258" s="36"/>
      <c r="B258" s="36"/>
      <c r="C258" s="37"/>
      <c r="D258" s="38"/>
      <c r="E258" s="39"/>
      <c r="F258" s="45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6"/>
      <c r="AJ258" s="47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ht="12.75" customHeight="1" x14ac:dyDescent="0.2">
      <c r="A259" s="36"/>
      <c r="B259" s="36"/>
      <c r="C259" s="37"/>
      <c r="D259" s="38"/>
      <c r="E259" s="39"/>
      <c r="F259" s="45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6"/>
      <c r="AJ259" s="47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ht="12.75" customHeight="1" x14ac:dyDescent="0.2">
      <c r="A260" s="36"/>
      <c r="B260" s="36"/>
      <c r="C260" s="37"/>
      <c r="D260" s="38"/>
      <c r="E260" s="39"/>
      <c r="F260" s="45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6"/>
      <c r="AJ260" s="47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ht="12.75" customHeight="1" x14ac:dyDescent="0.2">
      <c r="A261" s="36"/>
      <c r="B261" s="36"/>
      <c r="C261" s="37"/>
      <c r="D261" s="38"/>
      <c r="E261" s="39"/>
      <c r="F261" s="45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6"/>
      <c r="AJ261" s="47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ht="12.75" customHeight="1" x14ac:dyDescent="0.2">
      <c r="A262" s="36"/>
      <c r="B262" s="36"/>
      <c r="C262" s="37"/>
      <c r="D262" s="38"/>
      <c r="E262" s="39"/>
      <c r="F262" s="45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6"/>
      <c r="AJ262" s="47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ht="12.75" customHeight="1" x14ac:dyDescent="0.2">
      <c r="A263" s="36"/>
      <c r="B263" s="36"/>
      <c r="C263" s="37"/>
      <c r="D263" s="38"/>
      <c r="E263" s="39"/>
      <c r="F263" s="45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6"/>
      <c r="AJ263" s="47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ht="12.75" customHeight="1" x14ac:dyDescent="0.2">
      <c r="A264" s="36"/>
      <c r="B264" s="36"/>
      <c r="C264" s="37"/>
      <c r="D264" s="38"/>
      <c r="E264" s="39"/>
      <c r="F264" s="45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6"/>
      <c r="AJ264" s="47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ht="12.75" customHeight="1" x14ac:dyDescent="0.2">
      <c r="A265" s="36"/>
      <c r="B265" s="36"/>
      <c r="C265" s="37"/>
      <c r="D265" s="38"/>
      <c r="E265" s="39"/>
      <c r="F265" s="45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6"/>
      <c r="AJ265" s="47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ht="12.75" customHeight="1" x14ac:dyDescent="0.2">
      <c r="A266" s="36"/>
      <c r="B266" s="36"/>
      <c r="C266" s="37"/>
      <c r="D266" s="38"/>
      <c r="E266" s="39"/>
      <c r="F266" s="45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6"/>
      <c r="AJ266" s="47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ht="12.75" customHeight="1" x14ac:dyDescent="0.2">
      <c r="A267" s="36"/>
      <c r="B267" s="36"/>
      <c r="C267" s="37"/>
      <c r="D267" s="38"/>
      <c r="E267" s="39"/>
      <c r="F267" s="45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6"/>
      <c r="AJ267" s="47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ht="12.75" customHeight="1" x14ac:dyDescent="0.2">
      <c r="A268" s="36"/>
      <c r="B268" s="36"/>
      <c r="C268" s="37"/>
      <c r="D268" s="38"/>
      <c r="E268" s="39"/>
      <c r="F268" s="45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6"/>
      <c r="AJ268" s="47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ht="12.75" customHeight="1" x14ac:dyDescent="0.2">
      <c r="A269" s="36"/>
      <c r="B269" s="36"/>
      <c r="C269" s="37"/>
      <c r="D269" s="38"/>
      <c r="E269" s="39"/>
      <c r="F269" s="45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6"/>
      <c r="AJ269" s="47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ht="12.75" customHeight="1" x14ac:dyDescent="0.2">
      <c r="A270" s="36"/>
      <c r="B270" s="36"/>
      <c r="C270" s="37"/>
      <c r="D270" s="38"/>
      <c r="E270" s="39"/>
      <c r="F270" s="45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6"/>
      <c r="AJ270" s="47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ht="12.75" customHeight="1" x14ac:dyDescent="0.2">
      <c r="A271" s="36"/>
      <c r="B271" s="36"/>
      <c r="C271" s="37"/>
      <c r="D271" s="38"/>
      <c r="E271" s="39"/>
      <c r="F271" s="45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6"/>
      <c r="AJ271" s="47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ht="12.75" customHeight="1" x14ac:dyDescent="0.2">
      <c r="A272" s="36"/>
      <c r="B272" s="36"/>
      <c r="C272" s="37"/>
      <c r="D272" s="38"/>
      <c r="E272" s="39"/>
      <c r="F272" s="45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6"/>
      <c r="AJ272" s="47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 ht="12.75" customHeight="1" x14ac:dyDescent="0.2">
      <c r="A273" s="36"/>
      <c r="B273" s="36"/>
      <c r="C273" s="37"/>
      <c r="D273" s="38"/>
      <c r="E273" s="39"/>
      <c r="F273" s="45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6"/>
      <c r="AJ273" s="47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 ht="12.75" customHeight="1" x14ac:dyDescent="0.2">
      <c r="A274" s="36"/>
      <c r="B274" s="36"/>
      <c r="C274" s="37"/>
      <c r="D274" s="38"/>
      <c r="E274" s="39"/>
      <c r="F274" s="45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6"/>
      <c r="AJ274" s="47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 ht="12.75" customHeight="1" x14ac:dyDescent="0.2">
      <c r="A275" s="36"/>
      <c r="B275" s="36"/>
      <c r="C275" s="37"/>
      <c r="D275" s="38"/>
      <c r="E275" s="39"/>
      <c r="F275" s="45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6"/>
      <c r="AJ275" s="47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 ht="12.75" customHeight="1" x14ac:dyDescent="0.2">
      <c r="A276" s="36"/>
      <c r="B276" s="36"/>
      <c r="C276" s="37"/>
      <c r="D276" s="38"/>
      <c r="E276" s="39"/>
      <c r="F276" s="45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6"/>
      <c r="AJ276" s="47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 ht="12.75" customHeight="1" x14ac:dyDescent="0.2">
      <c r="A277" s="36"/>
      <c r="B277" s="36"/>
      <c r="C277" s="37"/>
      <c r="D277" s="38"/>
      <c r="E277" s="39"/>
      <c r="F277" s="45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6"/>
      <c r="AJ277" s="47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 ht="12.75" customHeight="1" x14ac:dyDescent="0.2">
      <c r="A278" s="36"/>
      <c r="B278" s="36"/>
      <c r="C278" s="37"/>
      <c r="D278" s="38"/>
      <c r="E278" s="39"/>
      <c r="F278" s="45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6"/>
      <c r="AJ278" s="47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 ht="12.75" customHeight="1" x14ac:dyDescent="0.2">
      <c r="A279" s="36"/>
      <c r="B279" s="36"/>
      <c r="C279" s="37"/>
      <c r="D279" s="38"/>
      <c r="E279" s="39"/>
      <c r="F279" s="45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6"/>
      <c r="AJ279" s="47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 ht="12.75" customHeight="1" x14ac:dyDescent="0.2">
      <c r="A280" s="36"/>
      <c r="B280" s="36"/>
      <c r="C280" s="37"/>
      <c r="D280" s="38"/>
      <c r="E280" s="39"/>
      <c r="F280" s="45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6"/>
      <c r="AJ280" s="47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 ht="12.75" customHeight="1" x14ac:dyDescent="0.2">
      <c r="A281" s="36"/>
      <c r="B281" s="36"/>
      <c r="C281" s="37"/>
      <c r="D281" s="38"/>
      <c r="E281" s="39"/>
      <c r="F281" s="45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6"/>
      <c r="AJ281" s="47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 ht="12.75" customHeight="1" x14ac:dyDescent="0.2">
      <c r="A282" s="36"/>
      <c r="B282" s="36"/>
      <c r="C282" s="37"/>
      <c r="D282" s="38"/>
      <c r="E282" s="39"/>
      <c r="F282" s="45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6"/>
      <c r="AJ282" s="47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 ht="12.75" customHeight="1" x14ac:dyDescent="0.2">
      <c r="A283" s="36"/>
      <c r="B283" s="36"/>
      <c r="C283" s="37"/>
      <c r="D283" s="38"/>
      <c r="E283" s="39"/>
      <c r="F283" s="45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6"/>
      <c r="AJ283" s="47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 ht="12.75" customHeight="1" x14ac:dyDescent="0.2">
      <c r="A284" s="36"/>
      <c r="B284" s="36"/>
      <c r="C284" s="37"/>
      <c r="D284" s="38"/>
      <c r="E284" s="39"/>
      <c r="F284" s="45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6"/>
      <c r="AJ284" s="47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 ht="12.75" customHeight="1" x14ac:dyDescent="0.2">
      <c r="A285" s="36"/>
      <c r="B285" s="36"/>
      <c r="C285" s="37"/>
      <c r="D285" s="38"/>
      <c r="E285" s="39"/>
      <c r="F285" s="45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6"/>
      <c r="AJ285" s="47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 ht="12.75" customHeight="1" x14ac:dyDescent="0.2">
      <c r="A286" s="36"/>
      <c r="B286" s="36"/>
      <c r="C286" s="37"/>
      <c r="D286" s="38"/>
      <c r="E286" s="39"/>
      <c r="F286" s="45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6"/>
      <c r="AJ286" s="47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 ht="12.75" customHeight="1" x14ac:dyDescent="0.2">
      <c r="A287" s="36"/>
      <c r="B287" s="36"/>
      <c r="C287" s="37"/>
      <c r="D287" s="38"/>
      <c r="E287" s="39"/>
      <c r="F287" s="45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6"/>
      <c r="AJ287" s="47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 ht="12.75" customHeight="1" x14ac:dyDescent="0.2">
      <c r="A288" s="36"/>
      <c r="B288" s="36"/>
      <c r="C288" s="37"/>
      <c r="D288" s="38"/>
      <c r="E288" s="39"/>
      <c r="F288" s="45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6"/>
      <c r="AJ288" s="47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 ht="12.75" customHeight="1" x14ac:dyDescent="0.2">
      <c r="A289" s="36"/>
      <c r="B289" s="36"/>
      <c r="C289" s="37"/>
      <c r="D289" s="38"/>
      <c r="E289" s="39"/>
      <c r="F289" s="45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6"/>
      <c r="AJ289" s="47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 ht="12.75" customHeight="1" x14ac:dyDescent="0.2">
      <c r="A290" s="36"/>
      <c r="B290" s="36"/>
      <c r="C290" s="37"/>
      <c r="D290" s="38"/>
      <c r="E290" s="39"/>
      <c r="F290" s="45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6"/>
      <c r="AJ290" s="47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 ht="12.75" customHeight="1" x14ac:dyDescent="0.2">
      <c r="A291" s="36"/>
      <c r="B291" s="36"/>
      <c r="C291" s="37"/>
      <c r="D291" s="38"/>
      <c r="E291" s="39"/>
      <c r="F291" s="45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6"/>
      <c r="AJ291" s="47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ht="12.75" customHeight="1" x14ac:dyDescent="0.2">
      <c r="A292" s="36"/>
      <c r="B292" s="36"/>
      <c r="C292" s="37"/>
      <c r="D292" s="38"/>
      <c r="E292" s="39"/>
      <c r="F292" s="45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6"/>
      <c r="AJ292" s="47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 ht="12.75" customHeight="1" x14ac:dyDescent="0.2">
      <c r="A293" s="36"/>
      <c r="B293" s="36"/>
      <c r="C293" s="37"/>
      <c r="D293" s="38"/>
      <c r="E293" s="39"/>
      <c r="F293" s="45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6"/>
      <c r="AJ293" s="47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 ht="12.75" customHeight="1" x14ac:dyDescent="0.2">
      <c r="A294" s="36"/>
      <c r="B294" s="36"/>
      <c r="C294" s="37"/>
      <c r="D294" s="38"/>
      <c r="E294" s="39"/>
      <c r="F294" s="45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6"/>
      <c r="AJ294" s="47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 ht="12.75" customHeight="1" x14ac:dyDescent="0.2">
      <c r="A295" s="36"/>
      <c r="B295" s="36"/>
      <c r="C295" s="37"/>
      <c r="D295" s="38"/>
      <c r="E295" s="39"/>
      <c r="F295" s="45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6"/>
      <c r="AJ295" s="47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 ht="12.75" customHeight="1" x14ac:dyDescent="0.2">
      <c r="A296" s="36"/>
      <c r="B296" s="36"/>
      <c r="C296" s="37"/>
      <c r="D296" s="38"/>
      <c r="E296" s="39"/>
      <c r="F296" s="45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6"/>
      <c r="AJ296" s="47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ht="12.75" customHeight="1" x14ac:dyDescent="0.2">
      <c r="A297" s="36"/>
      <c r="B297" s="36"/>
      <c r="C297" s="37"/>
      <c r="D297" s="38"/>
      <c r="E297" s="39"/>
      <c r="F297" s="45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6"/>
      <c r="AJ297" s="47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ht="12.75" customHeight="1" x14ac:dyDescent="0.2">
      <c r="A298" s="36"/>
      <c r="B298" s="36"/>
      <c r="C298" s="37"/>
      <c r="D298" s="38"/>
      <c r="E298" s="39"/>
      <c r="F298" s="45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6"/>
      <c r="AJ298" s="47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 ht="12.75" customHeight="1" x14ac:dyDescent="0.2">
      <c r="A299" s="36"/>
      <c r="B299" s="36"/>
      <c r="C299" s="37"/>
      <c r="D299" s="38"/>
      <c r="E299" s="39"/>
      <c r="F299" s="45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6"/>
      <c r="AJ299" s="47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 ht="12.75" customHeight="1" x14ac:dyDescent="0.2">
      <c r="A300" s="36"/>
      <c r="B300" s="36"/>
      <c r="C300" s="37"/>
      <c r="D300" s="38"/>
      <c r="E300" s="39"/>
      <c r="F300" s="45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6"/>
      <c r="AJ300" s="47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 ht="12.75" customHeight="1" x14ac:dyDescent="0.2">
      <c r="A301" s="36"/>
      <c r="B301" s="36"/>
      <c r="C301" s="37"/>
      <c r="D301" s="38"/>
      <c r="E301" s="39"/>
      <c r="F301" s="45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6"/>
      <c r="AJ301" s="47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 ht="12.75" customHeight="1" x14ac:dyDescent="0.2">
      <c r="A302" s="36"/>
      <c r="B302" s="36"/>
      <c r="C302" s="37"/>
      <c r="D302" s="38"/>
      <c r="E302" s="39"/>
      <c r="F302" s="45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6"/>
      <c r="AJ302" s="47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 ht="15.75" customHeight="1" x14ac:dyDescent="0.2">
      <c r="C303" s="48"/>
      <c r="D303" s="49"/>
    </row>
    <row r="304" spans="1:58" ht="15.75" customHeight="1" x14ac:dyDescent="0.2">
      <c r="C304" s="48"/>
      <c r="D304" s="49"/>
    </row>
    <row r="305" spans="3:4" ht="15.75" customHeight="1" x14ac:dyDescent="0.2">
      <c r="C305" s="48"/>
      <c r="D305" s="49"/>
    </row>
    <row r="306" spans="3:4" ht="15.75" customHeight="1" x14ac:dyDescent="0.2">
      <c r="C306" s="48"/>
      <c r="D306" s="49"/>
    </row>
    <row r="307" spans="3:4" ht="15.75" customHeight="1" x14ac:dyDescent="0.2">
      <c r="C307" s="48"/>
      <c r="D307" s="49"/>
    </row>
    <row r="308" spans="3:4" ht="15.75" customHeight="1" x14ac:dyDescent="0.2">
      <c r="C308" s="48"/>
      <c r="D308" s="49"/>
    </row>
    <row r="309" spans="3:4" ht="15.75" customHeight="1" x14ac:dyDescent="0.2">
      <c r="C309" s="48"/>
      <c r="D309" s="49"/>
    </row>
    <row r="310" spans="3:4" ht="15.75" customHeight="1" x14ac:dyDescent="0.2">
      <c r="C310" s="48"/>
      <c r="D310" s="49"/>
    </row>
    <row r="311" spans="3:4" ht="15.75" customHeight="1" x14ac:dyDescent="0.2">
      <c r="C311" s="48"/>
      <c r="D311" s="49"/>
    </row>
    <row r="312" spans="3:4" ht="15.75" customHeight="1" x14ac:dyDescent="0.2">
      <c r="C312" s="48"/>
      <c r="D312" s="49"/>
    </row>
    <row r="313" spans="3:4" ht="15.75" customHeight="1" x14ac:dyDescent="0.2">
      <c r="C313" s="48"/>
      <c r="D313" s="49"/>
    </row>
    <row r="314" spans="3:4" ht="15.75" customHeight="1" x14ac:dyDescent="0.2">
      <c r="C314" s="48"/>
      <c r="D314" s="49"/>
    </row>
    <row r="315" spans="3:4" ht="15.75" customHeight="1" x14ac:dyDescent="0.2">
      <c r="C315" s="48"/>
      <c r="D315" s="49"/>
    </row>
    <row r="316" spans="3:4" ht="15.75" customHeight="1" x14ac:dyDescent="0.2">
      <c r="C316" s="48"/>
      <c r="D316" s="49"/>
    </row>
    <row r="317" spans="3:4" ht="15.75" customHeight="1" x14ac:dyDescent="0.2">
      <c r="C317" s="48"/>
      <c r="D317" s="49"/>
    </row>
    <row r="318" spans="3:4" ht="15.75" customHeight="1" x14ac:dyDescent="0.2">
      <c r="C318" s="48"/>
      <c r="D318" s="49"/>
    </row>
    <row r="319" spans="3:4" ht="15.75" customHeight="1" x14ac:dyDescent="0.2">
      <c r="C319" s="48"/>
      <c r="D319" s="49"/>
    </row>
    <row r="320" spans="3:4" ht="15.75" customHeight="1" x14ac:dyDescent="0.2">
      <c r="C320" s="48"/>
      <c r="D320" s="49"/>
    </row>
    <row r="321" spans="3:4" ht="15.75" customHeight="1" x14ac:dyDescent="0.2">
      <c r="C321" s="48"/>
      <c r="D321" s="49"/>
    </row>
    <row r="322" spans="3:4" ht="15.75" customHeight="1" x14ac:dyDescent="0.2">
      <c r="C322" s="48"/>
      <c r="D322" s="49"/>
    </row>
    <row r="323" spans="3:4" ht="15.75" customHeight="1" x14ac:dyDescent="0.2">
      <c r="C323" s="48"/>
      <c r="D323" s="49"/>
    </row>
    <row r="324" spans="3:4" ht="15.75" customHeight="1" x14ac:dyDescent="0.2">
      <c r="C324" s="48"/>
      <c r="D324" s="49"/>
    </row>
    <row r="325" spans="3:4" ht="15.75" customHeight="1" x14ac:dyDescent="0.2">
      <c r="C325" s="48"/>
      <c r="D325" s="49"/>
    </row>
    <row r="326" spans="3:4" ht="15.75" customHeight="1" x14ac:dyDescent="0.2">
      <c r="C326" s="48"/>
      <c r="D326" s="49"/>
    </row>
    <row r="327" spans="3:4" ht="15.75" customHeight="1" x14ac:dyDescent="0.2">
      <c r="C327" s="48"/>
      <c r="D327" s="49"/>
    </row>
    <row r="328" spans="3:4" ht="15.75" customHeight="1" x14ac:dyDescent="0.2">
      <c r="C328" s="48"/>
      <c r="D328" s="49"/>
    </row>
    <row r="329" spans="3:4" ht="15.75" customHeight="1" x14ac:dyDescent="0.2">
      <c r="C329" s="48"/>
      <c r="D329" s="49"/>
    </row>
    <row r="330" spans="3:4" ht="15.75" customHeight="1" x14ac:dyDescent="0.2">
      <c r="C330" s="48"/>
      <c r="D330" s="49"/>
    </row>
    <row r="331" spans="3:4" ht="15.75" customHeight="1" x14ac:dyDescent="0.2">
      <c r="C331" s="48"/>
      <c r="D331" s="49"/>
    </row>
    <row r="332" spans="3:4" ht="15.75" customHeight="1" x14ac:dyDescent="0.2">
      <c r="C332" s="48"/>
      <c r="D332" s="49"/>
    </row>
    <row r="333" spans="3:4" ht="15.75" customHeight="1" x14ac:dyDescent="0.2">
      <c r="C333" s="48"/>
      <c r="D333" s="49"/>
    </row>
    <row r="334" spans="3:4" ht="15.75" customHeight="1" x14ac:dyDescent="0.2">
      <c r="C334" s="48"/>
      <c r="D334" s="49"/>
    </row>
    <row r="335" spans="3:4" ht="15.75" customHeight="1" x14ac:dyDescent="0.2">
      <c r="C335" s="48"/>
      <c r="D335" s="49"/>
    </row>
    <row r="336" spans="3:4" ht="15.75" customHeight="1" x14ac:dyDescent="0.2">
      <c r="C336" s="48"/>
      <c r="D336" s="49"/>
    </row>
    <row r="337" spans="3:4" ht="15.75" customHeight="1" x14ac:dyDescent="0.2">
      <c r="C337" s="48"/>
      <c r="D337" s="49"/>
    </row>
    <row r="338" spans="3:4" ht="15.75" customHeight="1" x14ac:dyDescent="0.2">
      <c r="C338" s="48"/>
      <c r="D338" s="49"/>
    </row>
    <row r="339" spans="3:4" ht="15.75" customHeight="1" x14ac:dyDescent="0.2">
      <c r="C339" s="48"/>
      <c r="D339" s="49"/>
    </row>
    <row r="340" spans="3:4" ht="15.75" customHeight="1" x14ac:dyDescent="0.2">
      <c r="C340" s="48"/>
      <c r="D340" s="49"/>
    </row>
    <row r="341" spans="3:4" ht="15.75" customHeight="1" x14ac:dyDescent="0.2">
      <c r="C341" s="48"/>
      <c r="D341" s="49"/>
    </row>
    <row r="342" spans="3:4" ht="15.75" customHeight="1" x14ac:dyDescent="0.2">
      <c r="C342" s="48"/>
      <c r="D342" s="49"/>
    </row>
    <row r="343" spans="3:4" ht="15.75" customHeight="1" x14ac:dyDescent="0.2">
      <c r="C343" s="48"/>
      <c r="D343" s="49"/>
    </row>
    <row r="344" spans="3:4" ht="15.75" customHeight="1" x14ac:dyDescent="0.2">
      <c r="C344" s="48"/>
      <c r="D344" s="49"/>
    </row>
    <row r="345" spans="3:4" ht="15.75" customHeight="1" x14ac:dyDescent="0.2">
      <c r="C345" s="48"/>
      <c r="D345" s="49"/>
    </row>
    <row r="346" spans="3:4" ht="15.75" customHeight="1" x14ac:dyDescent="0.2">
      <c r="C346" s="48"/>
      <c r="D346" s="49"/>
    </row>
    <row r="347" spans="3:4" ht="15.75" customHeight="1" x14ac:dyDescent="0.2">
      <c r="C347" s="48"/>
      <c r="D347" s="49"/>
    </row>
    <row r="348" spans="3:4" ht="15.75" customHeight="1" x14ac:dyDescent="0.2">
      <c r="C348" s="48"/>
      <c r="D348" s="49"/>
    </row>
    <row r="349" spans="3:4" ht="15.75" customHeight="1" x14ac:dyDescent="0.2">
      <c r="C349" s="48"/>
      <c r="D349" s="49"/>
    </row>
    <row r="350" spans="3:4" ht="15.75" customHeight="1" x14ac:dyDescent="0.2">
      <c r="C350" s="48"/>
      <c r="D350" s="49"/>
    </row>
    <row r="351" spans="3:4" ht="15.75" customHeight="1" x14ac:dyDescent="0.2">
      <c r="C351" s="48"/>
      <c r="D351" s="49"/>
    </row>
    <row r="352" spans="3:4" ht="15.75" customHeight="1" x14ac:dyDescent="0.2">
      <c r="C352" s="48"/>
      <c r="D352" s="49"/>
    </row>
    <row r="353" spans="3:4" ht="15.75" customHeight="1" x14ac:dyDescent="0.2">
      <c r="C353" s="48"/>
      <c r="D353" s="49"/>
    </row>
    <row r="354" spans="3:4" ht="15.75" customHeight="1" x14ac:dyDescent="0.2">
      <c r="C354" s="48"/>
      <c r="D354" s="49"/>
    </row>
    <row r="355" spans="3:4" ht="15.75" customHeight="1" x14ac:dyDescent="0.2">
      <c r="C355" s="48"/>
      <c r="D355" s="49"/>
    </row>
    <row r="356" spans="3:4" ht="15.75" customHeight="1" x14ac:dyDescent="0.2">
      <c r="C356" s="48"/>
      <c r="D356" s="49"/>
    </row>
    <row r="357" spans="3:4" ht="15.75" customHeight="1" x14ac:dyDescent="0.2">
      <c r="C357" s="48"/>
      <c r="D357" s="49"/>
    </row>
    <row r="358" spans="3:4" ht="15.75" customHeight="1" x14ac:dyDescent="0.2">
      <c r="C358" s="48"/>
      <c r="D358" s="49"/>
    </row>
    <row r="359" spans="3:4" ht="15.75" customHeight="1" x14ac:dyDescent="0.2">
      <c r="C359" s="48"/>
      <c r="D359" s="49"/>
    </row>
    <row r="360" spans="3:4" ht="15.75" customHeight="1" x14ac:dyDescent="0.2">
      <c r="C360" s="48"/>
      <c r="D360" s="49"/>
    </row>
    <row r="361" spans="3:4" ht="15.75" customHeight="1" x14ac:dyDescent="0.2">
      <c r="C361" s="48"/>
      <c r="D361" s="49"/>
    </row>
    <row r="362" spans="3:4" ht="15.75" customHeight="1" x14ac:dyDescent="0.2">
      <c r="C362" s="48"/>
      <c r="D362" s="49"/>
    </row>
    <row r="363" spans="3:4" ht="15.75" customHeight="1" x14ac:dyDescent="0.2">
      <c r="C363" s="48"/>
      <c r="D363" s="49"/>
    </row>
    <row r="364" spans="3:4" ht="15.75" customHeight="1" x14ac:dyDescent="0.2">
      <c r="C364" s="48"/>
      <c r="D364" s="49"/>
    </row>
    <row r="365" spans="3:4" ht="15.75" customHeight="1" x14ac:dyDescent="0.2">
      <c r="C365" s="48"/>
      <c r="D365" s="49"/>
    </row>
    <row r="366" spans="3:4" ht="15.75" customHeight="1" x14ac:dyDescent="0.2">
      <c r="C366" s="48"/>
      <c r="D366" s="49"/>
    </row>
    <row r="367" spans="3:4" ht="15.75" customHeight="1" x14ac:dyDescent="0.2">
      <c r="C367" s="48"/>
      <c r="D367" s="49"/>
    </row>
    <row r="368" spans="3:4" ht="15.75" customHeight="1" x14ac:dyDescent="0.2">
      <c r="C368" s="48"/>
      <c r="D368" s="49"/>
    </row>
    <row r="369" spans="3:4" ht="15.75" customHeight="1" x14ac:dyDescent="0.2">
      <c r="C369" s="48"/>
      <c r="D369" s="49"/>
    </row>
    <row r="370" spans="3:4" ht="15.75" customHeight="1" x14ac:dyDescent="0.2">
      <c r="C370" s="48"/>
      <c r="D370" s="49"/>
    </row>
    <row r="371" spans="3:4" ht="15.75" customHeight="1" x14ac:dyDescent="0.2">
      <c r="C371" s="48"/>
      <c r="D371" s="49"/>
    </row>
    <row r="372" spans="3:4" ht="15.75" customHeight="1" x14ac:dyDescent="0.2">
      <c r="C372" s="48"/>
      <c r="D372" s="49"/>
    </row>
    <row r="373" spans="3:4" ht="15.75" customHeight="1" x14ac:dyDescent="0.2">
      <c r="C373" s="48"/>
      <c r="D373" s="49"/>
    </row>
    <row r="374" spans="3:4" ht="15.75" customHeight="1" x14ac:dyDescent="0.2">
      <c r="C374" s="48"/>
      <c r="D374" s="49"/>
    </row>
    <row r="375" spans="3:4" ht="15.75" customHeight="1" x14ac:dyDescent="0.2">
      <c r="C375" s="48"/>
      <c r="D375" s="49"/>
    </row>
    <row r="376" spans="3:4" ht="15.75" customHeight="1" x14ac:dyDescent="0.2">
      <c r="C376" s="48"/>
      <c r="D376" s="49"/>
    </row>
    <row r="377" spans="3:4" ht="15.75" customHeight="1" x14ac:dyDescent="0.2">
      <c r="C377" s="48"/>
      <c r="D377" s="49"/>
    </row>
    <row r="378" spans="3:4" ht="15.75" customHeight="1" x14ac:dyDescent="0.2">
      <c r="C378" s="48"/>
      <c r="D378" s="49"/>
    </row>
    <row r="379" spans="3:4" ht="15.75" customHeight="1" x14ac:dyDescent="0.2">
      <c r="C379" s="48"/>
      <c r="D379" s="49"/>
    </row>
    <row r="380" spans="3:4" ht="15.75" customHeight="1" x14ac:dyDescent="0.2">
      <c r="C380" s="48"/>
      <c r="D380" s="49"/>
    </row>
    <row r="381" spans="3:4" ht="15.75" customHeight="1" x14ac:dyDescent="0.2">
      <c r="C381" s="48"/>
      <c r="D381" s="49"/>
    </row>
    <row r="382" spans="3:4" ht="15.75" customHeight="1" x14ac:dyDescent="0.2">
      <c r="C382" s="48"/>
      <c r="D382" s="49"/>
    </row>
    <row r="383" spans="3:4" ht="15.75" customHeight="1" x14ac:dyDescent="0.2">
      <c r="C383" s="48"/>
      <c r="D383" s="49"/>
    </row>
    <row r="384" spans="3:4" ht="15.75" customHeight="1" x14ac:dyDescent="0.2">
      <c r="C384" s="48"/>
      <c r="D384" s="49"/>
    </row>
    <row r="385" spans="3:4" ht="15.75" customHeight="1" x14ac:dyDescent="0.2">
      <c r="C385" s="48"/>
      <c r="D385" s="49"/>
    </row>
    <row r="386" spans="3:4" ht="15.75" customHeight="1" x14ac:dyDescent="0.2">
      <c r="C386" s="48"/>
      <c r="D386" s="49"/>
    </row>
    <row r="387" spans="3:4" ht="15.75" customHeight="1" x14ac:dyDescent="0.2">
      <c r="C387" s="48"/>
      <c r="D387" s="49"/>
    </row>
    <row r="388" spans="3:4" ht="15.75" customHeight="1" x14ac:dyDescent="0.2">
      <c r="C388" s="48"/>
      <c r="D388" s="49"/>
    </row>
    <row r="389" spans="3:4" ht="15.75" customHeight="1" x14ac:dyDescent="0.2">
      <c r="C389" s="48"/>
      <c r="D389" s="49"/>
    </row>
    <row r="390" spans="3:4" ht="15.75" customHeight="1" x14ac:dyDescent="0.2">
      <c r="C390" s="48"/>
      <c r="D390" s="49"/>
    </row>
    <row r="391" spans="3:4" ht="15.75" customHeight="1" x14ac:dyDescent="0.2">
      <c r="C391" s="48"/>
      <c r="D391" s="49"/>
    </row>
    <row r="392" spans="3:4" ht="15.75" customHeight="1" x14ac:dyDescent="0.2">
      <c r="C392" s="48"/>
      <c r="D392" s="49"/>
    </row>
    <row r="393" spans="3:4" ht="15.75" customHeight="1" x14ac:dyDescent="0.2">
      <c r="C393" s="48"/>
      <c r="D393" s="49"/>
    </row>
    <row r="394" spans="3:4" ht="15.75" customHeight="1" x14ac:dyDescent="0.2">
      <c r="C394" s="48"/>
      <c r="D394" s="49"/>
    </row>
    <row r="395" spans="3:4" ht="15.75" customHeight="1" x14ac:dyDescent="0.2">
      <c r="C395" s="48"/>
      <c r="D395" s="49"/>
    </row>
    <row r="396" spans="3:4" ht="15.75" customHeight="1" x14ac:dyDescent="0.2">
      <c r="C396" s="48"/>
      <c r="D396" s="49"/>
    </row>
    <row r="397" spans="3:4" ht="15.75" customHeight="1" x14ac:dyDescent="0.2">
      <c r="C397" s="48"/>
      <c r="D397" s="49"/>
    </row>
    <row r="398" spans="3:4" ht="15.75" customHeight="1" x14ac:dyDescent="0.2">
      <c r="C398" s="48"/>
      <c r="D398" s="49"/>
    </row>
    <row r="399" spans="3:4" ht="15.75" customHeight="1" x14ac:dyDescent="0.2">
      <c r="C399" s="48"/>
      <c r="D399" s="49"/>
    </row>
    <row r="400" spans="3:4" ht="15.75" customHeight="1" x14ac:dyDescent="0.2">
      <c r="C400" s="48"/>
      <c r="D400" s="49"/>
    </row>
    <row r="401" spans="3:4" ht="15.75" customHeight="1" x14ac:dyDescent="0.2">
      <c r="C401" s="48"/>
      <c r="D401" s="49"/>
    </row>
    <row r="402" spans="3:4" ht="15.75" customHeight="1" x14ac:dyDescent="0.2">
      <c r="C402" s="48"/>
      <c r="D402" s="49"/>
    </row>
    <row r="403" spans="3:4" ht="15.75" customHeight="1" x14ac:dyDescent="0.2">
      <c r="C403" s="48"/>
      <c r="D403" s="49"/>
    </row>
    <row r="404" spans="3:4" ht="15.75" customHeight="1" x14ac:dyDescent="0.2">
      <c r="C404" s="48"/>
      <c r="D404" s="49"/>
    </row>
    <row r="405" spans="3:4" ht="15.75" customHeight="1" x14ac:dyDescent="0.2">
      <c r="C405" s="48"/>
      <c r="D405" s="49"/>
    </row>
    <row r="406" spans="3:4" ht="15.75" customHeight="1" x14ac:dyDescent="0.2">
      <c r="C406" s="48"/>
      <c r="D406" s="49"/>
    </row>
    <row r="407" spans="3:4" ht="15.75" customHeight="1" x14ac:dyDescent="0.2">
      <c r="C407" s="48"/>
      <c r="D407" s="49"/>
    </row>
    <row r="408" spans="3:4" ht="15.75" customHeight="1" x14ac:dyDescent="0.2">
      <c r="C408" s="48"/>
      <c r="D408" s="49"/>
    </row>
    <row r="409" spans="3:4" ht="15.75" customHeight="1" x14ac:dyDescent="0.2">
      <c r="C409" s="48"/>
      <c r="D409" s="49"/>
    </row>
    <row r="410" spans="3:4" ht="15.75" customHeight="1" x14ac:dyDescent="0.2">
      <c r="C410" s="48"/>
      <c r="D410" s="49"/>
    </row>
    <row r="411" spans="3:4" ht="15.75" customHeight="1" x14ac:dyDescent="0.2">
      <c r="C411" s="48"/>
      <c r="D411" s="49"/>
    </row>
    <row r="412" spans="3:4" ht="15.75" customHeight="1" x14ac:dyDescent="0.2">
      <c r="C412" s="48"/>
      <c r="D412" s="49"/>
    </row>
    <row r="413" spans="3:4" ht="15.75" customHeight="1" x14ac:dyDescent="0.2">
      <c r="C413" s="48"/>
      <c r="D413" s="49"/>
    </row>
    <row r="414" spans="3:4" ht="15.75" customHeight="1" x14ac:dyDescent="0.2">
      <c r="C414" s="48"/>
      <c r="D414" s="49"/>
    </row>
    <row r="415" spans="3:4" ht="15.75" customHeight="1" x14ac:dyDescent="0.2">
      <c r="C415" s="48"/>
      <c r="D415" s="49"/>
    </row>
    <row r="416" spans="3:4" ht="15.75" customHeight="1" x14ac:dyDescent="0.2">
      <c r="C416" s="48"/>
      <c r="D416" s="49"/>
    </row>
    <row r="417" spans="3:4" ht="15.75" customHeight="1" x14ac:dyDescent="0.2">
      <c r="C417" s="48"/>
      <c r="D417" s="49"/>
    </row>
    <row r="418" spans="3:4" ht="15.75" customHeight="1" x14ac:dyDescent="0.2">
      <c r="C418" s="48"/>
      <c r="D418" s="49"/>
    </row>
    <row r="419" spans="3:4" ht="15.75" customHeight="1" x14ac:dyDescent="0.2">
      <c r="C419" s="48"/>
      <c r="D419" s="49"/>
    </row>
    <row r="420" spans="3:4" ht="15.75" customHeight="1" x14ac:dyDescent="0.2">
      <c r="C420" s="48"/>
      <c r="D420" s="49"/>
    </row>
    <row r="421" spans="3:4" ht="15.75" customHeight="1" x14ac:dyDescent="0.2">
      <c r="C421" s="48"/>
      <c r="D421" s="49"/>
    </row>
    <row r="422" spans="3:4" ht="15.75" customHeight="1" x14ac:dyDescent="0.2">
      <c r="C422" s="48"/>
      <c r="D422" s="49"/>
    </row>
    <row r="423" spans="3:4" ht="15.75" customHeight="1" x14ac:dyDescent="0.2">
      <c r="C423" s="48"/>
      <c r="D423" s="49"/>
    </row>
    <row r="424" spans="3:4" ht="15.75" customHeight="1" x14ac:dyDescent="0.2">
      <c r="C424" s="48"/>
      <c r="D424" s="49"/>
    </row>
    <row r="425" spans="3:4" ht="15.75" customHeight="1" x14ac:dyDescent="0.2">
      <c r="C425" s="48"/>
      <c r="D425" s="49"/>
    </row>
    <row r="426" spans="3:4" ht="15.75" customHeight="1" x14ac:dyDescent="0.2">
      <c r="C426" s="48"/>
      <c r="D426" s="49"/>
    </row>
    <row r="427" spans="3:4" ht="15.75" customHeight="1" x14ac:dyDescent="0.2">
      <c r="C427" s="48"/>
      <c r="D427" s="49"/>
    </row>
    <row r="428" spans="3:4" ht="15.75" customHeight="1" x14ac:dyDescent="0.2">
      <c r="C428" s="48"/>
      <c r="D428" s="49"/>
    </row>
    <row r="429" spans="3:4" ht="15.75" customHeight="1" x14ac:dyDescent="0.2">
      <c r="C429" s="48"/>
      <c r="D429" s="49"/>
    </row>
    <row r="430" spans="3:4" ht="15.75" customHeight="1" x14ac:dyDescent="0.2">
      <c r="C430" s="48"/>
      <c r="D430" s="49"/>
    </row>
    <row r="431" spans="3:4" ht="15.75" customHeight="1" x14ac:dyDescent="0.2">
      <c r="C431" s="48"/>
      <c r="D431" s="49"/>
    </row>
    <row r="432" spans="3:4" ht="15.75" customHeight="1" x14ac:dyDescent="0.2">
      <c r="C432" s="48"/>
      <c r="D432" s="49"/>
    </row>
    <row r="433" spans="3:4" ht="15.75" customHeight="1" x14ac:dyDescent="0.2">
      <c r="C433" s="48"/>
      <c r="D433" s="49"/>
    </row>
    <row r="434" spans="3:4" ht="15.75" customHeight="1" x14ac:dyDescent="0.2">
      <c r="C434" s="48"/>
      <c r="D434" s="49"/>
    </row>
    <row r="435" spans="3:4" ht="15.75" customHeight="1" x14ac:dyDescent="0.2">
      <c r="C435" s="48"/>
      <c r="D435" s="49"/>
    </row>
    <row r="436" spans="3:4" ht="15.75" customHeight="1" x14ac:dyDescent="0.2">
      <c r="C436" s="48"/>
      <c r="D436" s="49"/>
    </row>
    <row r="437" spans="3:4" ht="15.75" customHeight="1" x14ac:dyDescent="0.2">
      <c r="C437" s="48"/>
      <c r="D437" s="49"/>
    </row>
    <row r="438" spans="3:4" ht="15.75" customHeight="1" x14ac:dyDescent="0.2">
      <c r="C438" s="48"/>
      <c r="D438" s="49"/>
    </row>
    <row r="439" spans="3:4" ht="15.75" customHeight="1" x14ac:dyDescent="0.2">
      <c r="C439" s="48"/>
      <c r="D439" s="49"/>
    </row>
    <row r="440" spans="3:4" ht="15.75" customHeight="1" x14ac:dyDescent="0.2">
      <c r="C440" s="48"/>
      <c r="D440" s="49"/>
    </row>
    <row r="441" spans="3:4" ht="15.75" customHeight="1" x14ac:dyDescent="0.2">
      <c r="C441" s="48"/>
      <c r="D441" s="49"/>
    </row>
    <row r="442" spans="3:4" ht="15.75" customHeight="1" x14ac:dyDescent="0.2">
      <c r="C442" s="48"/>
      <c r="D442" s="49"/>
    </row>
    <row r="443" spans="3:4" ht="15.75" customHeight="1" x14ac:dyDescent="0.2">
      <c r="C443" s="48"/>
      <c r="D443" s="49"/>
    </row>
    <row r="444" spans="3:4" ht="15.75" customHeight="1" x14ac:dyDescent="0.2">
      <c r="C444" s="48"/>
      <c r="D444" s="49"/>
    </row>
    <row r="445" spans="3:4" ht="15.75" customHeight="1" x14ac:dyDescent="0.2">
      <c r="C445" s="48"/>
      <c r="D445" s="49"/>
    </row>
    <row r="446" spans="3:4" ht="15.75" customHeight="1" x14ac:dyDescent="0.2">
      <c r="C446" s="48"/>
      <c r="D446" s="49"/>
    </row>
    <row r="447" spans="3:4" ht="15.75" customHeight="1" x14ac:dyDescent="0.2">
      <c r="C447" s="48"/>
      <c r="D447" s="49"/>
    </row>
    <row r="448" spans="3:4" ht="15.75" customHeight="1" x14ac:dyDescent="0.2">
      <c r="C448" s="48"/>
      <c r="D448" s="49"/>
    </row>
    <row r="449" spans="3:4" ht="15.75" customHeight="1" x14ac:dyDescent="0.2">
      <c r="C449" s="48"/>
      <c r="D449" s="49"/>
    </row>
    <row r="450" spans="3:4" ht="15.75" customHeight="1" x14ac:dyDescent="0.2">
      <c r="C450" s="48"/>
      <c r="D450" s="49"/>
    </row>
    <row r="451" spans="3:4" ht="15.75" customHeight="1" x14ac:dyDescent="0.2">
      <c r="C451" s="48"/>
      <c r="D451" s="49"/>
    </row>
    <row r="452" spans="3:4" ht="15.75" customHeight="1" x14ac:dyDescent="0.2">
      <c r="C452" s="48"/>
      <c r="D452" s="49"/>
    </row>
    <row r="453" spans="3:4" ht="15.75" customHeight="1" x14ac:dyDescent="0.2">
      <c r="C453" s="48"/>
      <c r="D453" s="49"/>
    </row>
    <row r="454" spans="3:4" ht="15.75" customHeight="1" x14ac:dyDescent="0.2">
      <c r="C454" s="48"/>
      <c r="D454" s="49"/>
    </row>
    <row r="455" spans="3:4" ht="15.75" customHeight="1" x14ac:dyDescent="0.2">
      <c r="C455" s="48"/>
      <c r="D455" s="49"/>
    </row>
    <row r="456" spans="3:4" ht="15.75" customHeight="1" x14ac:dyDescent="0.2">
      <c r="C456" s="48"/>
      <c r="D456" s="49"/>
    </row>
    <row r="457" spans="3:4" ht="15.75" customHeight="1" x14ac:dyDescent="0.2">
      <c r="C457" s="48"/>
      <c r="D457" s="49"/>
    </row>
    <row r="458" spans="3:4" ht="15.75" customHeight="1" x14ac:dyDescent="0.2">
      <c r="C458" s="48"/>
      <c r="D458" s="49"/>
    </row>
    <row r="459" spans="3:4" ht="15.75" customHeight="1" x14ac:dyDescent="0.2">
      <c r="C459" s="48"/>
      <c r="D459" s="49"/>
    </row>
    <row r="460" spans="3:4" ht="15.75" customHeight="1" x14ac:dyDescent="0.2">
      <c r="C460" s="48"/>
      <c r="D460" s="49"/>
    </row>
    <row r="461" spans="3:4" ht="15.75" customHeight="1" x14ac:dyDescent="0.2">
      <c r="C461" s="48"/>
      <c r="D461" s="49"/>
    </row>
    <row r="462" spans="3:4" ht="15.75" customHeight="1" x14ac:dyDescent="0.2">
      <c r="C462" s="48"/>
      <c r="D462" s="49"/>
    </row>
    <row r="463" spans="3:4" ht="15.75" customHeight="1" x14ac:dyDescent="0.2">
      <c r="C463" s="48"/>
      <c r="D463" s="49"/>
    </row>
    <row r="464" spans="3:4" ht="15.75" customHeight="1" x14ac:dyDescent="0.2">
      <c r="C464" s="48"/>
      <c r="D464" s="49"/>
    </row>
    <row r="465" spans="3:4" ht="15.75" customHeight="1" x14ac:dyDescent="0.2">
      <c r="C465" s="48"/>
      <c r="D465" s="49"/>
    </row>
    <row r="466" spans="3:4" ht="15.75" customHeight="1" x14ac:dyDescent="0.2">
      <c r="C466" s="48"/>
      <c r="D466" s="49"/>
    </row>
    <row r="467" spans="3:4" ht="15.75" customHeight="1" x14ac:dyDescent="0.2">
      <c r="C467" s="48"/>
      <c r="D467" s="49"/>
    </row>
    <row r="468" spans="3:4" ht="15.75" customHeight="1" x14ac:dyDescent="0.2">
      <c r="C468" s="48"/>
      <c r="D468" s="49"/>
    </row>
    <row r="469" spans="3:4" ht="15.75" customHeight="1" x14ac:dyDescent="0.2">
      <c r="C469" s="48"/>
      <c r="D469" s="49"/>
    </row>
    <row r="470" spans="3:4" ht="15.75" customHeight="1" x14ac:dyDescent="0.2">
      <c r="C470" s="48"/>
      <c r="D470" s="49"/>
    </row>
    <row r="471" spans="3:4" ht="15.75" customHeight="1" x14ac:dyDescent="0.2">
      <c r="C471" s="48"/>
      <c r="D471" s="49"/>
    </row>
    <row r="472" spans="3:4" ht="15.75" customHeight="1" x14ac:dyDescent="0.2">
      <c r="C472" s="48"/>
      <c r="D472" s="49"/>
    </row>
    <row r="473" spans="3:4" ht="15.75" customHeight="1" x14ac:dyDescent="0.2">
      <c r="C473" s="48"/>
      <c r="D473" s="49"/>
    </row>
    <row r="474" spans="3:4" ht="15.75" customHeight="1" x14ac:dyDescent="0.2">
      <c r="C474" s="48"/>
      <c r="D474" s="49"/>
    </row>
    <row r="475" spans="3:4" ht="15.75" customHeight="1" x14ac:dyDescent="0.2">
      <c r="C475" s="48"/>
      <c r="D475" s="49"/>
    </row>
    <row r="476" spans="3:4" ht="15.75" customHeight="1" x14ac:dyDescent="0.2">
      <c r="C476" s="48"/>
      <c r="D476" s="49"/>
    </row>
    <row r="477" spans="3:4" ht="15.75" customHeight="1" x14ac:dyDescent="0.2">
      <c r="C477" s="48"/>
      <c r="D477" s="49"/>
    </row>
    <row r="478" spans="3:4" ht="15.75" customHeight="1" x14ac:dyDescent="0.2">
      <c r="C478" s="48"/>
      <c r="D478" s="49"/>
    </row>
    <row r="479" spans="3:4" ht="15.75" customHeight="1" x14ac:dyDescent="0.2">
      <c r="C479" s="48"/>
      <c r="D479" s="49"/>
    </row>
    <row r="480" spans="3:4" ht="15.75" customHeight="1" x14ac:dyDescent="0.2">
      <c r="C480" s="48"/>
      <c r="D480" s="49"/>
    </row>
    <row r="481" spans="3:4" ht="15.75" customHeight="1" x14ac:dyDescent="0.2">
      <c r="C481" s="48"/>
      <c r="D481" s="49"/>
    </row>
    <row r="482" spans="3:4" ht="15.75" customHeight="1" x14ac:dyDescent="0.2">
      <c r="C482" s="48"/>
      <c r="D482" s="49"/>
    </row>
    <row r="483" spans="3:4" ht="15.75" customHeight="1" x14ac:dyDescent="0.2">
      <c r="C483" s="48"/>
      <c r="D483" s="49"/>
    </row>
    <row r="484" spans="3:4" ht="15.75" customHeight="1" x14ac:dyDescent="0.2">
      <c r="C484" s="48"/>
      <c r="D484" s="49"/>
    </row>
    <row r="485" spans="3:4" ht="15.75" customHeight="1" x14ac:dyDescent="0.2">
      <c r="C485" s="48"/>
      <c r="D485" s="49"/>
    </row>
    <row r="486" spans="3:4" ht="15.75" customHeight="1" x14ac:dyDescent="0.2">
      <c r="C486" s="48"/>
      <c r="D486" s="49"/>
    </row>
    <row r="487" spans="3:4" ht="15.75" customHeight="1" x14ac:dyDescent="0.2">
      <c r="C487" s="48"/>
      <c r="D487" s="49"/>
    </row>
    <row r="488" spans="3:4" ht="15.75" customHeight="1" x14ac:dyDescent="0.2">
      <c r="C488" s="48"/>
      <c r="D488" s="49"/>
    </row>
    <row r="489" spans="3:4" ht="15.75" customHeight="1" x14ac:dyDescent="0.2">
      <c r="C489" s="48"/>
      <c r="D489" s="49"/>
    </row>
    <row r="490" spans="3:4" ht="15.75" customHeight="1" x14ac:dyDescent="0.2">
      <c r="C490" s="48"/>
      <c r="D490" s="49"/>
    </row>
    <row r="491" spans="3:4" ht="15.75" customHeight="1" x14ac:dyDescent="0.2">
      <c r="C491" s="48"/>
      <c r="D491" s="49"/>
    </row>
    <row r="492" spans="3:4" ht="15.75" customHeight="1" x14ac:dyDescent="0.2">
      <c r="C492" s="48"/>
      <c r="D492" s="49"/>
    </row>
    <row r="493" spans="3:4" ht="15.75" customHeight="1" x14ac:dyDescent="0.2">
      <c r="C493" s="48"/>
      <c r="D493" s="49"/>
    </row>
    <row r="494" spans="3:4" ht="15.75" customHeight="1" x14ac:dyDescent="0.2">
      <c r="C494" s="48"/>
      <c r="D494" s="49"/>
    </row>
    <row r="495" spans="3:4" ht="15.75" customHeight="1" x14ac:dyDescent="0.2">
      <c r="C495" s="48"/>
      <c r="D495" s="49"/>
    </row>
    <row r="496" spans="3:4" ht="15.75" customHeight="1" x14ac:dyDescent="0.2">
      <c r="C496" s="48"/>
      <c r="D496" s="49"/>
    </row>
    <row r="497" spans="3:4" ht="15.75" customHeight="1" x14ac:dyDescent="0.2">
      <c r="C497" s="48"/>
      <c r="D497" s="49"/>
    </row>
    <row r="498" spans="3:4" ht="15.75" customHeight="1" x14ac:dyDescent="0.2">
      <c r="C498" s="48"/>
      <c r="D498" s="49"/>
    </row>
    <row r="499" spans="3:4" ht="15.75" customHeight="1" x14ac:dyDescent="0.2">
      <c r="C499" s="48"/>
      <c r="D499" s="49"/>
    </row>
    <row r="500" spans="3:4" ht="15.75" customHeight="1" x14ac:dyDescent="0.2">
      <c r="C500" s="48"/>
      <c r="D500" s="49"/>
    </row>
    <row r="501" spans="3:4" ht="15.75" customHeight="1" x14ac:dyDescent="0.2">
      <c r="C501" s="48"/>
      <c r="D501" s="49"/>
    </row>
    <row r="502" spans="3:4" ht="15.75" customHeight="1" x14ac:dyDescent="0.2">
      <c r="C502" s="48"/>
      <c r="D502" s="49"/>
    </row>
    <row r="503" spans="3:4" ht="15.75" customHeight="1" x14ac:dyDescent="0.2">
      <c r="C503" s="48"/>
      <c r="D503" s="49"/>
    </row>
    <row r="504" spans="3:4" ht="15.75" customHeight="1" x14ac:dyDescent="0.2">
      <c r="C504" s="48"/>
      <c r="D504" s="49"/>
    </row>
    <row r="505" spans="3:4" ht="15.75" customHeight="1" x14ac:dyDescent="0.2">
      <c r="C505" s="48"/>
      <c r="D505" s="49"/>
    </row>
    <row r="506" spans="3:4" ht="15.75" customHeight="1" x14ac:dyDescent="0.2">
      <c r="C506" s="48"/>
      <c r="D506" s="49"/>
    </row>
    <row r="507" spans="3:4" ht="15.75" customHeight="1" x14ac:dyDescent="0.2">
      <c r="C507" s="48"/>
      <c r="D507" s="49"/>
    </row>
    <row r="508" spans="3:4" ht="15.75" customHeight="1" x14ac:dyDescent="0.2">
      <c r="C508" s="48"/>
      <c r="D508" s="49"/>
    </row>
    <row r="509" spans="3:4" ht="15.75" customHeight="1" x14ac:dyDescent="0.2">
      <c r="C509" s="48"/>
      <c r="D509" s="49"/>
    </row>
    <row r="510" spans="3:4" ht="15.75" customHeight="1" x14ac:dyDescent="0.2">
      <c r="C510" s="48"/>
      <c r="D510" s="49"/>
    </row>
    <row r="511" spans="3:4" ht="15.75" customHeight="1" x14ac:dyDescent="0.2">
      <c r="C511" s="48"/>
      <c r="D511" s="49"/>
    </row>
    <row r="512" spans="3:4" ht="15.75" customHeight="1" x14ac:dyDescent="0.2">
      <c r="C512" s="48"/>
      <c r="D512" s="49"/>
    </row>
    <row r="513" spans="3:4" ht="15.75" customHeight="1" x14ac:dyDescent="0.2">
      <c r="C513" s="48"/>
      <c r="D513" s="49"/>
    </row>
    <row r="514" spans="3:4" ht="15.75" customHeight="1" x14ac:dyDescent="0.2">
      <c r="C514" s="48"/>
      <c r="D514" s="49"/>
    </row>
    <row r="515" spans="3:4" ht="15.75" customHeight="1" x14ac:dyDescent="0.2">
      <c r="C515" s="48"/>
      <c r="D515" s="49"/>
    </row>
    <row r="516" spans="3:4" ht="15.75" customHeight="1" x14ac:dyDescent="0.2">
      <c r="C516" s="48"/>
      <c r="D516" s="49"/>
    </row>
    <row r="517" spans="3:4" ht="15.75" customHeight="1" x14ac:dyDescent="0.2">
      <c r="C517" s="48"/>
      <c r="D517" s="49"/>
    </row>
    <row r="518" spans="3:4" ht="15.75" customHeight="1" x14ac:dyDescent="0.2">
      <c r="C518" s="48"/>
      <c r="D518" s="49"/>
    </row>
    <row r="519" spans="3:4" ht="15.75" customHeight="1" x14ac:dyDescent="0.2">
      <c r="C519" s="48"/>
      <c r="D519" s="49"/>
    </row>
    <row r="520" spans="3:4" ht="15.75" customHeight="1" x14ac:dyDescent="0.2">
      <c r="C520" s="48"/>
      <c r="D520" s="49"/>
    </row>
    <row r="521" spans="3:4" ht="15.75" customHeight="1" x14ac:dyDescent="0.2">
      <c r="C521" s="48"/>
      <c r="D521" s="49"/>
    </row>
    <row r="522" spans="3:4" ht="15.75" customHeight="1" x14ac:dyDescent="0.2">
      <c r="C522" s="48"/>
      <c r="D522" s="49"/>
    </row>
    <row r="523" spans="3:4" ht="15.75" customHeight="1" x14ac:dyDescent="0.2">
      <c r="C523" s="48"/>
      <c r="D523" s="49"/>
    </row>
    <row r="524" spans="3:4" ht="15.75" customHeight="1" x14ac:dyDescent="0.2">
      <c r="C524" s="48"/>
      <c r="D524" s="49"/>
    </row>
    <row r="525" spans="3:4" ht="15.75" customHeight="1" x14ac:dyDescent="0.2">
      <c r="C525" s="48"/>
      <c r="D525" s="49"/>
    </row>
    <row r="526" spans="3:4" ht="15.75" customHeight="1" x14ac:dyDescent="0.2">
      <c r="C526" s="48"/>
      <c r="D526" s="49"/>
    </row>
    <row r="527" spans="3:4" ht="15.75" customHeight="1" x14ac:dyDescent="0.2">
      <c r="C527" s="48"/>
      <c r="D527" s="49"/>
    </row>
    <row r="528" spans="3:4" ht="15.75" customHeight="1" x14ac:dyDescent="0.2">
      <c r="C528" s="48"/>
      <c r="D528" s="49"/>
    </row>
    <row r="529" spans="3:4" ht="15.75" customHeight="1" x14ac:dyDescent="0.2">
      <c r="C529" s="48"/>
      <c r="D529" s="49"/>
    </row>
    <row r="530" spans="3:4" ht="15.75" customHeight="1" x14ac:dyDescent="0.2">
      <c r="C530" s="48"/>
      <c r="D530" s="49"/>
    </row>
    <row r="531" spans="3:4" ht="15.75" customHeight="1" x14ac:dyDescent="0.2">
      <c r="C531" s="48"/>
      <c r="D531" s="49"/>
    </row>
    <row r="532" spans="3:4" ht="15.75" customHeight="1" x14ac:dyDescent="0.2">
      <c r="C532" s="48"/>
      <c r="D532" s="49"/>
    </row>
    <row r="533" spans="3:4" ht="15.75" customHeight="1" x14ac:dyDescent="0.2">
      <c r="C533" s="48"/>
      <c r="D533" s="49"/>
    </row>
    <row r="534" spans="3:4" ht="15.75" customHeight="1" x14ac:dyDescent="0.2">
      <c r="C534" s="48"/>
      <c r="D534" s="49"/>
    </row>
    <row r="535" spans="3:4" ht="15.75" customHeight="1" x14ac:dyDescent="0.2">
      <c r="C535" s="48"/>
      <c r="D535" s="49"/>
    </row>
    <row r="536" spans="3:4" ht="15.75" customHeight="1" x14ac:dyDescent="0.2">
      <c r="C536" s="48"/>
      <c r="D536" s="49"/>
    </row>
    <row r="537" spans="3:4" ht="15.75" customHeight="1" x14ac:dyDescent="0.2">
      <c r="C537" s="48"/>
      <c r="D537" s="49"/>
    </row>
    <row r="538" spans="3:4" ht="15.75" customHeight="1" x14ac:dyDescent="0.2">
      <c r="C538" s="48"/>
      <c r="D538" s="49"/>
    </row>
    <row r="539" spans="3:4" ht="15.75" customHeight="1" x14ac:dyDescent="0.2">
      <c r="C539" s="48"/>
      <c r="D539" s="49"/>
    </row>
    <row r="540" spans="3:4" ht="15.75" customHeight="1" x14ac:dyDescent="0.2">
      <c r="C540" s="48"/>
      <c r="D540" s="49"/>
    </row>
    <row r="541" spans="3:4" ht="15.75" customHeight="1" x14ac:dyDescent="0.2">
      <c r="C541" s="48"/>
      <c r="D541" s="49"/>
    </row>
    <row r="542" spans="3:4" ht="15.75" customHeight="1" x14ac:dyDescent="0.2">
      <c r="C542" s="48"/>
      <c r="D542" s="49"/>
    </row>
    <row r="543" spans="3:4" ht="15.75" customHeight="1" x14ac:dyDescent="0.2">
      <c r="C543" s="48"/>
      <c r="D543" s="49"/>
    </row>
    <row r="544" spans="3:4" ht="15.75" customHeight="1" x14ac:dyDescent="0.2">
      <c r="C544" s="48"/>
      <c r="D544" s="49"/>
    </row>
    <row r="545" spans="3:4" ht="15.75" customHeight="1" x14ac:dyDescent="0.2">
      <c r="C545" s="48"/>
      <c r="D545" s="49"/>
    </row>
    <row r="546" spans="3:4" ht="15.75" customHeight="1" x14ac:dyDescent="0.2">
      <c r="C546" s="48"/>
      <c r="D546" s="49"/>
    </row>
    <row r="547" spans="3:4" ht="15.75" customHeight="1" x14ac:dyDescent="0.2">
      <c r="C547" s="48"/>
      <c r="D547" s="49"/>
    </row>
    <row r="548" spans="3:4" ht="15.75" customHeight="1" x14ac:dyDescent="0.2">
      <c r="C548" s="48"/>
      <c r="D548" s="49"/>
    </row>
    <row r="549" spans="3:4" ht="15.75" customHeight="1" x14ac:dyDescent="0.2">
      <c r="C549" s="48"/>
      <c r="D549" s="49"/>
    </row>
    <row r="550" spans="3:4" ht="15.75" customHeight="1" x14ac:dyDescent="0.2">
      <c r="C550" s="48"/>
      <c r="D550" s="49"/>
    </row>
    <row r="551" spans="3:4" ht="15.75" customHeight="1" x14ac:dyDescent="0.2">
      <c r="C551" s="48"/>
      <c r="D551" s="49"/>
    </row>
    <row r="552" spans="3:4" ht="15.75" customHeight="1" x14ac:dyDescent="0.2">
      <c r="C552" s="48"/>
      <c r="D552" s="49"/>
    </row>
    <row r="553" spans="3:4" ht="15.75" customHeight="1" x14ac:dyDescent="0.2">
      <c r="C553" s="48"/>
      <c r="D553" s="49"/>
    </row>
    <row r="554" spans="3:4" ht="15.75" customHeight="1" x14ac:dyDescent="0.2">
      <c r="C554" s="48"/>
      <c r="D554" s="49"/>
    </row>
    <row r="555" spans="3:4" ht="15.75" customHeight="1" x14ac:dyDescent="0.2">
      <c r="C555" s="48"/>
      <c r="D555" s="49"/>
    </row>
    <row r="556" spans="3:4" ht="15.75" customHeight="1" x14ac:dyDescent="0.2">
      <c r="C556" s="48"/>
      <c r="D556" s="49"/>
    </row>
    <row r="557" spans="3:4" ht="15.75" customHeight="1" x14ac:dyDescent="0.2">
      <c r="C557" s="48"/>
      <c r="D557" s="49"/>
    </row>
    <row r="558" spans="3:4" ht="15.75" customHeight="1" x14ac:dyDescent="0.2">
      <c r="C558" s="48"/>
      <c r="D558" s="49"/>
    </row>
    <row r="559" spans="3:4" ht="15.75" customHeight="1" x14ac:dyDescent="0.2">
      <c r="C559" s="48"/>
      <c r="D559" s="49"/>
    </row>
    <row r="560" spans="3:4" ht="15.75" customHeight="1" x14ac:dyDescent="0.2">
      <c r="C560" s="48"/>
      <c r="D560" s="49"/>
    </row>
    <row r="561" spans="3:4" ht="15.75" customHeight="1" x14ac:dyDescent="0.2">
      <c r="C561" s="48"/>
      <c r="D561" s="49"/>
    </row>
    <row r="562" spans="3:4" ht="15.75" customHeight="1" x14ac:dyDescent="0.2">
      <c r="C562" s="48"/>
      <c r="D562" s="49"/>
    </row>
    <row r="563" spans="3:4" ht="15.75" customHeight="1" x14ac:dyDescent="0.2">
      <c r="C563" s="48"/>
      <c r="D563" s="49"/>
    </row>
    <row r="564" spans="3:4" ht="15.75" customHeight="1" x14ac:dyDescent="0.2">
      <c r="C564" s="48"/>
      <c r="D564" s="49"/>
    </row>
    <row r="565" spans="3:4" ht="15.75" customHeight="1" x14ac:dyDescent="0.2">
      <c r="C565" s="48"/>
      <c r="D565" s="49"/>
    </row>
    <row r="566" spans="3:4" ht="15.75" customHeight="1" x14ac:dyDescent="0.2">
      <c r="C566" s="48"/>
      <c r="D566" s="49"/>
    </row>
    <row r="567" spans="3:4" ht="15.75" customHeight="1" x14ac:dyDescent="0.2">
      <c r="C567" s="48"/>
      <c r="D567" s="49"/>
    </row>
    <row r="568" spans="3:4" ht="15.75" customHeight="1" x14ac:dyDescent="0.2">
      <c r="C568" s="48"/>
      <c r="D568" s="49"/>
    </row>
    <row r="569" spans="3:4" ht="15.75" customHeight="1" x14ac:dyDescent="0.2">
      <c r="C569" s="48"/>
      <c r="D569" s="49"/>
    </row>
    <row r="570" spans="3:4" ht="15.75" customHeight="1" x14ac:dyDescent="0.2">
      <c r="C570" s="48"/>
      <c r="D570" s="49"/>
    </row>
    <row r="571" spans="3:4" ht="15.75" customHeight="1" x14ac:dyDescent="0.2">
      <c r="C571" s="48"/>
      <c r="D571" s="49"/>
    </row>
    <row r="572" spans="3:4" ht="15.75" customHeight="1" x14ac:dyDescent="0.2">
      <c r="C572" s="48"/>
      <c r="D572" s="49"/>
    </row>
    <row r="573" spans="3:4" ht="15.75" customHeight="1" x14ac:dyDescent="0.2">
      <c r="C573" s="48"/>
      <c r="D573" s="49"/>
    </row>
    <row r="574" spans="3:4" ht="15.75" customHeight="1" x14ac:dyDescent="0.2">
      <c r="C574" s="48"/>
      <c r="D574" s="49"/>
    </row>
    <row r="575" spans="3:4" ht="15.75" customHeight="1" x14ac:dyDescent="0.2">
      <c r="C575" s="48"/>
      <c r="D575" s="49"/>
    </row>
    <row r="576" spans="3:4" ht="15.75" customHeight="1" x14ac:dyDescent="0.2">
      <c r="C576" s="48"/>
      <c r="D576" s="49"/>
    </row>
    <row r="577" spans="3:4" ht="15.75" customHeight="1" x14ac:dyDescent="0.2">
      <c r="C577" s="48"/>
      <c r="D577" s="49"/>
    </row>
    <row r="578" spans="3:4" ht="15.75" customHeight="1" x14ac:dyDescent="0.2">
      <c r="C578" s="48"/>
      <c r="D578" s="49"/>
    </row>
    <row r="579" spans="3:4" ht="15.75" customHeight="1" x14ac:dyDescent="0.2">
      <c r="C579" s="48"/>
      <c r="D579" s="49"/>
    </row>
    <row r="580" spans="3:4" ht="15.75" customHeight="1" x14ac:dyDescent="0.2">
      <c r="C580" s="48"/>
      <c r="D580" s="49"/>
    </row>
    <row r="581" spans="3:4" ht="15.75" customHeight="1" x14ac:dyDescent="0.2">
      <c r="C581" s="48"/>
      <c r="D581" s="49"/>
    </row>
    <row r="582" spans="3:4" ht="15.75" customHeight="1" x14ac:dyDescent="0.2">
      <c r="C582" s="48"/>
      <c r="D582" s="49"/>
    </row>
    <row r="583" spans="3:4" ht="15.75" customHeight="1" x14ac:dyDescent="0.2">
      <c r="C583" s="48"/>
      <c r="D583" s="49"/>
    </row>
    <row r="584" spans="3:4" ht="15.75" customHeight="1" x14ac:dyDescent="0.2">
      <c r="C584" s="48"/>
      <c r="D584" s="49"/>
    </row>
    <row r="585" spans="3:4" ht="15.75" customHeight="1" x14ac:dyDescent="0.2">
      <c r="C585" s="48"/>
      <c r="D585" s="49"/>
    </row>
    <row r="586" spans="3:4" ht="15.75" customHeight="1" x14ac:dyDescent="0.2">
      <c r="C586" s="48"/>
      <c r="D586" s="49"/>
    </row>
    <row r="587" spans="3:4" ht="15.75" customHeight="1" x14ac:dyDescent="0.2">
      <c r="C587" s="48"/>
      <c r="D587" s="49"/>
    </row>
    <row r="588" spans="3:4" ht="15.75" customHeight="1" x14ac:dyDescent="0.2">
      <c r="C588" s="48"/>
      <c r="D588" s="49"/>
    </row>
    <row r="589" spans="3:4" ht="15.75" customHeight="1" x14ac:dyDescent="0.2">
      <c r="C589" s="48"/>
      <c r="D589" s="49"/>
    </row>
    <row r="590" spans="3:4" ht="15.75" customHeight="1" x14ac:dyDescent="0.2">
      <c r="C590" s="48"/>
      <c r="D590" s="49"/>
    </row>
    <row r="591" spans="3:4" ht="15.75" customHeight="1" x14ac:dyDescent="0.2">
      <c r="C591" s="48"/>
      <c r="D591" s="49"/>
    </row>
    <row r="592" spans="3:4" ht="15.75" customHeight="1" x14ac:dyDescent="0.2">
      <c r="C592" s="48"/>
      <c r="D592" s="49"/>
    </row>
    <row r="593" spans="3:4" ht="15.75" customHeight="1" x14ac:dyDescent="0.2">
      <c r="C593" s="48"/>
      <c r="D593" s="49"/>
    </row>
    <row r="594" spans="3:4" ht="15.75" customHeight="1" x14ac:dyDescent="0.2">
      <c r="C594" s="48"/>
      <c r="D594" s="49"/>
    </row>
    <row r="595" spans="3:4" ht="15.75" customHeight="1" x14ac:dyDescent="0.2">
      <c r="C595" s="48"/>
      <c r="D595" s="49"/>
    </row>
    <row r="596" spans="3:4" ht="15.75" customHeight="1" x14ac:dyDescent="0.2">
      <c r="C596" s="48"/>
      <c r="D596" s="49"/>
    </row>
    <row r="597" spans="3:4" ht="15.75" customHeight="1" x14ac:dyDescent="0.2">
      <c r="C597" s="48"/>
      <c r="D597" s="49"/>
    </row>
    <row r="598" spans="3:4" ht="15.75" customHeight="1" x14ac:dyDescent="0.2">
      <c r="C598" s="48"/>
      <c r="D598" s="49"/>
    </row>
    <row r="599" spans="3:4" ht="15.75" customHeight="1" x14ac:dyDescent="0.2">
      <c r="C599" s="48"/>
      <c r="D599" s="49"/>
    </row>
    <row r="600" spans="3:4" ht="15.75" customHeight="1" x14ac:dyDescent="0.2">
      <c r="C600" s="48"/>
      <c r="D600" s="49"/>
    </row>
    <row r="601" spans="3:4" ht="15.75" customHeight="1" x14ac:dyDescent="0.2">
      <c r="C601" s="48"/>
      <c r="D601" s="49"/>
    </row>
    <row r="602" spans="3:4" ht="15.75" customHeight="1" x14ac:dyDescent="0.2">
      <c r="C602" s="48"/>
      <c r="D602" s="49"/>
    </row>
    <row r="603" spans="3:4" ht="15.75" customHeight="1" x14ac:dyDescent="0.2">
      <c r="C603" s="48"/>
      <c r="D603" s="49"/>
    </row>
    <row r="604" spans="3:4" ht="15.75" customHeight="1" x14ac:dyDescent="0.2">
      <c r="C604" s="48"/>
      <c r="D604" s="49"/>
    </row>
    <row r="605" spans="3:4" ht="15.75" customHeight="1" x14ac:dyDescent="0.2">
      <c r="C605" s="48"/>
      <c r="D605" s="49"/>
    </row>
    <row r="606" spans="3:4" ht="15.75" customHeight="1" x14ac:dyDescent="0.2">
      <c r="C606" s="48"/>
      <c r="D606" s="49"/>
    </row>
    <row r="607" spans="3:4" ht="15.75" customHeight="1" x14ac:dyDescent="0.2">
      <c r="C607" s="48"/>
      <c r="D607" s="49"/>
    </row>
    <row r="608" spans="3:4" ht="15.75" customHeight="1" x14ac:dyDescent="0.2">
      <c r="C608" s="48"/>
      <c r="D608" s="49"/>
    </row>
    <row r="609" spans="3:4" ht="15.75" customHeight="1" x14ac:dyDescent="0.2">
      <c r="C609" s="48"/>
      <c r="D609" s="49"/>
    </row>
    <row r="610" spans="3:4" ht="15.75" customHeight="1" x14ac:dyDescent="0.2">
      <c r="C610" s="48"/>
      <c r="D610" s="49"/>
    </row>
    <row r="611" spans="3:4" ht="15.75" customHeight="1" x14ac:dyDescent="0.2">
      <c r="C611" s="48"/>
      <c r="D611" s="49"/>
    </row>
    <row r="612" spans="3:4" ht="15.75" customHeight="1" x14ac:dyDescent="0.2">
      <c r="C612" s="48"/>
      <c r="D612" s="49"/>
    </row>
    <row r="613" spans="3:4" ht="15.75" customHeight="1" x14ac:dyDescent="0.2">
      <c r="C613" s="48"/>
      <c r="D613" s="49"/>
    </row>
    <row r="614" spans="3:4" ht="15.75" customHeight="1" x14ac:dyDescent="0.2">
      <c r="C614" s="48"/>
      <c r="D614" s="49"/>
    </row>
    <row r="615" spans="3:4" ht="15.75" customHeight="1" x14ac:dyDescent="0.2">
      <c r="C615" s="48"/>
      <c r="D615" s="49"/>
    </row>
    <row r="616" spans="3:4" ht="15.75" customHeight="1" x14ac:dyDescent="0.2">
      <c r="C616" s="48"/>
      <c r="D616" s="49"/>
    </row>
    <row r="617" spans="3:4" ht="15.75" customHeight="1" x14ac:dyDescent="0.2">
      <c r="C617" s="48"/>
      <c r="D617" s="49"/>
    </row>
    <row r="618" spans="3:4" ht="15.75" customHeight="1" x14ac:dyDescent="0.2">
      <c r="C618" s="48"/>
      <c r="D618" s="49"/>
    </row>
    <row r="619" spans="3:4" ht="15.75" customHeight="1" x14ac:dyDescent="0.2">
      <c r="C619" s="48"/>
      <c r="D619" s="49"/>
    </row>
    <row r="620" spans="3:4" ht="15.75" customHeight="1" x14ac:dyDescent="0.2">
      <c r="C620" s="48"/>
      <c r="D620" s="49"/>
    </row>
    <row r="621" spans="3:4" ht="15.75" customHeight="1" x14ac:dyDescent="0.2">
      <c r="C621" s="48"/>
      <c r="D621" s="49"/>
    </row>
    <row r="622" spans="3:4" ht="15.75" customHeight="1" x14ac:dyDescent="0.2">
      <c r="C622" s="48"/>
      <c r="D622" s="49"/>
    </row>
    <row r="623" spans="3:4" ht="15.75" customHeight="1" x14ac:dyDescent="0.2">
      <c r="C623" s="48"/>
      <c r="D623" s="49"/>
    </row>
    <row r="624" spans="3:4" ht="15.75" customHeight="1" x14ac:dyDescent="0.2">
      <c r="C624" s="48"/>
      <c r="D624" s="49"/>
    </row>
    <row r="625" spans="3:4" ht="15.75" customHeight="1" x14ac:dyDescent="0.2">
      <c r="C625" s="48"/>
      <c r="D625" s="49"/>
    </row>
    <row r="626" spans="3:4" ht="15.75" customHeight="1" x14ac:dyDescent="0.2">
      <c r="C626" s="48"/>
      <c r="D626" s="49"/>
    </row>
    <row r="627" spans="3:4" ht="15.75" customHeight="1" x14ac:dyDescent="0.2">
      <c r="C627" s="48"/>
      <c r="D627" s="49"/>
    </row>
    <row r="628" spans="3:4" ht="15.75" customHeight="1" x14ac:dyDescent="0.2">
      <c r="C628" s="48"/>
      <c r="D628" s="49"/>
    </row>
    <row r="629" spans="3:4" ht="15.75" customHeight="1" x14ac:dyDescent="0.2">
      <c r="C629" s="48"/>
      <c r="D629" s="49"/>
    </row>
    <row r="630" spans="3:4" ht="15.75" customHeight="1" x14ac:dyDescent="0.2">
      <c r="C630" s="48"/>
      <c r="D630" s="49"/>
    </row>
    <row r="631" spans="3:4" ht="15.75" customHeight="1" x14ac:dyDescent="0.2">
      <c r="C631" s="48"/>
      <c r="D631" s="49"/>
    </row>
    <row r="632" spans="3:4" ht="15.75" customHeight="1" x14ac:dyDescent="0.2">
      <c r="C632" s="48"/>
      <c r="D632" s="49"/>
    </row>
    <row r="633" spans="3:4" ht="15.75" customHeight="1" x14ac:dyDescent="0.2">
      <c r="C633" s="48"/>
      <c r="D633" s="49"/>
    </row>
    <row r="634" spans="3:4" ht="15.75" customHeight="1" x14ac:dyDescent="0.2">
      <c r="C634" s="48"/>
      <c r="D634" s="49"/>
    </row>
    <row r="635" spans="3:4" ht="15.75" customHeight="1" x14ac:dyDescent="0.2">
      <c r="C635" s="48"/>
      <c r="D635" s="49"/>
    </row>
    <row r="636" spans="3:4" ht="15.75" customHeight="1" x14ac:dyDescent="0.2">
      <c r="C636" s="48"/>
      <c r="D636" s="49"/>
    </row>
    <row r="637" spans="3:4" ht="15.75" customHeight="1" x14ac:dyDescent="0.2">
      <c r="C637" s="48"/>
      <c r="D637" s="49"/>
    </row>
    <row r="638" spans="3:4" ht="15.75" customHeight="1" x14ac:dyDescent="0.2">
      <c r="C638" s="48"/>
      <c r="D638" s="49"/>
    </row>
    <row r="639" spans="3:4" ht="15.75" customHeight="1" x14ac:dyDescent="0.2">
      <c r="C639" s="48"/>
      <c r="D639" s="49"/>
    </row>
    <row r="640" spans="3:4" ht="15.75" customHeight="1" x14ac:dyDescent="0.2">
      <c r="C640" s="48"/>
      <c r="D640" s="49"/>
    </row>
    <row r="641" spans="3:4" ht="15.75" customHeight="1" x14ac:dyDescent="0.2">
      <c r="C641" s="48"/>
      <c r="D641" s="49"/>
    </row>
    <row r="642" spans="3:4" ht="15.75" customHeight="1" x14ac:dyDescent="0.2">
      <c r="C642" s="48"/>
      <c r="D642" s="49"/>
    </row>
    <row r="643" spans="3:4" ht="15.75" customHeight="1" x14ac:dyDescent="0.2">
      <c r="C643" s="48"/>
      <c r="D643" s="49"/>
    </row>
    <row r="644" spans="3:4" ht="15.75" customHeight="1" x14ac:dyDescent="0.2">
      <c r="C644" s="48"/>
      <c r="D644" s="49"/>
    </row>
    <row r="645" spans="3:4" ht="15.75" customHeight="1" x14ac:dyDescent="0.2">
      <c r="C645" s="48"/>
      <c r="D645" s="49"/>
    </row>
    <row r="646" spans="3:4" ht="15.75" customHeight="1" x14ac:dyDescent="0.2">
      <c r="C646" s="48"/>
      <c r="D646" s="49"/>
    </row>
    <row r="647" spans="3:4" ht="15.75" customHeight="1" x14ac:dyDescent="0.2">
      <c r="C647" s="48"/>
      <c r="D647" s="49"/>
    </row>
    <row r="648" spans="3:4" ht="15.75" customHeight="1" x14ac:dyDescent="0.2">
      <c r="C648" s="48"/>
      <c r="D648" s="49"/>
    </row>
    <row r="649" spans="3:4" ht="15.75" customHeight="1" x14ac:dyDescent="0.2">
      <c r="C649" s="48"/>
      <c r="D649" s="49"/>
    </row>
    <row r="650" spans="3:4" ht="15.75" customHeight="1" x14ac:dyDescent="0.2">
      <c r="C650" s="48"/>
      <c r="D650" s="49"/>
    </row>
    <row r="651" spans="3:4" ht="15.75" customHeight="1" x14ac:dyDescent="0.2">
      <c r="C651" s="48"/>
      <c r="D651" s="49"/>
    </row>
    <row r="652" spans="3:4" ht="15.75" customHeight="1" x14ac:dyDescent="0.2">
      <c r="C652" s="48"/>
      <c r="D652" s="49"/>
    </row>
    <row r="653" spans="3:4" ht="15.75" customHeight="1" x14ac:dyDescent="0.2">
      <c r="C653" s="48"/>
      <c r="D653" s="49"/>
    </row>
    <row r="654" spans="3:4" ht="15.75" customHeight="1" x14ac:dyDescent="0.2">
      <c r="C654" s="48"/>
      <c r="D654" s="49"/>
    </row>
    <row r="655" spans="3:4" ht="15.75" customHeight="1" x14ac:dyDescent="0.2">
      <c r="C655" s="48"/>
      <c r="D655" s="49"/>
    </row>
    <row r="656" spans="3:4" ht="15.75" customHeight="1" x14ac:dyDescent="0.2">
      <c r="C656" s="48"/>
      <c r="D656" s="49"/>
    </row>
    <row r="657" spans="3:4" ht="15.75" customHeight="1" x14ac:dyDescent="0.2">
      <c r="C657" s="48"/>
      <c r="D657" s="49"/>
    </row>
    <row r="658" spans="3:4" ht="15.75" customHeight="1" x14ac:dyDescent="0.2">
      <c r="C658" s="48"/>
      <c r="D658" s="49"/>
    </row>
    <row r="659" spans="3:4" ht="15.75" customHeight="1" x14ac:dyDescent="0.2">
      <c r="C659" s="48"/>
      <c r="D659" s="49"/>
    </row>
    <row r="660" spans="3:4" ht="15.75" customHeight="1" x14ac:dyDescent="0.2">
      <c r="C660" s="48"/>
      <c r="D660" s="49"/>
    </row>
    <row r="661" spans="3:4" ht="15.75" customHeight="1" x14ac:dyDescent="0.2">
      <c r="C661" s="48"/>
      <c r="D661" s="49"/>
    </row>
    <row r="662" spans="3:4" ht="15.75" customHeight="1" x14ac:dyDescent="0.2">
      <c r="C662" s="48"/>
      <c r="D662" s="49"/>
    </row>
    <row r="663" spans="3:4" ht="15.75" customHeight="1" x14ac:dyDescent="0.2">
      <c r="C663" s="48"/>
      <c r="D663" s="49"/>
    </row>
    <row r="664" spans="3:4" ht="15.75" customHeight="1" x14ac:dyDescent="0.2">
      <c r="C664" s="48"/>
      <c r="D664" s="49"/>
    </row>
    <row r="665" spans="3:4" ht="15.75" customHeight="1" x14ac:dyDescent="0.2">
      <c r="C665" s="48"/>
      <c r="D665" s="49"/>
    </row>
    <row r="666" spans="3:4" ht="15.75" customHeight="1" x14ac:dyDescent="0.2">
      <c r="C666" s="48"/>
      <c r="D666" s="49"/>
    </row>
    <row r="667" spans="3:4" ht="15.75" customHeight="1" x14ac:dyDescent="0.2">
      <c r="C667" s="48"/>
      <c r="D667" s="49"/>
    </row>
    <row r="668" spans="3:4" ht="15.75" customHeight="1" x14ac:dyDescent="0.2">
      <c r="C668" s="48"/>
      <c r="D668" s="49"/>
    </row>
    <row r="669" spans="3:4" ht="15.75" customHeight="1" x14ac:dyDescent="0.2">
      <c r="C669" s="48"/>
      <c r="D669" s="49"/>
    </row>
    <row r="670" spans="3:4" ht="15.75" customHeight="1" x14ac:dyDescent="0.2">
      <c r="C670" s="48"/>
      <c r="D670" s="49"/>
    </row>
    <row r="671" spans="3:4" ht="15.75" customHeight="1" x14ac:dyDescent="0.2">
      <c r="C671" s="48"/>
      <c r="D671" s="49"/>
    </row>
    <row r="672" spans="3:4" ht="15.75" customHeight="1" x14ac:dyDescent="0.2">
      <c r="C672" s="48"/>
      <c r="D672" s="49"/>
    </row>
    <row r="673" spans="3:4" ht="15.75" customHeight="1" x14ac:dyDescent="0.2">
      <c r="C673" s="48"/>
      <c r="D673" s="49"/>
    </row>
    <row r="674" spans="3:4" ht="15.75" customHeight="1" x14ac:dyDescent="0.2">
      <c r="C674" s="48"/>
      <c r="D674" s="49"/>
    </row>
    <row r="675" spans="3:4" ht="15.75" customHeight="1" x14ac:dyDescent="0.2">
      <c r="C675" s="48"/>
      <c r="D675" s="49"/>
    </row>
    <row r="676" spans="3:4" ht="15.75" customHeight="1" x14ac:dyDescent="0.2">
      <c r="C676" s="48"/>
      <c r="D676" s="49"/>
    </row>
    <row r="677" spans="3:4" ht="15.75" customHeight="1" x14ac:dyDescent="0.2">
      <c r="C677" s="48"/>
      <c r="D677" s="49"/>
    </row>
    <row r="678" spans="3:4" ht="15.75" customHeight="1" x14ac:dyDescent="0.2">
      <c r="C678" s="48"/>
      <c r="D678" s="49"/>
    </row>
    <row r="679" spans="3:4" ht="15.75" customHeight="1" x14ac:dyDescent="0.2">
      <c r="C679" s="48"/>
      <c r="D679" s="49"/>
    </row>
    <row r="680" spans="3:4" ht="15.75" customHeight="1" x14ac:dyDescent="0.2">
      <c r="C680" s="48"/>
      <c r="D680" s="49"/>
    </row>
    <row r="681" spans="3:4" ht="15.75" customHeight="1" x14ac:dyDescent="0.2">
      <c r="C681" s="48"/>
      <c r="D681" s="49"/>
    </row>
    <row r="682" spans="3:4" ht="15.75" customHeight="1" x14ac:dyDescent="0.2">
      <c r="C682" s="48"/>
      <c r="D682" s="49"/>
    </row>
    <row r="683" spans="3:4" ht="15.75" customHeight="1" x14ac:dyDescent="0.2">
      <c r="C683" s="48"/>
      <c r="D683" s="49"/>
    </row>
    <row r="684" spans="3:4" ht="15.75" customHeight="1" x14ac:dyDescent="0.2">
      <c r="C684" s="48"/>
      <c r="D684" s="49"/>
    </row>
    <row r="685" spans="3:4" ht="15.75" customHeight="1" x14ac:dyDescent="0.2">
      <c r="C685" s="48"/>
      <c r="D685" s="49"/>
    </row>
    <row r="686" spans="3:4" ht="15.75" customHeight="1" x14ac:dyDescent="0.2">
      <c r="C686" s="48"/>
      <c r="D686" s="49"/>
    </row>
    <row r="687" spans="3:4" ht="15.75" customHeight="1" x14ac:dyDescent="0.2">
      <c r="C687" s="48"/>
      <c r="D687" s="49"/>
    </row>
    <row r="688" spans="3:4" ht="15.75" customHeight="1" x14ac:dyDescent="0.2">
      <c r="C688" s="48"/>
      <c r="D688" s="49"/>
    </row>
    <row r="689" spans="3:4" ht="15.75" customHeight="1" x14ac:dyDescent="0.2">
      <c r="C689" s="48"/>
      <c r="D689" s="49"/>
    </row>
    <row r="690" spans="3:4" ht="15.75" customHeight="1" x14ac:dyDescent="0.2">
      <c r="C690" s="48"/>
      <c r="D690" s="49"/>
    </row>
    <row r="691" spans="3:4" ht="15.75" customHeight="1" x14ac:dyDescent="0.2">
      <c r="C691" s="48"/>
      <c r="D691" s="49"/>
    </row>
    <row r="692" spans="3:4" ht="15.75" customHeight="1" x14ac:dyDescent="0.2">
      <c r="C692" s="48"/>
      <c r="D692" s="49"/>
    </row>
    <row r="693" spans="3:4" ht="15.75" customHeight="1" x14ac:dyDescent="0.2">
      <c r="C693" s="48"/>
      <c r="D693" s="49"/>
    </row>
    <row r="694" spans="3:4" ht="15.75" customHeight="1" x14ac:dyDescent="0.2">
      <c r="C694" s="48"/>
      <c r="D694" s="49"/>
    </row>
    <row r="695" spans="3:4" ht="15.75" customHeight="1" x14ac:dyDescent="0.2">
      <c r="C695" s="48"/>
      <c r="D695" s="49"/>
    </row>
    <row r="696" spans="3:4" ht="15.75" customHeight="1" x14ac:dyDescent="0.2">
      <c r="C696" s="48"/>
      <c r="D696" s="49"/>
    </row>
    <row r="697" spans="3:4" ht="15.75" customHeight="1" x14ac:dyDescent="0.2">
      <c r="C697" s="48"/>
      <c r="D697" s="49"/>
    </row>
    <row r="698" spans="3:4" ht="15.75" customHeight="1" x14ac:dyDescent="0.2">
      <c r="C698" s="48"/>
      <c r="D698" s="49"/>
    </row>
    <row r="699" spans="3:4" ht="15.75" customHeight="1" x14ac:dyDescent="0.2">
      <c r="C699" s="48"/>
      <c r="D699" s="49"/>
    </row>
    <row r="700" spans="3:4" ht="15.75" customHeight="1" x14ac:dyDescent="0.2">
      <c r="C700" s="48"/>
      <c r="D700" s="49"/>
    </row>
    <row r="701" spans="3:4" ht="15.75" customHeight="1" x14ac:dyDescent="0.2">
      <c r="C701" s="48"/>
      <c r="D701" s="49"/>
    </row>
    <row r="702" spans="3:4" ht="15.75" customHeight="1" x14ac:dyDescent="0.2">
      <c r="C702" s="48"/>
      <c r="D702" s="49"/>
    </row>
    <row r="703" spans="3:4" ht="15.75" customHeight="1" x14ac:dyDescent="0.2">
      <c r="C703" s="48"/>
      <c r="D703" s="49"/>
    </row>
    <row r="704" spans="3:4" ht="15.75" customHeight="1" x14ac:dyDescent="0.2">
      <c r="C704" s="48"/>
      <c r="D704" s="49"/>
    </row>
    <row r="705" spans="3:4" ht="15.75" customHeight="1" x14ac:dyDescent="0.2">
      <c r="C705" s="48"/>
      <c r="D705" s="49"/>
    </row>
    <row r="706" spans="3:4" ht="15.75" customHeight="1" x14ac:dyDescent="0.2">
      <c r="C706" s="48"/>
      <c r="D706" s="49"/>
    </row>
    <row r="707" spans="3:4" ht="15.75" customHeight="1" x14ac:dyDescent="0.2">
      <c r="C707" s="48"/>
      <c r="D707" s="49"/>
    </row>
    <row r="708" spans="3:4" ht="15.75" customHeight="1" x14ac:dyDescent="0.2">
      <c r="C708" s="48"/>
      <c r="D708" s="49"/>
    </row>
    <row r="709" spans="3:4" ht="15.75" customHeight="1" x14ac:dyDescent="0.2">
      <c r="C709" s="48"/>
      <c r="D709" s="49"/>
    </row>
    <row r="710" spans="3:4" ht="15.75" customHeight="1" x14ac:dyDescent="0.2">
      <c r="C710" s="48"/>
      <c r="D710" s="49"/>
    </row>
    <row r="711" spans="3:4" ht="15.75" customHeight="1" x14ac:dyDescent="0.2">
      <c r="C711" s="48"/>
      <c r="D711" s="49"/>
    </row>
    <row r="712" spans="3:4" ht="15.75" customHeight="1" x14ac:dyDescent="0.2">
      <c r="C712" s="48"/>
      <c r="D712" s="49"/>
    </row>
    <row r="713" spans="3:4" ht="15.75" customHeight="1" x14ac:dyDescent="0.2">
      <c r="C713" s="48"/>
      <c r="D713" s="49"/>
    </row>
    <row r="714" spans="3:4" ht="15.75" customHeight="1" x14ac:dyDescent="0.2">
      <c r="C714" s="48"/>
      <c r="D714" s="49"/>
    </row>
    <row r="715" spans="3:4" ht="15.75" customHeight="1" x14ac:dyDescent="0.2">
      <c r="C715" s="48"/>
      <c r="D715" s="49"/>
    </row>
    <row r="716" spans="3:4" ht="15.75" customHeight="1" x14ac:dyDescent="0.2">
      <c r="C716" s="48"/>
      <c r="D716" s="49"/>
    </row>
    <row r="717" spans="3:4" ht="15.75" customHeight="1" x14ac:dyDescent="0.2">
      <c r="C717" s="48"/>
      <c r="D717" s="49"/>
    </row>
    <row r="718" spans="3:4" ht="15.75" customHeight="1" x14ac:dyDescent="0.2">
      <c r="C718" s="48"/>
      <c r="D718" s="49"/>
    </row>
    <row r="719" spans="3:4" ht="15.75" customHeight="1" x14ac:dyDescent="0.2">
      <c r="C719" s="48"/>
      <c r="D719" s="49"/>
    </row>
    <row r="720" spans="3:4" ht="15.75" customHeight="1" x14ac:dyDescent="0.2">
      <c r="C720" s="48"/>
      <c r="D720" s="49"/>
    </row>
    <row r="721" spans="3:4" ht="15.75" customHeight="1" x14ac:dyDescent="0.2">
      <c r="C721" s="48"/>
      <c r="D721" s="49"/>
    </row>
    <row r="722" spans="3:4" ht="15.75" customHeight="1" x14ac:dyDescent="0.2">
      <c r="C722" s="48"/>
      <c r="D722" s="49"/>
    </row>
    <row r="723" spans="3:4" ht="15.75" customHeight="1" x14ac:dyDescent="0.2">
      <c r="C723" s="48"/>
      <c r="D723" s="49"/>
    </row>
    <row r="724" spans="3:4" ht="15.75" customHeight="1" x14ac:dyDescent="0.2">
      <c r="C724" s="48"/>
      <c r="D724" s="49"/>
    </row>
    <row r="725" spans="3:4" ht="15.75" customHeight="1" x14ac:dyDescent="0.2">
      <c r="C725" s="48"/>
      <c r="D725" s="49"/>
    </row>
    <row r="726" spans="3:4" ht="15.75" customHeight="1" x14ac:dyDescent="0.2">
      <c r="C726" s="48"/>
      <c r="D726" s="49"/>
    </row>
    <row r="727" spans="3:4" ht="15.75" customHeight="1" x14ac:dyDescent="0.2">
      <c r="C727" s="48"/>
      <c r="D727" s="49"/>
    </row>
    <row r="728" spans="3:4" ht="15.75" customHeight="1" x14ac:dyDescent="0.2">
      <c r="C728" s="48"/>
      <c r="D728" s="49"/>
    </row>
    <row r="729" spans="3:4" ht="15.75" customHeight="1" x14ac:dyDescent="0.2">
      <c r="C729" s="48"/>
      <c r="D729" s="49"/>
    </row>
    <row r="730" spans="3:4" ht="15.75" customHeight="1" x14ac:dyDescent="0.2">
      <c r="C730" s="48"/>
      <c r="D730" s="49"/>
    </row>
    <row r="731" spans="3:4" ht="15.75" customHeight="1" x14ac:dyDescent="0.2">
      <c r="C731" s="48"/>
      <c r="D731" s="49"/>
    </row>
    <row r="732" spans="3:4" ht="15.75" customHeight="1" x14ac:dyDescent="0.2">
      <c r="C732" s="48"/>
      <c r="D732" s="49"/>
    </row>
    <row r="733" spans="3:4" ht="15.75" customHeight="1" x14ac:dyDescent="0.2">
      <c r="C733" s="48"/>
      <c r="D733" s="49"/>
    </row>
    <row r="734" spans="3:4" ht="15.75" customHeight="1" x14ac:dyDescent="0.2">
      <c r="C734" s="48"/>
      <c r="D734" s="49"/>
    </row>
    <row r="735" spans="3:4" ht="15.75" customHeight="1" x14ac:dyDescent="0.2">
      <c r="C735" s="48"/>
      <c r="D735" s="49"/>
    </row>
    <row r="736" spans="3:4" ht="15.75" customHeight="1" x14ac:dyDescent="0.2">
      <c r="C736" s="48"/>
      <c r="D736" s="49"/>
    </row>
    <row r="737" spans="3:4" ht="15.75" customHeight="1" x14ac:dyDescent="0.2">
      <c r="C737" s="48"/>
      <c r="D737" s="49"/>
    </row>
    <row r="738" spans="3:4" ht="15.75" customHeight="1" x14ac:dyDescent="0.2">
      <c r="C738" s="48"/>
      <c r="D738" s="49"/>
    </row>
    <row r="739" spans="3:4" ht="15.75" customHeight="1" x14ac:dyDescent="0.2">
      <c r="C739" s="48"/>
      <c r="D739" s="49"/>
    </row>
    <row r="740" spans="3:4" ht="15.75" customHeight="1" x14ac:dyDescent="0.2">
      <c r="C740" s="48"/>
      <c r="D740" s="49"/>
    </row>
    <row r="741" spans="3:4" ht="15.75" customHeight="1" x14ac:dyDescent="0.2">
      <c r="C741" s="48"/>
      <c r="D741" s="49"/>
    </row>
    <row r="742" spans="3:4" ht="15.75" customHeight="1" x14ac:dyDescent="0.2">
      <c r="C742" s="48"/>
      <c r="D742" s="49"/>
    </row>
    <row r="743" spans="3:4" ht="15.75" customHeight="1" x14ac:dyDescent="0.2">
      <c r="C743" s="48"/>
      <c r="D743" s="49"/>
    </row>
    <row r="744" spans="3:4" ht="15.75" customHeight="1" x14ac:dyDescent="0.2">
      <c r="C744" s="48"/>
      <c r="D744" s="49"/>
    </row>
    <row r="745" spans="3:4" ht="15.75" customHeight="1" x14ac:dyDescent="0.2">
      <c r="C745" s="48"/>
      <c r="D745" s="49"/>
    </row>
    <row r="746" spans="3:4" ht="15.75" customHeight="1" x14ac:dyDescent="0.2">
      <c r="C746" s="48"/>
      <c r="D746" s="49"/>
    </row>
    <row r="747" spans="3:4" ht="15.75" customHeight="1" x14ac:dyDescent="0.2">
      <c r="C747" s="48"/>
      <c r="D747" s="49"/>
    </row>
    <row r="748" spans="3:4" ht="15.75" customHeight="1" x14ac:dyDescent="0.2">
      <c r="C748" s="48"/>
      <c r="D748" s="49"/>
    </row>
    <row r="749" spans="3:4" ht="15.75" customHeight="1" x14ac:dyDescent="0.2">
      <c r="C749" s="48"/>
      <c r="D749" s="49"/>
    </row>
    <row r="750" spans="3:4" ht="15.75" customHeight="1" x14ac:dyDescent="0.2">
      <c r="C750" s="48"/>
      <c r="D750" s="49"/>
    </row>
    <row r="751" spans="3:4" ht="15.75" customHeight="1" x14ac:dyDescent="0.2">
      <c r="C751" s="48"/>
      <c r="D751" s="49"/>
    </row>
    <row r="752" spans="3:4" ht="15.75" customHeight="1" x14ac:dyDescent="0.2">
      <c r="C752" s="48"/>
      <c r="D752" s="49"/>
    </row>
    <row r="753" spans="3:4" ht="15.75" customHeight="1" x14ac:dyDescent="0.2">
      <c r="C753" s="48"/>
      <c r="D753" s="49"/>
    </row>
    <row r="754" spans="3:4" ht="15.75" customHeight="1" x14ac:dyDescent="0.2">
      <c r="C754" s="48"/>
      <c r="D754" s="49"/>
    </row>
    <row r="755" spans="3:4" ht="15.75" customHeight="1" x14ac:dyDescent="0.2">
      <c r="C755" s="48"/>
      <c r="D755" s="49"/>
    </row>
    <row r="756" spans="3:4" ht="15.75" customHeight="1" x14ac:dyDescent="0.2">
      <c r="C756" s="48"/>
      <c r="D756" s="49"/>
    </row>
    <row r="757" spans="3:4" ht="15.75" customHeight="1" x14ac:dyDescent="0.2">
      <c r="C757" s="48"/>
      <c r="D757" s="49"/>
    </row>
    <row r="758" spans="3:4" ht="15.75" customHeight="1" x14ac:dyDescent="0.2">
      <c r="C758" s="48"/>
      <c r="D758" s="49"/>
    </row>
    <row r="759" spans="3:4" ht="15.75" customHeight="1" x14ac:dyDescent="0.2">
      <c r="C759" s="48"/>
      <c r="D759" s="49"/>
    </row>
    <row r="760" spans="3:4" ht="15.75" customHeight="1" x14ac:dyDescent="0.2">
      <c r="C760" s="48"/>
      <c r="D760" s="49"/>
    </row>
    <row r="761" spans="3:4" ht="15.75" customHeight="1" x14ac:dyDescent="0.2">
      <c r="C761" s="48"/>
      <c r="D761" s="49"/>
    </row>
    <row r="762" spans="3:4" ht="15.75" customHeight="1" x14ac:dyDescent="0.2">
      <c r="C762" s="48"/>
      <c r="D762" s="49"/>
    </row>
    <row r="763" spans="3:4" ht="15.75" customHeight="1" x14ac:dyDescent="0.2">
      <c r="C763" s="48"/>
      <c r="D763" s="49"/>
    </row>
    <row r="764" spans="3:4" ht="15.75" customHeight="1" x14ac:dyDescent="0.2">
      <c r="C764" s="48"/>
      <c r="D764" s="49"/>
    </row>
    <row r="765" spans="3:4" ht="15.75" customHeight="1" x14ac:dyDescent="0.2">
      <c r="C765" s="48"/>
      <c r="D765" s="49"/>
    </row>
    <row r="766" spans="3:4" ht="15.75" customHeight="1" x14ac:dyDescent="0.2">
      <c r="C766" s="48"/>
      <c r="D766" s="49"/>
    </row>
    <row r="767" spans="3:4" ht="15.75" customHeight="1" x14ac:dyDescent="0.2">
      <c r="C767" s="48"/>
      <c r="D767" s="49"/>
    </row>
    <row r="768" spans="3:4" ht="15.75" customHeight="1" x14ac:dyDescent="0.2">
      <c r="C768" s="48"/>
      <c r="D768" s="49"/>
    </row>
    <row r="769" spans="3:4" ht="15.75" customHeight="1" x14ac:dyDescent="0.2">
      <c r="C769" s="48"/>
      <c r="D769" s="49"/>
    </row>
    <row r="770" spans="3:4" ht="15.75" customHeight="1" x14ac:dyDescent="0.2">
      <c r="C770" s="48"/>
      <c r="D770" s="49"/>
    </row>
    <row r="771" spans="3:4" ht="15.75" customHeight="1" x14ac:dyDescent="0.2">
      <c r="C771" s="48"/>
      <c r="D771" s="49"/>
    </row>
    <row r="772" spans="3:4" ht="15.75" customHeight="1" x14ac:dyDescent="0.2">
      <c r="C772" s="48"/>
      <c r="D772" s="49"/>
    </row>
    <row r="773" spans="3:4" ht="15.75" customHeight="1" x14ac:dyDescent="0.2">
      <c r="C773" s="48"/>
      <c r="D773" s="49"/>
    </row>
    <row r="774" spans="3:4" ht="15.75" customHeight="1" x14ac:dyDescent="0.2">
      <c r="C774" s="48"/>
      <c r="D774" s="49"/>
    </row>
    <row r="775" spans="3:4" ht="15.75" customHeight="1" x14ac:dyDescent="0.2">
      <c r="C775" s="48"/>
      <c r="D775" s="49"/>
    </row>
    <row r="776" spans="3:4" ht="15.75" customHeight="1" x14ac:dyDescent="0.2">
      <c r="C776" s="48"/>
      <c r="D776" s="49"/>
    </row>
    <row r="777" spans="3:4" ht="15.75" customHeight="1" x14ac:dyDescent="0.2">
      <c r="C777" s="48"/>
      <c r="D777" s="49"/>
    </row>
    <row r="778" spans="3:4" ht="15.75" customHeight="1" x14ac:dyDescent="0.2">
      <c r="C778" s="48"/>
      <c r="D778" s="49"/>
    </row>
    <row r="779" spans="3:4" ht="15.75" customHeight="1" x14ac:dyDescent="0.2">
      <c r="C779" s="48"/>
      <c r="D779" s="49"/>
    </row>
    <row r="780" spans="3:4" ht="15.75" customHeight="1" x14ac:dyDescent="0.2">
      <c r="C780" s="48"/>
      <c r="D780" s="49"/>
    </row>
    <row r="781" spans="3:4" ht="15.75" customHeight="1" x14ac:dyDescent="0.2">
      <c r="C781" s="48"/>
      <c r="D781" s="49"/>
    </row>
    <row r="782" spans="3:4" ht="15.75" customHeight="1" x14ac:dyDescent="0.2">
      <c r="C782" s="48"/>
      <c r="D782" s="49"/>
    </row>
    <row r="783" spans="3:4" ht="15.75" customHeight="1" x14ac:dyDescent="0.2">
      <c r="C783" s="48"/>
      <c r="D783" s="49"/>
    </row>
    <row r="784" spans="3:4" ht="15.75" customHeight="1" x14ac:dyDescent="0.2">
      <c r="C784" s="48"/>
      <c r="D784" s="49"/>
    </row>
    <row r="785" spans="3:4" ht="15.75" customHeight="1" x14ac:dyDescent="0.2">
      <c r="C785" s="48"/>
      <c r="D785" s="49"/>
    </row>
    <row r="786" spans="3:4" ht="15.75" customHeight="1" x14ac:dyDescent="0.2">
      <c r="C786" s="48"/>
      <c r="D786" s="49"/>
    </row>
    <row r="787" spans="3:4" ht="15.75" customHeight="1" x14ac:dyDescent="0.2">
      <c r="C787" s="48"/>
      <c r="D787" s="49"/>
    </row>
    <row r="788" spans="3:4" ht="15.75" customHeight="1" x14ac:dyDescent="0.2">
      <c r="C788" s="48"/>
      <c r="D788" s="49"/>
    </row>
    <row r="789" spans="3:4" ht="15.75" customHeight="1" x14ac:dyDescent="0.2">
      <c r="C789" s="48"/>
      <c r="D789" s="49"/>
    </row>
    <row r="790" spans="3:4" ht="15.75" customHeight="1" x14ac:dyDescent="0.2">
      <c r="C790" s="48"/>
      <c r="D790" s="49"/>
    </row>
    <row r="791" spans="3:4" ht="15.75" customHeight="1" x14ac:dyDescent="0.2">
      <c r="C791" s="48"/>
      <c r="D791" s="49"/>
    </row>
    <row r="792" spans="3:4" ht="15.75" customHeight="1" x14ac:dyDescent="0.2">
      <c r="C792" s="48"/>
      <c r="D792" s="49"/>
    </row>
    <row r="793" spans="3:4" ht="15.75" customHeight="1" x14ac:dyDescent="0.2">
      <c r="C793" s="48"/>
      <c r="D793" s="49"/>
    </row>
    <row r="794" spans="3:4" ht="15.75" customHeight="1" x14ac:dyDescent="0.2">
      <c r="C794" s="48"/>
      <c r="D794" s="49"/>
    </row>
    <row r="795" spans="3:4" ht="15.75" customHeight="1" x14ac:dyDescent="0.2">
      <c r="C795" s="48"/>
      <c r="D795" s="49"/>
    </row>
    <row r="796" spans="3:4" ht="15.75" customHeight="1" x14ac:dyDescent="0.2">
      <c r="C796" s="48"/>
      <c r="D796" s="49"/>
    </row>
    <row r="797" spans="3:4" ht="15.75" customHeight="1" x14ac:dyDescent="0.2">
      <c r="C797" s="48"/>
      <c r="D797" s="49"/>
    </row>
    <row r="798" spans="3:4" ht="15.75" customHeight="1" x14ac:dyDescent="0.2">
      <c r="C798" s="48"/>
      <c r="D798" s="49"/>
    </row>
    <row r="799" spans="3:4" ht="15.75" customHeight="1" x14ac:dyDescent="0.2">
      <c r="C799" s="48"/>
      <c r="D799" s="49"/>
    </row>
    <row r="800" spans="3:4" ht="15.75" customHeight="1" x14ac:dyDescent="0.2">
      <c r="C800" s="48"/>
      <c r="D800" s="49"/>
    </row>
    <row r="801" spans="3:4" ht="15.75" customHeight="1" x14ac:dyDescent="0.2">
      <c r="C801" s="48"/>
      <c r="D801" s="49"/>
    </row>
    <row r="802" spans="3:4" ht="15.75" customHeight="1" x14ac:dyDescent="0.2">
      <c r="C802" s="48"/>
      <c r="D802" s="49"/>
    </row>
    <row r="803" spans="3:4" ht="15.75" customHeight="1" x14ac:dyDescent="0.2">
      <c r="C803" s="48"/>
      <c r="D803" s="49"/>
    </row>
    <row r="804" spans="3:4" ht="15.75" customHeight="1" x14ac:dyDescent="0.2">
      <c r="C804" s="48"/>
      <c r="D804" s="49"/>
    </row>
    <row r="805" spans="3:4" ht="15.75" customHeight="1" x14ac:dyDescent="0.2">
      <c r="C805" s="48"/>
      <c r="D805" s="49"/>
    </row>
    <row r="806" spans="3:4" ht="15.75" customHeight="1" x14ac:dyDescent="0.2">
      <c r="C806" s="48"/>
      <c r="D806" s="49"/>
    </row>
    <row r="807" spans="3:4" ht="15.75" customHeight="1" x14ac:dyDescent="0.2">
      <c r="C807" s="48"/>
      <c r="D807" s="49"/>
    </row>
    <row r="808" spans="3:4" ht="15.75" customHeight="1" x14ac:dyDescent="0.2">
      <c r="C808" s="48"/>
      <c r="D808" s="49"/>
    </row>
    <row r="809" spans="3:4" ht="15.75" customHeight="1" x14ac:dyDescent="0.2">
      <c r="C809" s="48"/>
      <c r="D809" s="49"/>
    </row>
    <row r="810" spans="3:4" ht="15.75" customHeight="1" x14ac:dyDescent="0.2">
      <c r="C810" s="48"/>
      <c r="D810" s="49"/>
    </row>
    <row r="811" spans="3:4" ht="15.75" customHeight="1" x14ac:dyDescent="0.2">
      <c r="C811" s="48"/>
      <c r="D811" s="49"/>
    </row>
    <row r="812" spans="3:4" ht="15.75" customHeight="1" x14ac:dyDescent="0.2">
      <c r="C812" s="48"/>
      <c r="D812" s="49"/>
    </row>
    <row r="813" spans="3:4" ht="15.75" customHeight="1" x14ac:dyDescent="0.2">
      <c r="C813" s="48"/>
      <c r="D813" s="49"/>
    </row>
    <row r="814" spans="3:4" ht="15.75" customHeight="1" x14ac:dyDescent="0.2">
      <c r="C814" s="48"/>
      <c r="D814" s="49"/>
    </row>
    <row r="815" spans="3:4" ht="15.75" customHeight="1" x14ac:dyDescent="0.2">
      <c r="C815" s="48"/>
      <c r="D815" s="49"/>
    </row>
    <row r="816" spans="3:4" ht="15.75" customHeight="1" x14ac:dyDescent="0.2">
      <c r="C816" s="48"/>
      <c r="D816" s="49"/>
    </row>
    <row r="817" spans="3:4" ht="15.75" customHeight="1" x14ac:dyDescent="0.2">
      <c r="C817" s="48"/>
      <c r="D817" s="49"/>
    </row>
    <row r="818" spans="3:4" ht="15.75" customHeight="1" x14ac:dyDescent="0.2">
      <c r="C818" s="48"/>
      <c r="D818" s="49"/>
    </row>
    <row r="819" spans="3:4" ht="15.75" customHeight="1" x14ac:dyDescent="0.2">
      <c r="C819" s="48"/>
      <c r="D819" s="49"/>
    </row>
    <row r="820" spans="3:4" ht="15.75" customHeight="1" x14ac:dyDescent="0.2">
      <c r="C820" s="48"/>
      <c r="D820" s="49"/>
    </row>
    <row r="821" spans="3:4" ht="15.75" customHeight="1" x14ac:dyDescent="0.2">
      <c r="C821" s="48"/>
      <c r="D821" s="49"/>
    </row>
    <row r="822" spans="3:4" ht="15.75" customHeight="1" x14ac:dyDescent="0.2">
      <c r="C822" s="48"/>
      <c r="D822" s="49"/>
    </row>
    <row r="823" spans="3:4" ht="15.75" customHeight="1" x14ac:dyDescent="0.2">
      <c r="C823" s="48"/>
      <c r="D823" s="49"/>
    </row>
    <row r="824" spans="3:4" ht="15.75" customHeight="1" x14ac:dyDescent="0.2">
      <c r="C824" s="48"/>
      <c r="D824" s="49"/>
    </row>
    <row r="825" spans="3:4" ht="15.75" customHeight="1" x14ac:dyDescent="0.2">
      <c r="C825" s="48"/>
      <c r="D825" s="49"/>
    </row>
    <row r="826" spans="3:4" ht="15.75" customHeight="1" x14ac:dyDescent="0.2">
      <c r="C826" s="48"/>
      <c r="D826" s="49"/>
    </row>
    <row r="827" spans="3:4" ht="15.75" customHeight="1" x14ac:dyDescent="0.2">
      <c r="C827" s="48"/>
      <c r="D827" s="49"/>
    </row>
    <row r="828" spans="3:4" ht="15.75" customHeight="1" x14ac:dyDescent="0.2">
      <c r="C828" s="48"/>
      <c r="D828" s="49"/>
    </row>
    <row r="829" spans="3:4" ht="15.75" customHeight="1" x14ac:dyDescent="0.2">
      <c r="C829" s="48"/>
      <c r="D829" s="49"/>
    </row>
    <row r="830" spans="3:4" ht="15.75" customHeight="1" x14ac:dyDescent="0.2">
      <c r="C830" s="48"/>
      <c r="D830" s="49"/>
    </row>
    <row r="831" spans="3:4" ht="15.75" customHeight="1" x14ac:dyDescent="0.2">
      <c r="C831" s="48"/>
      <c r="D831" s="49"/>
    </row>
    <row r="832" spans="3:4" ht="15.75" customHeight="1" x14ac:dyDescent="0.2">
      <c r="C832" s="48"/>
      <c r="D832" s="49"/>
    </row>
    <row r="833" spans="3:4" ht="15.75" customHeight="1" x14ac:dyDescent="0.2">
      <c r="C833" s="48"/>
      <c r="D833" s="49"/>
    </row>
    <row r="834" spans="3:4" ht="15.75" customHeight="1" x14ac:dyDescent="0.2">
      <c r="C834" s="48"/>
      <c r="D834" s="49"/>
    </row>
    <row r="835" spans="3:4" ht="15.75" customHeight="1" x14ac:dyDescent="0.2">
      <c r="C835" s="48"/>
      <c r="D835" s="49"/>
    </row>
    <row r="836" spans="3:4" ht="15.75" customHeight="1" x14ac:dyDescent="0.2">
      <c r="C836" s="48"/>
      <c r="D836" s="49"/>
    </row>
    <row r="837" spans="3:4" ht="15.75" customHeight="1" x14ac:dyDescent="0.2">
      <c r="C837" s="48"/>
      <c r="D837" s="49"/>
    </row>
    <row r="838" spans="3:4" ht="15.75" customHeight="1" x14ac:dyDescent="0.2">
      <c r="C838" s="48"/>
      <c r="D838" s="49"/>
    </row>
    <row r="839" spans="3:4" ht="15.75" customHeight="1" x14ac:dyDescent="0.2">
      <c r="C839" s="48"/>
      <c r="D839" s="49"/>
    </row>
    <row r="840" spans="3:4" ht="15.75" customHeight="1" x14ac:dyDescent="0.2">
      <c r="C840" s="48"/>
      <c r="D840" s="49"/>
    </row>
    <row r="841" spans="3:4" ht="15.75" customHeight="1" x14ac:dyDescent="0.2">
      <c r="C841" s="48"/>
      <c r="D841" s="49"/>
    </row>
    <row r="842" spans="3:4" ht="15.75" customHeight="1" x14ac:dyDescent="0.2">
      <c r="C842" s="48"/>
      <c r="D842" s="49"/>
    </row>
    <row r="843" spans="3:4" ht="15.75" customHeight="1" x14ac:dyDescent="0.2">
      <c r="C843" s="48"/>
      <c r="D843" s="49"/>
    </row>
    <row r="844" spans="3:4" ht="15.75" customHeight="1" x14ac:dyDescent="0.2">
      <c r="C844" s="48"/>
      <c r="D844" s="49"/>
    </row>
    <row r="845" spans="3:4" ht="15.75" customHeight="1" x14ac:dyDescent="0.2">
      <c r="C845" s="48"/>
      <c r="D845" s="49"/>
    </row>
    <row r="846" spans="3:4" ht="15.75" customHeight="1" x14ac:dyDescent="0.2">
      <c r="C846" s="48"/>
      <c r="D846" s="49"/>
    </row>
    <row r="847" spans="3:4" ht="15.75" customHeight="1" x14ac:dyDescent="0.2">
      <c r="C847" s="48"/>
      <c r="D847" s="49"/>
    </row>
    <row r="848" spans="3:4" ht="15.75" customHeight="1" x14ac:dyDescent="0.2">
      <c r="C848" s="48"/>
      <c r="D848" s="49"/>
    </row>
    <row r="849" spans="3:4" ht="15.75" customHeight="1" x14ac:dyDescent="0.2">
      <c r="C849" s="48"/>
      <c r="D849" s="49"/>
    </row>
    <row r="850" spans="3:4" ht="15.75" customHeight="1" x14ac:dyDescent="0.2">
      <c r="C850" s="48"/>
      <c r="D850" s="49"/>
    </row>
    <row r="851" spans="3:4" ht="15.75" customHeight="1" x14ac:dyDescent="0.2">
      <c r="C851" s="48"/>
      <c r="D851" s="49"/>
    </row>
    <row r="852" spans="3:4" ht="15.75" customHeight="1" x14ac:dyDescent="0.2">
      <c r="C852" s="48"/>
      <c r="D852" s="49"/>
    </row>
    <row r="853" spans="3:4" ht="15.75" customHeight="1" x14ac:dyDescent="0.2">
      <c r="C853" s="48"/>
      <c r="D853" s="49"/>
    </row>
    <row r="854" spans="3:4" ht="15.75" customHeight="1" x14ac:dyDescent="0.2">
      <c r="C854" s="48"/>
      <c r="D854" s="49"/>
    </row>
    <row r="855" spans="3:4" ht="15.75" customHeight="1" x14ac:dyDescent="0.2">
      <c r="C855" s="48"/>
      <c r="D855" s="49"/>
    </row>
    <row r="856" spans="3:4" ht="15.75" customHeight="1" x14ac:dyDescent="0.2">
      <c r="C856" s="48"/>
      <c r="D856" s="49"/>
    </row>
    <row r="857" spans="3:4" ht="15.75" customHeight="1" x14ac:dyDescent="0.2">
      <c r="C857" s="48"/>
      <c r="D857" s="49"/>
    </row>
    <row r="858" spans="3:4" ht="15.75" customHeight="1" x14ac:dyDescent="0.2">
      <c r="C858" s="48"/>
      <c r="D858" s="49"/>
    </row>
    <row r="859" spans="3:4" ht="15.75" customHeight="1" x14ac:dyDescent="0.2">
      <c r="C859" s="48"/>
      <c r="D859" s="49"/>
    </row>
    <row r="860" spans="3:4" ht="15.75" customHeight="1" x14ac:dyDescent="0.2">
      <c r="C860" s="48"/>
      <c r="D860" s="49"/>
    </row>
    <row r="861" spans="3:4" ht="15.75" customHeight="1" x14ac:dyDescent="0.2">
      <c r="C861" s="48"/>
      <c r="D861" s="49"/>
    </row>
    <row r="862" spans="3:4" ht="15.75" customHeight="1" x14ac:dyDescent="0.2">
      <c r="C862" s="48"/>
      <c r="D862" s="49"/>
    </row>
    <row r="863" spans="3:4" ht="15.75" customHeight="1" x14ac:dyDescent="0.2">
      <c r="C863" s="48"/>
      <c r="D863" s="49"/>
    </row>
    <row r="864" spans="3:4" ht="15.75" customHeight="1" x14ac:dyDescent="0.2">
      <c r="C864" s="48"/>
      <c r="D864" s="49"/>
    </row>
    <row r="865" spans="3:4" ht="15.75" customHeight="1" x14ac:dyDescent="0.2">
      <c r="C865" s="48"/>
      <c r="D865" s="49"/>
    </row>
    <row r="866" spans="3:4" ht="15.75" customHeight="1" x14ac:dyDescent="0.2">
      <c r="C866" s="48"/>
      <c r="D866" s="49"/>
    </row>
    <row r="867" spans="3:4" ht="15.75" customHeight="1" x14ac:dyDescent="0.2">
      <c r="C867" s="48"/>
      <c r="D867" s="49"/>
    </row>
    <row r="868" spans="3:4" ht="15.75" customHeight="1" x14ac:dyDescent="0.2">
      <c r="C868" s="48"/>
      <c r="D868" s="49"/>
    </row>
    <row r="869" spans="3:4" ht="15.75" customHeight="1" x14ac:dyDescent="0.2">
      <c r="C869" s="48"/>
      <c r="D869" s="49"/>
    </row>
    <row r="870" spans="3:4" ht="15.75" customHeight="1" x14ac:dyDescent="0.2">
      <c r="C870" s="48"/>
      <c r="D870" s="49"/>
    </row>
    <row r="871" spans="3:4" ht="15.75" customHeight="1" x14ac:dyDescent="0.2">
      <c r="C871" s="48"/>
      <c r="D871" s="49"/>
    </row>
    <row r="872" spans="3:4" ht="15.75" customHeight="1" x14ac:dyDescent="0.2">
      <c r="C872" s="48"/>
      <c r="D872" s="49"/>
    </row>
    <row r="873" spans="3:4" ht="15.75" customHeight="1" x14ac:dyDescent="0.2">
      <c r="C873" s="48"/>
      <c r="D873" s="49"/>
    </row>
    <row r="874" spans="3:4" ht="15.75" customHeight="1" x14ac:dyDescent="0.2">
      <c r="C874" s="48"/>
      <c r="D874" s="49"/>
    </row>
    <row r="875" spans="3:4" ht="15.75" customHeight="1" x14ac:dyDescent="0.2">
      <c r="C875" s="48"/>
      <c r="D875" s="49"/>
    </row>
    <row r="876" spans="3:4" ht="15.75" customHeight="1" x14ac:dyDescent="0.2">
      <c r="C876" s="48"/>
      <c r="D876" s="49"/>
    </row>
    <row r="877" spans="3:4" ht="15.75" customHeight="1" x14ac:dyDescent="0.2">
      <c r="C877" s="48"/>
      <c r="D877" s="49"/>
    </row>
    <row r="878" spans="3:4" ht="15.75" customHeight="1" x14ac:dyDescent="0.2">
      <c r="C878" s="48"/>
      <c r="D878" s="49"/>
    </row>
    <row r="879" spans="3:4" ht="15.75" customHeight="1" x14ac:dyDescent="0.2">
      <c r="C879" s="48"/>
      <c r="D879" s="49"/>
    </row>
    <row r="880" spans="3:4" ht="15.75" customHeight="1" x14ac:dyDescent="0.2">
      <c r="C880" s="48"/>
      <c r="D880" s="49"/>
    </row>
    <row r="881" spans="3:4" ht="15.75" customHeight="1" x14ac:dyDescent="0.2">
      <c r="C881" s="48"/>
      <c r="D881" s="49"/>
    </row>
    <row r="882" spans="3:4" ht="15.75" customHeight="1" x14ac:dyDescent="0.2">
      <c r="C882" s="48"/>
      <c r="D882" s="49"/>
    </row>
    <row r="883" spans="3:4" ht="15.75" customHeight="1" x14ac:dyDescent="0.2">
      <c r="C883" s="48"/>
      <c r="D883" s="49"/>
    </row>
    <row r="884" spans="3:4" ht="15.75" customHeight="1" x14ac:dyDescent="0.2">
      <c r="C884" s="48"/>
      <c r="D884" s="49"/>
    </row>
    <row r="885" spans="3:4" ht="15.75" customHeight="1" x14ac:dyDescent="0.2">
      <c r="C885" s="48"/>
      <c r="D885" s="49"/>
    </row>
    <row r="886" spans="3:4" ht="15.75" customHeight="1" x14ac:dyDescent="0.2">
      <c r="C886" s="48"/>
      <c r="D886" s="49"/>
    </row>
    <row r="887" spans="3:4" ht="15.75" customHeight="1" x14ac:dyDescent="0.2">
      <c r="C887" s="48"/>
      <c r="D887" s="49"/>
    </row>
    <row r="888" spans="3:4" ht="15.75" customHeight="1" x14ac:dyDescent="0.2">
      <c r="C888" s="48"/>
      <c r="D888" s="49"/>
    </row>
    <row r="889" spans="3:4" ht="15.75" customHeight="1" x14ac:dyDescent="0.2">
      <c r="C889" s="48"/>
      <c r="D889" s="49"/>
    </row>
    <row r="890" spans="3:4" ht="15.75" customHeight="1" x14ac:dyDescent="0.2">
      <c r="C890" s="48"/>
      <c r="D890" s="49"/>
    </row>
    <row r="891" spans="3:4" ht="15.75" customHeight="1" x14ac:dyDescent="0.2">
      <c r="C891" s="48"/>
      <c r="D891" s="49"/>
    </row>
    <row r="892" spans="3:4" ht="15.75" customHeight="1" x14ac:dyDescent="0.2">
      <c r="C892" s="48"/>
      <c r="D892" s="49"/>
    </row>
    <row r="893" spans="3:4" ht="15.75" customHeight="1" x14ac:dyDescent="0.2">
      <c r="C893" s="48"/>
      <c r="D893" s="49"/>
    </row>
    <row r="894" spans="3:4" ht="15.75" customHeight="1" x14ac:dyDescent="0.2">
      <c r="C894" s="48"/>
      <c r="D894" s="49"/>
    </row>
    <row r="895" spans="3:4" ht="15.75" customHeight="1" x14ac:dyDescent="0.2">
      <c r="C895" s="48"/>
      <c r="D895" s="49"/>
    </row>
    <row r="896" spans="3:4" ht="15.75" customHeight="1" x14ac:dyDescent="0.2">
      <c r="C896" s="48"/>
      <c r="D896" s="49"/>
    </row>
    <row r="897" spans="3:4" ht="15.75" customHeight="1" x14ac:dyDescent="0.2">
      <c r="C897" s="48"/>
      <c r="D897" s="49"/>
    </row>
    <row r="898" spans="3:4" ht="15.75" customHeight="1" x14ac:dyDescent="0.2">
      <c r="C898" s="48"/>
      <c r="D898" s="49"/>
    </row>
    <row r="899" spans="3:4" ht="15.75" customHeight="1" x14ac:dyDescent="0.2">
      <c r="C899" s="48"/>
      <c r="D899" s="49"/>
    </row>
    <row r="900" spans="3:4" ht="15.75" customHeight="1" x14ac:dyDescent="0.2">
      <c r="C900" s="48"/>
      <c r="D900" s="49"/>
    </row>
    <row r="901" spans="3:4" ht="15.75" customHeight="1" x14ac:dyDescent="0.2">
      <c r="C901" s="48"/>
      <c r="D901" s="49"/>
    </row>
    <row r="902" spans="3:4" ht="15.75" customHeight="1" x14ac:dyDescent="0.2">
      <c r="C902" s="48"/>
      <c r="D902" s="49"/>
    </row>
    <row r="903" spans="3:4" ht="15.75" customHeight="1" x14ac:dyDescent="0.2">
      <c r="C903" s="48"/>
      <c r="D903" s="49"/>
    </row>
    <row r="904" spans="3:4" ht="15.75" customHeight="1" x14ac:dyDescent="0.2">
      <c r="C904" s="48"/>
      <c r="D904" s="49"/>
    </row>
    <row r="905" spans="3:4" ht="15.75" customHeight="1" x14ac:dyDescent="0.2">
      <c r="C905" s="48"/>
      <c r="D905" s="49"/>
    </row>
    <row r="906" spans="3:4" ht="15.75" customHeight="1" x14ac:dyDescent="0.2">
      <c r="C906" s="48"/>
      <c r="D906" s="49"/>
    </row>
    <row r="907" spans="3:4" ht="15.75" customHeight="1" x14ac:dyDescent="0.2">
      <c r="C907" s="48"/>
      <c r="D907" s="49"/>
    </row>
    <row r="908" spans="3:4" ht="15.75" customHeight="1" x14ac:dyDescent="0.2">
      <c r="C908" s="48"/>
      <c r="D908" s="49"/>
    </row>
    <row r="909" spans="3:4" ht="15.75" customHeight="1" x14ac:dyDescent="0.2">
      <c r="C909" s="48"/>
      <c r="D909" s="49"/>
    </row>
    <row r="910" spans="3:4" ht="15.75" customHeight="1" x14ac:dyDescent="0.2">
      <c r="C910" s="48"/>
      <c r="D910" s="49"/>
    </row>
    <row r="911" spans="3:4" ht="15.75" customHeight="1" x14ac:dyDescent="0.2">
      <c r="C911" s="48"/>
      <c r="D911" s="49"/>
    </row>
    <row r="912" spans="3:4" ht="15.75" customHeight="1" x14ac:dyDescent="0.2">
      <c r="C912" s="48"/>
      <c r="D912" s="49"/>
    </row>
    <row r="913" spans="3:4" ht="15.75" customHeight="1" x14ac:dyDescent="0.2">
      <c r="C913" s="48"/>
      <c r="D913" s="49"/>
    </row>
    <row r="914" spans="3:4" ht="15.75" customHeight="1" x14ac:dyDescent="0.2">
      <c r="C914" s="48"/>
      <c r="D914" s="49"/>
    </row>
    <row r="915" spans="3:4" ht="15.75" customHeight="1" x14ac:dyDescent="0.2">
      <c r="C915" s="48"/>
      <c r="D915" s="49"/>
    </row>
    <row r="916" spans="3:4" ht="15.75" customHeight="1" x14ac:dyDescent="0.2">
      <c r="C916" s="48"/>
      <c r="D916" s="49"/>
    </row>
    <row r="917" spans="3:4" ht="15.75" customHeight="1" x14ac:dyDescent="0.2">
      <c r="C917" s="48"/>
      <c r="D917" s="49"/>
    </row>
    <row r="918" spans="3:4" ht="15.75" customHeight="1" x14ac:dyDescent="0.2">
      <c r="C918" s="48"/>
      <c r="D918" s="49"/>
    </row>
    <row r="919" spans="3:4" ht="15.75" customHeight="1" x14ac:dyDescent="0.2">
      <c r="C919" s="48"/>
      <c r="D919" s="49"/>
    </row>
    <row r="920" spans="3:4" ht="15.75" customHeight="1" x14ac:dyDescent="0.2">
      <c r="C920" s="48"/>
      <c r="D920" s="49"/>
    </row>
    <row r="921" spans="3:4" ht="15.75" customHeight="1" x14ac:dyDescent="0.2">
      <c r="C921" s="48"/>
      <c r="D921" s="49"/>
    </row>
    <row r="922" spans="3:4" ht="15.75" customHeight="1" x14ac:dyDescent="0.2">
      <c r="C922" s="48"/>
      <c r="D922" s="49"/>
    </row>
    <row r="923" spans="3:4" ht="15.75" customHeight="1" x14ac:dyDescent="0.2">
      <c r="C923" s="48"/>
      <c r="D923" s="49"/>
    </row>
    <row r="924" spans="3:4" ht="15.75" customHeight="1" x14ac:dyDescent="0.2">
      <c r="C924" s="48"/>
      <c r="D924" s="49"/>
    </row>
    <row r="925" spans="3:4" ht="15.75" customHeight="1" x14ac:dyDescent="0.2">
      <c r="C925" s="48"/>
      <c r="D925" s="49"/>
    </row>
    <row r="926" spans="3:4" ht="15.75" customHeight="1" x14ac:dyDescent="0.2">
      <c r="C926" s="48"/>
      <c r="D926" s="49"/>
    </row>
    <row r="927" spans="3:4" ht="15.75" customHeight="1" x14ac:dyDescent="0.2">
      <c r="C927" s="48"/>
      <c r="D927" s="49"/>
    </row>
    <row r="928" spans="3:4" ht="15.75" customHeight="1" x14ac:dyDescent="0.2">
      <c r="C928" s="48"/>
      <c r="D928" s="49"/>
    </row>
    <row r="929" spans="3:4" ht="15.75" customHeight="1" x14ac:dyDescent="0.2">
      <c r="C929" s="48"/>
      <c r="D929" s="49"/>
    </row>
    <row r="930" spans="3:4" ht="15.75" customHeight="1" x14ac:dyDescent="0.2">
      <c r="C930" s="48"/>
      <c r="D930" s="49"/>
    </row>
    <row r="931" spans="3:4" ht="15.75" customHeight="1" x14ac:dyDescent="0.2">
      <c r="C931" s="48"/>
      <c r="D931" s="49"/>
    </row>
    <row r="932" spans="3:4" ht="15.75" customHeight="1" x14ac:dyDescent="0.2">
      <c r="C932" s="48"/>
      <c r="D932" s="49"/>
    </row>
    <row r="933" spans="3:4" ht="15.75" customHeight="1" x14ac:dyDescent="0.2">
      <c r="C933" s="48"/>
      <c r="D933" s="49"/>
    </row>
    <row r="934" spans="3:4" ht="15.75" customHeight="1" x14ac:dyDescent="0.2">
      <c r="C934" s="48"/>
      <c r="D934" s="49"/>
    </row>
    <row r="935" spans="3:4" ht="15.75" customHeight="1" x14ac:dyDescent="0.2">
      <c r="C935" s="48"/>
      <c r="D935" s="49"/>
    </row>
    <row r="936" spans="3:4" ht="15.75" customHeight="1" x14ac:dyDescent="0.2">
      <c r="C936" s="48"/>
      <c r="D936" s="49"/>
    </row>
    <row r="937" spans="3:4" ht="15.75" customHeight="1" x14ac:dyDescent="0.2">
      <c r="C937" s="48"/>
      <c r="D937" s="49"/>
    </row>
    <row r="938" spans="3:4" ht="15.75" customHeight="1" x14ac:dyDescent="0.2">
      <c r="C938" s="48"/>
      <c r="D938" s="49"/>
    </row>
    <row r="939" spans="3:4" ht="15.75" customHeight="1" x14ac:dyDescent="0.2">
      <c r="C939" s="48"/>
      <c r="D939" s="49"/>
    </row>
    <row r="940" spans="3:4" ht="15.75" customHeight="1" x14ac:dyDescent="0.2">
      <c r="C940" s="48"/>
      <c r="D940" s="49"/>
    </row>
    <row r="941" spans="3:4" ht="15.75" customHeight="1" x14ac:dyDescent="0.2">
      <c r="C941" s="48"/>
      <c r="D941" s="49"/>
    </row>
    <row r="942" spans="3:4" ht="15.75" customHeight="1" x14ac:dyDescent="0.2">
      <c r="C942" s="48"/>
      <c r="D942" s="49"/>
    </row>
    <row r="943" spans="3:4" ht="15.75" customHeight="1" x14ac:dyDescent="0.2">
      <c r="C943" s="48"/>
      <c r="D943" s="49"/>
    </row>
    <row r="944" spans="3:4" ht="15.75" customHeight="1" x14ac:dyDescent="0.2">
      <c r="C944" s="48"/>
      <c r="D944" s="49"/>
    </row>
    <row r="945" spans="3:4" ht="15.75" customHeight="1" x14ac:dyDescent="0.2">
      <c r="C945" s="48"/>
      <c r="D945" s="49"/>
    </row>
    <row r="946" spans="3:4" ht="15.75" customHeight="1" x14ac:dyDescent="0.2">
      <c r="C946" s="48"/>
      <c r="D946" s="49"/>
    </row>
    <row r="947" spans="3:4" ht="15.75" customHeight="1" x14ac:dyDescent="0.2">
      <c r="C947" s="48"/>
      <c r="D947" s="49"/>
    </row>
    <row r="948" spans="3:4" ht="15.75" customHeight="1" x14ac:dyDescent="0.2">
      <c r="C948" s="48"/>
      <c r="D948" s="49"/>
    </row>
    <row r="949" spans="3:4" ht="15.75" customHeight="1" x14ac:dyDescent="0.2">
      <c r="C949" s="48"/>
      <c r="D949" s="49"/>
    </row>
    <row r="950" spans="3:4" ht="15.75" customHeight="1" x14ac:dyDescent="0.2">
      <c r="C950" s="48"/>
      <c r="D950" s="49"/>
    </row>
    <row r="951" spans="3:4" ht="15.75" customHeight="1" x14ac:dyDescent="0.2">
      <c r="C951" s="48"/>
      <c r="D951" s="49"/>
    </row>
    <row r="952" spans="3:4" ht="15.75" customHeight="1" x14ac:dyDescent="0.2">
      <c r="C952" s="48"/>
      <c r="D952" s="49"/>
    </row>
    <row r="953" spans="3:4" ht="15.75" customHeight="1" x14ac:dyDescent="0.2">
      <c r="C953" s="48"/>
      <c r="D953" s="49"/>
    </row>
    <row r="954" spans="3:4" ht="15.75" customHeight="1" x14ac:dyDescent="0.2">
      <c r="C954" s="48"/>
      <c r="D954" s="49"/>
    </row>
    <row r="955" spans="3:4" ht="15.75" customHeight="1" x14ac:dyDescent="0.2">
      <c r="C955" s="48"/>
      <c r="D955" s="49"/>
    </row>
    <row r="956" spans="3:4" ht="15.75" customHeight="1" x14ac:dyDescent="0.2">
      <c r="C956" s="48"/>
      <c r="D956" s="49"/>
    </row>
    <row r="957" spans="3:4" ht="15.75" customHeight="1" x14ac:dyDescent="0.2">
      <c r="C957" s="48"/>
      <c r="D957" s="49"/>
    </row>
    <row r="958" spans="3:4" ht="15.75" customHeight="1" x14ac:dyDescent="0.2">
      <c r="C958" s="48"/>
      <c r="D958" s="49"/>
    </row>
    <row r="959" spans="3:4" ht="15.75" customHeight="1" x14ac:dyDescent="0.2">
      <c r="C959" s="48"/>
      <c r="D959" s="49"/>
    </row>
    <row r="960" spans="3:4" ht="15.75" customHeight="1" x14ac:dyDescent="0.2">
      <c r="C960" s="48"/>
      <c r="D960" s="49"/>
    </row>
    <row r="961" spans="3:4" ht="15.75" customHeight="1" x14ac:dyDescent="0.2">
      <c r="C961" s="48"/>
      <c r="D961" s="49"/>
    </row>
    <row r="962" spans="3:4" ht="15.75" customHeight="1" x14ac:dyDescent="0.2">
      <c r="C962" s="48"/>
      <c r="D962" s="49"/>
    </row>
    <row r="963" spans="3:4" ht="15.75" customHeight="1" x14ac:dyDescent="0.2">
      <c r="C963" s="48"/>
      <c r="D963" s="49"/>
    </row>
    <row r="964" spans="3:4" ht="15.75" customHeight="1" x14ac:dyDescent="0.2">
      <c r="C964" s="48"/>
      <c r="D964" s="49"/>
    </row>
    <row r="965" spans="3:4" ht="15.75" customHeight="1" x14ac:dyDescent="0.2">
      <c r="C965" s="48"/>
      <c r="D965" s="49"/>
    </row>
    <row r="966" spans="3:4" ht="15.75" customHeight="1" x14ac:dyDescent="0.2">
      <c r="C966" s="48"/>
      <c r="D966" s="49"/>
    </row>
    <row r="967" spans="3:4" ht="15.75" customHeight="1" x14ac:dyDescent="0.2">
      <c r="C967" s="48"/>
      <c r="D967" s="49"/>
    </row>
    <row r="968" spans="3:4" ht="15.75" customHeight="1" x14ac:dyDescent="0.2">
      <c r="C968" s="48"/>
      <c r="D968" s="49"/>
    </row>
    <row r="969" spans="3:4" ht="15.75" customHeight="1" x14ac:dyDescent="0.2">
      <c r="C969" s="48"/>
      <c r="D969" s="49"/>
    </row>
    <row r="970" spans="3:4" ht="15.75" customHeight="1" x14ac:dyDescent="0.2">
      <c r="C970" s="48"/>
      <c r="D970" s="49"/>
    </row>
    <row r="971" spans="3:4" ht="15.75" customHeight="1" x14ac:dyDescent="0.2">
      <c r="C971" s="48"/>
      <c r="D971" s="49"/>
    </row>
    <row r="972" spans="3:4" ht="15.75" customHeight="1" x14ac:dyDescent="0.2">
      <c r="C972" s="48"/>
      <c r="D972" s="49"/>
    </row>
    <row r="973" spans="3:4" ht="15.75" customHeight="1" x14ac:dyDescent="0.2">
      <c r="C973" s="48"/>
      <c r="D973" s="49"/>
    </row>
    <row r="974" spans="3:4" ht="15.75" customHeight="1" x14ac:dyDescent="0.2">
      <c r="C974" s="48"/>
      <c r="D974" s="49"/>
    </row>
    <row r="975" spans="3:4" ht="15.75" customHeight="1" x14ac:dyDescent="0.2">
      <c r="C975" s="48"/>
      <c r="D975" s="49"/>
    </row>
    <row r="976" spans="3:4" ht="15.75" customHeight="1" x14ac:dyDescent="0.2">
      <c r="C976" s="48"/>
      <c r="D976" s="49"/>
    </row>
    <row r="977" spans="3:4" ht="15.75" customHeight="1" x14ac:dyDescent="0.2">
      <c r="C977" s="48"/>
      <c r="D977" s="49"/>
    </row>
    <row r="978" spans="3:4" ht="15.75" customHeight="1" x14ac:dyDescent="0.2">
      <c r="C978" s="48"/>
      <c r="D978" s="49"/>
    </row>
    <row r="979" spans="3:4" ht="15.75" customHeight="1" x14ac:dyDescent="0.2">
      <c r="C979" s="48"/>
      <c r="D979" s="49"/>
    </row>
    <row r="980" spans="3:4" ht="15.75" customHeight="1" x14ac:dyDescent="0.2">
      <c r="C980" s="48"/>
      <c r="D980" s="49"/>
    </row>
    <row r="981" spans="3:4" ht="15.75" customHeight="1" x14ac:dyDescent="0.2">
      <c r="C981" s="48"/>
      <c r="D981" s="49"/>
    </row>
    <row r="982" spans="3:4" ht="15.75" customHeight="1" x14ac:dyDescent="0.2">
      <c r="C982" s="48"/>
      <c r="D982" s="49"/>
    </row>
    <row r="983" spans="3:4" ht="15.75" customHeight="1" x14ac:dyDescent="0.2">
      <c r="C983" s="48"/>
      <c r="D983" s="49"/>
    </row>
    <row r="984" spans="3:4" ht="15.75" customHeight="1" x14ac:dyDescent="0.2">
      <c r="C984" s="48"/>
      <c r="D984" s="49"/>
    </row>
    <row r="985" spans="3:4" ht="15.75" customHeight="1" x14ac:dyDescent="0.2">
      <c r="C985" s="48"/>
      <c r="D985" s="49"/>
    </row>
    <row r="986" spans="3:4" ht="12.75" x14ac:dyDescent="0.2">
      <c r="C986" s="48"/>
      <c r="D986" s="49"/>
    </row>
  </sheetData>
  <autoFilter ref="A2:BF104" xr:uid="{00000000-0009-0000-0000-000000000000}"/>
  <mergeCells count="8">
    <mergeCell ref="A100:E100"/>
    <mergeCell ref="A101:E101"/>
    <mergeCell ref="A102:E102"/>
    <mergeCell ref="A1:AJ1"/>
    <mergeCell ref="A32:E32"/>
    <mergeCell ref="A75:E75"/>
    <mergeCell ref="A79:E79"/>
    <mergeCell ref="A90:E90"/>
  </mergeCells>
  <pageMargins left="0.7" right="0.7" top="0.75" bottom="0.75" header="0" footer="0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TAN_német_levelező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2022-03-30T09:55:08Z</dcterms:created>
  <dcterms:modified xsi:type="dcterms:W3CDTF">2025-05-06T11:40:41Z</dcterms:modified>
</cp:coreProperties>
</file>