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Felhasználó\Desktop\"/>
    </mc:Choice>
  </mc:AlternateContent>
  <xr:revisionPtr revIDLastSave="0" documentId="13_ncr:1_{82B9D004-D1A3-47C8-A5AD-0F656C12DF87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TAN_német_levelező" sheetId="8" r:id="rId1"/>
  </sheets>
  <definedNames>
    <definedName name="_xlnm._FilterDatabase" localSheetId="0" hidden="1">TAN_német_levelező!$A$2:$BF$104</definedName>
  </definedNames>
  <calcPr calcId="191029"/>
  <customWorkbookViews>
    <customWorkbookView name="Felhasználó - Egyéni nézet" guid="{ADFC4D1F-D661-4B97-9BCE-DA46AA0BC5F9}" maximized="1" windowWidth="0" windowHeight="0" activeSheetId="0"/>
  </customWorkbookViews>
  <extLst>
    <ext uri="GoogleSheetsCustomDataVersion1">
      <go:sheetsCustomData xmlns:go="http://customooxmlschemas.google.com/" r:id="rId16" roundtripDataSignature="AMtx7mgZ6XJruLjVKfpWZXJf3zUUoxJlGg=="/>
    </ext>
  </extLst>
</workbook>
</file>

<file path=xl/calcChain.xml><?xml version="1.0" encoding="utf-8"?>
<calcChain xmlns="http://schemas.openxmlformats.org/spreadsheetml/2006/main">
  <c r="AC100" i="8" l="1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AG99" i="8"/>
  <c r="AE99" i="8"/>
  <c r="AD99" i="8"/>
  <c r="AG98" i="8"/>
  <c r="AE98" i="8"/>
  <c r="AD98" i="8"/>
  <c r="AG97" i="8"/>
  <c r="AE97" i="8"/>
  <c r="AD97" i="8"/>
  <c r="AG96" i="8"/>
  <c r="AE96" i="8"/>
  <c r="AD96" i="8"/>
  <c r="AG95" i="8"/>
  <c r="AE95" i="8"/>
  <c r="AD95" i="8"/>
  <c r="AG94" i="8"/>
  <c r="AE94" i="8"/>
  <c r="AD94" i="8"/>
  <c r="AG93" i="8"/>
  <c r="AE93" i="8"/>
  <c r="AD93" i="8"/>
  <c r="AG92" i="8"/>
  <c r="AE92" i="8"/>
  <c r="AD92" i="8"/>
  <c r="AG91" i="8"/>
  <c r="AE91" i="8"/>
  <c r="AD91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AG89" i="8"/>
  <c r="AE89" i="8"/>
  <c r="AD89" i="8"/>
  <c r="AG88" i="8"/>
  <c r="AE88" i="8"/>
  <c r="AD88" i="8"/>
  <c r="AG87" i="8"/>
  <c r="AE87" i="8"/>
  <c r="AD87" i="8"/>
  <c r="AG86" i="8"/>
  <c r="AE86" i="8"/>
  <c r="AD86" i="8"/>
  <c r="AG85" i="8"/>
  <c r="AE85" i="8"/>
  <c r="AD85" i="8"/>
  <c r="AG84" i="8"/>
  <c r="AE84" i="8"/>
  <c r="AD84" i="8"/>
  <c r="AG83" i="8"/>
  <c r="AE83" i="8"/>
  <c r="AD83" i="8"/>
  <c r="AG82" i="8"/>
  <c r="AE82" i="8"/>
  <c r="AD82" i="8"/>
  <c r="AG81" i="8"/>
  <c r="AE81" i="8"/>
  <c r="AD81" i="8"/>
  <c r="AG80" i="8"/>
  <c r="AE80" i="8"/>
  <c r="AD80" i="8"/>
  <c r="AG79" i="8"/>
  <c r="AE79" i="8"/>
  <c r="AD79" i="8"/>
  <c r="AG78" i="8"/>
  <c r="AE78" i="8"/>
  <c r="AD78" i="8"/>
  <c r="AG77" i="8"/>
  <c r="AE77" i="8"/>
  <c r="AD77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AG73" i="8"/>
  <c r="AE73" i="8"/>
  <c r="AD73" i="8"/>
  <c r="AG72" i="8"/>
  <c r="AE72" i="8"/>
  <c r="AD72" i="8"/>
  <c r="AG71" i="8"/>
  <c r="AE71" i="8"/>
  <c r="AD71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AG69" i="8"/>
  <c r="AE69" i="8"/>
  <c r="AD69" i="8"/>
  <c r="AG68" i="8"/>
  <c r="AE68" i="8"/>
  <c r="AD68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AG66" i="8"/>
  <c r="AE66" i="8"/>
  <c r="AD66" i="8"/>
  <c r="AG65" i="8"/>
  <c r="AE65" i="8"/>
  <c r="AD65" i="8"/>
  <c r="AG64" i="8"/>
  <c r="AE64" i="8"/>
  <c r="AD64" i="8"/>
  <c r="AG63" i="8"/>
  <c r="AE63" i="8"/>
  <c r="AD63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AG61" i="8"/>
  <c r="AE61" i="8"/>
  <c r="AD61" i="8"/>
  <c r="AE60" i="8"/>
  <c r="AD60" i="8"/>
  <c r="AG59" i="8"/>
  <c r="AE59" i="8"/>
  <c r="AD59" i="8"/>
  <c r="AG58" i="8"/>
  <c r="AE58" i="8"/>
  <c r="AD58" i="8"/>
  <c r="AG57" i="8"/>
  <c r="AE57" i="8"/>
  <c r="AD57" i="8"/>
  <c r="AG56" i="8"/>
  <c r="AE56" i="8"/>
  <c r="AD56" i="8"/>
  <c r="AG55" i="8"/>
  <c r="AE55" i="8"/>
  <c r="AD55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AG53" i="8"/>
  <c r="AE53" i="8"/>
  <c r="AD53" i="8"/>
  <c r="AG52" i="8"/>
  <c r="AE52" i="8"/>
  <c r="AD52" i="8"/>
  <c r="AG51" i="8"/>
  <c r="AE51" i="8"/>
  <c r="AD51" i="8"/>
  <c r="AG50" i="8"/>
  <c r="AE50" i="8"/>
  <c r="AD50" i="8"/>
  <c r="AG49" i="8"/>
  <c r="AE49" i="8"/>
  <c r="AD49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AG47" i="8"/>
  <c r="AE47" i="8"/>
  <c r="AD47" i="8"/>
  <c r="AG46" i="8"/>
  <c r="AE46" i="8"/>
  <c r="AD46" i="8"/>
  <c r="AG45" i="8"/>
  <c r="AE45" i="8"/>
  <c r="AD45" i="8"/>
  <c r="AG44" i="8"/>
  <c r="AE44" i="8"/>
  <c r="AD44" i="8"/>
  <c r="AG43" i="8"/>
  <c r="AE43" i="8"/>
  <c r="AD43" i="8"/>
  <c r="AC42" i="8"/>
  <c r="AC75" i="8" s="1"/>
  <c r="AB42" i="8"/>
  <c r="AA42" i="8"/>
  <c r="Z42" i="8"/>
  <c r="Y42" i="8"/>
  <c r="Y75" i="8" s="1"/>
  <c r="X42" i="8"/>
  <c r="W42" i="8"/>
  <c r="V42" i="8"/>
  <c r="U42" i="8"/>
  <c r="U75" i="8" s="1"/>
  <c r="T42" i="8"/>
  <c r="S42" i="8"/>
  <c r="R42" i="8"/>
  <c r="Q42" i="8"/>
  <c r="Q75" i="8" s="1"/>
  <c r="P42" i="8"/>
  <c r="O42" i="8"/>
  <c r="N42" i="8"/>
  <c r="M42" i="8"/>
  <c r="M75" i="8" s="1"/>
  <c r="L42" i="8"/>
  <c r="K42" i="8"/>
  <c r="J42" i="8"/>
  <c r="I42" i="8"/>
  <c r="I75" i="8" s="1"/>
  <c r="H42" i="8"/>
  <c r="G42" i="8"/>
  <c r="F42" i="8"/>
  <c r="AG41" i="8"/>
  <c r="AE41" i="8"/>
  <c r="AD41" i="8"/>
  <c r="AG40" i="8"/>
  <c r="AE40" i="8"/>
  <c r="AD40" i="8"/>
  <c r="AG39" i="8"/>
  <c r="AE39" i="8"/>
  <c r="AD39" i="8"/>
  <c r="AF39" i="8" s="1"/>
  <c r="AG38" i="8"/>
  <c r="AE38" i="8"/>
  <c r="AD38" i="8"/>
  <c r="AG37" i="8"/>
  <c r="AE37" i="8"/>
  <c r="AD37" i="8"/>
  <c r="AG36" i="8"/>
  <c r="AE36" i="8"/>
  <c r="AD36" i="8"/>
  <c r="AG35" i="8"/>
  <c r="AE35" i="8"/>
  <c r="AD35" i="8"/>
  <c r="AF35" i="8" s="1"/>
  <c r="AG34" i="8"/>
  <c r="AE34" i="8"/>
  <c r="AD34" i="8"/>
  <c r="AG33" i="8"/>
  <c r="AE33" i="8"/>
  <c r="AD33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AG30" i="8"/>
  <c r="AE30" i="8"/>
  <c r="AD30" i="8"/>
  <c r="AG29" i="8"/>
  <c r="AE29" i="8"/>
  <c r="AD29" i="8"/>
  <c r="AF29" i="8" s="1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AG27" i="8"/>
  <c r="AF27" i="8"/>
  <c r="AG26" i="8"/>
  <c r="AE26" i="8"/>
  <c r="AD26" i="8"/>
  <c r="AG25" i="8"/>
  <c r="AE25" i="8"/>
  <c r="AD25" i="8"/>
  <c r="AF25" i="8" s="1"/>
  <c r="AG24" i="8"/>
  <c r="AE24" i="8"/>
  <c r="AD24" i="8"/>
  <c r="AG21" i="8"/>
  <c r="AE21" i="8"/>
  <c r="AD21" i="8"/>
  <c r="AG22" i="8"/>
  <c r="AE22" i="8"/>
  <c r="AD22" i="8"/>
  <c r="AG20" i="8"/>
  <c r="AE20" i="8"/>
  <c r="AD20" i="8"/>
  <c r="AF20" i="8" s="1"/>
  <c r="AG19" i="8"/>
  <c r="AE19" i="8"/>
  <c r="AD19" i="8"/>
  <c r="AG23" i="8"/>
  <c r="AE23" i="8"/>
  <c r="AD23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AG17" i="8"/>
  <c r="AE17" i="8"/>
  <c r="AD17" i="8"/>
  <c r="AG16" i="8"/>
  <c r="AE16" i="8"/>
  <c r="AD16" i="8"/>
  <c r="AF17" i="8" s="1"/>
  <c r="AG15" i="8"/>
  <c r="AE15" i="8"/>
  <c r="AD15" i="8"/>
  <c r="AG14" i="8"/>
  <c r="AE14" i="8"/>
  <c r="AD14" i="8"/>
  <c r="AG13" i="8"/>
  <c r="AE13" i="8"/>
  <c r="AE18" i="8" s="1"/>
  <c r="AD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AG6" i="8"/>
  <c r="AE6" i="8"/>
  <c r="AD6" i="8"/>
  <c r="AF6" i="8" s="1"/>
  <c r="AG11" i="8"/>
  <c r="AE11" i="8"/>
  <c r="AD11" i="8"/>
  <c r="AG10" i="8"/>
  <c r="AE10" i="8"/>
  <c r="AD10" i="8"/>
  <c r="AG9" i="8"/>
  <c r="AE9" i="8"/>
  <c r="AD9" i="8"/>
  <c r="AG8" i="8"/>
  <c r="AE8" i="8"/>
  <c r="AD8" i="8"/>
  <c r="AF8" i="8" s="1"/>
  <c r="AG7" i="8"/>
  <c r="AF7" i="8"/>
  <c r="AG5" i="8"/>
  <c r="AE5" i="8"/>
  <c r="AD5" i="8"/>
  <c r="AG4" i="8"/>
  <c r="AF4" i="8"/>
  <c r="AG3" i="8"/>
  <c r="AE3" i="8"/>
  <c r="AD3" i="8"/>
  <c r="AF44" i="8" l="1"/>
  <c r="AF49" i="8"/>
  <c r="AF53" i="8"/>
  <c r="AF66" i="8"/>
  <c r="AE70" i="8"/>
  <c r="AF72" i="8"/>
  <c r="AF79" i="8"/>
  <c r="AF83" i="8"/>
  <c r="AF87" i="8"/>
  <c r="AF77" i="8"/>
  <c r="AF81" i="8"/>
  <c r="AF85" i="8"/>
  <c r="AF89" i="8"/>
  <c r="AF58" i="8"/>
  <c r="AF61" i="8"/>
  <c r="F75" i="8"/>
  <c r="N75" i="8"/>
  <c r="Z75" i="8"/>
  <c r="AD12" i="8"/>
  <c r="AF10" i="8"/>
  <c r="AF15" i="8"/>
  <c r="AD28" i="8"/>
  <c r="AG31" i="8"/>
  <c r="AF33" i="8"/>
  <c r="AF37" i="8"/>
  <c r="AF41" i="8"/>
  <c r="G75" i="8"/>
  <c r="K75" i="8"/>
  <c r="O75" i="8"/>
  <c r="S75" i="8"/>
  <c r="W75" i="8"/>
  <c r="AA75" i="8"/>
  <c r="AE48" i="8"/>
  <c r="AF46" i="8"/>
  <c r="AG54" i="8"/>
  <c r="AF51" i="8"/>
  <c r="AF56" i="8"/>
  <c r="AF60" i="8"/>
  <c r="AF64" i="8"/>
  <c r="AF69" i="8"/>
  <c r="AE74" i="8"/>
  <c r="AE100" i="8"/>
  <c r="AF95" i="8"/>
  <c r="AF99" i="8"/>
  <c r="J75" i="8"/>
  <c r="R75" i="8"/>
  <c r="V75" i="8"/>
  <c r="H75" i="8"/>
  <c r="L75" i="8"/>
  <c r="P75" i="8"/>
  <c r="P76" i="8" s="1"/>
  <c r="T75" i="8"/>
  <c r="X75" i="8"/>
  <c r="AB75" i="8"/>
  <c r="AF21" i="8"/>
  <c r="AE67" i="8"/>
  <c r="AE90" i="8"/>
  <c r="AF93" i="8"/>
  <c r="AF11" i="8"/>
  <c r="AG18" i="8"/>
  <c r="AF16" i="8"/>
  <c r="AF19" i="8"/>
  <c r="AF24" i="8"/>
  <c r="AF5" i="8"/>
  <c r="AF9" i="8"/>
  <c r="AD18" i="8"/>
  <c r="AE28" i="8"/>
  <c r="AF22" i="8"/>
  <c r="AF26" i="8"/>
  <c r="AG42" i="8"/>
  <c r="AF97" i="8"/>
  <c r="AE31" i="8"/>
  <c r="I32" i="8"/>
  <c r="I76" i="8" s="1"/>
  <c r="M32" i="8"/>
  <c r="Q32" i="8"/>
  <c r="U32" i="8"/>
  <c r="Y32" i="8"/>
  <c r="Y76" i="8" s="1"/>
  <c r="AC32" i="8"/>
  <c r="AC76" i="8" s="1"/>
  <c r="AF34" i="8"/>
  <c r="AF38" i="8"/>
  <c r="AF43" i="8"/>
  <c r="AF47" i="8"/>
  <c r="AF52" i="8"/>
  <c r="AG62" i="8"/>
  <c r="AF57" i="8"/>
  <c r="AE62" i="8"/>
  <c r="AG67" i="8"/>
  <c r="AF65" i="8"/>
  <c r="AG70" i="8"/>
  <c r="AF71" i="8"/>
  <c r="AF78" i="8"/>
  <c r="AG90" i="8"/>
  <c r="AF82" i="8"/>
  <c r="AF86" i="8"/>
  <c r="AF91" i="8"/>
  <c r="AF92" i="8"/>
  <c r="AF96" i="8"/>
  <c r="AG28" i="8"/>
  <c r="F32" i="8"/>
  <c r="J32" i="8"/>
  <c r="N32" i="8"/>
  <c r="R32" i="8"/>
  <c r="V32" i="8"/>
  <c r="Z32" i="8"/>
  <c r="AE12" i="8"/>
  <c r="AF13" i="8"/>
  <c r="AF14" i="8"/>
  <c r="AF23" i="8"/>
  <c r="AF30" i="8"/>
  <c r="G32" i="8"/>
  <c r="K32" i="8"/>
  <c r="O32" i="8"/>
  <c r="S32" i="8"/>
  <c r="W32" i="8"/>
  <c r="AA32" i="8"/>
  <c r="AE42" i="8"/>
  <c r="AF36" i="8"/>
  <c r="AF40" i="8"/>
  <c r="AG48" i="8"/>
  <c r="AF45" i="8"/>
  <c r="AF50" i="8"/>
  <c r="AD54" i="8"/>
  <c r="AF55" i="8"/>
  <c r="AF59" i="8"/>
  <c r="AF63" i="8"/>
  <c r="AF68" i="8"/>
  <c r="AG74" i="8"/>
  <c r="AF73" i="8"/>
  <c r="AF80" i="8"/>
  <c r="AF84" i="8"/>
  <c r="AF88" i="8"/>
  <c r="AG100" i="8"/>
  <c r="AF94" i="8"/>
  <c r="AF98" i="8"/>
  <c r="AF3" i="8"/>
  <c r="H32" i="8"/>
  <c r="L32" i="8"/>
  <c r="P32" i="8"/>
  <c r="T32" i="8"/>
  <c r="X32" i="8"/>
  <c r="AB32" i="8"/>
  <c r="AE54" i="8"/>
  <c r="AG12" i="8"/>
  <c r="Z76" i="8"/>
  <c r="O76" i="8"/>
  <c r="M76" i="8"/>
  <c r="Q76" i="8"/>
  <c r="U76" i="8"/>
  <c r="AD62" i="8"/>
  <c r="AD67" i="8"/>
  <c r="AD70" i="8"/>
  <c r="AD74" i="8"/>
  <c r="AD90" i="8"/>
  <c r="AD100" i="8"/>
  <c r="AD31" i="8"/>
  <c r="AD42" i="8"/>
  <c r="AD48" i="8"/>
  <c r="X76" i="8" l="1"/>
  <c r="H76" i="8"/>
  <c r="H102" i="8" s="1"/>
  <c r="AE32" i="8"/>
  <c r="AE75" i="8"/>
  <c r="AF70" i="8"/>
  <c r="G76" i="8"/>
  <c r="G102" i="8" s="1"/>
  <c r="R76" i="8"/>
  <c r="R102" i="8" s="1"/>
  <c r="J76" i="8"/>
  <c r="AB76" i="8"/>
  <c r="AB102" i="8" s="1"/>
  <c r="L76" i="8"/>
  <c r="N76" i="8"/>
  <c r="N102" i="8" s="1"/>
  <c r="AA76" i="8"/>
  <c r="K76" i="8"/>
  <c r="F76" i="8"/>
  <c r="F101" i="8" s="1"/>
  <c r="AF90" i="8"/>
  <c r="AF67" i="8"/>
  <c r="AF42" i="8"/>
  <c r="S76" i="8"/>
  <c r="S102" i="8" s="1"/>
  <c r="AE76" i="8"/>
  <c r="AE102" i="8" s="1"/>
  <c r="W76" i="8"/>
  <c r="T76" i="8"/>
  <c r="AG75" i="8"/>
  <c r="AF62" i="8"/>
  <c r="V76" i="8"/>
  <c r="V102" i="8" s="1"/>
  <c r="AG32" i="8"/>
  <c r="AF12" i="8"/>
  <c r="AG76" i="8"/>
  <c r="AG101" i="8" s="1"/>
  <c r="AF18" i="8"/>
  <c r="AF28" i="8"/>
  <c r="AF54" i="8"/>
  <c r="AF100" i="8"/>
  <c r="AF74" i="8"/>
  <c r="AF48" i="8"/>
  <c r="AD76" i="8"/>
  <c r="AD75" i="8"/>
  <c r="AF75" i="8" s="1"/>
  <c r="Y102" i="8"/>
  <c r="Y101" i="8"/>
  <c r="I102" i="8"/>
  <c r="I101" i="8"/>
  <c r="P102" i="8"/>
  <c r="P101" i="8"/>
  <c r="W102" i="8"/>
  <c r="W101" i="8"/>
  <c r="V101" i="8"/>
  <c r="F102" i="8"/>
  <c r="U102" i="8"/>
  <c r="U101" i="8"/>
  <c r="AG102" i="8"/>
  <c r="AB101" i="8"/>
  <c r="L102" i="8"/>
  <c r="L101" i="8"/>
  <c r="R101" i="8"/>
  <c r="Q102" i="8"/>
  <c r="Q101" i="8"/>
  <c r="X102" i="8"/>
  <c r="X101" i="8"/>
  <c r="O102" i="8"/>
  <c r="O101" i="8"/>
  <c r="AF31" i="8"/>
  <c r="AD32" i="8"/>
  <c r="AC102" i="8"/>
  <c r="AC101" i="8"/>
  <c r="M102" i="8"/>
  <c r="M101" i="8"/>
  <c r="T102" i="8"/>
  <c r="T101" i="8"/>
  <c r="AA102" i="8"/>
  <c r="AA101" i="8"/>
  <c r="K102" i="8"/>
  <c r="K101" i="8"/>
  <c r="Z102" i="8"/>
  <c r="Z101" i="8"/>
  <c r="J102" i="8"/>
  <c r="J101" i="8"/>
  <c r="N101" i="8" l="1"/>
  <c r="AE101" i="8"/>
  <c r="H101" i="8"/>
  <c r="S101" i="8"/>
  <c r="G101" i="8"/>
  <c r="AF32" i="8"/>
  <c r="AD102" i="8"/>
  <c r="AD101" i="8"/>
  <c r="AF76" i="8"/>
  <c r="AF102" i="8" l="1"/>
  <c r="AF101" i="8"/>
</calcChain>
</file>

<file path=xl/sharedStrings.xml><?xml version="1.0" encoding="utf-8"?>
<sst xmlns="http://schemas.openxmlformats.org/spreadsheetml/2006/main" count="524" uniqueCount="277">
  <si>
    <t>Évfolyam</t>
  </si>
  <si>
    <t>Félév</t>
  </si>
  <si>
    <t>Tárgykód</t>
  </si>
  <si>
    <t>Ismeretkör</t>
  </si>
  <si>
    <t>Tantárgyak</t>
  </si>
  <si>
    <t>1. ea.</t>
  </si>
  <si>
    <t>1. gy.</t>
  </si>
  <si>
    <t>1. kr.</t>
  </si>
  <si>
    <t>2. ea.</t>
  </si>
  <si>
    <t>2. gy.</t>
  </si>
  <si>
    <t>2. kr.</t>
  </si>
  <si>
    <t>3. ea.</t>
  </si>
  <si>
    <t>3. gy.</t>
  </si>
  <si>
    <t>3. kr.</t>
  </si>
  <si>
    <t>4. ea.</t>
  </si>
  <si>
    <t>4. gy.</t>
  </si>
  <si>
    <t>4. kr.</t>
  </si>
  <si>
    <t>5. ea.</t>
  </si>
  <si>
    <t>5. gy.</t>
  </si>
  <si>
    <t>5. kr.</t>
  </si>
  <si>
    <t>6. ea.</t>
  </si>
  <si>
    <t>6. gy.</t>
  </si>
  <si>
    <t>6. kr.</t>
  </si>
  <si>
    <t>7. ea.</t>
  </si>
  <si>
    <t>7. gy.</t>
  </si>
  <si>
    <t>7. kr.</t>
  </si>
  <si>
    <t>8. ea.</t>
  </si>
  <si>
    <t>8. gy.</t>
  </si>
  <si>
    <t>8. kr.</t>
  </si>
  <si>
    <t>Óra ea./félév</t>
  </si>
  <si>
    <t>Óra gy/félév</t>
  </si>
  <si>
    <t>Óra össz.</t>
  </si>
  <si>
    <t>Kredit</t>
  </si>
  <si>
    <t>F. zárás</t>
  </si>
  <si>
    <t>Előfeltételek 
(tantárgykód)</t>
  </si>
  <si>
    <t>Előfeltételek, Megjegyzések</t>
  </si>
  <si>
    <t>IV.</t>
  </si>
  <si>
    <t>7.</t>
  </si>
  <si>
    <t>gyj</t>
  </si>
  <si>
    <t>I.</t>
  </si>
  <si>
    <t>1.</t>
  </si>
  <si>
    <t>Bevezetés a kereszténységbe</t>
  </si>
  <si>
    <t>v</t>
  </si>
  <si>
    <t>Bevezetés az etikába</t>
  </si>
  <si>
    <t>Kultúrtörténet 4kr</t>
  </si>
  <si>
    <t>Hon- és népismeret</t>
  </si>
  <si>
    <t>III.</t>
  </si>
  <si>
    <t>6.</t>
  </si>
  <si>
    <t xml:space="preserve">Keresztény ünnepek és szimbólumok </t>
  </si>
  <si>
    <t>5.</t>
  </si>
  <si>
    <t>Nevelés- és művelődéstörténet 1.</t>
  </si>
  <si>
    <t>Nevelés- és művelődéstörténet 2.</t>
  </si>
  <si>
    <t>2.</t>
  </si>
  <si>
    <t>Kisebbségtudományi alapismeretek és romológia</t>
  </si>
  <si>
    <t>Teremtésvédelem</t>
  </si>
  <si>
    <t xml:space="preserve">Társadalomtudomány– összesen </t>
  </si>
  <si>
    <t>Általános és fejlődéslélektan 1.</t>
  </si>
  <si>
    <t>Általános és fejlődéslélektan 2.</t>
  </si>
  <si>
    <t>II.</t>
  </si>
  <si>
    <t>3.</t>
  </si>
  <si>
    <t>Pedagógiai szociálpszichológia</t>
  </si>
  <si>
    <t>4.</t>
  </si>
  <si>
    <t>A személyiségfejlődés zavarai</t>
  </si>
  <si>
    <t>Pszichológiai önismeret és szakmai készségfejlesztés</t>
  </si>
  <si>
    <t>Általános és fejlődéslélektan 2, Pedagógiai szociálpszichológia, A személyiségfejlődés zavara</t>
  </si>
  <si>
    <t>Pszichológia – összesen</t>
  </si>
  <si>
    <t>Pedagógia ismeretkör  7 kr.</t>
  </si>
  <si>
    <t>Bevezetés a pedagógiába</t>
  </si>
  <si>
    <t>Iskolapedagógia ismeretkör 8kr.</t>
  </si>
  <si>
    <t>Az iskoláskor pedagógiája</t>
  </si>
  <si>
    <t>8.</t>
  </si>
  <si>
    <t>A nevelés-oktatás tudományos alapjai</t>
  </si>
  <si>
    <t>Családpedagógia, érzelmi intelligencia fejlesztése</t>
  </si>
  <si>
    <t>sz</t>
  </si>
  <si>
    <t>Pedagógia – összesen</t>
  </si>
  <si>
    <t>Informatika 4 kr</t>
  </si>
  <si>
    <t>Informatika 1.</t>
  </si>
  <si>
    <t>Informatika 2.</t>
  </si>
  <si>
    <t>Informatika – összesen</t>
  </si>
  <si>
    <t>Szakképzettséghez vezető alapozó ismeretkörök (44-55 kredit)</t>
  </si>
  <si>
    <t>Bemeneti kompetenciák fejlesztése (nyelvi-kommunikációs)</t>
  </si>
  <si>
    <t>Nyelv- és beszédművelés 1.</t>
  </si>
  <si>
    <t xml:space="preserve">Magyar nyelv 1. </t>
  </si>
  <si>
    <t>Nyelv- és beszédművelés 2.</t>
  </si>
  <si>
    <t xml:space="preserve">Magyar nyelv 2. </t>
  </si>
  <si>
    <t>Magyar nyelv 1.</t>
  </si>
  <si>
    <t>Anyanyelvi tantárgy-pedagógia 6 kr</t>
  </si>
  <si>
    <t>Anyanyelvi tantárgy-pedagógia 1.</t>
  </si>
  <si>
    <t>Anyanyelvi tantárgy-pedagógia 2.</t>
  </si>
  <si>
    <t>Irodalom          5 kr</t>
  </si>
  <si>
    <t xml:space="preserve">Gyermek- és ifjúságirodalom </t>
  </si>
  <si>
    <t>Irodalmi elemzések</t>
  </si>
  <si>
    <t>Magyar nyelv és irodalom és tantárgy-pedagógiája – összesen</t>
  </si>
  <si>
    <t>Matematika 9 kr</t>
  </si>
  <si>
    <t>Matematika 1.</t>
  </si>
  <si>
    <t>Matematika 2.</t>
  </si>
  <si>
    <t>Elemi matematika</t>
  </si>
  <si>
    <t>Mat.1, Mat.2, Mat.tp1, Mat.tp2.</t>
  </si>
  <si>
    <t>Matematikai tantárgy-pedagógia 6 kr</t>
  </si>
  <si>
    <t>Matematikai tantárgy-pedagógia 1.</t>
  </si>
  <si>
    <t>Mat1, Mat.2</t>
  </si>
  <si>
    <t>Matematika és tantárgy-pedagógiája – összesen</t>
  </si>
  <si>
    <t>Természet-ismeret 12 kr</t>
  </si>
  <si>
    <t>Természetismeret és környezetvédelem 1.</t>
  </si>
  <si>
    <t>Természetismeret és tantárgy-pedagógiája – összesen</t>
  </si>
  <si>
    <t>Ének-zenei nevelés 10 kr</t>
  </si>
  <si>
    <t>Bemeneti kompetenciák fejlesztése (ének-zenei)</t>
  </si>
  <si>
    <t>Ének-zene 1.</t>
  </si>
  <si>
    <t>Ének-zene 2.</t>
  </si>
  <si>
    <t>Ének-zene 3.</t>
  </si>
  <si>
    <t xml:space="preserve">Ének-zene 4. </t>
  </si>
  <si>
    <t>Ének-zene 4.</t>
  </si>
  <si>
    <t>Ének-zene tantárgypedagógia 1.</t>
  </si>
  <si>
    <t>Ének-zene és tantárgy-pedagógiája – összesen</t>
  </si>
  <si>
    <t>Vizuális kultúra 10 kr</t>
  </si>
  <si>
    <t>Vizuális kultúra és kommunikáció 1.</t>
  </si>
  <si>
    <t>Vizuális kultúra és kommunikáció 2.</t>
  </si>
  <si>
    <t>Vizuális kultúra és nevelés tantárgy-pedagógiája 1.</t>
  </si>
  <si>
    <t>Esztétikai-művészeti ismeretek</t>
  </si>
  <si>
    <t>Vizuális nevelés és tantárgy-pedagógiája – összesen</t>
  </si>
  <si>
    <t>Technika 7 kr</t>
  </si>
  <si>
    <t>Technika, életvitel és gyakorlat</t>
  </si>
  <si>
    <t>Technika, életvitel, gyakorlat és tantárgy-pedagógiája</t>
  </si>
  <si>
    <t>Technika, életvitel és gyakorlat és tantárgy-pedagógiája – összesen</t>
  </si>
  <si>
    <t>Testnevelés 10 kr</t>
  </si>
  <si>
    <t>Testnevelés-elmélet 1.</t>
  </si>
  <si>
    <t xml:space="preserve">Testnevelés és tantárgy-pedagógiája 2. </t>
  </si>
  <si>
    <t>Testnevelés és tantárgy-pedagógiája – összesen</t>
  </si>
  <si>
    <t>Kötelező elméleti egységek – összesen</t>
  </si>
  <si>
    <t>aí</t>
  </si>
  <si>
    <t>Szabadon választhatók (12 kredit)</t>
  </si>
  <si>
    <t>Összes (szakmai gyak. nélkül)</t>
  </si>
  <si>
    <t xml:space="preserve">Einführung in die Gesellschaftswissenschaften </t>
  </si>
  <si>
    <t>Pszichológia 12 kr</t>
  </si>
  <si>
    <t>Die Welt der Schule</t>
  </si>
  <si>
    <t>Der Pädagogenberuf 2.</t>
  </si>
  <si>
    <t xml:space="preserve">Der Pädagogenberuf 1. </t>
  </si>
  <si>
    <t xml:space="preserve">Die Forschungsmethoden der Pädagogik
</t>
  </si>
  <si>
    <t>Didaktik der Mathematik 1.</t>
  </si>
  <si>
    <t>Didaktik der Mathematik 2.</t>
  </si>
  <si>
    <t>Didaktik des Naturkundeunterrichts 1.</t>
  </si>
  <si>
    <t>Musik- und Gesangspädagogik 2.</t>
  </si>
  <si>
    <t>Diplomarbeit</t>
  </si>
  <si>
    <t>Tanító német nemzetiségi szakirány 36kr.</t>
  </si>
  <si>
    <t>Deutsch als Nationalitätensprache, Sprachkenntnisse</t>
  </si>
  <si>
    <t>Deutsch als Nationalitätensprache 1. (Grammatik, Grammatikübungen)</t>
  </si>
  <si>
    <t xml:space="preserve">Német nemzetiségi nyelvi ismeretek 12 kr </t>
  </si>
  <si>
    <t>Deutsch als Nationalitätensprache 2.</t>
  </si>
  <si>
    <t>Deutsch als Nationalitätensprache, Sprechübungen</t>
  </si>
  <si>
    <t>Deutsch als Nationalitätensprache 3.</t>
  </si>
  <si>
    <t>Német nemzetiségi beszédgyakorlat 10 kr</t>
  </si>
  <si>
    <t>Deutsch als Nationalitätensprache 4.</t>
  </si>
  <si>
    <t>Deutsch als Nationalitätensprache und ihre Lernmethodik</t>
  </si>
  <si>
    <t>Deutsch als Nationalitätensprache und ihre Lernmethodik 1.</t>
  </si>
  <si>
    <t>Német nemzetiségi nyelv és tanulásmódszertana 6 kr</t>
  </si>
  <si>
    <t>Ungarndeutsche Kultur</t>
  </si>
  <si>
    <t>Deutsche Nationalitätenkunde und ihre Lernmethodik</t>
  </si>
  <si>
    <t>Német nemzetiségi kultúra 8kr</t>
  </si>
  <si>
    <t xml:space="preserve">Ungarndeutsche Literatur </t>
  </si>
  <si>
    <t xml:space="preserve">Ungarndeutsche Kinderliteratur </t>
  </si>
  <si>
    <t>Deutsch als Nationalitätensprache, Komplexprüfung</t>
  </si>
  <si>
    <t>s</t>
  </si>
  <si>
    <t>Tanító német nemzetiségi szakirány 36kr</t>
  </si>
  <si>
    <t xml:space="preserve">Unterrichtspraktikum in Gruppen 1. Ungarische Sprache und Literatur; Mathematik
</t>
  </si>
  <si>
    <t xml:space="preserve">Individuelles Schulpraktikum 2.
</t>
  </si>
  <si>
    <t xml:space="preserve">Unterrichtspraktikum in Gruppen 2. Naturkunde, Ungarisch, Turnen und Sport </t>
  </si>
  <si>
    <t>Individuelles Schulpraktikum 3.</t>
  </si>
  <si>
    <t xml:space="preserve">Unterrichtspraktikum in Gruppen 3. visuelle Erziehung, Lebensführung (Technik), Musik – Gesang, Mathematik
</t>
  </si>
  <si>
    <t>Komplexes pädagogisches Praktikum</t>
  </si>
  <si>
    <t>Abschlussunterricht 1.</t>
  </si>
  <si>
    <t xml:space="preserve">Abschlussunterricht 2. (Nationalitätenunterricht)
</t>
  </si>
  <si>
    <t>HFALTALB092</t>
  </si>
  <si>
    <t>BLALTS1002</t>
  </si>
  <si>
    <t>BLTANI1002</t>
  </si>
  <si>
    <t>TANALB2001</t>
  </si>
  <si>
    <t>BLTANI1003</t>
  </si>
  <si>
    <t>BLTANI2001</t>
  </si>
  <si>
    <t>LKOZOS2002</t>
  </si>
  <si>
    <t>LKOZOS1026</t>
  </si>
  <si>
    <t>LKOZOS1024</t>
  </si>
  <si>
    <t>RTALTALB007</t>
  </si>
  <si>
    <t>RTALTALB014</t>
  </si>
  <si>
    <t>RTALTALB015</t>
  </si>
  <si>
    <t>TANALB1035</t>
  </si>
  <si>
    <t>LKOZOS1027</t>
  </si>
  <si>
    <t>TANALB1002</t>
  </si>
  <si>
    <t>TANALB2032</t>
  </si>
  <si>
    <t>LKOZOS2007</t>
  </si>
  <si>
    <t>BTA1O0003L</t>
  </si>
  <si>
    <t>BTA2O0003L</t>
  </si>
  <si>
    <t>TANALB1030</t>
  </si>
  <si>
    <t>BLTANI1007</t>
  </si>
  <si>
    <t>TANALB2030</t>
  </si>
  <si>
    <t>BLTANI2005</t>
  </si>
  <si>
    <t>TANALB1004</t>
  </si>
  <si>
    <t>BLTANI1008</t>
  </si>
  <si>
    <t>TANALB2024</t>
  </si>
  <si>
    <t>BLTANI2007</t>
  </si>
  <si>
    <t>TANALB1005</t>
  </si>
  <si>
    <t>BTA1O0004L</t>
  </si>
  <si>
    <t>BTA2O0004L</t>
  </si>
  <si>
    <t>TANALB1006</t>
  </si>
  <si>
    <t>TANALB1031</t>
  </si>
  <si>
    <t>TANALB1032</t>
  </si>
  <si>
    <t>BTA1O0008L</t>
  </si>
  <si>
    <t>BTA2O0008L</t>
  </si>
  <si>
    <t>TANALB1034</t>
  </si>
  <si>
    <t>TANALB2034</t>
  </si>
  <si>
    <t>BTA1O0012L</t>
  </si>
  <si>
    <t>BTA2O0012L</t>
  </si>
  <si>
    <t>TANALB1029</t>
  </si>
  <si>
    <t>BTA2O0014L</t>
  </si>
  <si>
    <t>TANALB2009</t>
  </si>
  <si>
    <t>TANALB1010</t>
  </si>
  <si>
    <t>BLTANI1019</t>
  </si>
  <si>
    <t>BLTANI2012</t>
  </si>
  <si>
    <t>BLTANI1018</t>
  </si>
  <si>
    <r>
      <rPr>
        <b/>
        <sz val="28"/>
        <color theme="1"/>
        <rFont val="Times New Roman"/>
      </rPr>
      <t xml:space="preserve">Tanító alapképzési BA szak német nemzetiségi szakiránnyal </t>
    </r>
    <r>
      <rPr>
        <b/>
        <sz val="36"/>
        <color theme="1"/>
        <rFont val="Times New Roman"/>
      </rPr>
      <t xml:space="preserve"> - </t>
    </r>
    <r>
      <rPr>
        <b/>
        <sz val="22"/>
        <color theme="1"/>
        <rFont val="Times New Roman"/>
      </rPr>
      <t>levelező tagozat</t>
    </r>
    <r>
      <rPr>
        <b/>
        <sz val="15"/>
        <color theme="1"/>
        <rFont val="Times New Roman"/>
      </rPr>
      <t xml:space="preserve">
</t>
    </r>
    <r>
      <rPr>
        <b/>
        <sz val="10"/>
        <color theme="1"/>
        <rFont val="Times New Roman"/>
      </rPr>
      <t>érvényes: 2022. szeptember 1-től</t>
    </r>
  </si>
  <si>
    <t>TNNALB1014</t>
  </si>
  <si>
    <t>TNNALB2003</t>
  </si>
  <si>
    <t>TNNALB2017</t>
  </si>
  <si>
    <t>TNNALB1003</t>
  </si>
  <si>
    <t>TNNALB1008</t>
  </si>
  <si>
    <t>TNNALB1004</t>
  </si>
  <si>
    <t>TNNALB2008</t>
  </si>
  <si>
    <t>TNNALB2004</t>
  </si>
  <si>
    <t>Bemeneti kompetenciák fejlesztése (matematikai és természettudományos gondolkodás) Einführende Kompetenzförderung des mathematischen und naturwissenschaftlichen Denkens</t>
  </si>
  <si>
    <t>TNNALB2005</t>
  </si>
  <si>
    <t>Naturkunde und Umweltschutz 2.</t>
  </si>
  <si>
    <t>TNNALB1005</t>
  </si>
  <si>
    <t>Egészségnevelés Gesundheitserziehung</t>
  </si>
  <si>
    <t>TNNALB2009</t>
  </si>
  <si>
    <t>TNNALB1009</t>
  </si>
  <si>
    <t>Musik- und Gesangspädagogik 1..</t>
  </si>
  <si>
    <t>TNNALB2013</t>
  </si>
  <si>
    <r>
      <rPr>
        <sz val="10"/>
        <color theme="1"/>
        <rFont val="Times New Roman"/>
      </rPr>
      <t>Testnevelés és tantárgy-pedagógia 1.</t>
    </r>
    <r>
      <rPr>
        <strike/>
        <sz val="10"/>
        <color theme="1"/>
        <rFont val="Times New Roman"/>
      </rPr>
      <t xml:space="preserve">  </t>
    </r>
  </si>
  <si>
    <r>
      <rPr>
        <sz val="10"/>
        <color theme="1"/>
        <rFont val="Times New Roman"/>
      </rPr>
      <t>Testnevelés és tantárgy-pedagógia 1.</t>
    </r>
    <r>
      <rPr>
        <strike/>
        <sz val="10"/>
        <color theme="1"/>
        <rFont val="Times New Roman"/>
      </rPr>
      <t xml:space="preserve">  </t>
    </r>
  </si>
  <si>
    <t>Tantárgy-pedagógiák az általános iskola 1-4. évfolyamának nevelési-oktatási feladataira való felkészülés keretében (81-96 kr)</t>
  </si>
  <si>
    <t>TNNALB2021</t>
  </si>
  <si>
    <t>TNNALB1002</t>
  </si>
  <si>
    <t>TNNALB2006</t>
  </si>
  <si>
    <t>TNNALB1006</t>
  </si>
  <si>
    <t>TNNALB2010</t>
  </si>
  <si>
    <t>TNNALB2011</t>
  </si>
  <si>
    <t>TNNALB1010</t>
  </si>
  <si>
    <t>TNNALB1011</t>
  </si>
  <si>
    <t>TNNALB1012</t>
  </si>
  <si>
    <t>TNNALB2014</t>
  </si>
  <si>
    <t>TNNALB2015</t>
  </si>
  <si>
    <t>TNNALB2007</t>
  </si>
  <si>
    <t>Individuelles Schulpraktikum 1.</t>
  </si>
  <si>
    <t>TNNALB1007</t>
  </si>
  <si>
    <t>TNNALB2012</t>
  </si>
  <si>
    <t>TNNALB1013</t>
  </si>
  <si>
    <t>TNNALB2016</t>
  </si>
  <si>
    <t>TNNALB1015</t>
  </si>
  <si>
    <t>TNNALB2018</t>
  </si>
  <si>
    <t>TNNALB2019</t>
  </si>
  <si>
    <t>TNNALB2020</t>
  </si>
  <si>
    <t>Gyakorlati képzés Unterrichtspraktikum</t>
  </si>
  <si>
    <t>Összesen Tanító német nemzetiségi szakirány szakmai gyakorlattal– összesen )</t>
  </si>
  <si>
    <t>Nyelvészet 12 kr</t>
  </si>
  <si>
    <t>Kereszténység és társadalom 8 kr.</t>
  </si>
  <si>
    <t>Alkalmazott társadalom-tudomány 6 kr</t>
  </si>
  <si>
    <t>RTALTALB007, RTALTALB014, RTALTALB015</t>
  </si>
  <si>
    <t>TANALB2003</t>
  </si>
  <si>
    <t>BTA1O0004L
BTA2O0004L
BTA1O0005L
BTA2O0005L</t>
  </si>
  <si>
    <t>BTA1O0004L     BTA2O0004L</t>
  </si>
  <si>
    <t>BTA1O0005L</t>
  </si>
  <si>
    <t>TANALB1007</t>
  </si>
  <si>
    <t>TANALB2008</t>
  </si>
  <si>
    <t>TANALB1027</t>
  </si>
  <si>
    <t>TANALB1037</t>
  </si>
  <si>
    <t>Komplex pedagógiai-pszichológiai szigorlat</t>
  </si>
  <si>
    <t>LKOZOS1024, RTALTALB007. RTALTALB014, RTALTALB015, LKOZOS1027, TANALB1002, TANALB2029, TANALB1033</t>
  </si>
  <si>
    <t>Általános és fejlődéslélektan 1., 2.., Pedagógiai szociálpszichológia, A személyiségfejlődés zavarai, Bevezetés a pedagógiába, Az iskoláskor pedagógiája, Az iskola világa, Pedagógusmesterség 1.</t>
  </si>
  <si>
    <t>Deutsch als Nationalitätensprache und ihre Lernmethodik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</si>
</sst>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Calibri"/>
      <scheme val="minor"/>
    </font>
    <font>
      <b/>
      <sz val="36"/>
      <color theme="1"/>
      <name val="Times New Roman"/>
    </font>
    <font>
      <sz val="10"/>
      <name val="Calibri"/>
    </font>
    <font>
      <sz val="9"/>
      <color theme="1"/>
      <name val="Times New Roman"/>
    </font>
    <font>
      <b/>
      <sz val="10"/>
      <color theme="1"/>
      <name val="Times New Roman"/>
    </font>
    <font>
      <sz val="10"/>
      <color theme="1"/>
      <name val="Times New Roman"/>
    </font>
    <font>
      <strike/>
      <sz val="10"/>
      <color theme="1"/>
      <name val="Times New Roman"/>
    </font>
    <font>
      <i/>
      <strike/>
      <sz val="10"/>
      <color theme="1"/>
      <name val="Times New Roman"/>
    </font>
    <font>
      <i/>
      <sz val="10"/>
      <color theme="1"/>
      <name val="Times New Roman"/>
    </font>
    <font>
      <sz val="8"/>
      <color theme="1"/>
      <name val="Times New Roman"/>
    </font>
    <font>
      <sz val="8"/>
      <color rgb="FF969696"/>
      <name val="Times New Roman"/>
    </font>
    <font>
      <sz val="10"/>
      <color rgb="FF000000"/>
      <name val="Calibri"/>
    </font>
    <font>
      <b/>
      <sz val="28"/>
      <color theme="1"/>
      <name val="Times New Roman"/>
    </font>
    <font>
      <b/>
      <sz val="22"/>
      <color theme="1"/>
      <name val="Times New Roman"/>
    </font>
    <font>
      <b/>
      <sz val="15"/>
      <color theme="1"/>
      <name val="Times New Roman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/>
    <xf numFmtId="0" fontId="3" fillId="0" borderId="0" xfId="0" applyFont="1"/>
    <xf numFmtId="0" fontId="4" fillId="3" borderId="4" xfId="0" applyFont="1" applyFill="1" applyBorder="1" applyAlignment="1">
      <alignment horizontal="center" vertical="center" textRotation="9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 shrinkToFit="1"/>
    </xf>
    <xf numFmtId="0" fontId="4" fillId="3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wrapText="1"/>
    </xf>
    <xf numFmtId="1" fontId="4" fillId="2" borderId="4" xfId="0" applyNumberFormat="1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 shrinkToFit="1"/>
    </xf>
    <xf numFmtId="0" fontId="3" fillId="0" borderId="8" xfId="0" applyFont="1" applyBorder="1" applyAlignment="1">
      <alignment horizontal="center" shrinkToFit="1"/>
    </xf>
    <xf numFmtId="0" fontId="5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shrinkToFi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5" fillId="2" borderId="11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left" vertical="center" wrapText="1"/>
    </xf>
    <xf numFmtId="0" fontId="18" fillId="4" borderId="19" xfId="0" applyFont="1" applyFill="1" applyBorder="1" applyAlignment="1">
      <alignment horizontal="left" vertical="center" wrapText="1"/>
    </xf>
    <xf numFmtId="0" fontId="18" fillId="4" borderId="20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15" fillId="2" borderId="10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1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BF986"/>
  <sheetViews>
    <sheetView tabSelected="1" workbookViewId="0">
      <selection sqref="A1:AJ1"/>
    </sheetView>
  </sheetViews>
  <sheetFormatPr defaultColWidth="14.42578125" defaultRowHeight="15" customHeight="1" outlineLevelCol="1" x14ac:dyDescent="0.2"/>
  <cols>
    <col min="1" max="1" width="2.85546875" customWidth="1"/>
    <col min="2" max="2" width="3.85546875" customWidth="1"/>
    <col min="3" max="3" width="14.5703125" style="71" customWidth="1"/>
    <col min="4" max="4" width="14.5703125" style="59" customWidth="1"/>
    <col min="5" max="5" width="29.42578125" customWidth="1"/>
    <col min="6" max="6" width="3.7109375" customWidth="1" outlineLevel="1"/>
    <col min="7" max="27" width="3.28515625" customWidth="1" outlineLevel="1"/>
    <col min="28" max="28" width="4.28515625" customWidth="1" outlineLevel="1"/>
    <col min="29" max="29" width="3.28515625" customWidth="1" outlineLevel="1"/>
    <col min="30" max="30" width="4.42578125" customWidth="1" outlineLevel="1"/>
    <col min="31" max="32" width="6" customWidth="1" outlineLevel="1"/>
    <col min="33" max="34" width="6" customWidth="1"/>
    <col min="35" max="35" width="15" customWidth="1"/>
    <col min="36" max="36" width="22.7109375" customWidth="1"/>
    <col min="37" max="37" width="21.28515625" customWidth="1"/>
    <col min="38" max="58" width="9.28515625" customWidth="1"/>
  </cols>
  <sheetData>
    <row r="1" spans="1:58" ht="69.75" customHeight="1" x14ac:dyDescent="0.2">
      <c r="A1" s="72" t="s">
        <v>217</v>
      </c>
      <c r="B1" s="73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5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ht="57" x14ac:dyDescent="0.2">
      <c r="A2" s="2" t="s">
        <v>0</v>
      </c>
      <c r="B2" s="2" t="s">
        <v>1</v>
      </c>
      <c r="C2" s="3" t="s">
        <v>2</v>
      </c>
      <c r="D2" s="61" t="s">
        <v>3</v>
      </c>
      <c r="E2" s="3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4" t="s">
        <v>19</v>
      </c>
      <c r="U2" s="4" t="s">
        <v>20</v>
      </c>
      <c r="V2" s="4" t="s">
        <v>21</v>
      </c>
      <c r="W2" s="4" t="s">
        <v>22</v>
      </c>
      <c r="X2" s="4" t="s">
        <v>23</v>
      </c>
      <c r="Y2" s="4" t="s">
        <v>24</v>
      </c>
      <c r="Z2" s="4" t="s">
        <v>25</v>
      </c>
      <c r="AA2" s="4" t="s">
        <v>26</v>
      </c>
      <c r="AB2" s="4" t="s">
        <v>27</v>
      </c>
      <c r="AC2" s="4" t="s">
        <v>28</v>
      </c>
      <c r="AD2" s="4" t="s">
        <v>29</v>
      </c>
      <c r="AE2" s="4" t="s">
        <v>30</v>
      </c>
      <c r="AF2" s="4" t="s">
        <v>31</v>
      </c>
      <c r="AG2" s="4" t="s">
        <v>32</v>
      </c>
      <c r="AH2" s="4" t="s">
        <v>33</v>
      </c>
      <c r="AI2" s="5" t="s">
        <v>34</v>
      </c>
      <c r="AJ2" s="5" t="s">
        <v>35</v>
      </c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</row>
    <row r="3" spans="1:58" ht="25.5" x14ac:dyDescent="0.2">
      <c r="A3" s="6" t="s">
        <v>36</v>
      </c>
      <c r="B3" s="6" t="s">
        <v>37</v>
      </c>
      <c r="C3" s="20" t="s">
        <v>218</v>
      </c>
      <c r="D3" s="76" t="s">
        <v>262</v>
      </c>
      <c r="E3" s="12" t="s">
        <v>132</v>
      </c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>
        <v>10</v>
      </c>
      <c r="Y3" s="8">
        <v>5</v>
      </c>
      <c r="Z3" s="8">
        <v>3</v>
      </c>
      <c r="AA3" s="8"/>
      <c r="AB3" s="8"/>
      <c r="AC3" s="8"/>
      <c r="AD3" s="8">
        <f t="shared" ref="AD3:AE3" si="0">F3+I3+L3+O3+R3+U3+X3+AA3</f>
        <v>10</v>
      </c>
      <c r="AE3" s="8">
        <f t="shared" si="0"/>
        <v>5</v>
      </c>
      <c r="AF3" s="8">
        <f t="shared" ref="AF3:AF11" si="1">SUM(AD3:AE3)</f>
        <v>15</v>
      </c>
      <c r="AG3" s="8">
        <f t="shared" ref="AG3:AG11" si="2">AC3+Z3+W3+T3+Q3+N3+K3+H3</f>
        <v>3</v>
      </c>
      <c r="AH3" s="8" t="s">
        <v>38</v>
      </c>
      <c r="AI3" s="62"/>
      <c r="AJ3" s="11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</row>
    <row r="4" spans="1:58" ht="12.75" x14ac:dyDescent="0.2">
      <c r="A4" s="6" t="s">
        <v>39</v>
      </c>
      <c r="B4" s="6" t="s">
        <v>40</v>
      </c>
      <c r="C4" s="20" t="s">
        <v>171</v>
      </c>
      <c r="D4" s="77"/>
      <c r="E4" s="7" t="s">
        <v>41</v>
      </c>
      <c r="F4" s="8">
        <v>10</v>
      </c>
      <c r="G4" s="8">
        <v>0</v>
      </c>
      <c r="H4" s="8">
        <v>2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>
        <v>10</v>
      </c>
      <c r="AE4" s="8">
        <v>0</v>
      </c>
      <c r="AF4" s="8">
        <f t="shared" si="1"/>
        <v>10</v>
      </c>
      <c r="AG4" s="8">
        <f t="shared" si="2"/>
        <v>2</v>
      </c>
      <c r="AH4" s="8" t="s">
        <v>42</v>
      </c>
      <c r="AI4" s="62"/>
      <c r="AJ4" s="11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</row>
    <row r="5" spans="1:58" ht="25.5" x14ac:dyDescent="0.2">
      <c r="A5" s="6" t="s">
        <v>36</v>
      </c>
      <c r="B5" s="6" t="s">
        <v>37</v>
      </c>
      <c r="C5" s="20" t="s">
        <v>172</v>
      </c>
      <c r="D5" s="77"/>
      <c r="E5" s="7" t="s">
        <v>43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>
        <v>10</v>
      </c>
      <c r="Y5" s="8">
        <v>0</v>
      </c>
      <c r="Z5" s="8">
        <v>2</v>
      </c>
      <c r="AA5" s="8"/>
      <c r="AB5" s="8"/>
      <c r="AC5" s="8"/>
      <c r="AD5" s="8">
        <f t="shared" ref="AD5:AE5" si="3">F5+I5+L5+O5+R5+U5+X5+AA5</f>
        <v>10</v>
      </c>
      <c r="AE5" s="8">
        <f t="shared" si="3"/>
        <v>0</v>
      </c>
      <c r="AF5" s="8">
        <f t="shared" si="1"/>
        <v>10</v>
      </c>
      <c r="AG5" s="8">
        <f t="shared" si="2"/>
        <v>2</v>
      </c>
      <c r="AH5" s="8" t="s">
        <v>42</v>
      </c>
      <c r="AI5" s="62"/>
      <c r="AJ5" s="11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</row>
    <row r="6" spans="1:58" ht="12.75" x14ac:dyDescent="0.2">
      <c r="A6" s="6" t="s">
        <v>39</v>
      </c>
      <c r="B6" s="6" t="s">
        <v>40</v>
      </c>
      <c r="C6" s="20" t="s">
        <v>178</v>
      </c>
      <c r="D6" s="78"/>
      <c r="E6" s="7" t="s">
        <v>54</v>
      </c>
      <c r="F6" s="8">
        <v>5</v>
      </c>
      <c r="G6" s="8">
        <v>0</v>
      </c>
      <c r="H6" s="8">
        <v>1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>
        <f t="shared" ref="AD6:AE6" si="4">F6+I6+L6+O6+R6+U6+X6+AA6</f>
        <v>5</v>
      </c>
      <c r="AE6" s="8">
        <f t="shared" si="4"/>
        <v>0</v>
      </c>
      <c r="AF6" s="8">
        <f>SUM(AD6:AE6)</f>
        <v>5</v>
      </c>
      <c r="AG6" s="8">
        <f>AC6+Z6+W6+T6+Q6+N6+K6+H6</f>
        <v>1</v>
      </c>
      <c r="AH6" s="8" t="s">
        <v>42</v>
      </c>
      <c r="AI6" s="62"/>
      <c r="AJ6" s="11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</row>
    <row r="7" spans="1:58" ht="12.75" x14ac:dyDescent="0.2">
      <c r="A7" s="6" t="s">
        <v>39</v>
      </c>
      <c r="B7" s="6" t="s">
        <v>40</v>
      </c>
      <c r="C7" s="20" t="s">
        <v>173</v>
      </c>
      <c r="D7" s="79" t="s">
        <v>44</v>
      </c>
      <c r="E7" s="7" t="s">
        <v>45</v>
      </c>
      <c r="F7" s="8">
        <v>0</v>
      </c>
      <c r="G7" s="8">
        <v>10</v>
      </c>
      <c r="H7" s="8">
        <v>2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>
        <v>0</v>
      </c>
      <c r="AE7" s="8">
        <v>10</v>
      </c>
      <c r="AF7" s="8">
        <f t="shared" si="1"/>
        <v>10</v>
      </c>
      <c r="AG7" s="8">
        <f t="shared" si="2"/>
        <v>2</v>
      </c>
      <c r="AH7" s="8" t="s">
        <v>38</v>
      </c>
      <c r="AI7" s="62"/>
      <c r="AJ7" s="11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</row>
    <row r="8" spans="1:58" ht="25.5" x14ac:dyDescent="0.2">
      <c r="A8" s="6" t="s">
        <v>46</v>
      </c>
      <c r="B8" s="6" t="s">
        <v>47</v>
      </c>
      <c r="C8" s="20" t="s">
        <v>174</v>
      </c>
      <c r="D8" s="80"/>
      <c r="E8" s="7" t="s">
        <v>48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>
        <v>10</v>
      </c>
      <c r="V8" s="8">
        <v>0</v>
      </c>
      <c r="W8" s="8">
        <v>2</v>
      </c>
      <c r="X8" s="8"/>
      <c r="Y8" s="8"/>
      <c r="Z8" s="8"/>
      <c r="AA8" s="8"/>
      <c r="AB8" s="8"/>
      <c r="AC8" s="8"/>
      <c r="AD8" s="8">
        <f t="shared" ref="AD8:AE8" si="5">F8+I8+L8+O8+R8+U8+X8+AA8</f>
        <v>10</v>
      </c>
      <c r="AE8" s="8">
        <f t="shared" si="5"/>
        <v>0</v>
      </c>
      <c r="AF8" s="8">
        <f t="shared" si="1"/>
        <v>10</v>
      </c>
      <c r="AG8" s="8">
        <f t="shared" si="2"/>
        <v>2</v>
      </c>
      <c r="AH8" s="8" t="s">
        <v>42</v>
      </c>
      <c r="AI8" s="62"/>
      <c r="AJ8" s="11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9" spans="1:58" ht="25.5" x14ac:dyDescent="0.2">
      <c r="A9" s="6" t="s">
        <v>46</v>
      </c>
      <c r="B9" s="6" t="s">
        <v>49</v>
      </c>
      <c r="C9" s="20" t="s">
        <v>175</v>
      </c>
      <c r="D9" s="76" t="s">
        <v>263</v>
      </c>
      <c r="E9" s="7" t="s">
        <v>50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>
        <v>10</v>
      </c>
      <c r="S9" s="8">
        <v>0</v>
      </c>
      <c r="T9" s="8">
        <v>2</v>
      </c>
      <c r="U9" s="8"/>
      <c r="V9" s="8"/>
      <c r="W9" s="8"/>
      <c r="X9" s="8"/>
      <c r="Y9" s="8"/>
      <c r="Z9" s="8"/>
      <c r="AA9" s="8"/>
      <c r="AB9" s="8"/>
      <c r="AC9" s="8"/>
      <c r="AD9" s="8">
        <f t="shared" ref="AD9:AE9" si="6">F9+I9+L9+O9+R9+U9+X9+AA9</f>
        <v>10</v>
      </c>
      <c r="AE9" s="8">
        <f t="shared" si="6"/>
        <v>0</v>
      </c>
      <c r="AF9" s="8">
        <f t="shared" si="1"/>
        <v>10</v>
      </c>
      <c r="AG9" s="8">
        <f t="shared" si="2"/>
        <v>2</v>
      </c>
      <c r="AH9" s="8" t="s">
        <v>42</v>
      </c>
      <c r="AI9" s="62"/>
      <c r="AJ9" s="11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</row>
    <row r="10" spans="1:58" ht="25.5" x14ac:dyDescent="0.2">
      <c r="A10" s="6" t="s">
        <v>46</v>
      </c>
      <c r="B10" s="6" t="s">
        <v>47</v>
      </c>
      <c r="C10" s="20" t="s">
        <v>176</v>
      </c>
      <c r="D10" s="77"/>
      <c r="E10" s="7" t="s">
        <v>51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>
        <v>10</v>
      </c>
      <c r="V10" s="8">
        <v>0</v>
      </c>
      <c r="W10" s="8">
        <v>2</v>
      </c>
      <c r="X10" s="8"/>
      <c r="Y10" s="8"/>
      <c r="Z10" s="8"/>
      <c r="AA10" s="8"/>
      <c r="AB10" s="8"/>
      <c r="AC10" s="8"/>
      <c r="AD10" s="8">
        <f t="shared" ref="AD10:AE10" si="7">F10+I10+L10+O10+R10+U10+X10+AA10</f>
        <v>10</v>
      </c>
      <c r="AE10" s="8">
        <f t="shared" si="7"/>
        <v>0</v>
      </c>
      <c r="AF10" s="8">
        <f t="shared" si="1"/>
        <v>10</v>
      </c>
      <c r="AG10" s="8">
        <f t="shared" si="2"/>
        <v>2</v>
      </c>
      <c r="AH10" s="8" t="s">
        <v>42</v>
      </c>
      <c r="AI10" s="62" t="s">
        <v>175</v>
      </c>
      <c r="AJ10" s="11" t="s">
        <v>50</v>
      </c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</row>
    <row r="11" spans="1:58" ht="12.75" x14ac:dyDescent="0.2">
      <c r="A11" s="6" t="s">
        <v>39</v>
      </c>
      <c r="B11" s="6" t="s">
        <v>52</v>
      </c>
      <c r="C11" s="20" t="s">
        <v>177</v>
      </c>
      <c r="D11" s="78"/>
      <c r="E11" s="17" t="s">
        <v>53</v>
      </c>
      <c r="F11" s="8"/>
      <c r="G11" s="8"/>
      <c r="H11" s="8"/>
      <c r="I11" s="8">
        <v>10</v>
      </c>
      <c r="J11" s="8">
        <v>0</v>
      </c>
      <c r="K11" s="8">
        <v>2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>
        <f t="shared" ref="AD11:AE11" si="8">F11+I11+L11+O11+R11+U11+X11+AA11</f>
        <v>10</v>
      </c>
      <c r="AE11" s="8">
        <f t="shared" si="8"/>
        <v>0</v>
      </c>
      <c r="AF11" s="8">
        <f t="shared" si="1"/>
        <v>10</v>
      </c>
      <c r="AG11" s="8">
        <f t="shared" si="2"/>
        <v>2</v>
      </c>
      <c r="AH11" s="8" t="s">
        <v>42</v>
      </c>
      <c r="AI11" s="62"/>
      <c r="AJ11" s="11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</row>
    <row r="12" spans="1:58" ht="12.75" x14ac:dyDescent="0.2">
      <c r="A12" s="6"/>
      <c r="B12" s="6"/>
      <c r="C12" s="20"/>
      <c r="D12" s="20"/>
      <c r="E12" s="14" t="s">
        <v>55</v>
      </c>
      <c r="F12" s="15">
        <f t="shared" ref="F12:AG12" si="9">SUM(F3:F11)</f>
        <v>15</v>
      </c>
      <c r="G12" s="15">
        <f t="shared" si="9"/>
        <v>10</v>
      </c>
      <c r="H12" s="15">
        <f t="shared" si="9"/>
        <v>5</v>
      </c>
      <c r="I12" s="15">
        <f t="shared" si="9"/>
        <v>10</v>
      </c>
      <c r="J12" s="15">
        <f t="shared" si="9"/>
        <v>0</v>
      </c>
      <c r="K12" s="15">
        <f t="shared" si="9"/>
        <v>2</v>
      </c>
      <c r="L12" s="15">
        <f t="shared" si="9"/>
        <v>0</v>
      </c>
      <c r="M12" s="15">
        <f t="shared" si="9"/>
        <v>0</v>
      </c>
      <c r="N12" s="15">
        <f t="shared" si="9"/>
        <v>0</v>
      </c>
      <c r="O12" s="15">
        <f t="shared" si="9"/>
        <v>0</v>
      </c>
      <c r="P12" s="15">
        <f t="shared" si="9"/>
        <v>0</v>
      </c>
      <c r="Q12" s="15">
        <f t="shared" si="9"/>
        <v>0</v>
      </c>
      <c r="R12" s="15">
        <f t="shared" si="9"/>
        <v>10</v>
      </c>
      <c r="S12" s="15">
        <f t="shared" si="9"/>
        <v>0</v>
      </c>
      <c r="T12" s="15">
        <f t="shared" si="9"/>
        <v>2</v>
      </c>
      <c r="U12" s="15">
        <f t="shared" si="9"/>
        <v>20</v>
      </c>
      <c r="V12" s="15">
        <f t="shared" si="9"/>
        <v>0</v>
      </c>
      <c r="W12" s="15">
        <f t="shared" si="9"/>
        <v>4</v>
      </c>
      <c r="X12" s="15">
        <f t="shared" si="9"/>
        <v>20</v>
      </c>
      <c r="Y12" s="15">
        <f t="shared" si="9"/>
        <v>5</v>
      </c>
      <c r="Z12" s="15">
        <f t="shared" si="9"/>
        <v>5</v>
      </c>
      <c r="AA12" s="15">
        <f t="shared" si="9"/>
        <v>0</v>
      </c>
      <c r="AB12" s="15">
        <f t="shared" si="9"/>
        <v>0</v>
      </c>
      <c r="AC12" s="15">
        <f t="shared" si="9"/>
        <v>0</v>
      </c>
      <c r="AD12" s="15">
        <f t="shared" si="9"/>
        <v>75</v>
      </c>
      <c r="AE12" s="15">
        <f t="shared" si="9"/>
        <v>15</v>
      </c>
      <c r="AF12" s="15">
        <f t="shared" si="9"/>
        <v>90</v>
      </c>
      <c r="AG12" s="15">
        <f t="shared" si="9"/>
        <v>18</v>
      </c>
      <c r="AH12" s="15"/>
      <c r="AI12" s="62"/>
      <c r="AJ12" s="11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</row>
    <row r="13" spans="1:58" ht="12.75" x14ac:dyDescent="0.2">
      <c r="A13" s="6" t="s">
        <v>39</v>
      </c>
      <c r="B13" s="6" t="s">
        <v>40</v>
      </c>
      <c r="C13" s="17" t="s">
        <v>179</v>
      </c>
      <c r="D13" s="81" t="s">
        <v>133</v>
      </c>
      <c r="E13" s="7" t="s">
        <v>56</v>
      </c>
      <c r="F13" s="8">
        <v>5</v>
      </c>
      <c r="G13" s="8">
        <v>5</v>
      </c>
      <c r="H13" s="8">
        <v>2</v>
      </c>
      <c r="I13" s="8"/>
      <c r="J13" s="8"/>
      <c r="K13" s="8"/>
      <c r="L13" s="9"/>
      <c r="M13" s="10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>
        <f t="shared" ref="AD13:AE13" si="10">F13+I13+L13+O13+R13+U13+X13+AA13</f>
        <v>5</v>
      </c>
      <c r="AE13" s="8">
        <f t="shared" si="10"/>
        <v>5</v>
      </c>
      <c r="AF13" s="8">
        <f>SUM(AD13:AE13)</f>
        <v>10</v>
      </c>
      <c r="AG13" s="8">
        <f t="shared" ref="AG13:AG17" si="11">AC13+Z13+W13+T13+Q13+N13+K13+H13</f>
        <v>2</v>
      </c>
      <c r="AH13" s="8" t="s">
        <v>42</v>
      </c>
      <c r="AI13" s="62"/>
      <c r="AJ13" s="11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</row>
    <row r="14" spans="1:58" ht="25.5" x14ac:dyDescent="0.2">
      <c r="A14" s="6" t="s">
        <v>39</v>
      </c>
      <c r="B14" s="6" t="s">
        <v>52</v>
      </c>
      <c r="C14" s="20" t="s">
        <v>180</v>
      </c>
      <c r="D14" s="82"/>
      <c r="E14" s="7" t="s">
        <v>57</v>
      </c>
      <c r="F14" s="8"/>
      <c r="G14" s="8"/>
      <c r="H14" s="8"/>
      <c r="I14" s="8">
        <v>10</v>
      </c>
      <c r="J14" s="8">
        <v>5</v>
      </c>
      <c r="K14" s="8">
        <v>3</v>
      </c>
      <c r="L14" s="9"/>
      <c r="M14" s="10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>
        <f t="shared" ref="AD14:AE14" si="12">F14+I14+L14+O14+R14+U14+X14+AA14</f>
        <v>10</v>
      </c>
      <c r="AE14" s="8">
        <f t="shared" si="12"/>
        <v>5</v>
      </c>
      <c r="AF14" s="8">
        <f t="shared" ref="AF14:AF17" si="13">SUM(AD13:AE13)</f>
        <v>10</v>
      </c>
      <c r="AG14" s="8">
        <f t="shared" si="11"/>
        <v>3</v>
      </c>
      <c r="AH14" s="8" t="s">
        <v>42</v>
      </c>
      <c r="AI14" s="62" t="s">
        <v>179</v>
      </c>
      <c r="AJ14" s="7" t="s">
        <v>56</v>
      </c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</row>
    <row r="15" spans="1:58" ht="12.75" x14ac:dyDescent="0.2">
      <c r="A15" s="6" t="s">
        <v>58</v>
      </c>
      <c r="B15" s="6" t="s">
        <v>59</v>
      </c>
      <c r="C15" s="20" t="s">
        <v>181</v>
      </c>
      <c r="D15" s="82"/>
      <c r="E15" s="7" t="s">
        <v>60</v>
      </c>
      <c r="F15" s="8"/>
      <c r="G15" s="8"/>
      <c r="H15" s="8"/>
      <c r="I15" s="8"/>
      <c r="J15" s="8"/>
      <c r="K15" s="8"/>
      <c r="L15" s="9">
        <v>10</v>
      </c>
      <c r="M15" s="10">
        <v>5</v>
      </c>
      <c r="N15" s="8">
        <v>3</v>
      </c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>
        <f t="shared" ref="AD15:AE15" si="14">F15+I15+L15+O15+R15+U15+X15+AA15</f>
        <v>10</v>
      </c>
      <c r="AE15" s="8">
        <f t="shared" si="14"/>
        <v>5</v>
      </c>
      <c r="AF15" s="8">
        <f t="shared" si="13"/>
        <v>15</v>
      </c>
      <c r="AG15" s="8">
        <f t="shared" si="11"/>
        <v>3</v>
      </c>
      <c r="AH15" s="8" t="s">
        <v>42</v>
      </c>
      <c r="AI15" s="62"/>
      <c r="AJ15" s="7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</row>
    <row r="16" spans="1:58" ht="12.75" x14ac:dyDescent="0.2">
      <c r="A16" s="6" t="s">
        <v>58</v>
      </c>
      <c r="B16" s="6" t="s">
        <v>61</v>
      </c>
      <c r="C16" s="20" t="s">
        <v>182</v>
      </c>
      <c r="D16" s="82"/>
      <c r="E16" s="7" t="s">
        <v>62</v>
      </c>
      <c r="F16" s="8"/>
      <c r="G16" s="8"/>
      <c r="H16" s="8"/>
      <c r="I16" s="8"/>
      <c r="J16" s="8"/>
      <c r="K16" s="8"/>
      <c r="L16" s="9"/>
      <c r="M16" s="10"/>
      <c r="N16" s="8"/>
      <c r="O16" s="8">
        <v>0</v>
      </c>
      <c r="P16" s="8">
        <v>10</v>
      </c>
      <c r="Q16" s="8">
        <v>2</v>
      </c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>
        <f t="shared" ref="AD16:AE16" si="15">F16+I16+L16+O16+R16+U16+X16+AA16</f>
        <v>0</v>
      </c>
      <c r="AE16" s="8">
        <f t="shared" si="15"/>
        <v>10</v>
      </c>
      <c r="AF16" s="8">
        <f t="shared" si="13"/>
        <v>15</v>
      </c>
      <c r="AG16" s="8">
        <f t="shared" si="11"/>
        <v>2</v>
      </c>
      <c r="AH16" s="8" t="s">
        <v>38</v>
      </c>
      <c r="AI16" s="62"/>
      <c r="AJ16" s="7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</row>
    <row r="17" spans="1:58" ht="63.75" x14ac:dyDescent="0.2">
      <c r="A17" s="6" t="s">
        <v>46</v>
      </c>
      <c r="B17" s="6" t="s">
        <v>49</v>
      </c>
      <c r="C17" s="20" t="s">
        <v>183</v>
      </c>
      <c r="D17" s="83"/>
      <c r="E17" s="20" t="s">
        <v>63</v>
      </c>
      <c r="F17" s="8"/>
      <c r="G17" s="8"/>
      <c r="H17" s="9"/>
      <c r="I17" s="10"/>
      <c r="J17" s="8"/>
      <c r="K17" s="8"/>
      <c r="L17" s="9"/>
      <c r="M17" s="10"/>
      <c r="N17" s="8"/>
      <c r="O17" s="8"/>
      <c r="P17" s="8"/>
      <c r="Q17" s="8"/>
      <c r="R17" s="8">
        <v>0</v>
      </c>
      <c r="S17" s="8">
        <v>10</v>
      </c>
      <c r="T17" s="8">
        <v>2</v>
      </c>
      <c r="U17" s="8"/>
      <c r="V17" s="8"/>
      <c r="W17" s="8"/>
      <c r="X17" s="8"/>
      <c r="Y17" s="8"/>
      <c r="Z17" s="8"/>
      <c r="AA17" s="8"/>
      <c r="AB17" s="8"/>
      <c r="AC17" s="8"/>
      <c r="AD17" s="8">
        <f t="shared" ref="AD17:AE17" si="16">F17+I17+L17+O17+R17+U17+X17+AA17</f>
        <v>0</v>
      </c>
      <c r="AE17" s="8">
        <f t="shared" si="16"/>
        <v>10</v>
      </c>
      <c r="AF17" s="8">
        <f t="shared" si="13"/>
        <v>10</v>
      </c>
      <c r="AG17" s="8">
        <f t="shared" si="11"/>
        <v>2</v>
      </c>
      <c r="AH17" s="8" t="s">
        <v>38</v>
      </c>
      <c r="AI17" s="62" t="s">
        <v>264</v>
      </c>
      <c r="AJ17" s="11" t="s">
        <v>64</v>
      </c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</row>
    <row r="18" spans="1:58" ht="12.75" x14ac:dyDescent="0.2">
      <c r="A18" s="6"/>
      <c r="B18" s="6"/>
      <c r="C18" s="20"/>
      <c r="D18" s="60"/>
      <c r="E18" s="14" t="s">
        <v>65</v>
      </c>
      <c r="F18" s="15">
        <f t="shared" ref="F18:AG18" si="17">SUM(F13:F17)</f>
        <v>5</v>
      </c>
      <c r="G18" s="15">
        <f t="shared" si="17"/>
        <v>5</v>
      </c>
      <c r="H18" s="15">
        <f t="shared" si="17"/>
        <v>2</v>
      </c>
      <c r="I18" s="15">
        <f t="shared" si="17"/>
        <v>10</v>
      </c>
      <c r="J18" s="15">
        <f t="shared" si="17"/>
        <v>5</v>
      </c>
      <c r="K18" s="15">
        <f t="shared" si="17"/>
        <v>3</v>
      </c>
      <c r="L18" s="15">
        <f t="shared" si="17"/>
        <v>10</v>
      </c>
      <c r="M18" s="15">
        <f t="shared" si="17"/>
        <v>5</v>
      </c>
      <c r="N18" s="15">
        <f t="shared" si="17"/>
        <v>3</v>
      </c>
      <c r="O18" s="15">
        <f t="shared" si="17"/>
        <v>0</v>
      </c>
      <c r="P18" s="15">
        <f t="shared" si="17"/>
        <v>10</v>
      </c>
      <c r="Q18" s="15">
        <f t="shared" si="17"/>
        <v>2</v>
      </c>
      <c r="R18" s="15">
        <f t="shared" si="17"/>
        <v>0</v>
      </c>
      <c r="S18" s="15">
        <f t="shared" si="17"/>
        <v>10</v>
      </c>
      <c r="T18" s="15">
        <f t="shared" si="17"/>
        <v>2</v>
      </c>
      <c r="U18" s="15">
        <f t="shared" si="17"/>
        <v>0</v>
      </c>
      <c r="V18" s="15">
        <f t="shared" si="17"/>
        <v>0</v>
      </c>
      <c r="W18" s="15">
        <f t="shared" si="17"/>
        <v>0</v>
      </c>
      <c r="X18" s="15">
        <f t="shared" si="17"/>
        <v>0</v>
      </c>
      <c r="Y18" s="15">
        <f t="shared" si="17"/>
        <v>0</v>
      </c>
      <c r="Z18" s="15">
        <f t="shared" si="17"/>
        <v>0</v>
      </c>
      <c r="AA18" s="15">
        <f t="shared" si="17"/>
        <v>0</v>
      </c>
      <c r="AB18" s="15">
        <f t="shared" si="17"/>
        <v>0</v>
      </c>
      <c r="AC18" s="15">
        <f t="shared" si="17"/>
        <v>0</v>
      </c>
      <c r="AD18" s="15">
        <f t="shared" si="17"/>
        <v>25</v>
      </c>
      <c r="AE18" s="15">
        <f t="shared" si="17"/>
        <v>35</v>
      </c>
      <c r="AF18" s="15">
        <f t="shared" si="17"/>
        <v>60</v>
      </c>
      <c r="AG18" s="15">
        <f t="shared" si="17"/>
        <v>12</v>
      </c>
      <c r="AH18" s="8"/>
      <c r="AI18" s="62"/>
      <c r="AJ18" s="11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</row>
    <row r="19" spans="1:58" ht="12.75" x14ac:dyDescent="0.2">
      <c r="A19" s="6" t="s">
        <v>39</v>
      </c>
      <c r="B19" s="6" t="s">
        <v>40</v>
      </c>
      <c r="C19" s="20" t="s">
        <v>185</v>
      </c>
      <c r="D19" s="84" t="s">
        <v>68</v>
      </c>
      <c r="E19" s="7" t="s">
        <v>69</v>
      </c>
      <c r="F19" s="8">
        <v>5</v>
      </c>
      <c r="G19" s="8">
        <v>5</v>
      </c>
      <c r="H19" s="8">
        <v>2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>
        <f t="shared" ref="AD19:AE19" si="18">F19+I19+L19+O19+R19+U19+X19+AA19</f>
        <v>5</v>
      </c>
      <c r="AE19" s="8">
        <f t="shared" si="18"/>
        <v>5</v>
      </c>
      <c r="AF19" s="8">
        <f t="shared" ref="AF19:AF27" si="19">SUM(AD19:AE19)</f>
        <v>10</v>
      </c>
      <c r="AG19" s="8">
        <f t="shared" ref="AG19:AG20" si="20">H19+K19+N19+Q19+T19+W19+Z19+AC19</f>
        <v>2</v>
      </c>
      <c r="AH19" s="8" t="s">
        <v>42</v>
      </c>
      <c r="AI19" s="62"/>
      <c r="AJ19" s="11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</row>
    <row r="20" spans="1:58" ht="12.75" x14ac:dyDescent="0.2">
      <c r="A20" s="6" t="s">
        <v>39</v>
      </c>
      <c r="B20" s="6" t="s">
        <v>52</v>
      </c>
      <c r="C20" s="20" t="s">
        <v>219</v>
      </c>
      <c r="D20" s="85"/>
      <c r="E20" s="7" t="s">
        <v>134</v>
      </c>
      <c r="F20" s="8"/>
      <c r="G20" s="8"/>
      <c r="H20" s="8"/>
      <c r="I20" s="8">
        <v>10</v>
      </c>
      <c r="J20" s="8">
        <v>0</v>
      </c>
      <c r="K20" s="8">
        <v>2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>
        <f t="shared" ref="AD20:AE20" si="21">F20+I20+L20+O20+R20+U20+X20+AA20</f>
        <v>10</v>
      </c>
      <c r="AE20" s="8">
        <f t="shared" si="21"/>
        <v>0</v>
      </c>
      <c r="AF20" s="8">
        <f t="shared" si="19"/>
        <v>10</v>
      </c>
      <c r="AG20" s="8">
        <f t="shared" si="20"/>
        <v>2</v>
      </c>
      <c r="AH20" s="6" t="s">
        <v>38</v>
      </c>
      <c r="AI20" s="63"/>
      <c r="AJ20" s="7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</row>
    <row r="21" spans="1:58" ht="12.75" x14ac:dyDescent="0.2">
      <c r="A21" s="6" t="s">
        <v>58</v>
      </c>
      <c r="B21" s="6" t="s">
        <v>59</v>
      </c>
      <c r="C21" s="20" t="s">
        <v>221</v>
      </c>
      <c r="D21" s="85"/>
      <c r="E21" s="7" t="s">
        <v>136</v>
      </c>
      <c r="F21" s="8"/>
      <c r="G21" s="8"/>
      <c r="H21" s="8"/>
      <c r="I21" s="8"/>
      <c r="J21" s="8"/>
      <c r="K21" s="8"/>
      <c r="L21" s="8">
        <v>5</v>
      </c>
      <c r="M21" s="8">
        <v>5</v>
      </c>
      <c r="N21" s="8">
        <v>2</v>
      </c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f t="shared" ref="AD21:AE21" si="22">F21+I21+L21+O21+R21+U21+X21+AA21</f>
        <v>5</v>
      </c>
      <c r="AE21" s="8">
        <f t="shared" si="22"/>
        <v>5</v>
      </c>
      <c r="AF21" s="8">
        <f>SUM(AD21:AE21)</f>
        <v>10</v>
      </c>
      <c r="AG21" s="8">
        <f>AC21+Z21+W21+T21+Q21+N21+K21+H21</f>
        <v>2</v>
      </c>
      <c r="AH21" s="6" t="s">
        <v>38</v>
      </c>
      <c r="AI21" s="63"/>
      <c r="AJ21" s="7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</row>
    <row r="22" spans="1:58" ht="25.5" x14ac:dyDescent="0.2">
      <c r="A22" s="6" t="s">
        <v>36</v>
      </c>
      <c r="B22" s="6" t="s">
        <v>70</v>
      </c>
      <c r="C22" s="20" t="s">
        <v>220</v>
      </c>
      <c r="D22" s="86"/>
      <c r="E22" s="7" t="s">
        <v>135</v>
      </c>
      <c r="F22" s="8"/>
      <c r="G22" s="8"/>
      <c r="H22" s="8"/>
      <c r="I22" s="21"/>
      <c r="J22" s="21"/>
      <c r="K22" s="21"/>
      <c r="L22" s="8"/>
      <c r="M22" s="8"/>
      <c r="N22" s="8"/>
      <c r="O22" s="8"/>
      <c r="P22" s="8"/>
      <c r="Q22" s="8"/>
      <c r="R22" s="8"/>
      <c r="S22" s="8"/>
      <c r="T22" s="8"/>
      <c r="U22" s="21"/>
      <c r="V22" s="21"/>
      <c r="W22" s="21"/>
      <c r="X22" s="8"/>
      <c r="Y22" s="8"/>
      <c r="Z22" s="8"/>
      <c r="AA22" s="8">
        <v>0</v>
      </c>
      <c r="AB22" s="8">
        <v>10</v>
      </c>
      <c r="AC22" s="8">
        <v>2</v>
      </c>
      <c r="AD22" s="8">
        <f t="shared" ref="AD22:AE22" si="23">F22+I22+L22+O22+R22+U22+X22+AA22</f>
        <v>0</v>
      </c>
      <c r="AE22" s="8">
        <f t="shared" si="23"/>
        <v>10</v>
      </c>
      <c r="AF22" s="8">
        <f t="shared" si="19"/>
        <v>10</v>
      </c>
      <c r="AG22" s="8">
        <f t="shared" ref="AG22:AG27" si="24">AC22+Z22+W22+T22+Q22+N22+K22+H22</f>
        <v>2</v>
      </c>
      <c r="AH22" s="8" t="s">
        <v>38</v>
      </c>
      <c r="AI22" s="62"/>
      <c r="AJ22" s="7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</row>
    <row r="23" spans="1:58" ht="12.75" x14ac:dyDescent="0.2">
      <c r="A23" s="6" t="s">
        <v>39</v>
      </c>
      <c r="B23" s="6" t="s">
        <v>40</v>
      </c>
      <c r="C23" s="20" t="s">
        <v>184</v>
      </c>
      <c r="D23" s="87" t="s">
        <v>66</v>
      </c>
      <c r="E23" s="7" t="s">
        <v>67</v>
      </c>
      <c r="F23" s="8">
        <v>10</v>
      </c>
      <c r="G23" s="8">
        <v>0</v>
      </c>
      <c r="H23" s="8">
        <v>1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>
        <f t="shared" ref="AD23:AE23" si="25">F23+I23+L23+O23+R23+U23+X23+AA23</f>
        <v>10</v>
      </c>
      <c r="AE23" s="8">
        <f t="shared" si="25"/>
        <v>0</v>
      </c>
      <c r="AF23" s="8">
        <f>SUM(AD23:AE23)</f>
        <v>10</v>
      </c>
      <c r="AG23" s="8">
        <f>H23+K23+N23+Q23+T23+W23+Z23+AC23</f>
        <v>1</v>
      </c>
      <c r="AH23" s="8" t="s">
        <v>42</v>
      </c>
      <c r="AI23" s="62"/>
      <c r="AJ23" s="11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</row>
    <row r="24" spans="1:58" ht="25.5" x14ac:dyDescent="0.2">
      <c r="A24" s="6" t="s">
        <v>58</v>
      </c>
      <c r="B24" s="6" t="s">
        <v>61</v>
      </c>
      <c r="C24" s="20" t="s">
        <v>186</v>
      </c>
      <c r="D24" s="77"/>
      <c r="E24" s="7" t="s">
        <v>71</v>
      </c>
      <c r="F24" s="8"/>
      <c r="G24" s="8"/>
      <c r="H24" s="8"/>
      <c r="I24" s="8"/>
      <c r="J24" s="8"/>
      <c r="K24" s="8"/>
      <c r="L24" s="8"/>
      <c r="M24" s="8"/>
      <c r="N24" s="8"/>
      <c r="O24" s="8">
        <v>10</v>
      </c>
      <c r="P24" s="8">
        <v>0</v>
      </c>
      <c r="Q24" s="8">
        <v>2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>
        <f t="shared" ref="AD24:AE24" si="26">F24+I24+L24+O24+R24+U24+X24+AA24</f>
        <v>10</v>
      </c>
      <c r="AE24" s="8">
        <f t="shared" si="26"/>
        <v>0</v>
      </c>
      <c r="AF24" s="8">
        <f t="shared" si="19"/>
        <v>10</v>
      </c>
      <c r="AG24" s="8">
        <f t="shared" si="24"/>
        <v>2</v>
      </c>
      <c r="AH24" s="8" t="s">
        <v>42</v>
      </c>
      <c r="AI24" s="62"/>
      <c r="AJ24" s="7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</row>
    <row r="25" spans="1:58" ht="38.25" x14ac:dyDescent="0.2">
      <c r="A25" s="6" t="s">
        <v>46</v>
      </c>
      <c r="B25" s="6" t="s">
        <v>49</v>
      </c>
      <c r="C25" s="20" t="s">
        <v>222</v>
      </c>
      <c r="D25" s="77"/>
      <c r="E25" s="7" t="s">
        <v>137</v>
      </c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>
        <v>0</v>
      </c>
      <c r="S25" s="8">
        <v>5</v>
      </c>
      <c r="T25" s="8">
        <v>2</v>
      </c>
      <c r="U25" s="8"/>
      <c r="V25" s="8"/>
      <c r="W25" s="8"/>
      <c r="X25" s="8"/>
      <c r="Y25" s="8"/>
      <c r="Z25" s="8"/>
      <c r="AA25" s="8"/>
      <c r="AB25" s="8"/>
      <c r="AC25" s="8"/>
      <c r="AD25" s="8">
        <f t="shared" ref="AD25:AE25" si="27">F25+I25+L25+O25+R25+U25+X25+AA25</f>
        <v>0</v>
      </c>
      <c r="AE25" s="8">
        <f t="shared" si="27"/>
        <v>5</v>
      </c>
      <c r="AF25" s="8">
        <f t="shared" si="19"/>
        <v>5</v>
      </c>
      <c r="AG25" s="8">
        <f t="shared" si="24"/>
        <v>2</v>
      </c>
      <c r="AH25" s="8" t="s">
        <v>38</v>
      </c>
      <c r="AI25" s="62"/>
      <c r="AJ25" s="7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</row>
    <row r="26" spans="1:58" ht="26.25" thickBot="1" x14ac:dyDescent="0.25">
      <c r="A26" s="6" t="s">
        <v>46</v>
      </c>
      <c r="B26" s="6" t="s">
        <v>47</v>
      </c>
      <c r="C26" s="20" t="s">
        <v>187</v>
      </c>
      <c r="D26" s="78"/>
      <c r="E26" s="7" t="s">
        <v>72</v>
      </c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>
        <v>10</v>
      </c>
      <c r="V26" s="8">
        <v>5</v>
      </c>
      <c r="W26" s="8">
        <v>2</v>
      </c>
      <c r="X26" s="8"/>
      <c r="Y26" s="8"/>
      <c r="Z26" s="8"/>
      <c r="AA26" s="8"/>
      <c r="AB26" s="8"/>
      <c r="AC26" s="8"/>
      <c r="AD26" s="8">
        <f t="shared" ref="AD26:AE26" si="28">F26+I26+L26+O26+R26+U26+X26+AA26</f>
        <v>10</v>
      </c>
      <c r="AE26" s="8">
        <f t="shared" si="28"/>
        <v>5</v>
      </c>
      <c r="AF26" s="8">
        <f t="shared" si="19"/>
        <v>15</v>
      </c>
      <c r="AG26" s="8">
        <f t="shared" si="24"/>
        <v>2</v>
      </c>
      <c r="AH26" s="8" t="s">
        <v>42</v>
      </c>
      <c r="AI26" s="63"/>
      <c r="AJ26" s="2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</row>
    <row r="27" spans="1:58" ht="115.5" thickBot="1" x14ac:dyDescent="0.25">
      <c r="A27" s="6" t="s">
        <v>46</v>
      </c>
      <c r="B27" s="6" t="s">
        <v>49</v>
      </c>
      <c r="C27" s="66" t="s">
        <v>272</v>
      </c>
      <c r="D27" s="13"/>
      <c r="E27" s="20" t="s">
        <v>273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v>0</v>
      </c>
      <c r="S27" s="8">
        <v>0</v>
      </c>
      <c r="T27" s="8">
        <v>0</v>
      </c>
      <c r="U27" s="8"/>
      <c r="V27" s="8"/>
      <c r="W27" s="8"/>
      <c r="X27" s="8"/>
      <c r="Y27" s="8"/>
      <c r="Z27" s="8"/>
      <c r="AA27" s="8"/>
      <c r="AB27" s="8"/>
      <c r="AC27" s="8"/>
      <c r="AD27" s="8">
        <v>0</v>
      </c>
      <c r="AE27" s="8">
        <v>0</v>
      </c>
      <c r="AF27" s="8">
        <f t="shared" si="19"/>
        <v>0</v>
      </c>
      <c r="AG27" s="8">
        <f t="shared" si="24"/>
        <v>0</v>
      </c>
      <c r="AH27" s="8" t="s">
        <v>73</v>
      </c>
      <c r="AI27" s="67" t="s">
        <v>274</v>
      </c>
      <c r="AJ27" s="68" t="s">
        <v>275</v>
      </c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</row>
    <row r="28" spans="1:58" ht="12.75" x14ac:dyDescent="0.2">
      <c r="A28" s="6"/>
      <c r="B28" s="6"/>
      <c r="C28" s="20"/>
      <c r="D28" s="13"/>
      <c r="E28" s="14" t="s">
        <v>74</v>
      </c>
      <c r="F28" s="15">
        <f t="shared" ref="F28:AG28" si="29">SUM(F19:F27)</f>
        <v>15</v>
      </c>
      <c r="G28" s="15">
        <f t="shared" si="29"/>
        <v>5</v>
      </c>
      <c r="H28" s="15">
        <f t="shared" si="29"/>
        <v>3</v>
      </c>
      <c r="I28" s="15">
        <f t="shared" si="29"/>
        <v>10</v>
      </c>
      <c r="J28" s="15">
        <f t="shared" si="29"/>
        <v>0</v>
      </c>
      <c r="K28" s="15">
        <f t="shared" si="29"/>
        <v>2</v>
      </c>
      <c r="L28" s="15">
        <f t="shared" si="29"/>
        <v>5</v>
      </c>
      <c r="M28" s="15">
        <f t="shared" si="29"/>
        <v>5</v>
      </c>
      <c r="N28" s="15">
        <f t="shared" si="29"/>
        <v>2</v>
      </c>
      <c r="O28" s="15">
        <f t="shared" si="29"/>
        <v>10</v>
      </c>
      <c r="P28" s="15">
        <f t="shared" si="29"/>
        <v>0</v>
      </c>
      <c r="Q28" s="15">
        <f t="shared" si="29"/>
        <v>2</v>
      </c>
      <c r="R28" s="15">
        <f t="shared" si="29"/>
        <v>0</v>
      </c>
      <c r="S28" s="15">
        <f t="shared" si="29"/>
        <v>5</v>
      </c>
      <c r="T28" s="15">
        <f t="shared" si="29"/>
        <v>2</v>
      </c>
      <c r="U28" s="15">
        <f t="shared" si="29"/>
        <v>10</v>
      </c>
      <c r="V28" s="15">
        <f t="shared" si="29"/>
        <v>5</v>
      </c>
      <c r="W28" s="15">
        <f t="shared" si="29"/>
        <v>2</v>
      </c>
      <c r="X28" s="15">
        <f t="shared" si="29"/>
        <v>0</v>
      </c>
      <c r="Y28" s="15">
        <f t="shared" si="29"/>
        <v>0</v>
      </c>
      <c r="Z28" s="15">
        <f t="shared" si="29"/>
        <v>0</v>
      </c>
      <c r="AA28" s="15">
        <f t="shared" si="29"/>
        <v>0</v>
      </c>
      <c r="AB28" s="15">
        <f t="shared" si="29"/>
        <v>10</v>
      </c>
      <c r="AC28" s="15">
        <f t="shared" si="29"/>
        <v>2</v>
      </c>
      <c r="AD28" s="15">
        <f t="shared" si="29"/>
        <v>50</v>
      </c>
      <c r="AE28" s="15">
        <f t="shared" si="29"/>
        <v>30</v>
      </c>
      <c r="AF28" s="15">
        <f t="shared" si="29"/>
        <v>80</v>
      </c>
      <c r="AG28" s="15">
        <f t="shared" si="29"/>
        <v>15</v>
      </c>
      <c r="AH28" s="8"/>
      <c r="AI28" s="62"/>
      <c r="AJ28" s="11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</row>
    <row r="29" spans="1:58" ht="12.75" x14ac:dyDescent="0.2">
      <c r="A29" s="6" t="s">
        <v>39</v>
      </c>
      <c r="B29" s="6" t="s">
        <v>40</v>
      </c>
      <c r="C29" s="20" t="s">
        <v>188</v>
      </c>
      <c r="D29" s="79" t="s">
        <v>75</v>
      </c>
      <c r="E29" s="7" t="s">
        <v>76</v>
      </c>
      <c r="F29" s="8">
        <v>0</v>
      </c>
      <c r="G29" s="8">
        <v>10</v>
      </c>
      <c r="H29" s="8">
        <v>2</v>
      </c>
      <c r="I29" s="8"/>
      <c r="J29" s="8"/>
      <c r="K29" s="8"/>
      <c r="L29" s="8"/>
      <c r="M29" s="8"/>
      <c r="N29" s="8"/>
      <c r="O29" s="8"/>
      <c r="P29" s="8"/>
      <c r="Q29" s="8"/>
      <c r="R29" s="11"/>
      <c r="S29" s="11"/>
      <c r="T29" s="11"/>
      <c r="U29" s="8"/>
      <c r="V29" s="8"/>
      <c r="W29" s="8"/>
      <c r="X29" s="8"/>
      <c r="Y29" s="8"/>
      <c r="Z29" s="8"/>
      <c r="AA29" s="8"/>
      <c r="AB29" s="8"/>
      <c r="AC29" s="8"/>
      <c r="AD29" s="8">
        <f t="shared" ref="AD29:AE29" si="30">F29+I29+L29+O29+R29+U29+X29+AA29</f>
        <v>0</v>
      </c>
      <c r="AE29" s="8">
        <f t="shared" si="30"/>
        <v>10</v>
      </c>
      <c r="AF29" s="8">
        <f t="shared" ref="AF29:AF31" si="31">SUM(AD29:AE29)</f>
        <v>10</v>
      </c>
      <c r="AG29" s="8">
        <f t="shared" ref="AG29:AG30" si="32">AC29+Z29+W29+T29+Q29+N29+K29+H29</f>
        <v>2</v>
      </c>
      <c r="AH29" s="8" t="s">
        <v>38</v>
      </c>
      <c r="AI29" s="62"/>
      <c r="AJ29" s="11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</row>
    <row r="30" spans="1:58" ht="12.75" x14ac:dyDescent="0.2">
      <c r="A30" s="6" t="s">
        <v>39</v>
      </c>
      <c r="B30" s="6" t="s">
        <v>52</v>
      </c>
      <c r="C30" s="20" t="s">
        <v>189</v>
      </c>
      <c r="D30" s="80"/>
      <c r="E30" s="7" t="s">
        <v>77</v>
      </c>
      <c r="F30" s="8"/>
      <c r="G30" s="8"/>
      <c r="H30" s="8"/>
      <c r="I30" s="8">
        <v>0</v>
      </c>
      <c r="J30" s="8">
        <v>10</v>
      </c>
      <c r="K30" s="8">
        <v>2</v>
      </c>
      <c r="L30" s="8"/>
      <c r="M30" s="8"/>
      <c r="N30" s="8"/>
      <c r="O30" s="8"/>
      <c r="P30" s="8"/>
      <c r="Q30" s="8"/>
      <c r="R30" s="8"/>
      <c r="S30" s="8"/>
      <c r="T30" s="8"/>
      <c r="U30" s="11"/>
      <c r="V30" s="11"/>
      <c r="W30" s="11"/>
      <c r="X30" s="8"/>
      <c r="Y30" s="8"/>
      <c r="Z30" s="8"/>
      <c r="AA30" s="8"/>
      <c r="AB30" s="8"/>
      <c r="AC30" s="8"/>
      <c r="AD30" s="8">
        <f t="shared" ref="AD30:AE30" si="33">F30+I30+L30+O30+R30+U30+X30+AA30</f>
        <v>0</v>
      </c>
      <c r="AE30" s="8">
        <f t="shared" si="33"/>
        <v>10</v>
      </c>
      <c r="AF30" s="8">
        <f t="shared" si="31"/>
        <v>10</v>
      </c>
      <c r="AG30" s="8">
        <f t="shared" si="32"/>
        <v>2</v>
      </c>
      <c r="AH30" s="8" t="s">
        <v>38</v>
      </c>
      <c r="AI30" s="62" t="s">
        <v>188</v>
      </c>
      <c r="AJ30" s="11" t="s">
        <v>76</v>
      </c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</row>
    <row r="31" spans="1:58" ht="12.75" x14ac:dyDescent="0.2">
      <c r="A31" s="6"/>
      <c r="B31" s="6"/>
      <c r="C31" s="20"/>
      <c r="D31" s="20"/>
      <c r="E31" s="14" t="s">
        <v>78</v>
      </c>
      <c r="F31" s="8">
        <f t="shared" ref="F31:AE31" si="34">SUM(F29:F30)</f>
        <v>0</v>
      </c>
      <c r="G31" s="8">
        <f t="shared" si="34"/>
        <v>10</v>
      </c>
      <c r="H31" s="8">
        <f t="shared" si="34"/>
        <v>2</v>
      </c>
      <c r="I31" s="8">
        <f t="shared" si="34"/>
        <v>0</v>
      </c>
      <c r="J31" s="8">
        <f t="shared" si="34"/>
        <v>10</v>
      </c>
      <c r="K31" s="8">
        <f t="shared" si="34"/>
        <v>2</v>
      </c>
      <c r="L31" s="8">
        <f t="shared" si="34"/>
        <v>0</v>
      </c>
      <c r="M31" s="8">
        <f t="shared" si="34"/>
        <v>0</v>
      </c>
      <c r="N31" s="8">
        <f t="shared" si="34"/>
        <v>0</v>
      </c>
      <c r="O31" s="8">
        <f t="shared" si="34"/>
        <v>0</v>
      </c>
      <c r="P31" s="8">
        <f t="shared" si="34"/>
        <v>0</v>
      </c>
      <c r="Q31" s="8">
        <f t="shared" si="34"/>
        <v>0</v>
      </c>
      <c r="R31" s="8">
        <f t="shared" si="34"/>
        <v>0</v>
      </c>
      <c r="S31" s="8">
        <f t="shared" si="34"/>
        <v>0</v>
      </c>
      <c r="T31" s="8">
        <f t="shared" si="34"/>
        <v>0</v>
      </c>
      <c r="U31" s="8">
        <f t="shared" si="34"/>
        <v>0</v>
      </c>
      <c r="V31" s="8">
        <f t="shared" si="34"/>
        <v>0</v>
      </c>
      <c r="W31" s="8">
        <f t="shared" si="34"/>
        <v>0</v>
      </c>
      <c r="X31" s="8">
        <f t="shared" si="34"/>
        <v>0</v>
      </c>
      <c r="Y31" s="8">
        <f t="shared" si="34"/>
        <v>0</v>
      </c>
      <c r="Z31" s="8">
        <f t="shared" si="34"/>
        <v>0</v>
      </c>
      <c r="AA31" s="8">
        <f t="shared" si="34"/>
        <v>0</v>
      </c>
      <c r="AB31" s="8">
        <f t="shared" si="34"/>
        <v>0</v>
      </c>
      <c r="AC31" s="8">
        <f t="shared" si="34"/>
        <v>0</v>
      </c>
      <c r="AD31" s="8">
        <f t="shared" si="34"/>
        <v>0</v>
      </c>
      <c r="AE31" s="8">
        <f t="shared" si="34"/>
        <v>20</v>
      </c>
      <c r="AF31" s="8">
        <f t="shared" si="31"/>
        <v>20</v>
      </c>
      <c r="AG31" s="8">
        <f>SUM(AG29:AG30)</f>
        <v>4</v>
      </c>
      <c r="AH31" s="8"/>
      <c r="AI31" s="62"/>
      <c r="AJ31" s="11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</row>
    <row r="32" spans="1:58" ht="12.75" x14ac:dyDescent="0.2">
      <c r="A32" s="88" t="s">
        <v>79</v>
      </c>
      <c r="B32" s="89"/>
      <c r="C32" s="89"/>
      <c r="D32" s="89"/>
      <c r="E32" s="90"/>
      <c r="F32" s="8">
        <f t="shared" ref="F32:AG32" si="35">SUM(F31,F28,F18,F12)</f>
        <v>35</v>
      </c>
      <c r="G32" s="8">
        <f t="shared" si="35"/>
        <v>30</v>
      </c>
      <c r="H32" s="8">
        <f t="shared" si="35"/>
        <v>12</v>
      </c>
      <c r="I32" s="8">
        <f t="shared" si="35"/>
        <v>30</v>
      </c>
      <c r="J32" s="8">
        <f t="shared" si="35"/>
        <v>15</v>
      </c>
      <c r="K32" s="8">
        <f t="shared" si="35"/>
        <v>9</v>
      </c>
      <c r="L32" s="8">
        <f t="shared" si="35"/>
        <v>15</v>
      </c>
      <c r="M32" s="8">
        <f t="shared" si="35"/>
        <v>10</v>
      </c>
      <c r="N32" s="8">
        <f t="shared" si="35"/>
        <v>5</v>
      </c>
      <c r="O32" s="8">
        <f t="shared" si="35"/>
        <v>10</v>
      </c>
      <c r="P32" s="8">
        <f t="shared" si="35"/>
        <v>10</v>
      </c>
      <c r="Q32" s="8">
        <f t="shared" si="35"/>
        <v>4</v>
      </c>
      <c r="R32" s="8">
        <f t="shared" si="35"/>
        <v>10</v>
      </c>
      <c r="S32" s="8">
        <f t="shared" si="35"/>
        <v>15</v>
      </c>
      <c r="T32" s="8">
        <f t="shared" si="35"/>
        <v>6</v>
      </c>
      <c r="U32" s="8">
        <f t="shared" si="35"/>
        <v>30</v>
      </c>
      <c r="V32" s="8">
        <f t="shared" si="35"/>
        <v>5</v>
      </c>
      <c r="W32" s="8">
        <f t="shared" si="35"/>
        <v>6</v>
      </c>
      <c r="X32" s="8">
        <f t="shared" si="35"/>
        <v>20</v>
      </c>
      <c r="Y32" s="8">
        <f t="shared" si="35"/>
        <v>5</v>
      </c>
      <c r="Z32" s="8">
        <f t="shared" si="35"/>
        <v>5</v>
      </c>
      <c r="AA32" s="8">
        <f t="shared" si="35"/>
        <v>0</v>
      </c>
      <c r="AB32" s="8">
        <f t="shared" si="35"/>
        <v>10</v>
      </c>
      <c r="AC32" s="8">
        <f t="shared" si="35"/>
        <v>2</v>
      </c>
      <c r="AD32" s="15">
        <f t="shared" si="35"/>
        <v>150</v>
      </c>
      <c r="AE32" s="15">
        <f t="shared" si="35"/>
        <v>100</v>
      </c>
      <c r="AF32" s="15">
        <f t="shared" si="35"/>
        <v>250</v>
      </c>
      <c r="AG32" s="15">
        <f t="shared" si="35"/>
        <v>49</v>
      </c>
      <c r="AH32" s="15"/>
      <c r="AI32" s="62"/>
      <c r="AJ32" s="11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</row>
    <row r="33" spans="1:58" ht="25.5" x14ac:dyDescent="0.2">
      <c r="A33" s="6" t="s">
        <v>39</v>
      </c>
      <c r="B33" s="6" t="s">
        <v>40</v>
      </c>
      <c r="C33" s="20" t="s">
        <v>190</v>
      </c>
      <c r="D33" s="87" t="s">
        <v>261</v>
      </c>
      <c r="E33" s="7" t="s">
        <v>80</v>
      </c>
      <c r="F33" s="8">
        <v>0</v>
      </c>
      <c r="G33" s="8">
        <v>10</v>
      </c>
      <c r="H33" s="8">
        <v>1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>
        <f t="shared" ref="AD33:AE33" si="36">F33+I33+L33+O33+R33+U33+X33+AA33</f>
        <v>0</v>
      </c>
      <c r="AE33" s="8">
        <f t="shared" si="36"/>
        <v>10</v>
      </c>
      <c r="AF33" s="8">
        <f t="shared" ref="AF33:AF41" si="37">SUM(AD33:AE33)</f>
        <v>10</v>
      </c>
      <c r="AG33" s="8">
        <f t="shared" ref="AG33:AG41" si="38">AC33+Z33+W33+T33+Q33+N33+K33+H33</f>
        <v>1</v>
      </c>
      <c r="AH33" s="8" t="s">
        <v>38</v>
      </c>
      <c r="AI33" s="62"/>
      <c r="AJ33" s="11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</row>
    <row r="34" spans="1:58" ht="12.75" x14ac:dyDescent="0.2">
      <c r="A34" s="6" t="s">
        <v>39</v>
      </c>
      <c r="B34" s="6" t="s">
        <v>40</v>
      </c>
      <c r="C34" s="20" t="s">
        <v>191</v>
      </c>
      <c r="D34" s="77"/>
      <c r="E34" s="7" t="s">
        <v>81</v>
      </c>
      <c r="F34" s="8">
        <v>0</v>
      </c>
      <c r="G34" s="8">
        <v>10</v>
      </c>
      <c r="H34" s="8">
        <v>2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>
        <f t="shared" ref="AD34:AE34" si="39">F34+I34+L34+O34+R34+U34+X34+AA34</f>
        <v>0</v>
      </c>
      <c r="AE34" s="8">
        <f t="shared" si="39"/>
        <v>10</v>
      </c>
      <c r="AF34" s="8">
        <f t="shared" si="37"/>
        <v>10</v>
      </c>
      <c r="AG34" s="8">
        <f t="shared" si="38"/>
        <v>2</v>
      </c>
      <c r="AH34" s="8" t="s">
        <v>38</v>
      </c>
      <c r="AI34" s="62"/>
      <c r="AJ34" s="11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</row>
    <row r="35" spans="1:58" ht="12.75" x14ac:dyDescent="0.2">
      <c r="A35" s="6" t="s">
        <v>39</v>
      </c>
      <c r="B35" s="6" t="s">
        <v>52</v>
      </c>
      <c r="C35" s="20" t="s">
        <v>192</v>
      </c>
      <c r="D35" s="77"/>
      <c r="E35" s="7" t="s">
        <v>82</v>
      </c>
      <c r="F35" s="8"/>
      <c r="G35" s="8"/>
      <c r="H35" s="8"/>
      <c r="I35" s="8">
        <v>10</v>
      </c>
      <c r="J35" s="8">
        <v>10</v>
      </c>
      <c r="K35" s="8">
        <v>3</v>
      </c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>
        <f t="shared" ref="AD35:AE35" si="40">F35+I35+L35+O35+R35+U35+X35+AA35</f>
        <v>10</v>
      </c>
      <c r="AE35" s="8">
        <f t="shared" si="40"/>
        <v>10</v>
      </c>
      <c r="AF35" s="8">
        <f t="shared" si="37"/>
        <v>20</v>
      </c>
      <c r="AG35" s="8">
        <f t="shared" si="38"/>
        <v>3</v>
      </c>
      <c r="AH35" s="8" t="s">
        <v>42</v>
      </c>
      <c r="AI35" s="62"/>
      <c r="AJ35" s="11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</row>
    <row r="36" spans="1:58" ht="12.75" x14ac:dyDescent="0.2">
      <c r="A36" s="6" t="s">
        <v>39</v>
      </c>
      <c r="B36" s="6" t="s">
        <v>52</v>
      </c>
      <c r="C36" s="20" t="s">
        <v>193</v>
      </c>
      <c r="D36" s="77"/>
      <c r="E36" s="7" t="s">
        <v>83</v>
      </c>
      <c r="F36" s="8"/>
      <c r="G36" s="8"/>
      <c r="H36" s="8"/>
      <c r="I36" s="8">
        <v>0</v>
      </c>
      <c r="J36" s="8">
        <v>10</v>
      </c>
      <c r="K36" s="8">
        <v>2</v>
      </c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>
        <f t="shared" ref="AD36:AE36" si="41">F36+I36+L36+O36+R36+U36+X36+AA36</f>
        <v>0</v>
      </c>
      <c r="AE36" s="8">
        <f t="shared" si="41"/>
        <v>10</v>
      </c>
      <c r="AF36" s="8">
        <f t="shared" si="37"/>
        <v>10</v>
      </c>
      <c r="AG36" s="8">
        <f t="shared" si="38"/>
        <v>2</v>
      </c>
      <c r="AH36" s="8" t="s">
        <v>38</v>
      </c>
      <c r="AI36" s="62" t="s">
        <v>191</v>
      </c>
      <c r="AJ36" s="7" t="s">
        <v>81</v>
      </c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</row>
    <row r="37" spans="1:58" ht="12.75" x14ac:dyDescent="0.2">
      <c r="A37" s="6" t="s">
        <v>58</v>
      </c>
      <c r="B37" s="6" t="s">
        <v>59</v>
      </c>
      <c r="C37" s="20" t="s">
        <v>194</v>
      </c>
      <c r="D37" s="78"/>
      <c r="E37" s="7" t="s">
        <v>84</v>
      </c>
      <c r="F37" s="8"/>
      <c r="G37" s="8"/>
      <c r="H37" s="8"/>
      <c r="I37" s="8"/>
      <c r="J37" s="8"/>
      <c r="K37" s="8"/>
      <c r="L37" s="8">
        <v>10</v>
      </c>
      <c r="M37" s="8">
        <v>10</v>
      </c>
      <c r="N37" s="8">
        <v>4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>
        <f t="shared" ref="AD37:AE37" si="42">F37+I37+L37+O37+R37+U37+X37+AA37</f>
        <v>10</v>
      </c>
      <c r="AE37" s="8">
        <f t="shared" si="42"/>
        <v>10</v>
      </c>
      <c r="AF37" s="8">
        <f t="shared" si="37"/>
        <v>20</v>
      </c>
      <c r="AG37" s="8">
        <f t="shared" si="38"/>
        <v>4</v>
      </c>
      <c r="AH37" s="8" t="s">
        <v>42</v>
      </c>
      <c r="AI37" s="62" t="s">
        <v>265</v>
      </c>
      <c r="AJ37" s="7" t="s">
        <v>85</v>
      </c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</row>
    <row r="38" spans="1:58" ht="12.75" x14ac:dyDescent="0.2">
      <c r="A38" s="6" t="s">
        <v>58</v>
      </c>
      <c r="B38" s="6" t="s">
        <v>59</v>
      </c>
      <c r="C38" s="20" t="s">
        <v>195</v>
      </c>
      <c r="D38" s="87" t="s">
        <v>86</v>
      </c>
      <c r="E38" s="7" t="s">
        <v>87</v>
      </c>
      <c r="F38" s="8"/>
      <c r="G38" s="8"/>
      <c r="H38" s="8"/>
      <c r="I38" s="8"/>
      <c r="J38" s="8"/>
      <c r="K38" s="8"/>
      <c r="L38" s="8">
        <v>5</v>
      </c>
      <c r="M38" s="8">
        <v>10</v>
      </c>
      <c r="N38" s="8">
        <v>3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>
        <f t="shared" ref="AD38:AE38" si="43">F38+I38+L38+O38+R38+U38+X38+AA38</f>
        <v>5</v>
      </c>
      <c r="AE38" s="8">
        <f t="shared" si="43"/>
        <v>10</v>
      </c>
      <c r="AF38" s="8">
        <f t="shared" si="37"/>
        <v>15</v>
      </c>
      <c r="AG38" s="8">
        <f t="shared" si="38"/>
        <v>3</v>
      </c>
      <c r="AH38" s="8" t="s">
        <v>38</v>
      </c>
      <c r="AI38" s="62"/>
      <c r="AJ38" s="11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</row>
    <row r="39" spans="1:58" ht="25.5" x14ac:dyDescent="0.2">
      <c r="A39" s="6" t="s">
        <v>58</v>
      </c>
      <c r="B39" s="6" t="s">
        <v>61</v>
      </c>
      <c r="C39" s="20" t="s">
        <v>196</v>
      </c>
      <c r="D39" s="78"/>
      <c r="E39" s="7" t="s">
        <v>88</v>
      </c>
      <c r="F39" s="8"/>
      <c r="G39" s="8"/>
      <c r="H39" s="8"/>
      <c r="I39" s="8"/>
      <c r="J39" s="8"/>
      <c r="K39" s="8"/>
      <c r="L39" s="8"/>
      <c r="M39" s="8"/>
      <c r="N39" s="8"/>
      <c r="O39" s="8">
        <v>5</v>
      </c>
      <c r="P39" s="8">
        <v>10</v>
      </c>
      <c r="Q39" s="8">
        <v>3</v>
      </c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>
        <f t="shared" ref="AD39:AE39" si="44">F39+I39+L39+O39+R39+U39+X39+AA39</f>
        <v>5</v>
      </c>
      <c r="AE39" s="8">
        <f t="shared" si="44"/>
        <v>10</v>
      </c>
      <c r="AF39" s="8">
        <f t="shared" si="37"/>
        <v>15</v>
      </c>
      <c r="AG39" s="8">
        <f t="shared" si="38"/>
        <v>3</v>
      </c>
      <c r="AH39" s="8" t="s">
        <v>38</v>
      </c>
      <c r="AI39" s="62" t="s">
        <v>195</v>
      </c>
      <c r="AJ39" s="7" t="s">
        <v>87</v>
      </c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</row>
    <row r="40" spans="1:58" ht="25.5" x14ac:dyDescent="0.2">
      <c r="A40" s="6" t="s">
        <v>46</v>
      </c>
      <c r="B40" s="6" t="s">
        <v>47</v>
      </c>
      <c r="C40" s="20" t="s">
        <v>197</v>
      </c>
      <c r="D40" s="87" t="s">
        <v>89</v>
      </c>
      <c r="E40" s="7" t="s">
        <v>90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>
        <v>5</v>
      </c>
      <c r="V40" s="8">
        <v>10</v>
      </c>
      <c r="W40" s="8">
        <v>3</v>
      </c>
      <c r="X40" s="8"/>
      <c r="Y40" s="8"/>
      <c r="Z40" s="8"/>
      <c r="AA40" s="8"/>
      <c r="AB40" s="8"/>
      <c r="AC40" s="8"/>
      <c r="AD40" s="8">
        <f t="shared" ref="AD40:AE40" si="45">F40+I40+L40+O40+R40+U40+X40+AA40</f>
        <v>5</v>
      </c>
      <c r="AE40" s="8">
        <f t="shared" si="45"/>
        <v>10</v>
      </c>
      <c r="AF40" s="8">
        <f t="shared" si="37"/>
        <v>15</v>
      </c>
      <c r="AG40" s="8">
        <f t="shared" si="38"/>
        <v>3</v>
      </c>
      <c r="AH40" s="8" t="s">
        <v>38</v>
      </c>
      <c r="AI40" s="62"/>
      <c r="AJ40" s="11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</row>
    <row r="41" spans="1:58" ht="25.5" x14ac:dyDescent="0.2">
      <c r="A41" s="6" t="s">
        <v>36</v>
      </c>
      <c r="B41" s="6" t="s">
        <v>37</v>
      </c>
      <c r="C41" s="20" t="s">
        <v>198</v>
      </c>
      <c r="D41" s="78"/>
      <c r="E41" s="7" t="s">
        <v>91</v>
      </c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25"/>
      <c r="V41" s="25"/>
      <c r="W41" s="25"/>
      <c r="X41" s="8">
        <v>0</v>
      </c>
      <c r="Y41" s="8">
        <v>10</v>
      </c>
      <c r="Z41" s="8">
        <v>2</v>
      </c>
      <c r="AA41" s="8"/>
      <c r="AB41" s="8"/>
      <c r="AC41" s="8"/>
      <c r="AD41" s="8">
        <f t="shared" ref="AD41:AE41" si="46">F41+I41+L41+O41+R41+U41+X41+AA41</f>
        <v>0</v>
      </c>
      <c r="AE41" s="8">
        <f t="shared" si="46"/>
        <v>10</v>
      </c>
      <c r="AF41" s="8">
        <f t="shared" si="37"/>
        <v>10</v>
      </c>
      <c r="AG41" s="8">
        <f t="shared" si="38"/>
        <v>2</v>
      </c>
      <c r="AH41" s="8" t="s">
        <v>38</v>
      </c>
      <c r="AI41" s="62"/>
      <c r="AJ41" s="11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</row>
    <row r="42" spans="1:58" ht="25.5" x14ac:dyDescent="0.2">
      <c r="A42" s="6"/>
      <c r="B42" s="6"/>
      <c r="C42" s="20"/>
      <c r="D42" s="13"/>
      <c r="E42" s="14" t="s">
        <v>92</v>
      </c>
      <c r="F42" s="8">
        <f t="shared" ref="F42:H42" si="47">SUM(F33:F41)</f>
        <v>0</v>
      </c>
      <c r="G42" s="8">
        <f t="shared" si="47"/>
        <v>20</v>
      </c>
      <c r="H42" s="8">
        <f t="shared" si="47"/>
        <v>3</v>
      </c>
      <c r="I42" s="8">
        <f t="shared" ref="I42:AC42" si="48">SUM(I34:I41)</f>
        <v>10</v>
      </c>
      <c r="J42" s="8">
        <f t="shared" si="48"/>
        <v>20</v>
      </c>
      <c r="K42" s="8">
        <f t="shared" si="48"/>
        <v>5</v>
      </c>
      <c r="L42" s="8">
        <f t="shared" si="48"/>
        <v>15</v>
      </c>
      <c r="M42" s="8">
        <f t="shared" si="48"/>
        <v>20</v>
      </c>
      <c r="N42" s="8">
        <f t="shared" si="48"/>
        <v>7</v>
      </c>
      <c r="O42" s="8">
        <f t="shared" si="48"/>
        <v>5</v>
      </c>
      <c r="P42" s="8">
        <f t="shared" si="48"/>
        <v>10</v>
      </c>
      <c r="Q42" s="8">
        <f t="shared" si="48"/>
        <v>3</v>
      </c>
      <c r="R42" s="8">
        <f t="shared" si="48"/>
        <v>0</v>
      </c>
      <c r="S42" s="8">
        <f t="shared" si="48"/>
        <v>0</v>
      </c>
      <c r="T42" s="8">
        <f t="shared" si="48"/>
        <v>0</v>
      </c>
      <c r="U42" s="8">
        <f t="shared" si="48"/>
        <v>5</v>
      </c>
      <c r="V42" s="8">
        <f t="shared" si="48"/>
        <v>10</v>
      </c>
      <c r="W42" s="8">
        <f t="shared" si="48"/>
        <v>3</v>
      </c>
      <c r="X42" s="8">
        <f t="shared" si="48"/>
        <v>0</v>
      </c>
      <c r="Y42" s="8">
        <f t="shared" si="48"/>
        <v>10</v>
      </c>
      <c r="Z42" s="8">
        <f t="shared" si="48"/>
        <v>2</v>
      </c>
      <c r="AA42" s="8">
        <f t="shared" si="48"/>
        <v>0</v>
      </c>
      <c r="AB42" s="8">
        <f t="shared" si="48"/>
        <v>0</v>
      </c>
      <c r="AC42" s="8">
        <f t="shared" si="48"/>
        <v>0</v>
      </c>
      <c r="AD42" s="8">
        <f t="shared" ref="AD42:AG42" si="49">SUM(AD33:AD41)</f>
        <v>35</v>
      </c>
      <c r="AE42" s="8">
        <f t="shared" si="49"/>
        <v>90</v>
      </c>
      <c r="AF42" s="8">
        <f t="shared" si="49"/>
        <v>125</v>
      </c>
      <c r="AG42" s="8">
        <f t="shared" si="49"/>
        <v>23</v>
      </c>
      <c r="AH42" s="8"/>
      <c r="AI42" s="62"/>
      <c r="AJ42" s="11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</row>
    <row r="43" spans="1:58" ht="12.75" x14ac:dyDescent="0.2">
      <c r="A43" s="6" t="s">
        <v>39</v>
      </c>
      <c r="B43" s="6" t="s">
        <v>40</v>
      </c>
      <c r="C43" s="20" t="s">
        <v>199</v>
      </c>
      <c r="D43" s="87" t="s">
        <v>93</v>
      </c>
      <c r="E43" s="7" t="s">
        <v>94</v>
      </c>
      <c r="F43" s="8">
        <v>10</v>
      </c>
      <c r="G43" s="8">
        <v>10</v>
      </c>
      <c r="H43" s="8">
        <v>4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>
        <f t="shared" ref="AD43:AE43" si="50">F43+I43+L43+O43+R43+U43+X43+AA43</f>
        <v>10</v>
      </c>
      <c r="AE43" s="8">
        <f t="shared" si="50"/>
        <v>10</v>
      </c>
      <c r="AF43" s="8">
        <f t="shared" ref="AF43:AF47" si="51">SUM(AD43:AE43)</f>
        <v>20</v>
      </c>
      <c r="AG43" s="8">
        <f t="shared" ref="AG43:AG47" si="52">AC43+Z43+W43+T43+Q43+N43+K43+H43</f>
        <v>4</v>
      </c>
      <c r="AH43" s="8" t="s">
        <v>42</v>
      </c>
      <c r="AI43" s="62"/>
      <c r="AJ43" s="11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</row>
    <row r="44" spans="1:58" ht="12.75" x14ac:dyDescent="0.2">
      <c r="A44" s="6" t="s">
        <v>39</v>
      </c>
      <c r="B44" s="6" t="s">
        <v>52</v>
      </c>
      <c r="C44" s="20" t="s">
        <v>200</v>
      </c>
      <c r="D44" s="77"/>
      <c r="E44" s="7" t="s">
        <v>95</v>
      </c>
      <c r="F44" s="8"/>
      <c r="G44" s="8"/>
      <c r="H44" s="8"/>
      <c r="I44" s="8">
        <v>5</v>
      </c>
      <c r="J44" s="8">
        <v>10</v>
      </c>
      <c r="K44" s="8">
        <v>3</v>
      </c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>
        <f t="shared" ref="AD44:AE44" si="53">F44+I44+L44+O44+R44+U44+X44+AA44</f>
        <v>5</v>
      </c>
      <c r="AE44" s="8">
        <f t="shared" si="53"/>
        <v>10</v>
      </c>
      <c r="AF44" s="8">
        <f t="shared" si="51"/>
        <v>15</v>
      </c>
      <c r="AG44" s="8">
        <f t="shared" si="52"/>
        <v>3</v>
      </c>
      <c r="AH44" s="8" t="s">
        <v>42</v>
      </c>
      <c r="AI44" s="62"/>
      <c r="AJ44" s="7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</row>
    <row r="45" spans="1:58" ht="51" x14ac:dyDescent="0.2">
      <c r="A45" s="6" t="s">
        <v>36</v>
      </c>
      <c r="B45" s="6" t="s">
        <v>37</v>
      </c>
      <c r="C45" s="20" t="s">
        <v>201</v>
      </c>
      <c r="D45" s="78"/>
      <c r="E45" s="7" t="s">
        <v>96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>
        <v>5</v>
      </c>
      <c r="Y45" s="8">
        <v>5</v>
      </c>
      <c r="Z45" s="8">
        <v>2</v>
      </c>
      <c r="AA45" s="8"/>
      <c r="AB45" s="8"/>
      <c r="AC45" s="8"/>
      <c r="AD45" s="8">
        <f t="shared" ref="AD45:AE45" si="54">F45+I45+L45+O45+R45+U45+X45+AA45</f>
        <v>5</v>
      </c>
      <c r="AE45" s="8">
        <f t="shared" si="54"/>
        <v>5</v>
      </c>
      <c r="AF45" s="8">
        <f t="shared" si="51"/>
        <v>10</v>
      </c>
      <c r="AG45" s="8">
        <f t="shared" si="52"/>
        <v>2</v>
      </c>
      <c r="AH45" s="8" t="s">
        <v>38</v>
      </c>
      <c r="AI45" s="62" t="s">
        <v>266</v>
      </c>
      <c r="AJ45" s="11" t="s">
        <v>97</v>
      </c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</row>
    <row r="46" spans="1:58" ht="25.5" x14ac:dyDescent="0.2">
      <c r="A46" s="6" t="s">
        <v>58</v>
      </c>
      <c r="B46" s="6" t="s">
        <v>59</v>
      </c>
      <c r="C46" s="20" t="s">
        <v>223</v>
      </c>
      <c r="D46" s="87" t="s">
        <v>98</v>
      </c>
      <c r="E46" s="7" t="s">
        <v>138</v>
      </c>
      <c r="F46" s="8"/>
      <c r="G46" s="8"/>
      <c r="H46" s="8"/>
      <c r="I46" s="8"/>
      <c r="J46" s="8"/>
      <c r="K46" s="8"/>
      <c r="L46" s="8">
        <v>0</v>
      </c>
      <c r="M46" s="8">
        <v>15</v>
      </c>
      <c r="N46" s="8">
        <v>3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>
        <f t="shared" ref="AD46:AE46" si="55">F46+I46+L46+O46+R46+U46+X46+AA46</f>
        <v>0</v>
      </c>
      <c r="AE46" s="8">
        <f t="shared" si="55"/>
        <v>15</v>
      </c>
      <c r="AF46" s="8">
        <f t="shared" si="51"/>
        <v>15</v>
      </c>
      <c r="AG46" s="8">
        <f t="shared" si="52"/>
        <v>3</v>
      </c>
      <c r="AH46" s="8" t="s">
        <v>38</v>
      </c>
      <c r="AI46" s="62" t="s">
        <v>267</v>
      </c>
      <c r="AJ46" s="11" t="s">
        <v>100</v>
      </c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</row>
    <row r="47" spans="1:58" ht="25.5" x14ac:dyDescent="0.2">
      <c r="A47" s="6" t="s">
        <v>58</v>
      </c>
      <c r="B47" s="6" t="s">
        <v>61</v>
      </c>
      <c r="C47" s="20" t="s">
        <v>224</v>
      </c>
      <c r="D47" s="77"/>
      <c r="E47" s="7" t="s">
        <v>139</v>
      </c>
      <c r="F47" s="8"/>
      <c r="G47" s="8"/>
      <c r="H47" s="8"/>
      <c r="I47" s="8"/>
      <c r="J47" s="8"/>
      <c r="K47" s="8"/>
      <c r="L47" s="8"/>
      <c r="M47" s="8"/>
      <c r="N47" s="8"/>
      <c r="O47" s="8">
        <v>0</v>
      </c>
      <c r="P47" s="8">
        <v>15</v>
      </c>
      <c r="Q47" s="8">
        <v>3</v>
      </c>
      <c r="R47" s="25"/>
      <c r="S47" s="25"/>
      <c r="T47" s="25"/>
      <c r="U47" s="8"/>
      <c r="V47" s="8"/>
      <c r="W47" s="8"/>
      <c r="X47" s="8"/>
      <c r="Y47" s="8"/>
      <c r="Z47" s="8"/>
      <c r="AA47" s="8"/>
      <c r="AB47" s="8"/>
      <c r="AC47" s="8"/>
      <c r="AD47" s="8">
        <f t="shared" ref="AD47:AE47" si="56">F47+I47+L47+O47+R47+U47+X47+AA47</f>
        <v>0</v>
      </c>
      <c r="AE47" s="8">
        <f t="shared" si="56"/>
        <v>15</v>
      </c>
      <c r="AF47" s="8">
        <f t="shared" si="51"/>
        <v>15</v>
      </c>
      <c r="AG47" s="8">
        <f t="shared" si="52"/>
        <v>3</v>
      </c>
      <c r="AH47" s="8" t="s">
        <v>38</v>
      </c>
      <c r="AI47" s="62" t="s">
        <v>268</v>
      </c>
      <c r="AJ47" s="7" t="s">
        <v>99</v>
      </c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</row>
    <row r="48" spans="1:58" ht="25.5" x14ac:dyDescent="0.2">
      <c r="A48" s="6"/>
      <c r="B48" s="6"/>
      <c r="C48" s="20"/>
      <c r="D48" s="13"/>
      <c r="E48" s="14" t="s">
        <v>101</v>
      </c>
      <c r="F48" s="8">
        <f t="shared" ref="F48:AG48" si="57">SUM(F43:F47)</f>
        <v>10</v>
      </c>
      <c r="G48" s="8">
        <f t="shared" si="57"/>
        <v>10</v>
      </c>
      <c r="H48" s="8">
        <f t="shared" si="57"/>
        <v>4</v>
      </c>
      <c r="I48" s="8">
        <f t="shared" si="57"/>
        <v>5</v>
      </c>
      <c r="J48" s="8">
        <f t="shared" si="57"/>
        <v>10</v>
      </c>
      <c r="K48" s="8">
        <f t="shared" si="57"/>
        <v>3</v>
      </c>
      <c r="L48" s="8">
        <f t="shared" si="57"/>
        <v>0</v>
      </c>
      <c r="M48" s="8">
        <f t="shared" si="57"/>
        <v>15</v>
      </c>
      <c r="N48" s="8">
        <f t="shared" si="57"/>
        <v>3</v>
      </c>
      <c r="O48" s="8">
        <f t="shared" si="57"/>
        <v>0</v>
      </c>
      <c r="P48" s="8">
        <f t="shared" si="57"/>
        <v>15</v>
      </c>
      <c r="Q48" s="8">
        <f t="shared" si="57"/>
        <v>3</v>
      </c>
      <c r="R48" s="8">
        <f t="shared" si="57"/>
        <v>0</v>
      </c>
      <c r="S48" s="8">
        <f t="shared" si="57"/>
        <v>0</v>
      </c>
      <c r="T48" s="8">
        <f t="shared" si="57"/>
        <v>0</v>
      </c>
      <c r="U48" s="8">
        <f t="shared" si="57"/>
        <v>0</v>
      </c>
      <c r="V48" s="8">
        <f t="shared" si="57"/>
        <v>0</v>
      </c>
      <c r="W48" s="8">
        <f t="shared" si="57"/>
        <v>0</v>
      </c>
      <c r="X48" s="8">
        <f t="shared" si="57"/>
        <v>5</v>
      </c>
      <c r="Y48" s="8">
        <f t="shared" si="57"/>
        <v>5</v>
      </c>
      <c r="Z48" s="8">
        <f t="shared" si="57"/>
        <v>2</v>
      </c>
      <c r="AA48" s="8">
        <f t="shared" si="57"/>
        <v>0</v>
      </c>
      <c r="AB48" s="8">
        <f t="shared" si="57"/>
        <v>0</v>
      </c>
      <c r="AC48" s="8">
        <f t="shared" si="57"/>
        <v>0</v>
      </c>
      <c r="AD48" s="8">
        <f t="shared" si="57"/>
        <v>20</v>
      </c>
      <c r="AE48" s="8">
        <f t="shared" si="57"/>
        <v>55</v>
      </c>
      <c r="AF48" s="8">
        <f t="shared" si="57"/>
        <v>75</v>
      </c>
      <c r="AG48" s="8">
        <f t="shared" si="57"/>
        <v>15</v>
      </c>
      <c r="AH48" s="8"/>
      <c r="AI48" s="62"/>
      <c r="AJ48" s="11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</row>
    <row r="49" spans="1:58" ht="76.5" x14ac:dyDescent="0.2">
      <c r="A49" s="6" t="s">
        <v>39</v>
      </c>
      <c r="B49" s="6" t="s">
        <v>52</v>
      </c>
      <c r="C49" s="20" t="s">
        <v>225</v>
      </c>
      <c r="D49" s="87" t="s">
        <v>102</v>
      </c>
      <c r="E49" s="7" t="s">
        <v>226</v>
      </c>
      <c r="F49" s="8"/>
      <c r="G49" s="8"/>
      <c r="H49" s="8"/>
      <c r="I49" s="8">
        <v>0</v>
      </c>
      <c r="J49" s="8">
        <v>10</v>
      </c>
      <c r="K49" s="8">
        <v>1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>
        <f t="shared" ref="AD49:AE49" si="58">F49+I49+L49+O49+R49+U49+X49+AA49</f>
        <v>0</v>
      </c>
      <c r="AE49" s="8">
        <f t="shared" si="58"/>
        <v>10</v>
      </c>
      <c r="AF49" s="8">
        <f t="shared" ref="AF49:AF61" si="59">SUM(AD49:AE49)</f>
        <v>10</v>
      </c>
      <c r="AG49" s="8">
        <f t="shared" ref="AG49:AG53" si="60">AC49+Z49+W49+T49+Q49+N49+K49+H49</f>
        <v>1</v>
      </c>
      <c r="AH49" s="8" t="s">
        <v>38</v>
      </c>
      <c r="AI49" s="62"/>
      <c r="AJ49" s="11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</row>
    <row r="50" spans="1:58" ht="25.5" x14ac:dyDescent="0.2">
      <c r="A50" s="6" t="s">
        <v>39</v>
      </c>
      <c r="B50" s="6" t="s">
        <v>40</v>
      </c>
      <c r="C50" s="20" t="s">
        <v>202</v>
      </c>
      <c r="D50" s="77"/>
      <c r="E50" s="7" t="s">
        <v>103</v>
      </c>
      <c r="F50" s="8">
        <v>10</v>
      </c>
      <c r="G50" s="8">
        <v>10</v>
      </c>
      <c r="H50" s="8">
        <v>3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>
        <f t="shared" ref="AD50:AE50" si="61">F50+I50+L50+O50+R50+U50+X50+AA50</f>
        <v>10</v>
      </c>
      <c r="AE50" s="8">
        <f t="shared" si="61"/>
        <v>10</v>
      </c>
      <c r="AF50" s="8">
        <f t="shared" si="59"/>
        <v>20</v>
      </c>
      <c r="AG50" s="8">
        <f t="shared" si="60"/>
        <v>3</v>
      </c>
      <c r="AH50" s="8" t="s">
        <v>42</v>
      </c>
      <c r="AI50" s="62"/>
      <c r="AJ50" s="11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</row>
    <row r="51" spans="1:58" ht="12.75" x14ac:dyDescent="0.2">
      <c r="A51" s="6" t="s">
        <v>39</v>
      </c>
      <c r="B51" s="6" t="s">
        <v>52</v>
      </c>
      <c r="C51" s="20" t="s">
        <v>227</v>
      </c>
      <c r="D51" s="77"/>
      <c r="E51" s="7" t="s">
        <v>228</v>
      </c>
      <c r="F51" s="8"/>
      <c r="G51" s="8"/>
      <c r="H51" s="8"/>
      <c r="I51" s="8">
        <v>0</v>
      </c>
      <c r="J51" s="8">
        <v>10</v>
      </c>
      <c r="K51" s="8">
        <v>2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>
        <f t="shared" ref="AD51:AE51" si="62">F51+I51+L51+O51+R51+U51+X51+AA51</f>
        <v>0</v>
      </c>
      <c r="AE51" s="8">
        <f t="shared" si="62"/>
        <v>10</v>
      </c>
      <c r="AF51" s="8">
        <f t="shared" si="59"/>
        <v>10</v>
      </c>
      <c r="AG51" s="8">
        <f t="shared" si="60"/>
        <v>2</v>
      </c>
      <c r="AH51" s="8" t="s">
        <v>38</v>
      </c>
      <c r="AI51" s="62"/>
      <c r="AJ51" s="7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</row>
    <row r="52" spans="1:58" ht="25.5" x14ac:dyDescent="0.2">
      <c r="A52" s="6" t="s">
        <v>58</v>
      </c>
      <c r="B52" s="6" t="s">
        <v>59</v>
      </c>
      <c r="C52" s="20" t="s">
        <v>229</v>
      </c>
      <c r="D52" s="77"/>
      <c r="E52" s="7" t="s">
        <v>230</v>
      </c>
      <c r="F52" s="8"/>
      <c r="G52" s="8"/>
      <c r="H52" s="8"/>
      <c r="I52" s="8"/>
      <c r="J52" s="8"/>
      <c r="K52" s="8"/>
      <c r="L52" s="8">
        <v>5</v>
      </c>
      <c r="M52" s="8">
        <v>5</v>
      </c>
      <c r="N52" s="8">
        <v>2</v>
      </c>
      <c r="O52" s="8"/>
      <c r="P52" s="8"/>
      <c r="Q52" s="8"/>
      <c r="R52" s="8"/>
      <c r="S52" s="8"/>
      <c r="T52" s="8"/>
      <c r="U52" s="8"/>
      <c r="V52" s="8"/>
      <c r="W52" s="8"/>
      <c r="X52" s="11"/>
      <c r="Y52" s="11"/>
      <c r="Z52" s="11"/>
      <c r="AA52" s="8"/>
      <c r="AB52" s="8"/>
      <c r="AC52" s="8"/>
      <c r="AD52" s="8">
        <f t="shared" ref="AD52:AE52" si="63">F52+I52+L52+O52+R52+U52+X52+AA52</f>
        <v>5</v>
      </c>
      <c r="AE52" s="8">
        <f t="shared" si="63"/>
        <v>5</v>
      </c>
      <c r="AF52" s="8">
        <f t="shared" si="59"/>
        <v>10</v>
      </c>
      <c r="AG52" s="8">
        <f t="shared" si="60"/>
        <v>2</v>
      </c>
      <c r="AH52" s="8" t="s">
        <v>42</v>
      </c>
      <c r="AI52" s="62"/>
      <c r="AJ52" s="11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</row>
    <row r="53" spans="1:58" ht="25.5" x14ac:dyDescent="0.2">
      <c r="A53" s="6" t="s">
        <v>58</v>
      </c>
      <c r="B53" s="6" t="s">
        <v>61</v>
      </c>
      <c r="C53" s="20" t="s">
        <v>231</v>
      </c>
      <c r="D53" s="78"/>
      <c r="E53" s="7" t="s">
        <v>140</v>
      </c>
      <c r="F53" s="15"/>
      <c r="G53" s="15"/>
      <c r="H53" s="15"/>
      <c r="I53" s="15"/>
      <c r="J53" s="15"/>
      <c r="K53" s="15"/>
      <c r="L53" s="26"/>
      <c r="M53" s="26"/>
      <c r="N53" s="26"/>
      <c r="O53" s="8">
        <v>10</v>
      </c>
      <c r="P53" s="8">
        <v>10</v>
      </c>
      <c r="Q53" s="8">
        <v>4</v>
      </c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>
        <f t="shared" ref="AD53:AE53" si="64">F53+I53+L53+O53+R53+U53+X53+AA53</f>
        <v>10</v>
      </c>
      <c r="AE53" s="8">
        <f t="shared" si="64"/>
        <v>10</v>
      </c>
      <c r="AF53" s="8">
        <f t="shared" si="59"/>
        <v>20</v>
      </c>
      <c r="AG53" s="8">
        <f t="shared" si="60"/>
        <v>4</v>
      </c>
      <c r="AH53" s="8" t="s">
        <v>38</v>
      </c>
      <c r="AI53" s="64"/>
      <c r="AJ53" s="26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</row>
    <row r="54" spans="1:58" ht="25.5" x14ac:dyDescent="0.2">
      <c r="A54" s="6"/>
      <c r="B54" s="6"/>
      <c r="C54" s="20"/>
      <c r="D54" s="13"/>
      <c r="E54" s="14" t="s">
        <v>104</v>
      </c>
      <c r="F54" s="8">
        <f t="shared" ref="F54:AC54" si="65">SUM(F49:F53)</f>
        <v>10</v>
      </c>
      <c r="G54" s="8">
        <f t="shared" si="65"/>
        <v>10</v>
      </c>
      <c r="H54" s="8">
        <f t="shared" si="65"/>
        <v>3</v>
      </c>
      <c r="I54" s="8">
        <f t="shared" si="65"/>
        <v>0</v>
      </c>
      <c r="J54" s="8">
        <f t="shared" si="65"/>
        <v>20</v>
      </c>
      <c r="K54" s="8">
        <f t="shared" si="65"/>
        <v>3</v>
      </c>
      <c r="L54" s="8">
        <f t="shared" si="65"/>
        <v>5</v>
      </c>
      <c r="M54" s="8">
        <f t="shared" si="65"/>
        <v>5</v>
      </c>
      <c r="N54" s="8">
        <f t="shared" si="65"/>
        <v>2</v>
      </c>
      <c r="O54" s="8">
        <f t="shared" si="65"/>
        <v>10</v>
      </c>
      <c r="P54" s="8">
        <f t="shared" si="65"/>
        <v>10</v>
      </c>
      <c r="Q54" s="8">
        <f t="shared" si="65"/>
        <v>4</v>
      </c>
      <c r="R54" s="8">
        <f t="shared" si="65"/>
        <v>0</v>
      </c>
      <c r="S54" s="8">
        <f t="shared" si="65"/>
        <v>0</v>
      </c>
      <c r="T54" s="8">
        <f t="shared" si="65"/>
        <v>0</v>
      </c>
      <c r="U54" s="8">
        <f t="shared" si="65"/>
        <v>0</v>
      </c>
      <c r="V54" s="8">
        <f t="shared" si="65"/>
        <v>0</v>
      </c>
      <c r="W54" s="8">
        <f t="shared" si="65"/>
        <v>0</v>
      </c>
      <c r="X54" s="8">
        <f t="shared" si="65"/>
        <v>0</v>
      </c>
      <c r="Y54" s="8">
        <f t="shared" si="65"/>
        <v>0</v>
      </c>
      <c r="Z54" s="8">
        <f t="shared" si="65"/>
        <v>0</v>
      </c>
      <c r="AA54" s="8">
        <f t="shared" si="65"/>
        <v>0</v>
      </c>
      <c r="AB54" s="8">
        <f t="shared" si="65"/>
        <v>0</v>
      </c>
      <c r="AC54" s="8">
        <f t="shared" si="65"/>
        <v>0</v>
      </c>
      <c r="AD54" s="8">
        <f t="shared" ref="AD54:AE54" si="66">F54+I54+L54+O54+R54+U54+X54+AA54</f>
        <v>25</v>
      </c>
      <c r="AE54" s="8">
        <f t="shared" si="66"/>
        <v>45</v>
      </c>
      <c r="AF54" s="8">
        <f t="shared" si="59"/>
        <v>70</v>
      </c>
      <c r="AG54" s="8">
        <f>SUM(AG49:AG53)</f>
        <v>12</v>
      </c>
      <c r="AH54" s="8"/>
      <c r="AI54" s="62"/>
      <c r="AJ54" s="11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</row>
    <row r="55" spans="1:58" ht="25.5" x14ac:dyDescent="0.2">
      <c r="A55" s="6" t="s">
        <v>39</v>
      </c>
      <c r="B55" s="6" t="s">
        <v>40</v>
      </c>
      <c r="C55" s="20" t="s">
        <v>203</v>
      </c>
      <c r="D55" s="87" t="s">
        <v>105</v>
      </c>
      <c r="E55" s="7" t="s">
        <v>106</v>
      </c>
      <c r="F55" s="8">
        <v>0</v>
      </c>
      <c r="G55" s="8">
        <v>10</v>
      </c>
      <c r="H55" s="8">
        <v>1</v>
      </c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>
        <f t="shared" ref="AD55:AE55" si="67">F55+I55+L55+O55+R55+U55+X55+AA55</f>
        <v>0</v>
      </c>
      <c r="AE55" s="8">
        <f t="shared" si="67"/>
        <v>10</v>
      </c>
      <c r="AF55" s="16">
        <f t="shared" si="59"/>
        <v>10</v>
      </c>
      <c r="AG55" s="8">
        <f t="shared" ref="AG55:AG59" si="68">AC55+Z55+W55+T55+Q55+N55+K55+H55</f>
        <v>1</v>
      </c>
      <c r="AH55" s="8" t="s">
        <v>38</v>
      </c>
      <c r="AI55" s="62"/>
      <c r="AJ55" s="11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</row>
    <row r="56" spans="1:58" ht="12.75" x14ac:dyDescent="0.2">
      <c r="A56" s="6" t="s">
        <v>39</v>
      </c>
      <c r="B56" s="6" t="s">
        <v>40</v>
      </c>
      <c r="C56" s="20" t="s">
        <v>204</v>
      </c>
      <c r="D56" s="77"/>
      <c r="E56" s="7" t="s">
        <v>107</v>
      </c>
      <c r="F56" s="8">
        <v>0</v>
      </c>
      <c r="G56" s="8">
        <v>10</v>
      </c>
      <c r="H56" s="8">
        <v>2</v>
      </c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>
        <f t="shared" ref="AD56:AE56" si="69">F56+I56+L56+O56+R56+U56+X56+AA56</f>
        <v>0</v>
      </c>
      <c r="AE56" s="8">
        <f t="shared" si="69"/>
        <v>10</v>
      </c>
      <c r="AF56" s="16">
        <f t="shared" si="59"/>
        <v>10</v>
      </c>
      <c r="AG56" s="8">
        <f t="shared" si="68"/>
        <v>2</v>
      </c>
      <c r="AH56" s="8" t="s">
        <v>42</v>
      </c>
      <c r="AI56" s="62"/>
      <c r="AJ56" s="11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</row>
    <row r="57" spans="1:58" ht="12.75" x14ac:dyDescent="0.2">
      <c r="A57" s="6" t="s">
        <v>39</v>
      </c>
      <c r="B57" s="6" t="s">
        <v>52</v>
      </c>
      <c r="C57" s="20" t="s">
        <v>205</v>
      </c>
      <c r="D57" s="77"/>
      <c r="E57" s="7" t="s">
        <v>108</v>
      </c>
      <c r="F57" s="8"/>
      <c r="G57" s="8"/>
      <c r="H57" s="8"/>
      <c r="I57" s="8">
        <v>0</v>
      </c>
      <c r="J57" s="8">
        <v>5</v>
      </c>
      <c r="K57" s="8">
        <v>1</v>
      </c>
      <c r="L57" s="25"/>
      <c r="M57" s="25"/>
      <c r="N57" s="25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>
        <f t="shared" ref="AD57:AE57" si="70">F57+I57+L57+O57+R57+U57+X57+AA57</f>
        <v>0</v>
      </c>
      <c r="AE57" s="8">
        <f t="shared" si="70"/>
        <v>5</v>
      </c>
      <c r="AF57" s="16">
        <f t="shared" si="59"/>
        <v>5</v>
      </c>
      <c r="AG57" s="8">
        <f t="shared" si="68"/>
        <v>1</v>
      </c>
      <c r="AH57" s="8" t="s">
        <v>38</v>
      </c>
      <c r="AI57" s="62" t="s">
        <v>204</v>
      </c>
      <c r="AJ57" s="7" t="s">
        <v>107</v>
      </c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</row>
    <row r="58" spans="1:58" ht="12.75" x14ac:dyDescent="0.2">
      <c r="A58" s="6" t="s">
        <v>58</v>
      </c>
      <c r="B58" s="6" t="s">
        <v>59</v>
      </c>
      <c r="C58" s="20" t="s">
        <v>206</v>
      </c>
      <c r="D58" s="77"/>
      <c r="E58" s="7" t="s">
        <v>109</v>
      </c>
      <c r="F58" s="8"/>
      <c r="G58" s="8"/>
      <c r="H58" s="8"/>
      <c r="I58" s="8"/>
      <c r="J58" s="8"/>
      <c r="K58" s="8"/>
      <c r="L58" s="8">
        <v>0</v>
      </c>
      <c r="M58" s="8">
        <v>5</v>
      </c>
      <c r="N58" s="8">
        <v>1</v>
      </c>
      <c r="O58" s="8"/>
      <c r="P58" s="8"/>
      <c r="Q58" s="8"/>
      <c r="R58" s="25"/>
      <c r="S58" s="25"/>
      <c r="T58" s="25"/>
      <c r="U58" s="8"/>
      <c r="V58" s="8"/>
      <c r="W58" s="8"/>
      <c r="X58" s="8"/>
      <c r="Y58" s="8"/>
      <c r="Z58" s="8"/>
      <c r="AA58" s="8"/>
      <c r="AB58" s="8"/>
      <c r="AC58" s="8"/>
      <c r="AD58" s="8">
        <f t="shared" ref="AD58:AE58" si="71">F58+I58+L58+O58+R58+U58+X58+AA58</f>
        <v>0</v>
      </c>
      <c r="AE58" s="8">
        <f t="shared" si="71"/>
        <v>5</v>
      </c>
      <c r="AF58" s="16">
        <f t="shared" si="59"/>
        <v>5</v>
      </c>
      <c r="AG58" s="8">
        <f t="shared" si="68"/>
        <v>1</v>
      </c>
      <c r="AH58" s="8" t="s">
        <v>38</v>
      </c>
      <c r="AI58" s="62" t="s">
        <v>205</v>
      </c>
      <c r="AJ58" s="7" t="s">
        <v>108</v>
      </c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</row>
    <row r="59" spans="1:58" ht="12.75" x14ac:dyDescent="0.2">
      <c r="A59" s="6" t="s">
        <v>58</v>
      </c>
      <c r="B59" s="6" t="s">
        <v>61</v>
      </c>
      <c r="C59" s="20" t="s">
        <v>207</v>
      </c>
      <c r="D59" s="77"/>
      <c r="E59" s="7" t="s">
        <v>110</v>
      </c>
      <c r="F59" s="8"/>
      <c r="G59" s="8"/>
      <c r="H59" s="8"/>
      <c r="I59" s="8"/>
      <c r="J59" s="8"/>
      <c r="K59" s="8"/>
      <c r="L59" s="11"/>
      <c r="M59" s="11"/>
      <c r="N59" s="11"/>
      <c r="O59" s="8">
        <v>5</v>
      </c>
      <c r="P59" s="8">
        <v>5</v>
      </c>
      <c r="Q59" s="8">
        <v>2</v>
      </c>
      <c r="R59" s="25"/>
      <c r="S59" s="25"/>
      <c r="T59" s="25"/>
      <c r="U59" s="8"/>
      <c r="V59" s="8"/>
      <c r="W59" s="8"/>
      <c r="X59" s="8"/>
      <c r="Y59" s="8"/>
      <c r="Z59" s="8"/>
      <c r="AA59" s="8"/>
      <c r="AB59" s="8"/>
      <c r="AC59" s="8"/>
      <c r="AD59" s="8">
        <f t="shared" ref="AD59:AE59" si="72">F59+I59+L59+O59+R59+U59+X59+AA59</f>
        <v>5</v>
      </c>
      <c r="AE59" s="8">
        <f t="shared" si="72"/>
        <v>5</v>
      </c>
      <c r="AF59" s="16">
        <f t="shared" si="59"/>
        <v>10</v>
      </c>
      <c r="AG59" s="8">
        <f t="shared" si="68"/>
        <v>2</v>
      </c>
      <c r="AH59" s="8" t="s">
        <v>42</v>
      </c>
      <c r="AI59" s="62" t="s">
        <v>269</v>
      </c>
      <c r="AJ59" s="7" t="s">
        <v>109</v>
      </c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</row>
    <row r="60" spans="1:58" ht="25.5" x14ac:dyDescent="0.2">
      <c r="A60" s="6" t="s">
        <v>46</v>
      </c>
      <c r="B60" s="6" t="s">
        <v>49</v>
      </c>
      <c r="C60" s="50" t="s">
        <v>232</v>
      </c>
      <c r="D60" s="77"/>
      <c r="E60" s="7" t="s">
        <v>233</v>
      </c>
      <c r="F60" s="15"/>
      <c r="G60" s="15"/>
      <c r="H60" s="15"/>
      <c r="I60" s="15"/>
      <c r="J60" s="15"/>
      <c r="K60" s="15"/>
      <c r="L60" s="26"/>
      <c r="M60" s="26"/>
      <c r="N60" s="26"/>
      <c r="O60" s="15"/>
      <c r="P60" s="15"/>
      <c r="Q60" s="15"/>
      <c r="R60" s="8">
        <v>0</v>
      </c>
      <c r="S60" s="8">
        <v>10</v>
      </c>
      <c r="T60" s="8">
        <v>1</v>
      </c>
      <c r="U60" s="8"/>
      <c r="V60" s="8"/>
      <c r="W60" s="8"/>
      <c r="X60" s="8"/>
      <c r="Y60" s="8"/>
      <c r="Z60" s="8"/>
      <c r="AA60" s="8"/>
      <c r="AB60" s="8"/>
      <c r="AC60" s="8"/>
      <c r="AD60" s="8">
        <f t="shared" ref="AD60:AE60" si="73">F60+I60+L60+O60+R60+U60+X60+AA60</f>
        <v>0</v>
      </c>
      <c r="AE60" s="8">
        <f t="shared" si="73"/>
        <v>10</v>
      </c>
      <c r="AF60" s="16">
        <f t="shared" si="59"/>
        <v>10</v>
      </c>
      <c r="AG60" s="8">
        <v>1</v>
      </c>
      <c r="AH60" s="8" t="s">
        <v>38</v>
      </c>
      <c r="AI60" s="62" t="s">
        <v>270</v>
      </c>
      <c r="AJ60" s="7" t="s">
        <v>111</v>
      </c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</row>
    <row r="61" spans="1:58" ht="25.5" x14ac:dyDescent="0.2">
      <c r="A61" s="6" t="s">
        <v>46</v>
      </c>
      <c r="B61" s="6" t="s">
        <v>47</v>
      </c>
      <c r="C61" s="20" t="s">
        <v>234</v>
      </c>
      <c r="D61" s="78"/>
      <c r="E61" s="7" t="s">
        <v>141</v>
      </c>
      <c r="F61" s="15"/>
      <c r="G61" s="15"/>
      <c r="H61" s="15"/>
      <c r="I61" s="15"/>
      <c r="J61" s="15"/>
      <c r="K61" s="15"/>
      <c r="L61" s="26"/>
      <c r="M61" s="26"/>
      <c r="N61" s="26"/>
      <c r="O61" s="15"/>
      <c r="P61" s="15"/>
      <c r="Q61" s="15"/>
      <c r="R61" s="25"/>
      <c r="S61" s="25"/>
      <c r="T61" s="25"/>
      <c r="U61" s="8">
        <v>0</v>
      </c>
      <c r="V61" s="8">
        <v>10</v>
      </c>
      <c r="W61" s="8">
        <v>2</v>
      </c>
      <c r="X61" s="8"/>
      <c r="Y61" s="8"/>
      <c r="Z61" s="8"/>
      <c r="AA61" s="8"/>
      <c r="AB61" s="8"/>
      <c r="AC61" s="8"/>
      <c r="AD61" s="8">
        <f t="shared" ref="AD61:AE61" si="74">F61+I61+L61+O61+R61+U61+X61+AA61</f>
        <v>0</v>
      </c>
      <c r="AE61" s="8">
        <f t="shared" si="74"/>
        <v>10</v>
      </c>
      <c r="AF61" s="16">
        <f t="shared" si="59"/>
        <v>10</v>
      </c>
      <c r="AG61" s="8">
        <f>AC61+Z61+W61+T61+Q61+N61+K61+H61</f>
        <v>2</v>
      </c>
      <c r="AH61" s="8" t="s">
        <v>38</v>
      </c>
      <c r="AI61" s="65" t="s">
        <v>271</v>
      </c>
      <c r="AJ61" s="7" t="s">
        <v>112</v>
      </c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</row>
    <row r="62" spans="1:58" ht="25.5" x14ac:dyDescent="0.2">
      <c r="A62" s="6"/>
      <c r="B62" s="6"/>
      <c r="C62" s="20"/>
      <c r="D62" s="13"/>
      <c r="E62" s="14" t="s">
        <v>113</v>
      </c>
      <c r="F62" s="8">
        <f t="shared" ref="F62:AG62" si="75">SUM(F55:F61)</f>
        <v>0</v>
      </c>
      <c r="G62" s="8">
        <f t="shared" si="75"/>
        <v>20</v>
      </c>
      <c r="H62" s="8">
        <f t="shared" si="75"/>
        <v>3</v>
      </c>
      <c r="I62" s="8">
        <f t="shared" si="75"/>
        <v>0</v>
      </c>
      <c r="J62" s="8">
        <f t="shared" si="75"/>
        <v>5</v>
      </c>
      <c r="K62" s="8">
        <f t="shared" si="75"/>
        <v>1</v>
      </c>
      <c r="L62" s="8">
        <f t="shared" si="75"/>
        <v>0</v>
      </c>
      <c r="M62" s="8">
        <f t="shared" si="75"/>
        <v>5</v>
      </c>
      <c r="N62" s="8">
        <f t="shared" si="75"/>
        <v>1</v>
      </c>
      <c r="O62" s="8">
        <f t="shared" si="75"/>
        <v>5</v>
      </c>
      <c r="P62" s="8">
        <f t="shared" si="75"/>
        <v>5</v>
      </c>
      <c r="Q62" s="8">
        <f t="shared" si="75"/>
        <v>2</v>
      </c>
      <c r="R62" s="8">
        <f t="shared" si="75"/>
        <v>0</v>
      </c>
      <c r="S62" s="8">
        <f t="shared" si="75"/>
        <v>10</v>
      </c>
      <c r="T62" s="8">
        <f t="shared" si="75"/>
        <v>1</v>
      </c>
      <c r="U62" s="8">
        <f t="shared" si="75"/>
        <v>0</v>
      </c>
      <c r="V62" s="8">
        <f t="shared" si="75"/>
        <v>10</v>
      </c>
      <c r="W62" s="8">
        <f t="shared" si="75"/>
        <v>2</v>
      </c>
      <c r="X62" s="8">
        <f t="shared" si="75"/>
        <v>0</v>
      </c>
      <c r="Y62" s="8">
        <f t="shared" si="75"/>
        <v>0</v>
      </c>
      <c r="Z62" s="8">
        <f t="shared" si="75"/>
        <v>0</v>
      </c>
      <c r="AA62" s="8">
        <f t="shared" si="75"/>
        <v>0</v>
      </c>
      <c r="AB62" s="8">
        <f t="shared" si="75"/>
        <v>0</v>
      </c>
      <c r="AC62" s="8">
        <f t="shared" si="75"/>
        <v>0</v>
      </c>
      <c r="AD62" s="8">
        <f t="shared" si="75"/>
        <v>5</v>
      </c>
      <c r="AE62" s="8">
        <f t="shared" si="75"/>
        <v>55</v>
      </c>
      <c r="AF62" s="8">
        <f t="shared" si="75"/>
        <v>60</v>
      </c>
      <c r="AG62" s="8">
        <f t="shared" si="75"/>
        <v>10</v>
      </c>
      <c r="AH62" s="8"/>
      <c r="AI62" s="62"/>
      <c r="AJ62" s="11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</row>
    <row r="63" spans="1:58" ht="12.75" x14ac:dyDescent="0.2">
      <c r="A63" s="6" t="s">
        <v>39</v>
      </c>
      <c r="B63" s="6" t="s">
        <v>40</v>
      </c>
      <c r="C63" s="20" t="s">
        <v>208</v>
      </c>
      <c r="D63" s="87" t="s">
        <v>114</v>
      </c>
      <c r="E63" s="7" t="s">
        <v>115</v>
      </c>
      <c r="F63" s="8">
        <v>10</v>
      </c>
      <c r="G63" s="8">
        <v>10</v>
      </c>
      <c r="H63" s="8">
        <v>4</v>
      </c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>
        <f t="shared" ref="AD63:AE63" si="76">F63+I63+L63+O63+R63+U63+X63+AA63</f>
        <v>10</v>
      </c>
      <c r="AE63" s="8">
        <f t="shared" si="76"/>
        <v>10</v>
      </c>
      <c r="AF63" s="8">
        <f t="shared" ref="AF63:AF66" si="77">SUM(AD63:AE63)</f>
        <v>20</v>
      </c>
      <c r="AG63" s="8">
        <f t="shared" ref="AG63:AG66" si="78">AC63+Z63+W63+T63+Q63+N63+K63+H63</f>
        <v>4</v>
      </c>
      <c r="AH63" s="8" t="s">
        <v>38</v>
      </c>
      <c r="AI63" s="62"/>
      <c r="AJ63" s="11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</row>
    <row r="64" spans="1:58" ht="25.5" x14ac:dyDescent="0.2">
      <c r="A64" s="6" t="s">
        <v>39</v>
      </c>
      <c r="B64" s="6" t="s">
        <v>52</v>
      </c>
      <c r="C64" s="20" t="s">
        <v>209</v>
      </c>
      <c r="D64" s="77"/>
      <c r="E64" s="7" t="s">
        <v>116</v>
      </c>
      <c r="F64" s="8"/>
      <c r="G64" s="8"/>
      <c r="H64" s="8"/>
      <c r="I64" s="8">
        <v>0</v>
      </c>
      <c r="J64" s="8">
        <v>10</v>
      </c>
      <c r="K64" s="8">
        <v>2</v>
      </c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>
        <f t="shared" ref="AD64:AE64" si="79">F64+I64+L64+O64+R64+U64+X64+AA64</f>
        <v>0</v>
      </c>
      <c r="AE64" s="8">
        <f t="shared" si="79"/>
        <v>10</v>
      </c>
      <c r="AF64" s="8">
        <f t="shared" si="77"/>
        <v>10</v>
      </c>
      <c r="AG64" s="8">
        <f t="shared" si="78"/>
        <v>2</v>
      </c>
      <c r="AH64" s="8" t="s">
        <v>38</v>
      </c>
      <c r="AI64" s="62" t="s">
        <v>208</v>
      </c>
      <c r="AJ64" s="7" t="s">
        <v>115</v>
      </c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</row>
    <row r="65" spans="1:58" ht="25.5" x14ac:dyDescent="0.2">
      <c r="A65" s="6" t="s">
        <v>46</v>
      </c>
      <c r="B65" s="6" t="s">
        <v>49</v>
      </c>
      <c r="C65" s="20" t="s">
        <v>210</v>
      </c>
      <c r="D65" s="77"/>
      <c r="E65" s="7" t="s">
        <v>117</v>
      </c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8">
        <v>5</v>
      </c>
      <c r="S65" s="8">
        <v>5</v>
      </c>
      <c r="T65" s="8">
        <v>2</v>
      </c>
      <c r="U65" s="15"/>
      <c r="V65" s="15"/>
      <c r="W65" s="15"/>
      <c r="X65" s="15"/>
      <c r="Y65" s="15"/>
      <c r="Z65" s="15"/>
      <c r="AA65" s="15"/>
      <c r="AB65" s="15"/>
      <c r="AC65" s="15"/>
      <c r="AD65" s="8">
        <f t="shared" ref="AD65:AE65" si="80">F65+I65+L65+O65+R65+U65+X65+AA65</f>
        <v>5</v>
      </c>
      <c r="AE65" s="8">
        <f t="shared" si="80"/>
        <v>5</v>
      </c>
      <c r="AF65" s="8">
        <f t="shared" si="77"/>
        <v>10</v>
      </c>
      <c r="AG65" s="8">
        <f t="shared" si="78"/>
        <v>2</v>
      </c>
      <c r="AH65" s="8" t="s">
        <v>38</v>
      </c>
      <c r="AI65" s="62" t="s">
        <v>209</v>
      </c>
      <c r="AJ65" s="7" t="s">
        <v>116</v>
      </c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</row>
    <row r="66" spans="1:58" ht="25.5" x14ac:dyDescent="0.2">
      <c r="A66" s="6" t="s">
        <v>46</v>
      </c>
      <c r="B66" s="6" t="s">
        <v>47</v>
      </c>
      <c r="C66" s="20" t="s">
        <v>211</v>
      </c>
      <c r="D66" s="78"/>
      <c r="E66" s="7" t="s">
        <v>118</v>
      </c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25"/>
      <c r="S66" s="25"/>
      <c r="T66" s="25"/>
      <c r="U66" s="8">
        <v>10</v>
      </c>
      <c r="V66" s="8">
        <v>0</v>
      </c>
      <c r="W66" s="8">
        <v>2</v>
      </c>
      <c r="X66" s="8"/>
      <c r="Y66" s="8"/>
      <c r="Z66" s="8"/>
      <c r="AA66" s="8"/>
      <c r="AB66" s="8"/>
      <c r="AC66" s="8"/>
      <c r="AD66" s="8">
        <f t="shared" ref="AD66:AE66" si="81">F66+I66+L66+O66+R66+U66+X66+AA66</f>
        <v>10</v>
      </c>
      <c r="AE66" s="8">
        <f t="shared" si="81"/>
        <v>0</v>
      </c>
      <c r="AF66" s="8">
        <f t="shared" si="77"/>
        <v>10</v>
      </c>
      <c r="AG66" s="8">
        <f t="shared" si="78"/>
        <v>2</v>
      </c>
      <c r="AH66" s="8" t="s">
        <v>38</v>
      </c>
      <c r="AI66" s="62"/>
      <c r="AJ66" s="11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</row>
    <row r="67" spans="1:58" ht="25.5" x14ac:dyDescent="0.2">
      <c r="A67" s="6"/>
      <c r="B67" s="6"/>
      <c r="C67" s="20"/>
      <c r="D67" s="13"/>
      <c r="E67" s="14" t="s">
        <v>119</v>
      </c>
      <c r="F67" s="8">
        <f t="shared" ref="F67:AG67" si="82">SUM(F63:F66)</f>
        <v>10</v>
      </c>
      <c r="G67" s="8">
        <f t="shared" si="82"/>
        <v>10</v>
      </c>
      <c r="H67" s="8">
        <f t="shared" si="82"/>
        <v>4</v>
      </c>
      <c r="I67" s="8">
        <f t="shared" si="82"/>
        <v>0</v>
      </c>
      <c r="J67" s="8">
        <f t="shared" si="82"/>
        <v>10</v>
      </c>
      <c r="K67" s="8">
        <f t="shared" si="82"/>
        <v>2</v>
      </c>
      <c r="L67" s="8">
        <f t="shared" si="82"/>
        <v>0</v>
      </c>
      <c r="M67" s="8">
        <f t="shared" si="82"/>
        <v>0</v>
      </c>
      <c r="N67" s="8">
        <f t="shared" si="82"/>
        <v>0</v>
      </c>
      <c r="O67" s="8">
        <f t="shared" si="82"/>
        <v>0</v>
      </c>
      <c r="P67" s="8">
        <f t="shared" si="82"/>
        <v>0</v>
      </c>
      <c r="Q67" s="8">
        <f t="shared" si="82"/>
        <v>0</v>
      </c>
      <c r="R67" s="8">
        <f t="shared" si="82"/>
        <v>5</v>
      </c>
      <c r="S67" s="8">
        <f t="shared" si="82"/>
        <v>5</v>
      </c>
      <c r="T67" s="8">
        <f t="shared" si="82"/>
        <v>2</v>
      </c>
      <c r="U67" s="8">
        <f t="shared" si="82"/>
        <v>10</v>
      </c>
      <c r="V67" s="8">
        <f t="shared" si="82"/>
        <v>0</v>
      </c>
      <c r="W67" s="8">
        <f t="shared" si="82"/>
        <v>2</v>
      </c>
      <c r="X67" s="8">
        <f t="shared" si="82"/>
        <v>0</v>
      </c>
      <c r="Y67" s="8">
        <f t="shared" si="82"/>
        <v>0</v>
      </c>
      <c r="Z67" s="8">
        <f t="shared" si="82"/>
        <v>0</v>
      </c>
      <c r="AA67" s="8">
        <f t="shared" si="82"/>
        <v>0</v>
      </c>
      <c r="AB67" s="8">
        <f t="shared" si="82"/>
        <v>0</v>
      </c>
      <c r="AC67" s="8">
        <f t="shared" si="82"/>
        <v>0</v>
      </c>
      <c r="AD67" s="8">
        <f t="shared" si="82"/>
        <v>25</v>
      </c>
      <c r="AE67" s="8">
        <f t="shared" si="82"/>
        <v>25</v>
      </c>
      <c r="AF67" s="8">
        <f t="shared" si="82"/>
        <v>50</v>
      </c>
      <c r="AG67" s="8">
        <f t="shared" si="82"/>
        <v>10</v>
      </c>
      <c r="AH67" s="8"/>
      <c r="AI67" s="62"/>
      <c r="AJ67" s="11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</row>
    <row r="68" spans="1:58" ht="12.75" x14ac:dyDescent="0.2">
      <c r="A68" s="6" t="s">
        <v>39</v>
      </c>
      <c r="B68" s="6" t="s">
        <v>52</v>
      </c>
      <c r="C68" s="20" t="s">
        <v>212</v>
      </c>
      <c r="D68" s="87" t="s">
        <v>120</v>
      </c>
      <c r="E68" s="7" t="s">
        <v>121</v>
      </c>
      <c r="F68" s="8"/>
      <c r="G68" s="8"/>
      <c r="H68" s="8"/>
      <c r="I68" s="8">
        <v>5</v>
      </c>
      <c r="J68" s="8">
        <v>10</v>
      </c>
      <c r="K68" s="8">
        <v>3</v>
      </c>
      <c r="L68" s="8"/>
      <c r="M68" s="8"/>
      <c r="N68" s="8"/>
      <c r="O68" s="8"/>
      <c r="P68" s="8"/>
      <c r="Q68" s="8"/>
      <c r="R68" s="11"/>
      <c r="S68" s="11"/>
      <c r="T68" s="11"/>
      <c r="U68" s="8"/>
      <c r="V68" s="8"/>
      <c r="W68" s="8"/>
      <c r="X68" s="8"/>
      <c r="Y68" s="8"/>
      <c r="Z68" s="8"/>
      <c r="AA68" s="8"/>
      <c r="AB68" s="8"/>
      <c r="AC68" s="8"/>
      <c r="AD68" s="8">
        <f t="shared" ref="AD68:AE68" si="83">F68+I68+L68+O68+R68+U68+X68+AA68</f>
        <v>5</v>
      </c>
      <c r="AE68" s="8">
        <f t="shared" si="83"/>
        <v>10</v>
      </c>
      <c r="AF68" s="8">
        <f t="shared" ref="AF68:AF69" si="84">SUM(AD68:AE68)</f>
        <v>15</v>
      </c>
      <c r="AG68" s="8">
        <f t="shared" ref="AG68:AG69" si="85">AC68+Z68+W68+T68+Q68+N68+K68+H68</f>
        <v>3</v>
      </c>
      <c r="AH68" s="8" t="s">
        <v>38</v>
      </c>
      <c r="AI68" s="62"/>
      <c r="AJ68" s="11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</row>
    <row r="69" spans="1:58" ht="25.5" x14ac:dyDescent="0.2">
      <c r="A69" s="6" t="s">
        <v>58</v>
      </c>
      <c r="B69" s="6" t="s">
        <v>59</v>
      </c>
      <c r="C69" s="20" t="s">
        <v>213</v>
      </c>
      <c r="D69" s="78"/>
      <c r="E69" s="7" t="s">
        <v>122</v>
      </c>
      <c r="F69" s="8"/>
      <c r="G69" s="8"/>
      <c r="H69" s="8"/>
      <c r="I69" s="8"/>
      <c r="J69" s="8"/>
      <c r="K69" s="8"/>
      <c r="L69" s="8">
        <v>5</v>
      </c>
      <c r="M69" s="8">
        <v>15</v>
      </c>
      <c r="N69" s="8">
        <v>4</v>
      </c>
      <c r="O69" s="8"/>
      <c r="P69" s="8"/>
      <c r="Q69" s="8"/>
      <c r="R69" s="8"/>
      <c r="S69" s="8"/>
      <c r="T69" s="8"/>
      <c r="U69" s="11"/>
      <c r="V69" s="11"/>
      <c r="W69" s="11"/>
      <c r="X69" s="8"/>
      <c r="Y69" s="8"/>
      <c r="Z69" s="8"/>
      <c r="AA69" s="8"/>
      <c r="AB69" s="8"/>
      <c r="AC69" s="8"/>
      <c r="AD69" s="8">
        <f t="shared" ref="AD69:AE69" si="86">F69+I69+L69+O69+R69+U69+X69+AA69</f>
        <v>5</v>
      </c>
      <c r="AE69" s="8">
        <f t="shared" si="86"/>
        <v>15</v>
      </c>
      <c r="AF69" s="8">
        <f t="shared" si="84"/>
        <v>20</v>
      </c>
      <c r="AG69" s="8">
        <f t="shared" si="85"/>
        <v>4</v>
      </c>
      <c r="AH69" s="8" t="s">
        <v>38</v>
      </c>
      <c r="AI69" s="62" t="s">
        <v>212</v>
      </c>
      <c r="AJ69" s="11" t="s">
        <v>121</v>
      </c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</row>
    <row r="70" spans="1:58" ht="25.5" x14ac:dyDescent="0.2">
      <c r="A70" s="6"/>
      <c r="B70" s="6"/>
      <c r="C70" s="20"/>
      <c r="D70" s="13"/>
      <c r="E70" s="14" t="s">
        <v>123</v>
      </c>
      <c r="F70" s="8">
        <f t="shared" ref="F70:AG70" si="87">SUM(F68:F69)</f>
        <v>0</v>
      </c>
      <c r="G70" s="8">
        <f t="shared" si="87"/>
        <v>0</v>
      </c>
      <c r="H70" s="8">
        <f t="shared" si="87"/>
        <v>0</v>
      </c>
      <c r="I70" s="8">
        <f t="shared" si="87"/>
        <v>5</v>
      </c>
      <c r="J70" s="8">
        <f t="shared" si="87"/>
        <v>10</v>
      </c>
      <c r="K70" s="8">
        <f t="shared" si="87"/>
        <v>3</v>
      </c>
      <c r="L70" s="8">
        <f t="shared" si="87"/>
        <v>5</v>
      </c>
      <c r="M70" s="8">
        <f t="shared" si="87"/>
        <v>15</v>
      </c>
      <c r="N70" s="8">
        <f t="shared" si="87"/>
        <v>4</v>
      </c>
      <c r="O70" s="8">
        <f t="shared" si="87"/>
        <v>0</v>
      </c>
      <c r="P70" s="8">
        <f t="shared" si="87"/>
        <v>0</v>
      </c>
      <c r="Q70" s="8">
        <f t="shared" si="87"/>
        <v>0</v>
      </c>
      <c r="R70" s="8">
        <f t="shared" si="87"/>
        <v>0</v>
      </c>
      <c r="S70" s="8">
        <f t="shared" si="87"/>
        <v>0</v>
      </c>
      <c r="T70" s="8">
        <f t="shared" si="87"/>
        <v>0</v>
      </c>
      <c r="U70" s="8">
        <f t="shared" si="87"/>
        <v>0</v>
      </c>
      <c r="V70" s="8">
        <f t="shared" si="87"/>
        <v>0</v>
      </c>
      <c r="W70" s="8">
        <f t="shared" si="87"/>
        <v>0</v>
      </c>
      <c r="X70" s="8">
        <f t="shared" si="87"/>
        <v>0</v>
      </c>
      <c r="Y70" s="8">
        <f t="shared" si="87"/>
        <v>0</v>
      </c>
      <c r="Z70" s="8">
        <f t="shared" si="87"/>
        <v>0</v>
      </c>
      <c r="AA70" s="8">
        <f t="shared" si="87"/>
        <v>0</v>
      </c>
      <c r="AB70" s="8">
        <f t="shared" si="87"/>
        <v>0</v>
      </c>
      <c r="AC70" s="8">
        <f t="shared" si="87"/>
        <v>0</v>
      </c>
      <c r="AD70" s="8">
        <f t="shared" si="87"/>
        <v>10</v>
      </c>
      <c r="AE70" s="8">
        <f t="shared" si="87"/>
        <v>25</v>
      </c>
      <c r="AF70" s="8">
        <f t="shared" si="87"/>
        <v>35</v>
      </c>
      <c r="AG70" s="8">
        <f t="shared" si="87"/>
        <v>7</v>
      </c>
      <c r="AH70" s="8"/>
      <c r="AI70" s="62"/>
      <c r="AJ70" s="11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</row>
    <row r="71" spans="1:58" ht="12.75" x14ac:dyDescent="0.2">
      <c r="A71" s="6" t="s">
        <v>39</v>
      </c>
      <c r="B71" s="6" t="s">
        <v>40</v>
      </c>
      <c r="C71" s="20" t="s">
        <v>214</v>
      </c>
      <c r="D71" s="87" t="s">
        <v>124</v>
      </c>
      <c r="E71" s="7" t="s">
        <v>125</v>
      </c>
      <c r="F71" s="8">
        <v>10</v>
      </c>
      <c r="G71" s="8">
        <v>0</v>
      </c>
      <c r="H71" s="8">
        <v>2</v>
      </c>
      <c r="I71" s="8"/>
      <c r="J71" s="8"/>
      <c r="K71" s="8"/>
      <c r="L71" s="8"/>
      <c r="M71" s="8"/>
      <c r="N71" s="8"/>
      <c r="O71" s="25"/>
      <c r="P71" s="25"/>
      <c r="Q71" s="25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>
        <f t="shared" ref="AD71:AE71" si="88">F71+I71+L71+O71+R71+U71+X71+AA71</f>
        <v>10</v>
      </c>
      <c r="AE71" s="8">
        <f t="shared" si="88"/>
        <v>0</v>
      </c>
      <c r="AF71" s="8">
        <f t="shared" ref="AF71:AF73" si="89">SUM(AD71:AE71)</f>
        <v>10</v>
      </c>
      <c r="AG71" s="8">
        <f t="shared" ref="AG71:AG73" si="90">AC71+Z71+W71+T71+Q71+N71+K71+H71</f>
        <v>2</v>
      </c>
      <c r="AH71" s="8" t="s">
        <v>42</v>
      </c>
      <c r="AI71" s="62"/>
      <c r="AJ71" s="11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</row>
    <row r="72" spans="1:58" ht="25.5" x14ac:dyDescent="0.2">
      <c r="A72" s="6" t="s">
        <v>39</v>
      </c>
      <c r="B72" s="6" t="s">
        <v>52</v>
      </c>
      <c r="C72" s="20" t="s">
        <v>215</v>
      </c>
      <c r="D72" s="77"/>
      <c r="E72" s="7" t="s">
        <v>235</v>
      </c>
      <c r="F72" s="8"/>
      <c r="G72" s="8"/>
      <c r="H72" s="8"/>
      <c r="I72" s="8">
        <v>0</v>
      </c>
      <c r="J72" s="8">
        <v>20</v>
      </c>
      <c r="K72" s="8">
        <v>4</v>
      </c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>
        <f t="shared" ref="AD72:AE72" si="91">F72+I72+L72+O72+R72+U72+X72+AA72</f>
        <v>0</v>
      </c>
      <c r="AE72" s="8">
        <f t="shared" si="91"/>
        <v>20</v>
      </c>
      <c r="AF72" s="8">
        <f t="shared" si="89"/>
        <v>20</v>
      </c>
      <c r="AG72" s="8">
        <f t="shared" si="90"/>
        <v>4</v>
      </c>
      <c r="AH72" s="8" t="s">
        <v>38</v>
      </c>
      <c r="AI72" s="62"/>
      <c r="AJ72" s="11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</row>
    <row r="73" spans="1:58" ht="25.5" x14ac:dyDescent="0.2">
      <c r="A73" s="6" t="s">
        <v>58</v>
      </c>
      <c r="B73" s="6" t="s">
        <v>59</v>
      </c>
      <c r="C73" s="20" t="s">
        <v>216</v>
      </c>
      <c r="D73" s="78"/>
      <c r="E73" s="7" t="s">
        <v>126</v>
      </c>
      <c r="F73" s="8"/>
      <c r="G73" s="8"/>
      <c r="H73" s="8"/>
      <c r="I73" s="8"/>
      <c r="J73" s="8"/>
      <c r="K73" s="8"/>
      <c r="L73" s="8">
        <v>0</v>
      </c>
      <c r="M73" s="8">
        <v>20</v>
      </c>
      <c r="N73" s="8">
        <v>4</v>
      </c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>
        <f t="shared" ref="AD73:AE73" si="92">F73+I73+L73+O73+R73+U73+X73+AA73</f>
        <v>0</v>
      </c>
      <c r="AE73" s="8">
        <f t="shared" si="92"/>
        <v>20</v>
      </c>
      <c r="AF73" s="8">
        <f t="shared" si="89"/>
        <v>20</v>
      </c>
      <c r="AG73" s="8">
        <f t="shared" si="90"/>
        <v>4</v>
      </c>
      <c r="AH73" s="8" t="s">
        <v>38</v>
      </c>
      <c r="AI73" s="62" t="s">
        <v>215</v>
      </c>
      <c r="AJ73" s="7" t="s">
        <v>236</v>
      </c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  <c r="BE73" s="12"/>
      <c r="BF73" s="12"/>
    </row>
    <row r="74" spans="1:58" ht="25.5" x14ac:dyDescent="0.2">
      <c r="A74" s="6"/>
      <c r="B74" s="6"/>
      <c r="C74" s="20"/>
      <c r="D74" s="13"/>
      <c r="E74" s="14" t="s">
        <v>127</v>
      </c>
      <c r="F74" s="8">
        <f t="shared" ref="F74:AG74" si="93">SUM(F71:F73)</f>
        <v>10</v>
      </c>
      <c r="G74" s="8">
        <f t="shared" si="93"/>
        <v>0</v>
      </c>
      <c r="H74" s="8">
        <f t="shared" si="93"/>
        <v>2</v>
      </c>
      <c r="I74" s="8">
        <f t="shared" si="93"/>
        <v>0</v>
      </c>
      <c r="J74" s="8">
        <f t="shared" si="93"/>
        <v>20</v>
      </c>
      <c r="K74" s="8">
        <f t="shared" si="93"/>
        <v>4</v>
      </c>
      <c r="L74" s="8">
        <f t="shared" si="93"/>
        <v>0</v>
      </c>
      <c r="M74" s="8">
        <f t="shared" si="93"/>
        <v>20</v>
      </c>
      <c r="N74" s="8">
        <f t="shared" si="93"/>
        <v>4</v>
      </c>
      <c r="O74" s="8">
        <f t="shared" si="93"/>
        <v>0</v>
      </c>
      <c r="P74" s="8">
        <f t="shared" si="93"/>
        <v>0</v>
      </c>
      <c r="Q74" s="8">
        <f t="shared" si="93"/>
        <v>0</v>
      </c>
      <c r="R74" s="8">
        <f t="shared" si="93"/>
        <v>0</v>
      </c>
      <c r="S74" s="8">
        <f t="shared" si="93"/>
        <v>0</v>
      </c>
      <c r="T74" s="8">
        <f t="shared" si="93"/>
        <v>0</v>
      </c>
      <c r="U74" s="8">
        <f t="shared" si="93"/>
        <v>0</v>
      </c>
      <c r="V74" s="8">
        <f t="shared" si="93"/>
        <v>0</v>
      </c>
      <c r="W74" s="8">
        <f t="shared" si="93"/>
        <v>0</v>
      </c>
      <c r="X74" s="8">
        <f t="shared" si="93"/>
        <v>0</v>
      </c>
      <c r="Y74" s="8">
        <f t="shared" si="93"/>
        <v>0</v>
      </c>
      <c r="Z74" s="8">
        <f t="shared" si="93"/>
        <v>0</v>
      </c>
      <c r="AA74" s="8">
        <f t="shared" si="93"/>
        <v>0</v>
      </c>
      <c r="AB74" s="8">
        <f t="shared" si="93"/>
        <v>0</v>
      </c>
      <c r="AC74" s="8">
        <f t="shared" si="93"/>
        <v>0</v>
      </c>
      <c r="AD74" s="8">
        <f t="shared" si="93"/>
        <v>10</v>
      </c>
      <c r="AE74" s="8">
        <f t="shared" si="93"/>
        <v>40</v>
      </c>
      <c r="AF74" s="8">
        <f t="shared" si="93"/>
        <v>50</v>
      </c>
      <c r="AG74" s="8">
        <f t="shared" si="93"/>
        <v>10</v>
      </c>
      <c r="AH74" s="8"/>
      <c r="AI74" s="6"/>
      <c r="AJ74" s="11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</row>
    <row r="75" spans="1:58" ht="12.75" x14ac:dyDescent="0.2">
      <c r="A75" s="91" t="s">
        <v>237</v>
      </c>
      <c r="B75" s="92"/>
      <c r="C75" s="92"/>
      <c r="D75" s="92"/>
      <c r="E75" s="93"/>
      <c r="F75" s="15">
        <f t="shared" ref="F75:AC75" si="94">F42+F48+F54+F62+F67+F70+F74</f>
        <v>40</v>
      </c>
      <c r="G75" s="15">
        <f t="shared" si="94"/>
        <v>70</v>
      </c>
      <c r="H75" s="15">
        <f t="shared" si="94"/>
        <v>19</v>
      </c>
      <c r="I75" s="15">
        <f t="shared" si="94"/>
        <v>20</v>
      </c>
      <c r="J75" s="15">
        <f t="shared" si="94"/>
        <v>95</v>
      </c>
      <c r="K75" s="15">
        <f t="shared" si="94"/>
        <v>21</v>
      </c>
      <c r="L75" s="15">
        <f t="shared" si="94"/>
        <v>25</v>
      </c>
      <c r="M75" s="15">
        <f t="shared" si="94"/>
        <v>80</v>
      </c>
      <c r="N75" s="15">
        <f t="shared" si="94"/>
        <v>21</v>
      </c>
      <c r="O75" s="15">
        <f t="shared" si="94"/>
        <v>20</v>
      </c>
      <c r="P75" s="15">
        <f t="shared" si="94"/>
        <v>40</v>
      </c>
      <c r="Q75" s="15">
        <f t="shared" si="94"/>
        <v>12</v>
      </c>
      <c r="R75" s="15">
        <f t="shared" si="94"/>
        <v>5</v>
      </c>
      <c r="S75" s="15">
        <f t="shared" si="94"/>
        <v>15</v>
      </c>
      <c r="T75" s="15">
        <f t="shared" si="94"/>
        <v>3</v>
      </c>
      <c r="U75" s="15">
        <f t="shared" si="94"/>
        <v>15</v>
      </c>
      <c r="V75" s="15">
        <f t="shared" si="94"/>
        <v>20</v>
      </c>
      <c r="W75" s="15">
        <f t="shared" si="94"/>
        <v>7</v>
      </c>
      <c r="X75" s="15">
        <f t="shared" si="94"/>
        <v>5</v>
      </c>
      <c r="Y75" s="15">
        <f t="shared" si="94"/>
        <v>15</v>
      </c>
      <c r="Z75" s="15">
        <f t="shared" si="94"/>
        <v>4</v>
      </c>
      <c r="AA75" s="15">
        <f t="shared" si="94"/>
        <v>0</v>
      </c>
      <c r="AB75" s="15">
        <f t="shared" si="94"/>
        <v>0</v>
      </c>
      <c r="AC75" s="15">
        <f t="shared" si="94"/>
        <v>0</v>
      </c>
      <c r="AD75" s="8">
        <f t="shared" ref="AD75:AE75" si="95">AD74+AD70+AD67+AD62+AD54+AD48+AD42</f>
        <v>130</v>
      </c>
      <c r="AE75" s="8">
        <f t="shared" si="95"/>
        <v>335</v>
      </c>
      <c r="AF75" s="8">
        <f>SUM(AD75:AE75)</f>
        <v>465</v>
      </c>
      <c r="AG75" s="27">
        <f>AG74+AG70+AG67+AG62+AG54+AG48+AG42</f>
        <v>87</v>
      </c>
      <c r="AH75" s="8"/>
      <c r="AI75" s="16"/>
      <c r="AJ75" s="11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</row>
    <row r="76" spans="1:58" ht="25.5" x14ac:dyDescent="0.2">
      <c r="A76" s="23"/>
      <c r="B76" s="23"/>
      <c r="C76" s="20"/>
      <c r="D76" s="20"/>
      <c r="E76" s="14" t="s">
        <v>128</v>
      </c>
      <c r="F76" s="15">
        <f t="shared" ref="F76:AC76" si="96">F75+F32</f>
        <v>75</v>
      </c>
      <c r="G76" s="15">
        <f t="shared" si="96"/>
        <v>100</v>
      </c>
      <c r="H76" s="15">
        <f t="shared" si="96"/>
        <v>31</v>
      </c>
      <c r="I76" s="15">
        <f t="shared" si="96"/>
        <v>50</v>
      </c>
      <c r="J76" s="15">
        <f t="shared" si="96"/>
        <v>110</v>
      </c>
      <c r="K76" s="15">
        <f t="shared" si="96"/>
        <v>30</v>
      </c>
      <c r="L76" s="15">
        <f t="shared" si="96"/>
        <v>40</v>
      </c>
      <c r="M76" s="15">
        <f t="shared" si="96"/>
        <v>90</v>
      </c>
      <c r="N76" s="15">
        <f t="shared" si="96"/>
        <v>26</v>
      </c>
      <c r="O76" s="15">
        <f t="shared" si="96"/>
        <v>30</v>
      </c>
      <c r="P76" s="15">
        <f t="shared" si="96"/>
        <v>50</v>
      </c>
      <c r="Q76" s="15">
        <f t="shared" si="96"/>
        <v>16</v>
      </c>
      <c r="R76" s="15">
        <f t="shared" si="96"/>
        <v>15</v>
      </c>
      <c r="S76" s="15">
        <f t="shared" si="96"/>
        <v>30</v>
      </c>
      <c r="T76" s="15">
        <f t="shared" si="96"/>
        <v>9</v>
      </c>
      <c r="U76" s="15">
        <f t="shared" si="96"/>
        <v>45</v>
      </c>
      <c r="V76" s="15">
        <f t="shared" si="96"/>
        <v>25</v>
      </c>
      <c r="W76" s="15">
        <f t="shared" si="96"/>
        <v>13</v>
      </c>
      <c r="X76" s="15">
        <f t="shared" si="96"/>
        <v>25</v>
      </c>
      <c r="Y76" s="15">
        <f t="shared" si="96"/>
        <v>20</v>
      </c>
      <c r="Z76" s="15">
        <f t="shared" si="96"/>
        <v>9</v>
      </c>
      <c r="AA76" s="15">
        <f t="shared" si="96"/>
        <v>0</v>
      </c>
      <c r="AB76" s="15">
        <f t="shared" si="96"/>
        <v>10</v>
      </c>
      <c r="AC76" s="15">
        <f t="shared" si="96"/>
        <v>2</v>
      </c>
      <c r="AD76" s="15">
        <f>AD74+AD70+AD67+AD62+AD54+AD48+AD42+AD31+AD28+AD18+AD12</f>
        <v>280</v>
      </c>
      <c r="AE76" s="15">
        <f>AE74+AE70+AE67+AE62+AE54+AE48+AE42+AE31+AE28+AE18+AE12</f>
        <v>435</v>
      </c>
      <c r="AF76" s="15">
        <f>AF74+AF70+AF67+AF62+AF54+AF48+AF42+AF31+AF28+AF18+AF12</f>
        <v>715</v>
      </c>
      <c r="AG76" s="27">
        <f>AG74+AG70+AG67+AG62+AG54+AG48+AG42+AG31+AG28+AG18+AG12</f>
        <v>136</v>
      </c>
      <c r="AH76" s="15"/>
      <c r="AI76" s="6"/>
      <c r="AJ76" s="11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</row>
    <row r="77" spans="1:58" ht="12.75" x14ac:dyDescent="0.2">
      <c r="A77" s="6"/>
      <c r="B77" s="6"/>
      <c r="C77" s="20" t="s">
        <v>238</v>
      </c>
      <c r="D77" s="20"/>
      <c r="E77" s="14" t="s">
        <v>142</v>
      </c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12"/>
      <c r="Y77" s="8"/>
      <c r="Z77" s="8"/>
      <c r="AA77" s="8"/>
      <c r="AB77" s="8"/>
      <c r="AC77" s="8">
        <v>15</v>
      </c>
      <c r="AD77" s="8">
        <f t="shared" ref="AD77:AE77" si="97">F77+I77+L77+O77+R77+U77+X77+AA77</f>
        <v>0</v>
      </c>
      <c r="AE77" s="8">
        <f t="shared" si="97"/>
        <v>0</v>
      </c>
      <c r="AF77" s="8">
        <f t="shared" ref="AF77:AF89" si="98">SUM(AD77:AE77)</f>
        <v>0</v>
      </c>
      <c r="AG77" s="8">
        <f t="shared" ref="AG77:AG89" si="99">H77+K77+N77+Q77+T77+W77+Z77+AC77</f>
        <v>15</v>
      </c>
      <c r="AH77" s="8" t="s">
        <v>129</v>
      </c>
      <c r="AI77" s="6"/>
      <c r="AJ77" s="11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</row>
    <row r="78" spans="1:58" ht="12.75" x14ac:dyDescent="0.2">
      <c r="A78" s="6"/>
      <c r="B78" s="6"/>
      <c r="C78" s="20"/>
      <c r="D78" s="20"/>
      <c r="E78" s="14" t="s">
        <v>130</v>
      </c>
      <c r="F78" s="8"/>
      <c r="G78" s="8"/>
      <c r="H78" s="8">
        <v>0</v>
      </c>
      <c r="I78" s="8"/>
      <c r="J78" s="8"/>
      <c r="K78" s="8">
        <v>0</v>
      </c>
      <c r="L78" s="8"/>
      <c r="M78" s="8"/>
      <c r="N78" s="8">
        <v>0</v>
      </c>
      <c r="O78" s="8"/>
      <c r="P78" s="8"/>
      <c r="Q78" s="8">
        <v>0</v>
      </c>
      <c r="R78" s="8"/>
      <c r="S78" s="8"/>
      <c r="T78" s="8">
        <v>5</v>
      </c>
      <c r="U78" s="8"/>
      <c r="V78" s="8"/>
      <c r="W78" s="8">
        <v>0</v>
      </c>
      <c r="X78" s="8"/>
      <c r="Y78" s="8"/>
      <c r="Z78" s="8">
        <v>7</v>
      </c>
      <c r="AA78" s="8"/>
      <c r="AB78" s="8"/>
      <c r="AC78" s="8">
        <v>0</v>
      </c>
      <c r="AD78" s="8">
        <f t="shared" ref="AD78:AE78" si="100">F78+I78+L78+O78+R78+U78+X78+AA78</f>
        <v>0</v>
      </c>
      <c r="AE78" s="8">
        <f t="shared" si="100"/>
        <v>0</v>
      </c>
      <c r="AF78" s="8">
        <f t="shared" si="98"/>
        <v>0</v>
      </c>
      <c r="AG78" s="8">
        <f t="shared" si="99"/>
        <v>12</v>
      </c>
      <c r="AH78" s="8"/>
      <c r="AI78" s="6"/>
      <c r="AJ78" s="11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</row>
    <row r="79" spans="1:58" ht="12.75" x14ac:dyDescent="0.2">
      <c r="A79" s="91" t="s">
        <v>143</v>
      </c>
      <c r="B79" s="92"/>
      <c r="C79" s="92"/>
      <c r="D79" s="92"/>
      <c r="E79" s="93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>
        <v>0</v>
      </c>
      <c r="R79" s="8"/>
      <c r="S79" s="8"/>
      <c r="T79" s="8">
        <v>0</v>
      </c>
      <c r="U79" s="8"/>
      <c r="V79" s="8"/>
      <c r="W79" s="8">
        <v>0</v>
      </c>
      <c r="X79" s="8"/>
      <c r="Y79" s="8"/>
      <c r="Z79" s="8"/>
      <c r="AA79" s="8"/>
      <c r="AB79" s="8"/>
      <c r="AC79" s="8"/>
      <c r="AD79" s="8">
        <f t="shared" ref="AD79:AE79" si="101">F79+I79+L79+O79+R79+U79+X79+AA79</f>
        <v>0</v>
      </c>
      <c r="AE79" s="8">
        <f t="shared" si="101"/>
        <v>0</v>
      </c>
      <c r="AF79" s="8">
        <f t="shared" si="98"/>
        <v>0</v>
      </c>
      <c r="AG79" s="8">
        <f t="shared" si="99"/>
        <v>0</v>
      </c>
      <c r="AH79" s="8"/>
      <c r="AI79" s="8"/>
      <c r="AJ79" s="8"/>
      <c r="AK79" s="51"/>
      <c r="AL79" s="52"/>
      <c r="AM79" s="51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  <c r="BE79" s="12"/>
      <c r="BF79" s="12"/>
    </row>
    <row r="80" spans="1:58" ht="25.5" x14ac:dyDescent="0.2">
      <c r="A80" s="16" t="s">
        <v>39</v>
      </c>
      <c r="B80" s="49" t="s">
        <v>40</v>
      </c>
      <c r="C80" s="53" t="s">
        <v>239</v>
      </c>
      <c r="D80" s="87" t="s">
        <v>144</v>
      </c>
      <c r="E80" s="7" t="s">
        <v>145</v>
      </c>
      <c r="F80" s="8">
        <v>0</v>
      </c>
      <c r="G80" s="8">
        <v>20</v>
      </c>
      <c r="H80" s="8">
        <v>6</v>
      </c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>
        <f t="shared" ref="AD80:AE80" si="102">F80+I80+L80+O80+R80+U80+X80+AA80</f>
        <v>0</v>
      </c>
      <c r="AE80" s="8">
        <f t="shared" si="102"/>
        <v>20</v>
      </c>
      <c r="AF80" s="8">
        <f t="shared" si="98"/>
        <v>20</v>
      </c>
      <c r="AG80" s="8">
        <f t="shared" si="99"/>
        <v>6</v>
      </c>
      <c r="AH80" s="49" t="s">
        <v>38</v>
      </c>
      <c r="AI80" s="28"/>
      <c r="AJ80" s="29"/>
      <c r="AK80" s="47" t="s">
        <v>146</v>
      </c>
      <c r="AL80" s="18"/>
      <c r="AM80" s="18"/>
      <c r="AN80" s="18"/>
      <c r="AO80" s="47"/>
      <c r="AP80" s="18"/>
      <c r="AQ80" s="18"/>
      <c r="AR80" s="18"/>
      <c r="AS80" s="18"/>
      <c r="AT80" s="18"/>
      <c r="AU80" s="12"/>
      <c r="AV80" s="12"/>
      <c r="AW80" s="12"/>
      <c r="AX80" s="12"/>
      <c r="AY80" s="12"/>
      <c r="AZ80" s="12"/>
      <c r="BA80" s="12"/>
      <c r="BB80" s="12"/>
      <c r="BC80" s="12"/>
      <c r="BD80" s="12"/>
      <c r="BE80" s="12"/>
      <c r="BF80" s="12"/>
    </row>
    <row r="81" spans="1:58" ht="12.75" x14ac:dyDescent="0.2">
      <c r="A81" s="45" t="s">
        <v>39</v>
      </c>
      <c r="B81" s="46" t="s">
        <v>52</v>
      </c>
      <c r="C81" s="54" t="s">
        <v>240</v>
      </c>
      <c r="D81" s="78"/>
      <c r="E81" s="7" t="s">
        <v>147</v>
      </c>
      <c r="F81" s="8"/>
      <c r="G81" s="8"/>
      <c r="H81" s="8"/>
      <c r="I81" s="8">
        <v>0</v>
      </c>
      <c r="J81" s="8">
        <v>20</v>
      </c>
      <c r="K81" s="8">
        <v>6</v>
      </c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>
        <f t="shared" ref="AD81:AE81" si="103">F81+I81+L81+O81+R81+U81+X81+AA81</f>
        <v>0</v>
      </c>
      <c r="AE81" s="8">
        <f t="shared" si="103"/>
        <v>20</v>
      </c>
      <c r="AF81" s="8">
        <f t="shared" si="98"/>
        <v>20</v>
      </c>
      <c r="AG81" s="8">
        <f t="shared" si="99"/>
        <v>6</v>
      </c>
      <c r="AH81" s="46" t="s">
        <v>38</v>
      </c>
      <c r="AI81" s="28"/>
      <c r="AJ81" s="29"/>
      <c r="AK81" s="12"/>
      <c r="AL81" s="18"/>
      <c r="AM81" s="18"/>
      <c r="AN81" s="18"/>
      <c r="AO81" s="47"/>
      <c r="AP81" s="18"/>
      <c r="AQ81" s="18"/>
      <c r="AR81" s="18"/>
      <c r="AS81" s="18"/>
      <c r="AT81" s="18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2"/>
      <c r="BF81" s="12"/>
    </row>
    <row r="82" spans="1:58" ht="12.75" x14ac:dyDescent="0.2">
      <c r="A82" s="45" t="s">
        <v>58</v>
      </c>
      <c r="B82" s="55" t="s">
        <v>59</v>
      </c>
      <c r="C82" s="17" t="s">
        <v>241</v>
      </c>
      <c r="D82" s="87" t="s">
        <v>148</v>
      </c>
      <c r="E82" s="7" t="s">
        <v>149</v>
      </c>
      <c r="F82" s="8"/>
      <c r="G82" s="8"/>
      <c r="H82" s="8"/>
      <c r="I82" s="8"/>
      <c r="J82" s="8"/>
      <c r="K82" s="8"/>
      <c r="L82" s="8">
        <v>0</v>
      </c>
      <c r="M82" s="8">
        <v>20</v>
      </c>
      <c r="N82" s="8">
        <v>6</v>
      </c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>
        <f t="shared" ref="AD82:AE82" si="104">F82+I82+L82+O82+R82+U82+X82+AA82</f>
        <v>0</v>
      </c>
      <c r="AE82" s="8">
        <f t="shared" si="104"/>
        <v>20</v>
      </c>
      <c r="AF82" s="8">
        <f t="shared" si="98"/>
        <v>20</v>
      </c>
      <c r="AG82" s="8">
        <f t="shared" si="99"/>
        <v>6</v>
      </c>
      <c r="AH82" s="46" t="s">
        <v>38</v>
      </c>
      <c r="AI82" s="28"/>
      <c r="AJ82" s="29"/>
      <c r="AK82" s="47" t="s">
        <v>150</v>
      </c>
      <c r="AL82" s="18"/>
      <c r="AM82" s="18"/>
      <c r="AN82" s="18"/>
      <c r="AO82" s="47"/>
      <c r="AP82" s="18"/>
      <c r="AQ82" s="18"/>
      <c r="AR82" s="18"/>
      <c r="AS82" s="18"/>
      <c r="AT82" s="18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</row>
    <row r="83" spans="1:58" ht="12.75" x14ac:dyDescent="0.2">
      <c r="A83" s="45" t="s">
        <v>58</v>
      </c>
      <c r="B83" s="46" t="s">
        <v>61</v>
      </c>
      <c r="C83" s="56" t="s">
        <v>242</v>
      </c>
      <c r="D83" s="78"/>
      <c r="E83" s="7" t="s">
        <v>151</v>
      </c>
      <c r="F83" s="8"/>
      <c r="G83" s="8"/>
      <c r="H83" s="8"/>
      <c r="I83" s="8"/>
      <c r="J83" s="8"/>
      <c r="K83" s="8"/>
      <c r="L83" s="8"/>
      <c r="M83" s="8"/>
      <c r="N83" s="8"/>
      <c r="O83" s="8">
        <v>0</v>
      </c>
      <c r="P83" s="8">
        <v>20</v>
      </c>
      <c r="Q83" s="8">
        <v>4</v>
      </c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>
        <f t="shared" ref="AD83:AE83" si="105">F83+I83+L83+O83+R83+U83+X83+AA83</f>
        <v>0</v>
      </c>
      <c r="AE83" s="8">
        <f t="shared" si="105"/>
        <v>20</v>
      </c>
      <c r="AF83" s="8">
        <f t="shared" si="98"/>
        <v>20</v>
      </c>
      <c r="AG83" s="8">
        <f t="shared" si="99"/>
        <v>4</v>
      </c>
      <c r="AH83" s="46" t="s">
        <v>38</v>
      </c>
      <c r="AI83" s="28"/>
      <c r="AJ83" s="29"/>
      <c r="AK83" s="47" t="s">
        <v>150</v>
      </c>
      <c r="AL83" s="18"/>
      <c r="AM83" s="18"/>
      <c r="AN83" s="18"/>
      <c r="AO83" s="47"/>
      <c r="AP83" s="18"/>
      <c r="AQ83" s="18"/>
      <c r="AR83" s="18"/>
      <c r="AS83" s="18"/>
      <c r="AT83" s="18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</row>
    <row r="84" spans="1:58" ht="25.5" x14ac:dyDescent="0.2">
      <c r="A84" s="45" t="s">
        <v>58</v>
      </c>
      <c r="B84" s="46" t="s">
        <v>61</v>
      </c>
      <c r="C84" s="56" t="s">
        <v>243</v>
      </c>
      <c r="D84" s="87" t="s">
        <v>152</v>
      </c>
      <c r="E84" s="7" t="s">
        <v>153</v>
      </c>
      <c r="F84" s="8"/>
      <c r="G84" s="8"/>
      <c r="H84" s="8"/>
      <c r="I84" s="8"/>
      <c r="J84" s="8"/>
      <c r="K84" s="8"/>
      <c r="L84" s="8"/>
      <c r="M84" s="8"/>
      <c r="N84" s="8"/>
      <c r="O84" s="8">
        <v>5</v>
      </c>
      <c r="P84" s="8">
        <v>15</v>
      </c>
      <c r="Q84" s="8">
        <v>4</v>
      </c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>
        <f t="shared" ref="AD84:AE84" si="106">F84+I84+L84+O84+R84+U84+X84+AA84</f>
        <v>5</v>
      </c>
      <c r="AE84" s="8">
        <f t="shared" si="106"/>
        <v>15</v>
      </c>
      <c r="AF84" s="8">
        <f t="shared" si="98"/>
        <v>20</v>
      </c>
      <c r="AG84" s="8">
        <f t="shared" si="99"/>
        <v>4</v>
      </c>
      <c r="AH84" s="46" t="s">
        <v>42</v>
      </c>
      <c r="AI84" s="28"/>
      <c r="AJ84" s="29"/>
      <c r="AK84" s="47" t="s">
        <v>154</v>
      </c>
      <c r="AL84" s="18"/>
      <c r="AM84" s="18"/>
      <c r="AN84" s="18"/>
      <c r="AO84" s="47"/>
      <c r="AP84" s="18"/>
      <c r="AQ84" s="18"/>
      <c r="AR84" s="18"/>
      <c r="AS84" s="18"/>
      <c r="AT84" s="18"/>
      <c r="AU84" s="12"/>
      <c r="AV84" s="12"/>
      <c r="AW84" s="12"/>
      <c r="AX84" s="12"/>
      <c r="AY84" s="12"/>
      <c r="AZ84" s="12"/>
      <c r="BA84" s="12"/>
      <c r="BB84" s="12"/>
      <c r="BC84" s="12"/>
      <c r="BD84" s="12"/>
      <c r="BE84" s="12"/>
      <c r="BF84" s="12"/>
    </row>
    <row r="85" spans="1:58" ht="25.5" x14ac:dyDescent="0.2">
      <c r="A85" s="45" t="s">
        <v>46</v>
      </c>
      <c r="B85" s="46" t="s">
        <v>49</v>
      </c>
      <c r="C85" s="56" t="s">
        <v>244</v>
      </c>
      <c r="D85" s="77"/>
      <c r="E85" s="7" t="s">
        <v>276</v>
      </c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>
        <v>0</v>
      </c>
      <c r="S85" s="8">
        <v>10</v>
      </c>
      <c r="T85" s="8">
        <v>2</v>
      </c>
      <c r="U85" s="8"/>
      <c r="V85" s="8"/>
      <c r="W85" s="8"/>
      <c r="X85" s="8"/>
      <c r="Y85" s="8"/>
      <c r="Z85" s="8"/>
      <c r="AA85" s="8"/>
      <c r="AB85" s="8"/>
      <c r="AC85" s="8"/>
      <c r="AD85" s="8">
        <f t="shared" ref="AD85:AE85" si="107">F85+I85+L85+O85+R85+U85+X85+AA85</f>
        <v>0</v>
      </c>
      <c r="AE85" s="8">
        <f t="shared" si="107"/>
        <v>10</v>
      </c>
      <c r="AF85" s="8">
        <f t="shared" si="98"/>
        <v>10</v>
      </c>
      <c r="AG85" s="8">
        <f t="shared" si="99"/>
        <v>2</v>
      </c>
      <c r="AH85" s="46" t="s">
        <v>38</v>
      </c>
      <c r="AI85" s="28"/>
      <c r="AJ85" s="29"/>
      <c r="AK85" s="47" t="s">
        <v>154</v>
      </c>
      <c r="AL85" s="18"/>
      <c r="AM85" s="18"/>
      <c r="AN85" s="18"/>
      <c r="AO85" s="47"/>
      <c r="AP85" s="18"/>
      <c r="AQ85" s="18"/>
      <c r="AR85" s="18"/>
      <c r="AS85" s="18"/>
      <c r="AT85" s="18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</row>
    <row r="86" spans="1:58" ht="25.5" x14ac:dyDescent="0.2">
      <c r="A86" s="45" t="s">
        <v>46</v>
      </c>
      <c r="B86" s="46" t="s">
        <v>49</v>
      </c>
      <c r="C86" s="56" t="s">
        <v>245</v>
      </c>
      <c r="D86" s="81" t="s">
        <v>155</v>
      </c>
      <c r="E86" s="7" t="s">
        <v>156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>
        <v>0</v>
      </c>
      <c r="S86" s="8">
        <v>20</v>
      </c>
      <c r="T86" s="8">
        <v>4</v>
      </c>
      <c r="U86" s="8"/>
      <c r="V86" s="8"/>
      <c r="W86" s="8"/>
      <c r="X86" s="8"/>
      <c r="Y86" s="8"/>
      <c r="Z86" s="8"/>
      <c r="AA86" s="8"/>
      <c r="AB86" s="8"/>
      <c r="AC86" s="8"/>
      <c r="AD86" s="8">
        <f t="shared" ref="AD86:AE86" si="108">F86+I86+L86+O86+R86+U86+X86+AA86</f>
        <v>0</v>
      </c>
      <c r="AE86" s="8">
        <f t="shared" si="108"/>
        <v>20</v>
      </c>
      <c r="AF86" s="8">
        <f t="shared" si="98"/>
        <v>20</v>
      </c>
      <c r="AG86" s="8">
        <f t="shared" si="99"/>
        <v>4</v>
      </c>
      <c r="AH86" s="46" t="s">
        <v>38</v>
      </c>
      <c r="AI86" s="28"/>
      <c r="AJ86" s="29"/>
      <c r="AK86" s="47" t="s">
        <v>157</v>
      </c>
      <c r="AL86" s="18"/>
      <c r="AM86" s="18"/>
      <c r="AN86" s="18"/>
      <c r="AO86" s="47"/>
      <c r="AP86" s="18"/>
      <c r="AQ86" s="18"/>
      <c r="AR86" s="18"/>
      <c r="AS86" s="18"/>
      <c r="AT86" s="18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</row>
    <row r="87" spans="1:58" ht="12.75" x14ac:dyDescent="0.2">
      <c r="A87" s="45" t="s">
        <v>46</v>
      </c>
      <c r="B87" s="46" t="s">
        <v>49</v>
      </c>
      <c r="C87" s="56" t="s">
        <v>246</v>
      </c>
      <c r="D87" s="82"/>
      <c r="E87" s="7" t="s">
        <v>158</v>
      </c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>
        <v>0</v>
      </c>
      <c r="S87" s="8">
        <v>10</v>
      </c>
      <c r="T87" s="8">
        <v>2</v>
      </c>
      <c r="U87" s="8"/>
      <c r="V87" s="8"/>
      <c r="W87" s="8"/>
      <c r="X87" s="8"/>
      <c r="Y87" s="8"/>
      <c r="Z87" s="8"/>
      <c r="AA87" s="8"/>
      <c r="AB87" s="8"/>
      <c r="AC87" s="8"/>
      <c r="AD87" s="8">
        <f t="shared" ref="AD87:AE87" si="109">F87+I87+L87+O87+R87+U87+X87+AA87</f>
        <v>0</v>
      </c>
      <c r="AE87" s="8">
        <f t="shared" si="109"/>
        <v>10</v>
      </c>
      <c r="AF87" s="8">
        <f t="shared" si="98"/>
        <v>10</v>
      </c>
      <c r="AG87" s="8">
        <f t="shared" si="99"/>
        <v>2</v>
      </c>
      <c r="AH87" s="46" t="s">
        <v>38</v>
      </c>
      <c r="AI87" s="28"/>
      <c r="AJ87" s="29"/>
      <c r="AK87" s="47" t="s">
        <v>157</v>
      </c>
      <c r="AL87" s="18"/>
      <c r="AM87" s="18"/>
      <c r="AN87" s="18"/>
      <c r="AO87" s="47"/>
      <c r="AP87" s="18"/>
      <c r="AQ87" s="18"/>
      <c r="AR87" s="18"/>
      <c r="AS87" s="18"/>
      <c r="AT87" s="18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</row>
    <row r="88" spans="1:58" ht="12.75" x14ac:dyDescent="0.2">
      <c r="A88" s="45" t="s">
        <v>46</v>
      </c>
      <c r="B88" s="46" t="s">
        <v>47</v>
      </c>
      <c r="C88" s="56" t="s">
        <v>247</v>
      </c>
      <c r="D88" s="83"/>
      <c r="E88" s="7" t="s">
        <v>159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>
        <v>0</v>
      </c>
      <c r="V88" s="8">
        <v>10</v>
      </c>
      <c r="W88" s="8">
        <v>2</v>
      </c>
      <c r="X88" s="8"/>
      <c r="Y88" s="8"/>
      <c r="Z88" s="8"/>
      <c r="AA88" s="8"/>
      <c r="AB88" s="8"/>
      <c r="AC88" s="8"/>
      <c r="AD88" s="8">
        <f t="shared" ref="AD88:AE88" si="110">F88+I88+L88+O88+R88+U88+X88+AA88</f>
        <v>0</v>
      </c>
      <c r="AE88" s="8">
        <f t="shared" si="110"/>
        <v>10</v>
      </c>
      <c r="AF88" s="8">
        <f t="shared" si="98"/>
        <v>10</v>
      </c>
      <c r="AG88" s="8">
        <f t="shared" si="99"/>
        <v>2</v>
      </c>
      <c r="AH88" s="46" t="s">
        <v>38</v>
      </c>
      <c r="AI88" s="28"/>
      <c r="AJ88" s="29"/>
      <c r="AK88" s="47" t="s">
        <v>157</v>
      </c>
      <c r="AL88" s="18"/>
      <c r="AM88" s="18"/>
      <c r="AN88" s="18"/>
      <c r="AO88" s="47"/>
      <c r="AP88" s="18"/>
      <c r="AQ88" s="18"/>
      <c r="AR88" s="18"/>
      <c r="AS88" s="18"/>
      <c r="AT88" s="18"/>
      <c r="AU88" s="12"/>
      <c r="AV88" s="12"/>
      <c r="AW88" s="12"/>
      <c r="AX88" s="12"/>
      <c r="AY88" s="12"/>
      <c r="AZ88" s="12"/>
      <c r="BA88" s="12"/>
      <c r="BB88" s="12"/>
      <c r="BC88" s="12"/>
      <c r="BD88" s="12"/>
      <c r="BE88" s="12"/>
      <c r="BF88" s="12"/>
    </row>
    <row r="89" spans="1:58" ht="25.5" x14ac:dyDescent="0.2">
      <c r="A89" s="45" t="s">
        <v>46</v>
      </c>
      <c r="B89" s="46" t="s">
        <v>47</v>
      </c>
      <c r="C89" s="56" t="s">
        <v>248</v>
      </c>
      <c r="D89" s="60"/>
      <c r="E89" s="7" t="s">
        <v>160</v>
      </c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>
        <v>0</v>
      </c>
      <c r="V89" s="8">
        <v>0</v>
      </c>
      <c r="W89" s="8">
        <v>0</v>
      </c>
      <c r="X89" s="8"/>
      <c r="Y89" s="8"/>
      <c r="Z89" s="8"/>
      <c r="AA89" s="8"/>
      <c r="AB89" s="8"/>
      <c r="AC89" s="8"/>
      <c r="AD89" s="8">
        <f t="shared" ref="AD89:AE89" si="111">F89+I89+L89+O89+R89+U89+X89+AA89</f>
        <v>0</v>
      </c>
      <c r="AE89" s="8">
        <f t="shared" si="111"/>
        <v>0</v>
      </c>
      <c r="AF89" s="8">
        <f t="shared" si="98"/>
        <v>0</v>
      </c>
      <c r="AG89" s="8">
        <f t="shared" si="99"/>
        <v>0</v>
      </c>
      <c r="AH89" s="46" t="s">
        <v>161</v>
      </c>
      <c r="AI89" s="28"/>
      <c r="AJ89" s="29"/>
      <c r="AK89" s="18"/>
      <c r="AL89" s="18"/>
      <c r="AM89" s="18"/>
      <c r="AN89" s="18"/>
      <c r="AO89" s="47"/>
      <c r="AP89" s="18"/>
      <c r="AQ89" s="18"/>
      <c r="AR89" s="18"/>
      <c r="AS89" s="18"/>
      <c r="AT89" s="18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</row>
    <row r="90" spans="1:58" ht="12.75" x14ac:dyDescent="0.2">
      <c r="A90" s="91" t="s">
        <v>162</v>
      </c>
      <c r="B90" s="92"/>
      <c r="C90" s="92"/>
      <c r="D90" s="92"/>
      <c r="E90" s="93"/>
      <c r="F90" s="8">
        <f t="shared" ref="F90:AG90" si="112">SUM(F80:F89)</f>
        <v>0</v>
      </c>
      <c r="G90" s="8">
        <f t="shared" si="112"/>
        <v>20</v>
      </c>
      <c r="H90" s="8">
        <f t="shared" si="112"/>
        <v>6</v>
      </c>
      <c r="I90" s="8">
        <f t="shared" si="112"/>
        <v>0</v>
      </c>
      <c r="J90" s="8">
        <f t="shared" si="112"/>
        <v>20</v>
      </c>
      <c r="K90" s="8">
        <f t="shared" si="112"/>
        <v>6</v>
      </c>
      <c r="L90" s="8">
        <f t="shared" si="112"/>
        <v>0</v>
      </c>
      <c r="M90" s="8">
        <f t="shared" si="112"/>
        <v>20</v>
      </c>
      <c r="N90" s="8">
        <f t="shared" si="112"/>
        <v>6</v>
      </c>
      <c r="O90" s="8">
        <f t="shared" si="112"/>
        <v>5</v>
      </c>
      <c r="P90" s="8">
        <f t="shared" si="112"/>
        <v>35</v>
      </c>
      <c r="Q90" s="8">
        <f t="shared" si="112"/>
        <v>8</v>
      </c>
      <c r="R90" s="8">
        <f t="shared" si="112"/>
        <v>0</v>
      </c>
      <c r="S90" s="8">
        <f t="shared" si="112"/>
        <v>40</v>
      </c>
      <c r="T90" s="8">
        <f t="shared" si="112"/>
        <v>8</v>
      </c>
      <c r="U90" s="8">
        <f t="shared" si="112"/>
        <v>0</v>
      </c>
      <c r="V90" s="8">
        <f t="shared" si="112"/>
        <v>10</v>
      </c>
      <c r="W90" s="8">
        <f t="shared" si="112"/>
        <v>2</v>
      </c>
      <c r="X90" s="8">
        <f t="shared" si="112"/>
        <v>0</v>
      </c>
      <c r="Y90" s="8">
        <f t="shared" si="112"/>
        <v>0</v>
      </c>
      <c r="Z90" s="8">
        <f t="shared" si="112"/>
        <v>0</v>
      </c>
      <c r="AA90" s="8">
        <f t="shared" si="112"/>
        <v>0</v>
      </c>
      <c r="AB90" s="8">
        <f t="shared" si="112"/>
        <v>0</v>
      </c>
      <c r="AC90" s="8">
        <f t="shared" si="112"/>
        <v>0</v>
      </c>
      <c r="AD90" s="8">
        <f t="shared" si="112"/>
        <v>5</v>
      </c>
      <c r="AE90" s="8">
        <f t="shared" si="112"/>
        <v>145</v>
      </c>
      <c r="AF90" s="8">
        <f t="shared" si="112"/>
        <v>150</v>
      </c>
      <c r="AG90" s="8">
        <f t="shared" si="112"/>
        <v>36</v>
      </c>
      <c r="AH90" s="8"/>
      <c r="AI90" s="8"/>
      <c r="AJ90" s="8"/>
      <c r="AK90" s="6"/>
      <c r="AL90" s="11"/>
      <c r="AM90" s="6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</row>
    <row r="91" spans="1:58" ht="12.75" x14ac:dyDescent="0.2">
      <c r="A91" s="6" t="s">
        <v>39</v>
      </c>
      <c r="B91" s="6" t="s">
        <v>52</v>
      </c>
      <c r="C91" s="20" t="s">
        <v>249</v>
      </c>
      <c r="D91" s="20"/>
      <c r="E91" s="7" t="s">
        <v>250</v>
      </c>
      <c r="F91" s="8"/>
      <c r="G91" s="8"/>
      <c r="H91" s="8"/>
      <c r="I91" s="8">
        <v>0</v>
      </c>
      <c r="J91" s="8">
        <v>20</v>
      </c>
      <c r="K91" s="8">
        <v>2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>
        <f t="shared" ref="AD91:AE91" si="113">F91+I91+L91+O91+R91+U91+X91+AA91</f>
        <v>0</v>
      </c>
      <c r="AE91" s="8">
        <f t="shared" si="113"/>
        <v>20</v>
      </c>
      <c r="AF91" s="8">
        <f t="shared" ref="AF91:AF99" si="114">SUM(AD91:AE91)</f>
        <v>20</v>
      </c>
      <c r="AG91" s="8">
        <f t="shared" ref="AG91:AG99" si="115">AC91+Z91+W91+T91+Q91+N91+K91+H91</f>
        <v>2</v>
      </c>
      <c r="AH91" s="8" t="s">
        <v>38</v>
      </c>
      <c r="AI91" s="28"/>
      <c r="AJ91" s="29"/>
      <c r="AK91" s="18"/>
      <c r="AL91" s="18"/>
      <c r="AM91" s="18"/>
      <c r="AN91" s="18"/>
      <c r="AO91" s="47"/>
      <c r="AP91" s="18"/>
      <c r="AQ91" s="18"/>
      <c r="AR91" s="18"/>
      <c r="AS91" s="18"/>
      <c r="AT91" s="18"/>
      <c r="AU91" s="12"/>
      <c r="AV91" s="12"/>
      <c r="AW91" s="12"/>
      <c r="AX91" s="12"/>
      <c r="AY91" s="12"/>
      <c r="AZ91" s="12"/>
      <c r="BA91" s="12"/>
      <c r="BB91" s="12"/>
      <c r="BC91" s="12"/>
      <c r="BD91" s="12"/>
      <c r="BE91" s="12"/>
      <c r="BF91" s="12"/>
    </row>
    <row r="92" spans="1:58" ht="51" x14ac:dyDescent="0.2">
      <c r="A92" s="6" t="s">
        <v>58</v>
      </c>
      <c r="B92" s="6" t="s">
        <v>59</v>
      </c>
      <c r="C92" s="20" t="s">
        <v>251</v>
      </c>
      <c r="D92" s="20"/>
      <c r="E92" s="7" t="s">
        <v>163</v>
      </c>
      <c r="F92" s="8"/>
      <c r="G92" s="8"/>
      <c r="H92" s="8"/>
      <c r="I92" s="8"/>
      <c r="J92" s="8"/>
      <c r="K92" s="8"/>
      <c r="L92" s="8">
        <v>0</v>
      </c>
      <c r="M92" s="8">
        <v>25</v>
      </c>
      <c r="N92" s="8">
        <v>5</v>
      </c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>
        <f t="shared" ref="AD92:AE92" si="116">F92+I92+L92+O92+R92+U92+X92+AA92</f>
        <v>0</v>
      </c>
      <c r="AE92" s="8">
        <f t="shared" si="116"/>
        <v>25</v>
      </c>
      <c r="AF92" s="8">
        <f t="shared" si="114"/>
        <v>25</v>
      </c>
      <c r="AG92" s="8">
        <f t="shared" si="115"/>
        <v>5</v>
      </c>
      <c r="AH92" s="8" t="s">
        <v>38</v>
      </c>
      <c r="AI92" s="19"/>
      <c r="AJ92" s="22"/>
      <c r="AK92" s="18"/>
      <c r="AL92" s="18"/>
      <c r="AM92" s="18"/>
      <c r="AN92" s="18"/>
      <c r="AO92" s="47"/>
      <c r="AP92" s="18"/>
      <c r="AQ92" s="18"/>
      <c r="AR92" s="18"/>
      <c r="AS92" s="18"/>
      <c r="AT92" s="18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</row>
    <row r="93" spans="1:58" ht="25.5" x14ac:dyDescent="0.2">
      <c r="A93" s="6" t="s">
        <v>58</v>
      </c>
      <c r="B93" s="6" t="s">
        <v>61</v>
      </c>
      <c r="C93" s="20" t="s">
        <v>252</v>
      </c>
      <c r="D93" s="20"/>
      <c r="E93" s="7" t="s">
        <v>164</v>
      </c>
      <c r="F93" s="8"/>
      <c r="G93" s="8"/>
      <c r="H93" s="8"/>
      <c r="I93" s="8"/>
      <c r="J93" s="8"/>
      <c r="K93" s="8"/>
      <c r="L93" s="8"/>
      <c r="M93" s="8"/>
      <c r="N93" s="8"/>
      <c r="O93" s="8">
        <v>0</v>
      </c>
      <c r="P93" s="8">
        <v>30</v>
      </c>
      <c r="Q93" s="8">
        <v>4</v>
      </c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>
        <f t="shared" ref="AD93:AE93" si="117">F93+I93+L93+O93+R93+U93+X93+AA93</f>
        <v>0</v>
      </c>
      <c r="AE93" s="8">
        <f t="shared" si="117"/>
        <v>30</v>
      </c>
      <c r="AF93" s="8">
        <f t="shared" si="114"/>
        <v>30</v>
      </c>
      <c r="AG93" s="8">
        <f t="shared" si="115"/>
        <v>4</v>
      </c>
      <c r="AH93" s="8" t="s">
        <v>38</v>
      </c>
      <c r="AI93" s="19"/>
      <c r="AJ93" s="22"/>
      <c r="AK93" s="18"/>
      <c r="AL93" s="18"/>
      <c r="AM93" s="18"/>
      <c r="AN93" s="18"/>
      <c r="AO93" s="47"/>
      <c r="AP93" s="18"/>
      <c r="AQ93" s="18"/>
      <c r="AR93" s="18"/>
      <c r="AS93" s="18"/>
      <c r="AT93" s="18"/>
      <c r="AU93" s="12"/>
      <c r="AV93" s="12"/>
      <c r="AW93" s="12"/>
      <c r="AX93" s="12"/>
      <c r="AY93" s="12"/>
      <c r="AZ93" s="12"/>
      <c r="BA93" s="12"/>
      <c r="BB93" s="12"/>
      <c r="BC93" s="12"/>
      <c r="BD93" s="12"/>
      <c r="BE93" s="12"/>
      <c r="BF93" s="12"/>
    </row>
    <row r="94" spans="1:58" ht="38.25" x14ac:dyDescent="0.2">
      <c r="A94" s="6" t="s">
        <v>46</v>
      </c>
      <c r="B94" s="6" t="s">
        <v>49</v>
      </c>
      <c r="C94" s="20" t="s">
        <v>253</v>
      </c>
      <c r="D94" s="20"/>
      <c r="E94" s="7" t="s">
        <v>165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>
        <v>0</v>
      </c>
      <c r="S94" s="8">
        <v>25</v>
      </c>
      <c r="T94" s="8">
        <v>5</v>
      </c>
      <c r="U94" s="8"/>
      <c r="V94" s="8"/>
      <c r="W94" s="8"/>
      <c r="X94" s="8"/>
      <c r="Y94" s="8"/>
      <c r="Z94" s="8"/>
      <c r="AA94" s="8"/>
      <c r="AB94" s="8"/>
      <c r="AC94" s="8"/>
      <c r="AD94" s="8">
        <f t="shared" ref="AD94:AE94" si="118">F94+I94+L94+O94+R94+U94+X94+AA94</f>
        <v>0</v>
      </c>
      <c r="AE94" s="8">
        <f t="shared" si="118"/>
        <v>25</v>
      </c>
      <c r="AF94" s="8">
        <f t="shared" si="114"/>
        <v>25</v>
      </c>
      <c r="AG94" s="8">
        <f t="shared" si="115"/>
        <v>5</v>
      </c>
      <c r="AH94" s="8" t="s">
        <v>38</v>
      </c>
      <c r="AI94" s="19"/>
      <c r="AJ94" s="22"/>
      <c r="AK94" s="18"/>
      <c r="AL94" s="18"/>
      <c r="AM94" s="18"/>
      <c r="AN94" s="18"/>
      <c r="AO94" s="47"/>
      <c r="AP94" s="18"/>
      <c r="AQ94" s="18"/>
      <c r="AR94" s="18"/>
      <c r="AS94" s="18"/>
      <c r="AT94" s="18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</row>
    <row r="95" spans="1:58" ht="25.5" x14ac:dyDescent="0.2">
      <c r="A95" s="6" t="s">
        <v>46</v>
      </c>
      <c r="B95" s="6" t="s">
        <v>47</v>
      </c>
      <c r="C95" s="20" t="s">
        <v>254</v>
      </c>
      <c r="D95" s="20"/>
      <c r="E95" s="7" t="s">
        <v>166</v>
      </c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>
        <v>0</v>
      </c>
      <c r="V95" s="8">
        <v>40</v>
      </c>
      <c r="W95" s="8">
        <v>5</v>
      </c>
      <c r="X95" s="8"/>
      <c r="Y95" s="8"/>
      <c r="Z95" s="8"/>
      <c r="AA95" s="8"/>
      <c r="AB95" s="8"/>
      <c r="AC95" s="8"/>
      <c r="AD95" s="8">
        <f t="shared" ref="AD95:AE95" si="119">F95+I95+L95+O95+R95+U95+X95+AA95</f>
        <v>0</v>
      </c>
      <c r="AE95" s="8">
        <f t="shared" si="119"/>
        <v>40</v>
      </c>
      <c r="AF95" s="8">
        <f t="shared" si="114"/>
        <v>40</v>
      </c>
      <c r="AG95" s="8">
        <f t="shared" si="115"/>
        <v>5</v>
      </c>
      <c r="AH95" s="8" t="s">
        <v>38</v>
      </c>
      <c r="AI95" s="19"/>
      <c r="AJ95" s="22"/>
      <c r="AK95" s="18"/>
      <c r="AL95" s="18"/>
      <c r="AM95" s="18"/>
      <c r="AN95" s="18"/>
      <c r="AO95" s="47"/>
      <c r="AP95" s="18"/>
      <c r="AQ95" s="18"/>
      <c r="AR95" s="18"/>
      <c r="AS95" s="18"/>
      <c r="AT95" s="18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</row>
    <row r="96" spans="1:58" ht="63.75" x14ac:dyDescent="0.2">
      <c r="A96" s="6" t="s">
        <v>36</v>
      </c>
      <c r="B96" s="16" t="s">
        <v>37</v>
      </c>
      <c r="C96" s="20" t="s">
        <v>255</v>
      </c>
      <c r="D96" s="20"/>
      <c r="E96" s="7" t="s">
        <v>167</v>
      </c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>
        <v>0</v>
      </c>
      <c r="Y96" s="8">
        <v>25</v>
      </c>
      <c r="Z96" s="8">
        <v>5</v>
      </c>
      <c r="AA96" s="8"/>
      <c r="AB96" s="8"/>
      <c r="AC96" s="8"/>
      <c r="AD96" s="8">
        <f t="shared" ref="AD96:AE96" si="120">F96+I96+L96+O96+R96+U96+X96+AA96</f>
        <v>0</v>
      </c>
      <c r="AE96" s="8">
        <f t="shared" si="120"/>
        <v>25</v>
      </c>
      <c r="AF96" s="8">
        <f t="shared" si="114"/>
        <v>25</v>
      </c>
      <c r="AG96" s="8">
        <f t="shared" si="115"/>
        <v>5</v>
      </c>
      <c r="AH96" s="8" t="s">
        <v>38</v>
      </c>
      <c r="AI96" s="19"/>
      <c r="AJ96" s="22"/>
      <c r="AK96" s="18"/>
      <c r="AL96" s="18"/>
      <c r="AM96" s="18"/>
      <c r="AN96" s="18"/>
      <c r="AO96" s="47"/>
      <c r="AP96" s="18"/>
      <c r="AQ96" s="18"/>
      <c r="AR96" s="18"/>
      <c r="AS96" s="18"/>
      <c r="AT96" s="18"/>
      <c r="AU96" s="12"/>
      <c r="AV96" s="12"/>
      <c r="AW96" s="12"/>
      <c r="AX96" s="12"/>
      <c r="AY96" s="12"/>
      <c r="AZ96" s="12"/>
      <c r="BA96" s="12"/>
      <c r="BB96" s="12"/>
      <c r="BC96" s="12"/>
      <c r="BD96" s="12"/>
      <c r="BE96" s="12"/>
      <c r="BF96" s="12"/>
    </row>
    <row r="97" spans="1:58" ht="25.5" x14ac:dyDescent="0.2">
      <c r="A97" s="6" t="s">
        <v>36</v>
      </c>
      <c r="B97" s="6" t="s">
        <v>70</v>
      </c>
      <c r="C97" s="20" t="s">
        <v>256</v>
      </c>
      <c r="D97" s="13"/>
      <c r="E97" s="7" t="s">
        <v>168</v>
      </c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>
        <v>0</v>
      </c>
      <c r="AB97" s="8">
        <v>90</v>
      </c>
      <c r="AC97" s="8">
        <v>12</v>
      </c>
      <c r="AD97" s="8">
        <f t="shared" ref="AD97:AE97" si="121">F97+I97+L97+O97+R97+U97+X97+AA97</f>
        <v>0</v>
      </c>
      <c r="AE97" s="8">
        <f t="shared" si="121"/>
        <v>90</v>
      </c>
      <c r="AF97" s="8">
        <f t="shared" si="114"/>
        <v>90</v>
      </c>
      <c r="AG97" s="8">
        <f t="shared" si="115"/>
        <v>12</v>
      </c>
      <c r="AH97" s="8" t="s">
        <v>38</v>
      </c>
      <c r="AI97" s="19"/>
      <c r="AJ97" s="22"/>
      <c r="AK97" s="18"/>
      <c r="AL97" s="18"/>
      <c r="AM97" s="18"/>
      <c r="AN97" s="18"/>
      <c r="AO97" s="47"/>
      <c r="AP97" s="18"/>
      <c r="AQ97" s="18"/>
      <c r="AR97" s="18"/>
      <c r="AS97" s="18"/>
      <c r="AT97" s="18"/>
      <c r="AU97" s="12"/>
      <c r="AV97" s="12"/>
      <c r="AW97" s="12"/>
      <c r="AX97" s="12"/>
      <c r="AY97" s="12"/>
      <c r="AZ97" s="12"/>
      <c r="BA97" s="12"/>
      <c r="BB97" s="12"/>
      <c r="BC97" s="12"/>
      <c r="BD97" s="12"/>
      <c r="BE97" s="12"/>
      <c r="BF97" s="12"/>
    </row>
    <row r="98" spans="1:58" ht="25.5" x14ac:dyDescent="0.2">
      <c r="A98" s="6" t="s">
        <v>36</v>
      </c>
      <c r="B98" s="6" t="s">
        <v>70</v>
      </c>
      <c r="C98" s="20" t="s">
        <v>257</v>
      </c>
      <c r="D98" s="13"/>
      <c r="E98" s="7" t="s">
        <v>169</v>
      </c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11"/>
      <c r="V98" s="11"/>
      <c r="W98" s="11"/>
      <c r="X98" s="11"/>
      <c r="Y98" s="11"/>
      <c r="Z98" s="11"/>
      <c r="AA98" s="8">
        <v>0</v>
      </c>
      <c r="AB98" s="8">
        <v>3</v>
      </c>
      <c r="AC98" s="8">
        <v>2</v>
      </c>
      <c r="AD98" s="8">
        <f t="shared" ref="AD98:AE98" si="122">F98+I98+L98+O98+R98+U98+X98+AA98</f>
        <v>0</v>
      </c>
      <c r="AE98" s="8">
        <f t="shared" si="122"/>
        <v>3</v>
      </c>
      <c r="AF98" s="8">
        <f t="shared" si="114"/>
        <v>3</v>
      </c>
      <c r="AG98" s="8">
        <f t="shared" si="115"/>
        <v>2</v>
      </c>
      <c r="AH98" s="8" t="s">
        <v>42</v>
      </c>
      <c r="AI98" s="30"/>
      <c r="AJ98" s="31"/>
      <c r="AK98" s="18"/>
      <c r="AL98" s="18"/>
      <c r="AM98" s="18"/>
      <c r="AN98" s="18"/>
      <c r="AO98" s="47"/>
      <c r="AP98" s="18"/>
      <c r="AQ98" s="18"/>
      <c r="AR98" s="18"/>
      <c r="AS98" s="18"/>
      <c r="AT98" s="18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</row>
    <row r="99" spans="1:58" ht="38.25" x14ac:dyDescent="0.2">
      <c r="A99" s="6" t="s">
        <v>36</v>
      </c>
      <c r="B99" s="6" t="s">
        <v>70</v>
      </c>
      <c r="C99" s="20" t="s">
        <v>258</v>
      </c>
      <c r="D99" s="13"/>
      <c r="E99" s="7" t="s">
        <v>170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11"/>
      <c r="V99" s="11"/>
      <c r="W99" s="11"/>
      <c r="X99" s="11"/>
      <c r="Y99" s="11"/>
      <c r="Z99" s="11"/>
      <c r="AA99" s="8">
        <v>0</v>
      </c>
      <c r="AB99" s="8">
        <v>3</v>
      </c>
      <c r="AC99" s="8">
        <v>1</v>
      </c>
      <c r="AD99" s="8">
        <f t="shared" ref="AD99:AE99" si="123">F99+I99+L99+O99+R99+U99+X99+AA99</f>
        <v>0</v>
      </c>
      <c r="AE99" s="8">
        <f t="shared" si="123"/>
        <v>3</v>
      </c>
      <c r="AF99" s="8">
        <f t="shared" si="114"/>
        <v>3</v>
      </c>
      <c r="AG99" s="8">
        <f t="shared" si="115"/>
        <v>1</v>
      </c>
      <c r="AH99" s="8" t="s">
        <v>42</v>
      </c>
      <c r="AI99" s="6"/>
      <c r="AJ99" s="7"/>
      <c r="AK99" s="18"/>
      <c r="AL99" s="18"/>
      <c r="AM99" s="18"/>
      <c r="AN99" s="18"/>
      <c r="AO99" s="47"/>
      <c r="AP99" s="18"/>
      <c r="AQ99" s="18"/>
      <c r="AR99" s="18"/>
      <c r="AS99" s="18"/>
      <c r="AT99" s="18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</row>
    <row r="100" spans="1:58" ht="12.75" x14ac:dyDescent="0.2">
      <c r="A100" s="94" t="s">
        <v>259</v>
      </c>
      <c r="B100" s="95"/>
      <c r="C100" s="95"/>
      <c r="D100" s="95"/>
      <c r="E100" s="96"/>
      <c r="F100" s="15">
        <f t="shared" ref="F100:AG100" si="124">SUM(F91:F99)</f>
        <v>0</v>
      </c>
      <c r="G100" s="15">
        <f t="shared" si="124"/>
        <v>0</v>
      </c>
      <c r="H100" s="15">
        <f t="shared" si="124"/>
        <v>0</v>
      </c>
      <c r="I100" s="15">
        <f t="shared" si="124"/>
        <v>0</v>
      </c>
      <c r="J100" s="15">
        <f t="shared" si="124"/>
        <v>20</v>
      </c>
      <c r="K100" s="15">
        <f t="shared" si="124"/>
        <v>2</v>
      </c>
      <c r="L100" s="15">
        <f t="shared" si="124"/>
        <v>0</v>
      </c>
      <c r="M100" s="15">
        <f t="shared" si="124"/>
        <v>25</v>
      </c>
      <c r="N100" s="15">
        <f t="shared" si="124"/>
        <v>5</v>
      </c>
      <c r="O100" s="15">
        <f t="shared" si="124"/>
        <v>0</v>
      </c>
      <c r="P100" s="15">
        <f t="shared" si="124"/>
        <v>30</v>
      </c>
      <c r="Q100" s="15">
        <f t="shared" si="124"/>
        <v>4</v>
      </c>
      <c r="R100" s="15">
        <f t="shared" si="124"/>
        <v>0</v>
      </c>
      <c r="S100" s="15">
        <f t="shared" si="124"/>
        <v>25</v>
      </c>
      <c r="T100" s="15">
        <f t="shared" si="124"/>
        <v>5</v>
      </c>
      <c r="U100" s="15">
        <f t="shared" si="124"/>
        <v>0</v>
      </c>
      <c r="V100" s="15">
        <f t="shared" si="124"/>
        <v>40</v>
      </c>
      <c r="W100" s="15">
        <f t="shared" si="124"/>
        <v>5</v>
      </c>
      <c r="X100" s="15">
        <f t="shared" si="124"/>
        <v>0</v>
      </c>
      <c r="Y100" s="15">
        <f t="shared" si="124"/>
        <v>25</v>
      </c>
      <c r="Z100" s="15">
        <f t="shared" si="124"/>
        <v>5</v>
      </c>
      <c r="AA100" s="15">
        <f t="shared" si="124"/>
        <v>0</v>
      </c>
      <c r="AB100" s="15">
        <f t="shared" si="124"/>
        <v>96</v>
      </c>
      <c r="AC100" s="15">
        <f t="shared" si="124"/>
        <v>15</v>
      </c>
      <c r="AD100" s="15">
        <f t="shared" si="124"/>
        <v>0</v>
      </c>
      <c r="AE100" s="15">
        <f t="shared" si="124"/>
        <v>261</v>
      </c>
      <c r="AF100" s="15">
        <f t="shared" si="124"/>
        <v>261</v>
      </c>
      <c r="AG100" s="15">
        <f t="shared" si="124"/>
        <v>41</v>
      </c>
      <c r="AH100" s="26"/>
      <c r="AI100" s="8"/>
      <c r="AJ100" s="17"/>
      <c r="AK100" s="18"/>
      <c r="AL100" s="18"/>
      <c r="AM100" s="18"/>
      <c r="AN100" s="18"/>
      <c r="AO100" s="48"/>
      <c r="AP100" s="57"/>
      <c r="AQ100" s="57"/>
      <c r="AR100" s="18"/>
      <c r="AS100" s="57"/>
      <c r="AT100" s="18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</row>
    <row r="101" spans="1:58" ht="12.75" x14ac:dyDescent="0.2">
      <c r="A101" s="94" t="s">
        <v>131</v>
      </c>
      <c r="B101" s="95"/>
      <c r="C101" s="95"/>
      <c r="D101" s="95"/>
      <c r="E101" s="96"/>
      <c r="F101" s="15">
        <f t="shared" ref="F101:AG101" si="125">F76+F77+F78+F79+F90</f>
        <v>75</v>
      </c>
      <c r="G101" s="15">
        <f t="shared" si="125"/>
        <v>120</v>
      </c>
      <c r="H101" s="15">
        <f t="shared" si="125"/>
        <v>37</v>
      </c>
      <c r="I101" s="15">
        <f t="shared" si="125"/>
        <v>50</v>
      </c>
      <c r="J101" s="15">
        <f t="shared" si="125"/>
        <v>130</v>
      </c>
      <c r="K101" s="15">
        <f t="shared" si="125"/>
        <v>36</v>
      </c>
      <c r="L101" s="15">
        <f t="shared" si="125"/>
        <v>40</v>
      </c>
      <c r="M101" s="15">
        <f t="shared" si="125"/>
        <v>110</v>
      </c>
      <c r="N101" s="15">
        <f t="shared" si="125"/>
        <v>32</v>
      </c>
      <c r="O101" s="15">
        <f t="shared" si="125"/>
        <v>35</v>
      </c>
      <c r="P101" s="15">
        <f t="shared" si="125"/>
        <v>85</v>
      </c>
      <c r="Q101" s="15">
        <f t="shared" si="125"/>
        <v>24</v>
      </c>
      <c r="R101" s="15">
        <f t="shared" si="125"/>
        <v>15</v>
      </c>
      <c r="S101" s="15">
        <f t="shared" si="125"/>
        <v>70</v>
      </c>
      <c r="T101" s="15">
        <f t="shared" si="125"/>
        <v>22</v>
      </c>
      <c r="U101" s="15">
        <f t="shared" si="125"/>
        <v>45</v>
      </c>
      <c r="V101" s="15">
        <f t="shared" si="125"/>
        <v>35</v>
      </c>
      <c r="W101" s="15">
        <f t="shared" si="125"/>
        <v>15</v>
      </c>
      <c r="X101" s="15">
        <f t="shared" si="125"/>
        <v>25</v>
      </c>
      <c r="Y101" s="15">
        <f t="shared" si="125"/>
        <v>20</v>
      </c>
      <c r="Z101" s="15">
        <f t="shared" si="125"/>
        <v>16</v>
      </c>
      <c r="AA101" s="15">
        <f t="shared" si="125"/>
        <v>0</v>
      </c>
      <c r="AB101" s="15">
        <f t="shared" si="125"/>
        <v>10</v>
      </c>
      <c r="AC101" s="15">
        <f t="shared" si="125"/>
        <v>17</v>
      </c>
      <c r="AD101" s="15">
        <f t="shared" si="125"/>
        <v>285</v>
      </c>
      <c r="AE101" s="15">
        <f t="shared" si="125"/>
        <v>580</v>
      </c>
      <c r="AF101" s="15">
        <f t="shared" si="125"/>
        <v>865</v>
      </c>
      <c r="AG101" s="27">
        <f t="shared" si="125"/>
        <v>199</v>
      </c>
      <c r="AH101" s="8"/>
      <c r="AI101" s="8"/>
      <c r="AJ101" s="17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</row>
    <row r="102" spans="1:58" ht="12.75" x14ac:dyDescent="0.2">
      <c r="A102" s="94" t="s">
        <v>260</v>
      </c>
      <c r="B102" s="95"/>
      <c r="C102" s="95"/>
      <c r="D102" s="95"/>
      <c r="E102" s="96"/>
      <c r="F102" s="15">
        <f t="shared" ref="F102:AG102" si="126">F76+F77+F78+F79+F90+F100</f>
        <v>75</v>
      </c>
      <c r="G102" s="15">
        <f t="shared" si="126"/>
        <v>120</v>
      </c>
      <c r="H102" s="15">
        <f t="shared" si="126"/>
        <v>37</v>
      </c>
      <c r="I102" s="15">
        <f t="shared" si="126"/>
        <v>50</v>
      </c>
      <c r="J102" s="15">
        <f t="shared" si="126"/>
        <v>150</v>
      </c>
      <c r="K102" s="15">
        <f t="shared" si="126"/>
        <v>38</v>
      </c>
      <c r="L102" s="15">
        <f t="shared" si="126"/>
        <v>40</v>
      </c>
      <c r="M102" s="15">
        <f t="shared" si="126"/>
        <v>135</v>
      </c>
      <c r="N102" s="15">
        <f t="shared" si="126"/>
        <v>37</v>
      </c>
      <c r="O102" s="15">
        <f t="shared" si="126"/>
        <v>35</v>
      </c>
      <c r="P102" s="15">
        <f t="shared" si="126"/>
        <v>115</v>
      </c>
      <c r="Q102" s="15">
        <f t="shared" si="126"/>
        <v>28</v>
      </c>
      <c r="R102" s="15">
        <f t="shared" si="126"/>
        <v>15</v>
      </c>
      <c r="S102" s="15">
        <f t="shared" si="126"/>
        <v>95</v>
      </c>
      <c r="T102" s="15">
        <f t="shared" si="126"/>
        <v>27</v>
      </c>
      <c r="U102" s="15">
        <f t="shared" si="126"/>
        <v>45</v>
      </c>
      <c r="V102" s="15">
        <f t="shared" si="126"/>
        <v>75</v>
      </c>
      <c r="W102" s="15">
        <f t="shared" si="126"/>
        <v>20</v>
      </c>
      <c r="X102" s="15">
        <f t="shared" si="126"/>
        <v>25</v>
      </c>
      <c r="Y102" s="15">
        <f t="shared" si="126"/>
        <v>45</v>
      </c>
      <c r="Z102" s="15">
        <f t="shared" si="126"/>
        <v>21</v>
      </c>
      <c r="AA102" s="15">
        <f t="shared" si="126"/>
        <v>0</v>
      </c>
      <c r="AB102" s="15">
        <f t="shared" si="126"/>
        <v>106</v>
      </c>
      <c r="AC102" s="15">
        <f t="shared" si="126"/>
        <v>32</v>
      </c>
      <c r="AD102" s="15">
        <f t="shared" si="126"/>
        <v>285</v>
      </c>
      <c r="AE102" s="15">
        <f t="shared" si="126"/>
        <v>841</v>
      </c>
      <c r="AF102" s="15">
        <f t="shared" si="126"/>
        <v>1126</v>
      </c>
      <c r="AG102" s="27">
        <f t="shared" si="126"/>
        <v>240</v>
      </c>
      <c r="AH102" s="8"/>
      <c r="AI102" s="8"/>
      <c r="AJ102" s="17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</row>
    <row r="103" spans="1:58" ht="12.75" customHeight="1" x14ac:dyDescent="0.2">
      <c r="A103" s="33"/>
      <c r="B103" s="33"/>
      <c r="C103" s="69"/>
      <c r="D103" s="34"/>
      <c r="E103" s="35"/>
      <c r="F103" s="36"/>
      <c r="G103" s="37"/>
      <c r="H103" s="37"/>
      <c r="I103" s="38"/>
      <c r="J103" s="37"/>
      <c r="K103" s="37"/>
      <c r="L103" s="38"/>
      <c r="M103" s="37"/>
      <c r="N103" s="37"/>
      <c r="O103" s="38"/>
      <c r="P103" s="37"/>
      <c r="Q103" s="37"/>
      <c r="R103" s="38"/>
      <c r="S103" s="37"/>
      <c r="T103" s="37"/>
      <c r="U103" s="38"/>
      <c r="V103" s="37"/>
      <c r="W103" s="37"/>
      <c r="X103" s="38"/>
      <c r="Y103" s="37"/>
      <c r="Z103" s="37"/>
      <c r="AA103" s="38"/>
      <c r="AB103" s="37"/>
      <c r="AC103" s="37"/>
      <c r="AD103" s="38"/>
      <c r="AE103" s="37"/>
      <c r="AF103" s="37"/>
      <c r="AG103" s="37"/>
      <c r="AH103" s="37"/>
      <c r="AI103" s="39"/>
      <c r="AJ103" s="40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</row>
    <row r="104" spans="1:58" ht="12.75" customHeight="1" x14ac:dyDescent="0.2">
      <c r="A104" s="33"/>
      <c r="B104" s="33"/>
      <c r="C104" s="69"/>
      <c r="D104" s="34"/>
      <c r="E104" s="35"/>
      <c r="F104" s="41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42"/>
      <c r="AJ104" s="40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</row>
    <row r="105" spans="1:58" ht="12.75" customHeight="1" x14ac:dyDescent="0.2">
      <c r="A105" s="33"/>
      <c r="B105" s="33"/>
      <c r="C105" s="69"/>
      <c r="D105" s="34"/>
      <c r="E105" s="35"/>
      <c r="F105" s="41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42"/>
      <c r="AJ105" s="40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</row>
    <row r="106" spans="1:58" ht="12.75" customHeight="1" x14ac:dyDescent="0.2">
      <c r="A106" s="33"/>
      <c r="B106" s="33"/>
      <c r="C106" s="69"/>
      <c r="D106" s="34"/>
      <c r="E106" s="35"/>
      <c r="F106" s="41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42"/>
      <c r="AJ106" s="43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</row>
    <row r="107" spans="1:58" ht="12.75" customHeight="1" x14ac:dyDescent="0.2">
      <c r="A107" s="33"/>
      <c r="B107" s="33"/>
      <c r="C107" s="69"/>
      <c r="D107" s="34"/>
      <c r="E107" s="35"/>
      <c r="F107" s="41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42"/>
      <c r="AJ107" s="43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</row>
    <row r="108" spans="1:58" ht="12.75" customHeight="1" x14ac:dyDescent="0.2">
      <c r="A108" s="33"/>
      <c r="B108" s="33"/>
      <c r="C108" s="69"/>
      <c r="D108" s="34"/>
      <c r="E108" s="35"/>
      <c r="F108" s="41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42"/>
      <c r="AJ108" s="43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</row>
    <row r="109" spans="1:58" ht="12.75" customHeight="1" x14ac:dyDescent="0.2">
      <c r="A109" s="33"/>
      <c r="B109" s="33"/>
      <c r="C109" s="69"/>
      <c r="D109" s="34"/>
      <c r="E109" s="35"/>
      <c r="F109" s="41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42"/>
      <c r="AJ109" s="43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</row>
    <row r="110" spans="1:58" ht="12.75" customHeight="1" x14ac:dyDescent="0.2">
      <c r="A110" s="33"/>
      <c r="B110" s="33"/>
      <c r="C110" s="69"/>
      <c r="D110" s="34"/>
      <c r="E110" s="35"/>
      <c r="F110" s="41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42"/>
      <c r="AJ110" s="43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</row>
    <row r="111" spans="1:58" ht="12.75" customHeight="1" x14ac:dyDescent="0.2">
      <c r="A111" s="33"/>
      <c r="B111" s="33"/>
      <c r="C111" s="69"/>
      <c r="D111" s="34"/>
      <c r="E111" s="35"/>
      <c r="F111" s="41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42"/>
      <c r="AJ111" s="43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</row>
    <row r="112" spans="1:58" ht="12.75" customHeight="1" x14ac:dyDescent="0.2">
      <c r="A112" s="33"/>
      <c r="B112" s="33"/>
      <c r="C112" s="69"/>
      <c r="D112" s="34"/>
      <c r="E112" s="35"/>
      <c r="F112" s="41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42"/>
      <c r="AJ112" s="43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</row>
    <row r="113" spans="1:58" ht="12.75" customHeight="1" x14ac:dyDescent="0.2">
      <c r="A113" s="33"/>
      <c r="B113" s="33"/>
      <c r="C113" s="69"/>
      <c r="D113" s="34"/>
      <c r="E113" s="35"/>
      <c r="F113" s="41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F113" s="37"/>
      <c r="AG113" s="37"/>
      <c r="AH113" s="37"/>
      <c r="AI113" s="42"/>
      <c r="AJ113" s="43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</row>
    <row r="114" spans="1:58" ht="12.75" customHeight="1" x14ac:dyDescent="0.2">
      <c r="A114" s="33"/>
      <c r="B114" s="33"/>
      <c r="C114" s="69"/>
      <c r="D114" s="34"/>
      <c r="E114" s="35"/>
      <c r="F114" s="41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F114" s="37"/>
      <c r="AG114" s="37"/>
      <c r="AH114" s="37"/>
      <c r="AI114" s="42"/>
      <c r="AJ114" s="43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</row>
    <row r="115" spans="1:58" ht="12.75" customHeight="1" x14ac:dyDescent="0.2">
      <c r="A115" s="33"/>
      <c r="B115" s="33"/>
      <c r="C115" s="69"/>
      <c r="D115" s="34"/>
      <c r="E115" s="35"/>
      <c r="F115" s="41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F115" s="37"/>
      <c r="AG115" s="37"/>
      <c r="AH115" s="37"/>
      <c r="AI115" s="42"/>
      <c r="AJ115" s="43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</row>
    <row r="116" spans="1:58" ht="12.75" customHeight="1" x14ac:dyDescent="0.2">
      <c r="A116" s="33"/>
      <c r="B116" s="33"/>
      <c r="C116" s="69"/>
      <c r="D116" s="34"/>
      <c r="E116" s="35"/>
      <c r="F116" s="41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42"/>
      <c r="AJ116" s="43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</row>
    <row r="117" spans="1:58" ht="12.75" customHeight="1" x14ac:dyDescent="0.2">
      <c r="A117" s="33"/>
      <c r="B117" s="33"/>
      <c r="C117" s="69"/>
      <c r="D117" s="34"/>
      <c r="E117" s="35"/>
      <c r="F117" s="41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42"/>
      <c r="AJ117" s="43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</row>
    <row r="118" spans="1:58" ht="12.75" customHeight="1" x14ac:dyDescent="0.2">
      <c r="A118" s="33"/>
      <c r="B118" s="33"/>
      <c r="C118" s="69"/>
      <c r="D118" s="34"/>
      <c r="E118" s="35"/>
      <c r="F118" s="41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42"/>
      <c r="AJ118" s="43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</row>
    <row r="119" spans="1:58" ht="12.75" customHeight="1" x14ac:dyDescent="0.2">
      <c r="A119" s="33"/>
      <c r="B119" s="33"/>
      <c r="C119" s="69"/>
      <c r="D119" s="34"/>
      <c r="E119" s="35"/>
      <c r="F119" s="41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42"/>
      <c r="AJ119" s="43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</row>
    <row r="120" spans="1:58" ht="12.75" customHeight="1" x14ac:dyDescent="0.2">
      <c r="A120" s="33"/>
      <c r="B120" s="33"/>
      <c r="C120" s="69"/>
      <c r="D120" s="34"/>
      <c r="E120" s="35"/>
      <c r="F120" s="41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42"/>
      <c r="AJ120" s="43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</row>
    <row r="121" spans="1:58" ht="12.75" customHeight="1" x14ac:dyDescent="0.2">
      <c r="A121" s="33"/>
      <c r="B121" s="33"/>
      <c r="C121" s="69"/>
      <c r="D121" s="34"/>
      <c r="E121" s="35"/>
      <c r="F121" s="41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42"/>
      <c r="AJ121" s="43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</row>
    <row r="122" spans="1:58" ht="12.75" customHeight="1" x14ac:dyDescent="0.2">
      <c r="A122" s="33"/>
      <c r="B122" s="33"/>
      <c r="C122" s="69"/>
      <c r="D122" s="34"/>
      <c r="E122" s="35"/>
      <c r="F122" s="41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42"/>
      <c r="AJ122" s="43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</row>
    <row r="123" spans="1:58" ht="12.75" customHeight="1" x14ac:dyDescent="0.2">
      <c r="A123" s="33"/>
      <c r="B123" s="33"/>
      <c r="C123" s="69"/>
      <c r="D123" s="34"/>
      <c r="E123" s="35"/>
      <c r="F123" s="41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42"/>
      <c r="AJ123" s="43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</row>
    <row r="124" spans="1:58" ht="12.75" customHeight="1" x14ac:dyDescent="0.2">
      <c r="A124" s="33"/>
      <c r="B124" s="33"/>
      <c r="C124" s="69"/>
      <c r="D124" s="34"/>
      <c r="E124" s="35"/>
      <c r="F124" s="41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42"/>
      <c r="AJ124" s="43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</row>
    <row r="125" spans="1:58" ht="12.75" customHeight="1" x14ac:dyDescent="0.2">
      <c r="A125" s="33"/>
      <c r="B125" s="33"/>
      <c r="C125" s="69"/>
      <c r="D125" s="34"/>
      <c r="E125" s="35"/>
      <c r="F125" s="41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42"/>
      <c r="AJ125" s="43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</row>
    <row r="126" spans="1:58" ht="12.75" customHeight="1" x14ac:dyDescent="0.2">
      <c r="A126" s="33"/>
      <c r="B126" s="33"/>
      <c r="C126" s="69"/>
      <c r="D126" s="34"/>
      <c r="E126" s="35"/>
      <c r="F126" s="41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42"/>
      <c r="AJ126" s="43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</row>
    <row r="127" spans="1:58" ht="12.75" customHeight="1" x14ac:dyDescent="0.2">
      <c r="A127" s="33"/>
      <c r="B127" s="33"/>
      <c r="C127" s="69"/>
      <c r="D127" s="34"/>
      <c r="E127" s="35"/>
      <c r="F127" s="41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42"/>
      <c r="AJ127" s="43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</row>
    <row r="128" spans="1:58" ht="12.75" customHeight="1" x14ac:dyDescent="0.2">
      <c r="A128" s="33"/>
      <c r="B128" s="33"/>
      <c r="C128" s="69"/>
      <c r="D128" s="34"/>
      <c r="E128" s="35"/>
      <c r="F128" s="41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42"/>
      <c r="AJ128" s="43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</row>
    <row r="129" spans="1:58" ht="12.75" customHeight="1" x14ac:dyDescent="0.2">
      <c r="A129" s="33"/>
      <c r="B129" s="33"/>
      <c r="C129" s="69"/>
      <c r="D129" s="34"/>
      <c r="E129" s="35"/>
      <c r="F129" s="41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42"/>
      <c r="AJ129" s="43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</row>
    <row r="130" spans="1:58" ht="12.75" customHeight="1" x14ac:dyDescent="0.2">
      <c r="A130" s="33"/>
      <c r="B130" s="33"/>
      <c r="C130" s="69"/>
      <c r="D130" s="34"/>
      <c r="E130" s="35"/>
      <c r="F130" s="41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42"/>
      <c r="AJ130" s="43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</row>
    <row r="131" spans="1:58" ht="12.75" customHeight="1" x14ac:dyDescent="0.2">
      <c r="A131" s="33"/>
      <c r="B131" s="33"/>
      <c r="C131" s="69"/>
      <c r="D131" s="34"/>
      <c r="E131" s="35"/>
      <c r="F131" s="41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42"/>
      <c r="AJ131" s="43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</row>
    <row r="132" spans="1:58" ht="12.75" customHeight="1" x14ac:dyDescent="0.2">
      <c r="A132" s="33"/>
      <c r="B132" s="33"/>
      <c r="C132" s="69"/>
      <c r="D132" s="34"/>
      <c r="E132" s="35"/>
      <c r="F132" s="41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42"/>
      <c r="AJ132" s="43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</row>
    <row r="133" spans="1:58" ht="12.75" customHeight="1" x14ac:dyDescent="0.2">
      <c r="A133" s="33"/>
      <c r="B133" s="33"/>
      <c r="C133" s="69"/>
      <c r="D133" s="34"/>
      <c r="E133" s="35"/>
      <c r="F133" s="41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42"/>
      <c r="AJ133" s="43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</row>
    <row r="134" spans="1:58" ht="12.75" customHeight="1" x14ac:dyDescent="0.2">
      <c r="A134" s="33"/>
      <c r="B134" s="33"/>
      <c r="C134" s="69"/>
      <c r="D134" s="34"/>
      <c r="E134" s="35"/>
      <c r="F134" s="41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42"/>
      <c r="AJ134" s="43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</row>
    <row r="135" spans="1:58" ht="12.75" customHeight="1" x14ac:dyDescent="0.2">
      <c r="A135" s="33"/>
      <c r="B135" s="33"/>
      <c r="C135" s="69"/>
      <c r="D135" s="34"/>
      <c r="E135" s="35"/>
      <c r="F135" s="41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42"/>
      <c r="AJ135" s="43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</row>
    <row r="136" spans="1:58" ht="12.75" customHeight="1" x14ac:dyDescent="0.2">
      <c r="A136" s="33"/>
      <c r="B136" s="33"/>
      <c r="C136" s="69"/>
      <c r="D136" s="34"/>
      <c r="E136" s="35"/>
      <c r="F136" s="41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42"/>
      <c r="AJ136" s="43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</row>
    <row r="137" spans="1:58" ht="12.75" customHeight="1" x14ac:dyDescent="0.2">
      <c r="A137" s="33"/>
      <c r="B137" s="33"/>
      <c r="C137" s="69"/>
      <c r="D137" s="34"/>
      <c r="E137" s="35"/>
      <c r="F137" s="41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42"/>
      <c r="AJ137" s="43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</row>
    <row r="138" spans="1:58" ht="12.75" customHeight="1" x14ac:dyDescent="0.2">
      <c r="A138" s="33"/>
      <c r="B138" s="33"/>
      <c r="C138" s="69"/>
      <c r="D138" s="34"/>
      <c r="E138" s="35"/>
      <c r="F138" s="41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42"/>
      <c r="AJ138" s="43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</row>
    <row r="139" spans="1:58" ht="12.75" customHeight="1" x14ac:dyDescent="0.2">
      <c r="A139" s="33"/>
      <c r="B139" s="33"/>
      <c r="C139" s="69"/>
      <c r="D139" s="34"/>
      <c r="E139" s="35"/>
      <c r="F139" s="41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42"/>
      <c r="AJ139" s="43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</row>
    <row r="140" spans="1:58" ht="12.75" customHeight="1" x14ac:dyDescent="0.2">
      <c r="A140" s="33"/>
      <c r="B140" s="33"/>
      <c r="C140" s="69"/>
      <c r="D140" s="34"/>
      <c r="E140" s="35"/>
      <c r="F140" s="41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42"/>
      <c r="AJ140" s="43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</row>
    <row r="141" spans="1:58" ht="12.75" customHeight="1" x14ac:dyDescent="0.2">
      <c r="A141" s="33"/>
      <c r="B141" s="33"/>
      <c r="C141" s="69"/>
      <c r="D141" s="34"/>
      <c r="E141" s="35"/>
      <c r="F141" s="41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42"/>
      <c r="AJ141" s="43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</row>
    <row r="142" spans="1:58" ht="12.75" customHeight="1" x14ac:dyDescent="0.2">
      <c r="A142" s="33"/>
      <c r="B142" s="33"/>
      <c r="C142" s="69"/>
      <c r="D142" s="34"/>
      <c r="E142" s="35"/>
      <c r="F142" s="41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F142" s="37"/>
      <c r="AG142" s="37"/>
      <c r="AH142" s="37"/>
      <c r="AI142" s="42"/>
      <c r="AJ142" s="43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</row>
    <row r="143" spans="1:58" ht="12.75" customHeight="1" x14ac:dyDescent="0.2">
      <c r="A143" s="33"/>
      <c r="B143" s="33"/>
      <c r="C143" s="69"/>
      <c r="D143" s="34"/>
      <c r="E143" s="35"/>
      <c r="F143" s="41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42"/>
      <c r="AJ143" s="43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</row>
    <row r="144" spans="1:58" ht="12.75" customHeight="1" x14ac:dyDescent="0.2">
      <c r="A144" s="33"/>
      <c r="B144" s="33"/>
      <c r="C144" s="69"/>
      <c r="D144" s="34"/>
      <c r="E144" s="35"/>
      <c r="F144" s="41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42"/>
      <c r="AJ144" s="43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</row>
    <row r="145" spans="1:58" ht="12.75" customHeight="1" x14ac:dyDescent="0.2">
      <c r="A145" s="33"/>
      <c r="B145" s="33"/>
      <c r="C145" s="69"/>
      <c r="D145" s="34"/>
      <c r="E145" s="35"/>
      <c r="F145" s="41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42"/>
      <c r="AJ145" s="43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</row>
    <row r="146" spans="1:58" ht="12.75" customHeight="1" x14ac:dyDescent="0.2">
      <c r="A146" s="33"/>
      <c r="B146" s="33"/>
      <c r="C146" s="69"/>
      <c r="D146" s="34"/>
      <c r="E146" s="35"/>
      <c r="F146" s="41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42"/>
      <c r="AJ146" s="43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</row>
    <row r="147" spans="1:58" ht="12.75" customHeight="1" x14ac:dyDescent="0.2">
      <c r="A147" s="33"/>
      <c r="B147" s="33"/>
      <c r="C147" s="69"/>
      <c r="D147" s="34"/>
      <c r="E147" s="35"/>
      <c r="F147" s="41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42"/>
      <c r="AJ147" s="43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</row>
    <row r="148" spans="1:58" ht="12.75" customHeight="1" x14ac:dyDescent="0.2">
      <c r="A148" s="33"/>
      <c r="B148" s="33"/>
      <c r="C148" s="69"/>
      <c r="D148" s="34"/>
      <c r="E148" s="35"/>
      <c r="F148" s="41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F148" s="37"/>
      <c r="AG148" s="37"/>
      <c r="AH148" s="37"/>
      <c r="AI148" s="42"/>
      <c r="AJ148" s="43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</row>
    <row r="149" spans="1:58" ht="12.75" customHeight="1" x14ac:dyDescent="0.2">
      <c r="A149" s="33"/>
      <c r="B149" s="33"/>
      <c r="C149" s="69"/>
      <c r="D149" s="34"/>
      <c r="E149" s="35"/>
      <c r="F149" s="41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42"/>
      <c r="AJ149" s="43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</row>
    <row r="150" spans="1:58" ht="12.75" customHeight="1" x14ac:dyDescent="0.2">
      <c r="A150" s="33"/>
      <c r="B150" s="33"/>
      <c r="C150" s="69"/>
      <c r="D150" s="34"/>
      <c r="E150" s="35"/>
      <c r="F150" s="41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F150" s="37"/>
      <c r="AG150" s="37"/>
      <c r="AH150" s="37"/>
      <c r="AI150" s="42"/>
      <c r="AJ150" s="43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</row>
    <row r="151" spans="1:58" ht="12.75" customHeight="1" x14ac:dyDescent="0.2">
      <c r="A151" s="33"/>
      <c r="B151" s="33"/>
      <c r="C151" s="69"/>
      <c r="D151" s="34"/>
      <c r="E151" s="35"/>
      <c r="F151" s="41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F151" s="37"/>
      <c r="AG151" s="37"/>
      <c r="AH151" s="37"/>
      <c r="AI151" s="42"/>
      <c r="AJ151" s="43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</row>
    <row r="152" spans="1:58" ht="12.75" customHeight="1" x14ac:dyDescent="0.2">
      <c r="A152" s="33"/>
      <c r="B152" s="33"/>
      <c r="C152" s="69"/>
      <c r="D152" s="34"/>
      <c r="E152" s="35"/>
      <c r="F152" s="41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F152" s="37"/>
      <c r="AG152" s="37"/>
      <c r="AH152" s="37"/>
      <c r="AI152" s="42"/>
      <c r="AJ152" s="43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</row>
    <row r="153" spans="1:58" ht="12.75" customHeight="1" x14ac:dyDescent="0.2">
      <c r="A153" s="33"/>
      <c r="B153" s="33"/>
      <c r="C153" s="69"/>
      <c r="D153" s="34"/>
      <c r="E153" s="35"/>
      <c r="F153" s="41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F153" s="37"/>
      <c r="AG153" s="37"/>
      <c r="AH153" s="37"/>
      <c r="AI153" s="42"/>
      <c r="AJ153" s="43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</row>
    <row r="154" spans="1:58" ht="12.75" customHeight="1" x14ac:dyDescent="0.2">
      <c r="A154" s="33"/>
      <c r="B154" s="33"/>
      <c r="C154" s="69"/>
      <c r="D154" s="34"/>
      <c r="E154" s="35"/>
      <c r="F154" s="41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42"/>
      <c r="AJ154" s="43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</row>
    <row r="155" spans="1:58" ht="12.75" customHeight="1" x14ac:dyDescent="0.2">
      <c r="A155" s="33"/>
      <c r="B155" s="33"/>
      <c r="C155" s="69"/>
      <c r="D155" s="34"/>
      <c r="E155" s="35"/>
      <c r="F155" s="41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42"/>
      <c r="AJ155" s="43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</row>
    <row r="156" spans="1:58" ht="12.75" customHeight="1" x14ac:dyDescent="0.2">
      <c r="A156" s="33"/>
      <c r="B156" s="33"/>
      <c r="C156" s="69"/>
      <c r="D156" s="34"/>
      <c r="E156" s="35"/>
      <c r="F156" s="41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42"/>
      <c r="AJ156" s="43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</row>
    <row r="157" spans="1:58" ht="12.75" customHeight="1" x14ac:dyDescent="0.2">
      <c r="A157" s="33"/>
      <c r="B157" s="33"/>
      <c r="C157" s="69"/>
      <c r="D157" s="34"/>
      <c r="E157" s="35"/>
      <c r="F157" s="41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42"/>
      <c r="AJ157" s="43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</row>
    <row r="158" spans="1:58" ht="12.75" customHeight="1" x14ac:dyDescent="0.2">
      <c r="A158" s="33"/>
      <c r="B158" s="33"/>
      <c r="C158" s="69"/>
      <c r="D158" s="34"/>
      <c r="E158" s="35"/>
      <c r="F158" s="41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42"/>
      <c r="AJ158" s="43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</row>
    <row r="159" spans="1:58" ht="12.75" customHeight="1" x14ac:dyDescent="0.2">
      <c r="A159" s="33"/>
      <c r="B159" s="33"/>
      <c r="C159" s="69"/>
      <c r="D159" s="34"/>
      <c r="E159" s="35"/>
      <c r="F159" s="41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42"/>
      <c r="AJ159" s="43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</row>
    <row r="160" spans="1:58" ht="12.75" customHeight="1" x14ac:dyDescent="0.2">
      <c r="A160" s="33"/>
      <c r="B160" s="33"/>
      <c r="C160" s="69"/>
      <c r="D160" s="34"/>
      <c r="E160" s="35"/>
      <c r="F160" s="41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F160" s="37"/>
      <c r="AG160" s="37"/>
      <c r="AH160" s="37"/>
      <c r="AI160" s="42"/>
      <c r="AJ160" s="43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</row>
    <row r="161" spans="1:58" ht="12.75" customHeight="1" x14ac:dyDescent="0.2">
      <c r="A161" s="33"/>
      <c r="B161" s="33"/>
      <c r="C161" s="69"/>
      <c r="D161" s="34"/>
      <c r="E161" s="35"/>
      <c r="F161" s="41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42"/>
      <c r="AJ161" s="43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</row>
    <row r="162" spans="1:58" ht="12.75" customHeight="1" x14ac:dyDescent="0.2">
      <c r="A162" s="33"/>
      <c r="B162" s="33"/>
      <c r="C162" s="69"/>
      <c r="D162" s="34"/>
      <c r="E162" s="35"/>
      <c r="F162" s="41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42"/>
      <c r="AJ162" s="43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</row>
    <row r="163" spans="1:58" ht="12.75" customHeight="1" x14ac:dyDescent="0.2">
      <c r="A163" s="33"/>
      <c r="B163" s="33"/>
      <c r="C163" s="69"/>
      <c r="D163" s="34"/>
      <c r="E163" s="35"/>
      <c r="F163" s="41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42"/>
      <c r="AJ163" s="43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</row>
    <row r="164" spans="1:58" ht="12.75" customHeight="1" x14ac:dyDescent="0.2">
      <c r="A164" s="33"/>
      <c r="B164" s="33"/>
      <c r="C164" s="69"/>
      <c r="D164" s="34"/>
      <c r="E164" s="35"/>
      <c r="F164" s="41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42"/>
      <c r="AJ164" s="43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</row>
    <row r="165" spans="1:58" ht="12.75" customHeight="1" x14ac:dyDescent="0.2">
      <c r="A165" s="33"/>
      <c r="B165" s="33"/>
      <c r="C165" s="69"/>
      <c r="D165" s="34"/>
      <c r="E165" s="35"/>
      <c r="F165" s="41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42"/>
      <c r="AJ165" s="43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</row>
    <row r="166" spans="1:58" ht="12.75" customHeight="1" x14ac:dyDescent="0.2">
      <c r="A166" s="33"/>
      <c r="B166" s="33"/>
      <c r="C166" s="69"/>
      <c r="D166" s="34"/>
      <c r="E166" s="35"/>
      <c r="F166" s="41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F166" s="37"/>
      <c r="AG166" s="37"/>
      <c r="AH166" s="37"/>
      <c r="AI166" s="42"/>
      <c r="AJ166" s="43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</row>
    <row r="167" spans="1:58" ht="12.75" customHeight="1" x14ac:dyDescent="0.2">
      <c r="A167" s="33"/>
      <c r="B167" s="33"/>
      <c r="C167" s="69"/>
      <c r="D167" s="34"/>
      <c r="E167" s="35"/>
      <c r="F167" s="41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42"/>
      <c r="AJ167" s="43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</row>
    <row r="168" spans="1:58" ht="12.75" customHeight="1" x14ac:dyDescent="0.2">
      <c r="A168" s="33"/>
      <c r="B168" s="33"/>
      <c r="C168" s="69"/>
      <c r="D168" s="34"/>
      <c r="E168" s="35"/>
      <c r="F168" s="41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42"/>
      <c r="AJ168" s="43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</row>
    <row r="169" spans="1:58" ht="12.75" customHeight="1" x14ac:dyDescent="0.2">
      <c r="A169" s="33"/>
      <c r="B169" s="33"/>
      <c r="C169" s="69"/>
      <c r="D169" s="34"/>
      <c r="E169" s="35"/>
      <c r="F169" s="41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42"/>
      <c r="AJ169" s="43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</row>
    <row r="170" spans="1:58" ht="12.75" customHeight="1" x14ac:dyDescent="0.2">
      <c r="A170" s="33"/>
      <c r="B170" s="33"/>
      <c r="C170" s="69"/>
      <c r="D170" s="34"/>
      <c r="E170" s="35"/>
      <c r="F170" s="41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42"/>
      <c r="AJ170" s="43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</row>
    <row r="171" spans="1:58" ht="12.75" customHeight="1" x14ac:dyDescent="0.2">
      <c r="A171" s="33"/>
      <c r="B171" s="33"/>
      <c r="C171" s="69"/>
      <c r="D171" s="34"/>
      <c r="E171" s="35"/>
      <c r="F171" s="41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42"/>
      <c r="AJ171" s="43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</row>
    <row r="172" spans="1:58" ht="12.75" customHeight="1" x14ac:dyDescent="0.2">
      <c r="A172" s="33"/>
      <c r="B172" s="33"/>
      <c r="C172" s="69"/>
      <c r="D172" s="34"/>
      <c r="E172" s="35"/>
      <c r="F172" s="41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42"/>
      <c r="AJ172" s="43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</row>
    <row r="173" spans="1:58" ht="12.75" customHeight="1" x14ac:dyDescent="0.2">
      <c r="A173" s="33"/>
      <c r="B173" s="33"/>
      <c r="C173" s="69"/>
      <c r="D173" s="34"/>
      <c r="E173" s="35"/>
      <c r="F173" s="41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F173" s="37"/>
      <c r="AG173" s="37"/>
      <c r="AH173" s="37"/>
      <c r="AI173" s="42"/>
      <c r="AJ173" s="43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</row>
    <row r="174" spans="1:58" ht="12.75" customHeight="1" x14ac:dyDescent="0.2">
      <c r="A174" s="33"/>
      <c r="B174" s="33"/>
      <c r="C174" s="69"/>
      <c r="D174" s="34"/>
      <c r="E174" s="35"/>
      <c r="F174" s="41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F174" s="37"/>
      <c r="AG174" s="37"/>
      <c r="AH174" s="37"/>
      <c r="AI174" s="42"/>
      <c r="AJ174" s="43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</row>
    <row r="175" spans="1:58" ht="12.75" customHeight="1" x14ac:dyDescent="0.2">
      <c r="A175" s="33"/>
      <c r="B175" s="33"/>
      <c r="C175" s="69"/>
      <c r="D175" s="34"/>
      <c r="E175" s="35"/>
      <c r="F175" s="41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F175" s="37"/>
      <c r="AG175" s="37"/>
      <c r="AH175" s="37"/>
      <c r="AI175" s="42"/>
      <c r="AJ175" s="43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</row>
    <row r="176" spans="1:58" ht="12.75" customHeight="1" x14ac:dyDescent="0.2">
      <c r="A176" s="33"/>
      <c r="B176" s="33"/>
      <c r="C176" s="69"/>
      <c r="D176" s="34"/>
      <c r="E176" s="35"/>
      <c r="F176" s="41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42"/>
      <c r="AJ176" s="43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</row>
    <row r="177" spans="1:58" ht="12.75" customHeight="1" x14ac:dyDescent="0.2">
      <c r="A177" s="33"/>
      <c r="B177" s="33"/>
      <c r="C177" s="69"/>
      <c r="D177" s="34"/>
      <c r="E177" s="35"/>
      <c r="F177" s="41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F177" s="37"/>
      <c r="AG177" s="37"/>
      <c r="AH177" s="37"/>
      <c r="AI177" s="42"/>
      <c r="AJ177" s="43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</row>
    <row r="178" spans="1:58" ht="12.75" customHeight="1" x14ac:dyDescent="0.2">
      <c r="A178" s="33"/>
      <c r="B178" s="33"/>
      <c r="C178" s="69"/>
      <c r="D178" s="34"/>
      <c r="E178" s="35"/>
      <c r="F178" s="41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F178" s="37"/>
      <c r="AG178" s="37"/>
      <c r="AH178" s="37"/>
      <c r="AI178" s="42"/>
      <c r="AJ178" s="43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</row>
    <row r="179" spans="1:58" ht="12.75" customHeight="1" x14ac:dyDescent="0.2">
      <c r="A179" s="33"/>
      <c r="B179" s="33"/>
      <c r="C179" s="69"/>
      <c r="D179" s="34"/>
      <c r="E179" s="35"/>
      <c r="F179" s="41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F179" s="37"/>
      <c r="AG179" s="37"/>
      <c r="AH179" s="37"/>
      <c r="AI179" s="42"/>
      <c r="AJ179" s="43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</row>
    <row r="180" spans="1:58" ht="12.75" customHeight="1" x14ac:dyDescent="0.2">
      <c r="A180" s="33"/>
      <c r="B180" s="33"/>
      <c r="C180" s="69"/>
      <c r="D180" s="34"/>
      <c r="E180" s="35"/>
      <c r="F180" s="41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42"/>
      <c r="AJ180" s="43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</row>
    <row r="181" spans="1:58" ht="12.75" customHeight="1" x14ac:dyDescent="0.2">
      <c r="A181" s="33"/>
      <c r="B181" s="33"/>
      <c r="C181" s="69"/>
      <c r="D181" s="34"/>
      <c r="E181" s="35"/>
      <c r="F181" s="41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F181" s="37"/>
      <c r="AG181" s="37"/>
      <c r="AH181" s="37"/>
      <c r="AI181" s="42"/>
      <c r="AJ181" s="43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</row>
    <row r="182" spans="1:58" ht="12.75" customHeight="1" x14ac:dyDescent="0.2">
      <c r="A182" s="33"/>
      <c r="B182" s="33"/>
      <c r="C182" s="69"/>
      <c r="D182" s="34"/>
      <c r="E182" s="35"/>
      <c r="F182" s="41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F182" s="37"/>
      <c r="AG182" s="37"/>
      <c r="AH182" s="37"/>
      <c r="AI182" s="42"/>
      <c r="AJ182" s="43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</row>
    <row r="183" spans="1:58" ht="12.75" customHeight="1" x14ac:dyDescent="0.2">
      <c r="A183" s="33"/>
      <c r="B183" s="33"/>
      <c r="C183" s="69"/>
      <c r="D183" s="34"/>
      <c r="E183" s="35"/>
      <c r="F183" s="41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F183" s="37"/>
      <c r="AG183" s="37"/>
      <c r="AH183" s="37"/>
      <c r="AI183" s="42"/>
      <c r="AJ183" s="43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</row>
    <row r="184" spans="1:58" ht="12.75" customHeight="1" x14ac:dyDescent="0.2">
      <c r="A184" s="33"/>
      <c r="B184" s="33"/>
      <c r="C184" s="69"/>
      <c r="D184" s="34"/>
      <c r="E184" s="35"/>
      <c r="F184" s="41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F184" s="37"/>
      <c r="AG184" s="37"/>
      <c r="AH184" s="37"/>
      <c r="AI184" s="42"/>
      <c r="AJ184" s="43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</row>
    <row r="185" spans="1:58" ht="12.75" customHeight="1" x14ac:dyDescent="0.2">
      <c r="A185" s="33"/>
      <c r="B185" s="33"/>
      <c r="C185" s="69"/>
      <c r="D185" s="34"/>
      <c r="E185" s="35"/>
      <c r="F185" s="41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F185" s="37"/>
      <c r="AG185" s="37"/>
      <c r="AH185" s="37"/>
      <c r="AI185" s="42"/>
      <c r="AJ185" s="43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</row>
    <row r="186" spans="1:58" ht="12.75" customHeight="1" x14ac:dyDescent="0.2">
      <c r="A186" s="33"/>
      <c r="B186" s="33"/>
      <c r="C186" s="69"/>
      <c r="D186" s="34"/>
      <c r="E186" s="35"/>
      <c r="F186" s="41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F186" s="37"/>
      <c r="AG186" s="37"/>
      <c r="AH186" s="37"/>
      <c r="AI186" s="42"/>
      <c r="AJ186" s="43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</row>
    <row r="187" spans="1:58" ht="12.75" customHeight="1" x14ac:dyDescent="0.2">
      <c r="A187" s="33"/>
      <c r="B187" s="33"/>
      <c r="C187" s="69"/>
      <c r="D187" s="34"/>
      <c r="E187" s="35"/>
      <c r="F187" s="41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F187" s="37"/>
      <c r="AG187" s="37"/>
      <c r="AH187" s="37"/>
      <c r="AI187" s="42"/>
      <c r="AJ187" s="43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</row>
    <row r="188" spans="1:58" ht="12.75" customHeight="1" x14ac:dyDescent="0.2">
      <c r="A188" s="33"/>
      <c r="B188" s="33"/>
      <c r="C188" s="69"/>
      <c r="D188" s="34"/>
      <c r="E188" s="35"/>
      <c r="F188" s="41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F188" s="37"/>
      <c r="AG188" s="37"/>
      <c r="AH188" s="37"/>
      <c r="AI188" s="42"/>
      <c r="AJ188" s="43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</row>
    <row r="189" spans="1:58" ht="12.75" customHeight="1" x14ac:dyDescent="0.2">
      <c r="A189" s="33"/>
      <c r="B189" s="33"/>
      <c r="C189" s="69"/>
      <c r="D189" s="34"/>
      <c r="E189" s="35"/>
      <c r="F189" s="41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F189" s="37"/>
      <c r="AG189" s="37"/>
      <c r="AH189" s="37"/>
      <c r="AI189" s="42"/>
      <c r="AJ189" s="43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</row>
    <row r="190" spans="1:58" ht="12.75" customHeight="1" x14ac:dyDescent="0.2">
      <c r="A190" s="33"/>
      <c r="B190" s="33"/>
      <c r="C190" s="69"/>
      <c r="D190" s="34"/>
      <c r="E190" s="35"/>
      <c r="F190" s="41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F190" s="37"/>
      <c r="AG190" s="37"/>
      <c r="AH190" s="37"/>
      <c r="AI190" s="42"/>
      <c r="AJ190" s="43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</row>
    <row r="191" spans="1:58" ht="12.75" customHeight="1" x14ac:dyDescent="0.2">
      <c r="A191" s="33"/>
      <c r="B191" s="33"/>
      <c r="C191" s="69"/>
      <c r="D191" s="34"/>
      <c r="E191" s="35"/>
      <c r="F191" s="41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42"/>
      <c r="AJ191" s="43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</row>
    <row r="192" spans="1:58" ht="12.75" customHeight="1" x14ac:dyDescent="0.2">
      <c r="A192" s="33"/>
      <c r="B192" s="33"/>
      <c r="C192" s="69"/>
      <c r="D192" s="34"/>
      <c r="E192" s="35"/>
      <c r="F192" s="41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42"/>
      <c r="AJ192" s="43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</row>
    <row r="193" spans="1:58" ht="12.75" customHeight="1" x14ac:dyDescent="0.2">
      <c r="A193" s="33"/>
      <c r="B193" s="33"/>
      <c r="C193" s="69"/>
      <c r="D193" s="34"/>
      <c r="E193" s="35"/>
      <c r="F193" s="41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42"/>
      <c r="AJ193" s="43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</row>
    <row r="194" spans="1:58" ht="12.75" customHeight="1" x14ac:dyDescent="0.2">
      <c r="A194" s="33"/>
      <c r="B194" s="33"/>
      <c r="C194" s="69"/>
      <c r="D194" s="34"/>
      <c r="E194" s="35"/>
      <c r="F194" s="41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42"/>
      <c r="AJ194" s="43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</row>
    <row r="195" spans="1:58" ht="12.75" customHeight="1" x14ac:dyDescent="0.2">
      <c r="A195" s="33"/>
      <c r="B195" s="33"/>
      <c r="C195" s="69"/>
      <c r="D195" s="34"/>
      <c r="E195" s="35"/>
      <c r="F195" s="41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42"/>
      <c r="AJ195" s="43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</row>
    <row r="196" spans="1:58" ht="12.75" customHeight="1" x14ac:dyDescent="0.2">
      <c r="A196" s="33"/>
      <c r="B196" s="33"/>
      <c r="C196" s="69"/>
      <c r="D196" s="34"/>
      <c r="E196" s="35"/>
      <c r="F196" s="41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F196" s="37"/>
      <c r="AG196" s="37"/>
      <c r="AH196" s="37"/>
      <c r="AI196" s="42"/>
      <c r="AJ196" s="43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</row>
    <row r="197" spans="1:58" ht="12.75" customHeight="1" x14ac:dyDescent="0.2">
      <c r="A197" s="33"/>
      <c r="B197" s="33"/>
      <c r="C197" s="69"/>
      <c r="D197" s="34"/>
      <c r="E197" s="35"/>
      <c r="F197" s="41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42"/>
      <c r="AJ197" s="43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</row>
    <row r="198" spans="1:58" ht="12.75" customHeight="1" x14ac:dyDescent="0.2">
      <c r="A198" s="33"/>
      <c r="B198" s="33"/>
      <c r="C198" s="69"/>
      <c r="D198" s="34"/>
      <c r="E198" s="35"/>
      <c r="F198" s="41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42"/>
      <c r="AJ198" s="43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</row>
    <row r="199" spans="1:58" ht="12.75" customHeight="1" x14ac:dyDescent="0.2">
      <c r="A199" s="33"/>
      <c r="B199" s="33"/>
      <c r="C199" s="69"/>
      <c r="D199" s="34"/>
      <c r="E199" s="35"/>
      <c r="F199" s="41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42"/>
      <c r="AJ199" s="43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</row>
    <row r="200" spans="1:58" ht="12.75" customHeight="1" x14ac:dyDescent="0.2">
      <c r="A200" s="33"/>
      <c r="B200" s="33"/>
      <c r="C200" s="69"/>
      <c r="D200" s="34"/>
      <c r="E200" s="35"/>
      <c r="F200" s="41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42"/>
      <c r="AJ200" s="43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</row>
    <row r="201" spans="1:58" ht="12.75" customHeight="1" x14ac:dyDescent="0.2">
      <c r="A201" s="33"/>
      <c r="B201" s="33"/>
      <c r="C201" s="69"/>
      <c r="D201" s="34"/>
      <c r="E201" s="35"/>
      <c r="F201" s="41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42"/>
      <c r="AJ201" s="43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</row>
    <row r="202" spans="1:58" ht="12.75" customHeight="1" x14ac:dyDescent="0.2">
      <c r="A202" s="33"/>
      <c r="B202" s="33"/>
      <c r="C202" s="69"/>
      <c r="D202" s="34"/>
      <c r="E202" s="35"/>
      <c r="F202" s="41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F202" s="37"/>
      <c r="AG202" s="37"/>
      <c r="AH202" s="37"/>
      <c r="AI202" s="42"/>
      <c r="AJ202" s="43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</row>
    <row r="203" spans="1:58" ht="12.75" customHeight="1" x14ac:dyDescent="0.2">
      <c r="A203" s="33"/>
      <c r="B203" s="33"/>
      <c r="C203" s="69"/>
      <c r="D203" s="34"/>
      <c r="E203" s="35"/>
      <c r="F203" s="41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F203" s="37"/>
      <c r="AG203" s="37"/>
      <c r="AH203" s="37"/>
      <c r="AI203" s="42"/>
      <c r="AJ203" s="43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</row>
    <row r="204" spans="1:58" ht="12.75" customHeight="1" x14ac:dyDescent="0.2">
      <c r="A204" s="33"/>
      <c r="B204" s="33"/>
      <c r="C204" s="69"/>
      <c r="D204" s="34"/>
      <c r="E204" s="35"/>
      <c r="F204" s="41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F204" s="37"/>
      <c r="AG204" s="37"/>
      <c r="AH204" s="37"/>
      <c r="AI204" s="42"/>
      <c r="AJ204" s="43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</row>
    <row r="205" spans="1:58" ht="12.75" customHeight="1" x14ac:dyDescent="0.2">
      <c r="A205" s="33"/>
      <c r="B205" s="33"/>
      <c r="C205" s="69"/>
      <c r="D205" s="34"/>
      <c r="E205" s="35"/>
      <c r="F205" s="41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F205" s="37"/>
      <c r="AG205" s="37"/>
      <c r="AH205" s="37"/>
      <c r="AI205" s="42"/>
      <c r="AJ205" s="43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</row>
    <row r="206" spans="1:58" ht="12.75" customHeight="1" x14ac:dyDescent="0.2">
      <c r="A206" s="33"/>
      <c r="B206" s="33"/>
      <c r="C206" s="69"/>
      <c r="D206" s="34"/>
      <c r="E206" s="35"/>
      <c r="F206" s="41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F206" s="37"/>
      <c r="AG206" s="37"/>
      <c r="AH206" s="37"/>
      <c r="AI206" s="42"/>
      <c r="AJ206" s="43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</row>
    <row r="207" spans="1:58" ht="12.75" customHeight="1" x14ac:dyDescent="0.2">
      <c r="A207" s="33"/>
      <c r="B207" s="33"/>
      <c r="C207" s="69"/>
      <c r="D207" s="34"/>
      <c r="E207" s="35"/>
      <c r="F207" s="41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F207" s="37"/>
      <c r="AG207" s="37"/>
      <c r="AH207" s="37"/>
      <c r="AI207" s="42"/>
      <c r="AJ207" s="43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</row>
    <row r="208" spans="1:58" ht="12.75" customHeight="1" x14ac:dyDescent="0.2">
      <c r="A208" s="33"/>
      <c r="B208" s="33"/>
      <c r="C208" s="69"/>
      <c r="D208" s="34"/>
      <c r="E208" s="35"/>
      <c r="F208" s="41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F208" s="37"/>
      <c r="AG208" s="37"/>
      <c r="AH208" s="37"/>
      <c r="AI208" s="42"/>
      <c r="AJ208" s="43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</row>
    <row r="209" spans="1:58" ht="12.75" customHeight="1" x14ac:dyDescent="0.2">
      <c r="A209" s="33"/>
      <c r="B209" s="33"/>
      <c r="C209" s="69"/>
      <c r="D209" s="34"/>
      <c r="E209" s="35"/>
      <c r="F209" s="41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42"/>
      <c r="AJ209" s="43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</row>
    <row r="210" spans="1:58" ht="12.75" customHeight="1" x14ac:dyDescent="0.2">
      <c r="A210" s="33"/>
      <c r="B210" s="33"/>
      <c r="C210" s="69"/>
      <c r="D210" s="34"/>
      <c r="E210" s="35"/>
      <c r="F210" s="41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42"/>
      <c r="AJ210" s="43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</row>
    <row r="211" spans="1:58" ht="12.75" customHeight="1" x14ac:dyDescent="0.2">
      <c r="A211" s="33"/>
      <c r="B211" s="33"/>
      <c r="C211" s="69"/>
      <c r="D211" s="34"/>
      <c r="E211" s="35"/>
      <c r="F211" s="41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42"/>
      <c r="AJ211" s="43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</row>
    <row r="212" spans="1:58" ht="12.75" customHeight="1" x14ac:dyDescent="0.2">
      <c r="A212" s="33"/>
      <c r="B212" s="33"/>
      <c r="C212" s="69"/>
      <c r="D212" s="34"/>
      <c r="E212" s="35"/>
      <c r="F212" s="41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42"/>
      <c r="AJ212" s="43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</row>
    <row r="213" spans="1:58" ht="12.75" customHeight="1" x14ac:dyDescent="0.2">
      <c r="A213" s="33"/>
      <c r="B213" s="33"/>
      <c r="C213" s="69"/>
      <c r="D213" s="34"/>
      <c r="E213" s="35"/>
      <c r="F213" s="41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42"/>
      <c r="AJ213" s="43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</row>
    <row r="214" spans="1:58" ht="12.75" customHeight="1" x14ac:dyDescent="0.2">
      <c r="A214" s="33"/>
      <c r="B214" s="33"/>
      <c r="C214" s="69"/>
      <c r="D214" s="34"/>
      <c r="E214" s="35"/>
      <c r="F214" s="41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  <c r="AF214" s="37"/>
      <c r="AG214" s="37"/>
      <c r="AH214" s="37"/>
      <c r="AI214" s="42"/>
      <c r="AJ214" s="43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</row>
    <row r="215" spans="1:58" ht="12.75" customHeight="1" x14ac:dyDescent="0.2">
      <c r="A215" s="33"/>
      <c r="B215" s="33"/>
      <c r="C215" s="69"/>
      <c r="D215" s="34"/>
      <c r="E215" s="35"/>
      <c r="F215" s="41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42"/>
      <c r="AJ215" s="43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</row>
    <row r="216" spans="1:58" ht="12.75" customHeight="1" x14ac:dyDescent="0.2">
      <c r="A216" s="33"/>
      <c r="B216" s="33"/>
      <c r="C216" s="69"/>
      <c r="D216" s="34"/>
      <c r="E216" s="35"/>
      <c r="F216" s="41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42"/>
      <c r="AJ216" s="43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</row>
    <row r="217" spans="1:58" ht="12.75" customHeight="1" x14ac:dyDescent="0.2">
      <c r="A217" s="33"/>
      <c r="B217" s="33"/>
      <c r="C217" s="69"/>
      <c r="D217" s="34"/>
      <c r="E217" s="35"/>
      <c r="F217" s="41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42"/>
      <c r="AJ217" s="43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</row>
    <row r="218" spans="1:58" ht="12.75" customHeight="1" x14ac:dyDescent="0.2">
      <c r="A218" s="33"/>
      <c r="B218" s="33"/>
      <c r="C218" s="69"/>
      <c r="D218" s="34"/>
      <c r="E218" s="35"/>
      <c r="F218" s="41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42"/>
      <c r="AJ218" s="43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</row>
    <row r="219" spans="1:58" ht="12.75" customHeight="1" x14ac:dyDescent="0.2">
      <c r="A219" s="33"/>
      <c r="B219" s="33"/>
      <c r="C219" s="69"/>
      <c r="D219" s="34"/>
      <c r="E219" s="35"/>
      <c r="F219" s="41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42"/>
      <c r="AJ219" s="43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</row>
    <row r="220" spans="1:58" ht="12.75" customHeight="1" x14ac:dyDescent="0.2">
      <c r="A220" s="33"/>
      <c r="B220" s="33"/>
      <c r="C220" s="69"/>
      <c r="D220" s="34"/>
      <c r="E220" s="35"/>
      <c r="F220" s="41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F220" s="37"/>
      <c r="AG220" s="37"/>
      <c r="AH220" s="37"/>
      <c r="AI220" s="42"/>
      <c r="AJ220" s="43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</row>
    <row r="221" spans="1:58" ht="12.75" customHeight="1" x14ac:dyDescent="0.2">
      <c r="A221" s="33"/>
      <c r="B221" s="33"/>
      <c r="C221" s="69"/>
      <c r="D221" s="34"/>
      <c r="E221" s="35"/>
      <c r="F221" s="41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42"/>
      <c r="AJ221" s="43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</row>
    <row r="222" spans="1:58" ht="12.75" customHeight="1" x14ac:dyDescent="0.2">
      <c r="A222" s="33"/>
      <c r="B222" s="33"/>
      <c r="C222" s="69"/>
      <c r="D222" s="34"/>
      <c r="E222" s="35"/>
      <c r="F222" s="41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42"/>
      <c r="AJ222" s="43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</row>
    <row r="223" spans="1:58" ht="12.75" customHeight="1" x14ac:dyDescent="0.2">
      <c r="A223" s="33"/>
      <c r="B223" s="33"/>
      <c r="C223" s="69"/>
      <c r="D223" s="34"/>
      <c r="E223" s="35"/>
      <c r="F223" s="41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42"/>
      <c r="AJ223" s="43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</row>
    <row r="224" spans="1:58" ht="12.75" customHeight="1" x14ac:dyDescent="0.2">
      <c r="A224" s="33"/>
      <c r="B224" s="33"/>
      <c r="C224" s="69"/>
      <c r="D224" s="34"/>
      <c r="E224" s="35"/>
      <c r="F224" s="41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42"/>
      <c r="AJ224" s="43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</row>
    <row r="225" spans="1:58" ht="12.75" customHeight="1" x14ac:dyDescent="0.2">
      <c r="A225" s="33"/>
      <c r="B225" s="33"/>
      <c r="C225" s="69"/>
      <c r="D225" s="34"/>
      <c r="E225" s="35"/>
      <c r="F225" s="41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42"/>
      <c r="AJ225" s="43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</row>
    <row r="226" spans="1:58" ht="12.75" customHeight="1" x14ac:dyDescent="0.2">
      <c r="A226" s="33"/>
      <c r="B226" s="33"/>
      <c r="C226" s="69"/>
      <c r="D226" s="34"/>
      <c r="E226" s="35"/>
      <c r="F226" s="41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  <c r="AF226" s="37"/>
      <c r="AG226" s="37"/>
      <c r="AH226" s="37"/>
      <c r="AI226" s="42"/>
      <c r="AJ226" s="43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</row>
    <row r="227" spans="1:58" ht="12.75" customHeight="1" x14ac:dyDescent="0.2">
      <c r="A227" s="33"/>
      <c r="B227" s="33"/>
      <c r="C227" s="69"/>
      <c r="D227" s="34"/>
      <c r="E227" s="35"/>
      <c r="F227" s="41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42"/>
      <c r="AJ227" s="43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</row>
    <row r="228" spans="1:58" ht="12.75" customHeight="1" x14ac:dyDescent="0.2">
      <c r="A228" s="33"/>
      <c r="B228" s="33"/>
      <c r="C228" s="69"/>
      <c r="D228" s="34"/>
      <c r="E228" s="35"/>
      <c r="F228" s="41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42"/>
      <c r="AJ228" s="43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</row>
    <row r="229" spans="1:58" ht="12.75" customHeight="1" x14ac:dyDescent="0.2">
      <c r="A229" s="33"/>
      <c r="B229" s="33"/>
      <c r="C229" s="69"/>
      <c r="D229" s="34"/>
      <c r="E229" s="35"/>
      <c r="F229" s="41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42"/>
      <c r="AJ229" s="43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</row>
    <row r="230" spans="1:58" ht="12.75" customHeight="1" x14ac:dyDescent="0.2">
      <c r="A230" s="33"/>
      <c r="B230" s="33"/>
      <c r="C230" s="69"/>
      <c r="D230" s="34"/>
      <c r="E230" s="35"/>
      <c r="F230" s="41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42"/>
      <c r="AJ230" s="43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</row>
    <row r="231" spans="1:58" ht="12.75" customHeight="1" x14ac:dyDescent="0.2">
      <c r="A231" s="33"/>
      <c r="B231" s="33"/>
      <c r="C231" s="69"/>
      <c r="D231" s="34"/>
      <c r="E231" s="35"/>
      <c r="F231" s="41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42"/>
      <c r="AJ231" s="43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</row>
    <row r="232" spans="1:58" ht="12.75" customHeight="1" x14ac:dyDescent="0.2">
      <c r="A232" s="33"/>
      <c r="B232" s="33"/>
      <c r="C232" s="69"/>
      <c r="D232" s="34"/>
      <c r="E232" s="35"/>
      <c r="F232" s="41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F232" s="37"/>
      <c r="AG232" s="37"/>
      <c r="AH232" s="37"/>
      <c r="AI232" s="42"/>
      <c r="AJ232" s="43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</row>
    <row r="233" spans="1:58" ht="12.75" customHeight="1" x14ac:dyDescent="0.2">
      <c r="A233" s="33"/>
      <c r="B233" s="33"/>
      <c r="C233" s="69"/>
      <c r="D233" s="34"/>
      <c r="E233" s="35"/>
      <c r="F233" s="41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42"/>
      <c r="AJ233" s="43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58" ht="12.75" customHeight="1" x14ac:dyDescent="0.2">
      <c r="A234" s="33"/>
      <c r="B234" s="33"/>
      <c r="C234" s="69"/>
      <c r="D234" s="34"/>
      <c r="E234" s="35"/>
      <c r="F234" s="41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42"/>
      <c r="AJ234" s="43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</row>
    <row r="235" spans="1:58" ht="12.75" customHeight="1" x14ac:dyDescent="0.2">
      <c r="A235" s="33"/>
      <c r="B235" s="33"/>
      <c r="C235" s="69"/>
      <c r="D235" s="34"/>
      <c r="E235" s="35"/>
      <c r="F235" s="41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42"/>
      <c r="AJ235" s="43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</row>
    <row r="236" spans="1:58" ht="12.75" customHeight="1" x14ac:dyDescent="0.2">
      <c r="A236" s="33"/>
      <c r="B236" s="33"/>
      <c r="C236" s="69"/>
      <c r="D236" s="34"/>
      <c r="E236" s="35"/>
      <c r="F236" s="41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42"/>
      <c r="AJ236" s="43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</row>
    <row r="237" spans="1:58" ht="12.75" customHeight="1" x14ac:dyDescent="0.2">
      <c r="A237" s="33"/>
      <c r="B237" s="33"/>
      <c r="C237" s="69"/>
      <c r="D237" s="34"/>
      <c r="E237" s="35"/>
      <c r="F237" s="41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42"/>
      <c r="AJ237" s="43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</row>
    <row r="238" spans="1:58" ht="12.75" customHeight="1" x14ac:dyDescent="0.2">
      <c r="A238" s="33"/>
      <c r="B238" s="33"/>
      <c r="C238" s="69"/>
      <c r="D238" s="34"/>
      <c r="E238" s="35"/>
      <c r="F238" s="41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F238" s="37"/>
      <c r="AG238" s="37"/>
      <c r="AH238" s="37"/>
      <c r="AI238" s="42"/>
      <c r="AJ238" s="43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</row>
    <row r="239" spans="1:58" ht="12.75" customHeight="1" x14ac:dyDescent="0.2">
      <c r="A239" s="33"/>
      <c r="B239" s="33"/>
      <c r="C239" s="69"/>
      <c r="D239" s="34"/>
      <c r="E239" s="35"/>
      <c r="F239" s="41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42"/>
      <c r="AJ239" s="43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</row>
    <row r="240" spans="1:58" ht="12.75" customHeight="1" x14ac:dyDescent="0.2">
      <c r="A240" s="33"/>
      <c r="B240" s="33"/>
      <c r="C240" s="69"/>
      <c r="D240" s="34"/>
      <c r="E240" s="35"/>
      <c r="F240" s="41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42"/>
      <c r="AJ240" s="43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58" ht="12.75" customHeight="1" x14ac:dyDescent="0.2">
      <c r="A241" s="33"/>
      <c r="B241" s="33"/>
      <c r="C241" s="69"/>
      <c r="D241" s="34"/>
      <c r="E241" s="35"/>
      <c r="F241" s="41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42"/>
      <c r="AJ241" s="43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</row>
    <row r="242" spans="1:58" ht="12.75" customHeight="1" x14ac:dyDescent="0.2">
      <c r="A242" s="33"/>
      <c r="B242" s="33"/>
      <c r="C242" s="69"/>
      <c r="D242" s="34"/>
      <c r="E242" s="35"/>
      <c r="F242" s="41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42"/>
      <c r="AJ242" s="43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</row>
    <row r="243" spans="1:58" ht="12.75" customHeight="1" x14ac:dyDescent="0.2">
      <c r="A243" s="33"/>
      <c r="B243" s="33"/>
      <c r="C243" s="69"/>
      <c r="D243" s="34"/>
      <c r="E243" s="35"/>
      <c r="F243" s="41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42"/>
      <c r="AJ243" s="43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</row>
    <row r="244" spans="1:58" ht="12.75" customHeight="1" x14ac:dyDescent="0.2">
      <c r="A244" s="33"/>
      <c r="B244" s="33"/>
      <c r="C244" s="69"/>
      <c r="D244" s="34"/>
      <c r="E244" s="35"/>
      <c r="F244" s="41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42"/>
      <c r="AJ244" s="43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</row>
    <row r="245" spans="1:58" ht="12.75" customHeight="1" x14ac:dyDescent="0.2">
      <c r="A245" s="33"/>
      <c r="B245" s="33"/>
      <c r="C245" s="69"/>
      <c r="D245" s="34"/>
      <c r="E245" s="35"/>
      <c r="F245" s="41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42"/>
      <c r="AJ245" s="43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</row>
    <row r="246" spans="1:58" ht="12.75" customHeight="1" x14ac:dyDescent="0.2">
      <c r="A246" s="33"/>
      <c r="B246" s="33"/>
      <c r="C246" s="69"/>
      <c r="D246" s="34"/>
      <c r="E246" s="35"/>
      <c r="F246" s="41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42"/>
      <c r="AJ246" s="43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</row>
    <row r="247" spans="1:58" ht="12.75" customHeight="1" x14ac:dyDescent="0.2">
      <c r="A247" s="33"/>
      <c r="B247" s="33"/>
      <c r="C247" s="69"/>
      <c r="D247" s="34"/>
      <c r="E247" s="35"/>
      <c r="F247" s="41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42"/>
      <c r="AJ247" s="43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</row>
    <row r="248" spans="1:58" ht="12.75" customHeight="1" x14ac:dyDescent="0.2">
      <c r="A248" s="33"/>
      <c r="B248" s="33"/>
      <c r="C248" s="69"/>
      <c r="D248" s="34"/>
      <c r="E248" s="35"/>
      <c r="F248" s="41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42"/>
      <c r="AJ248" s="43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</row>
    <row r="249" spans="1:58" ht="12.75" customHeight="1" x14ac:dyDescent="0.2">
      <c r="A249" s="33"/>
      <c r="B249" s="33"/>
      <c r="C249" s="69"/>
      <c r="D249" s="34"/>
      <c r="E249" s="35"/>
      <c r="F249" s="41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42"/>
      <c r="AJ249" s="43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</row>
    <row r="250" spans="1:58" ht="12.75" customHeight="1" x14ac:dyDescent="0.2">
      <c r="A250" s="33"/>
      <c r="B250" s="33"/>
      <c r="C250" s="69"/>
      <c r="D250" s="34"/>
      <c r="E250" s="35"/>
      <c r="F250" s="41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42"/>
      <c r="AJ250" s="43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</row>
    <row r="251" spans="1:58" ht="12.75" customHeight="1" x14ac:dyDescent="0.2">
      <c r="A251" s="33"/>
      <c r="B251" s="33"/>
      <c r="C251" s="69"/>
      <c r="D251" s="34"/>
      <c r="E251" s="35"/>
      <c r="F251" s="41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42"/>
      <c r="AJ251" s="43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</row>
    <row r="252" spans="1:58" ht="12.75" customHeight="1" x14ac:dyDescent="0.2">
      <c r="A252" s="33"/>
      <c r="B252" s="33"/>
      <c r="C252" s="69"/>
      <c r="D252" s="34"/>
      <c r="E252" s="35"/>
      <c r="F252" s="41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42"/>
      <c r="AJ252" s="43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</row>
    <row r="253" spans="1:58" ht="12.75" customHeight="1" x14ac:dyDescent="0.2">
      <c r="A253" s="33"/>
      <c r="B253" s="33"/>
      <c r="C253" s="69"/>
      <c r="D253" s="34"/>
      <c r="E253" s="35"/>
      <c r="F253" s="41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42"/>
      <c r="AJ253" s="43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</row>
    <row r="254" spans="1:58" ht="12.75" customHeight="1" x14ac:dyDescent="0.2">
      <c r="A254" s="33"/>
      <c r="B254" s="33"/>
      <c r="C254" s="69"/>
      <c r="D254" s="34"/>
      <c r="E254" s="35"/>
      <c r="F254" s="41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42"/>
      <c r="AJ254" s="43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</row>
    <row r="255" spans="1:58" ht="12.75" customHeight="1" x14ac:dyDescent="0.2">
      <c r="A255" s="33"/>
      <c r="B255" s="33"/>
      <c r="C255" s="69"/>
      <c r="D255" s="34"/>
      <c r="E255" s="35"/>
      <c r="F255" s="41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42"/>
      <c r="AJ255" s="43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</row>
    <row r="256" spans="1:58" ht="12.75" customHeight="1" x14ac:dyDescent="0.2">
      <c r="A256" s="33"/>
      <c r="B256" s="33"/>
      <c r="C256" s="69"/>
      <c r="D256" s="34"/>
      <c r="E256" s="35"/>
      <c r="F256" s="41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42"/>
      <c r="AJ256" s="43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</row>
    <row r="257" spans="1:58" ht="12.75" customHeight="1" x14ac:dyDescent="0.2">
      <c r="A257" s="33"/>
      <c r="B257" s="33"/>
      <c r="C257" s="69"/>
      <c r="D257" s="34"/>
      <c r="E257" s="35"/>
      <c r="F257" s="41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42"/>
      <c r="AJ257" s="43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</row>
    <row r="258" spans="1:58" ht="12.75" customHeight="1" x14ac:dyDescent="0.2">
      <c r="A258" s="33"/>
      <c r="B258" s="33"/>
      <c r="C258" s="69"/>
      <c r="D258" s="34"/>
      <c r="E258" s="35"/>
      <c r="F258" s="41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42"/>
      <c r="AJ258" s="43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</row>
    <row r="259" spans="1:58" ht="12.75" customHeight="1" x14ac:dyDescent="0.2">
      <c r="A259" s="33"/>
      <c r="B259" s="33"/>
      <c r="C259" s="69"/>
      <c r="D259" s="34"/>
      <c r="E259" s="35"/>
      <c r="F259" s="41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42"/>
      <c r="AJ259" s="43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</row>
    <row r="260" spans="1:58" ht="12.75" customHeight="1" x14ac:dyDescent="0.2">
      <c r="A260" s="33"/>
      <c r="B260" s="33"/>
      <c r="C260" s="69"/>
      <c r="D260" s="34"/>
      <c r="E260" s="35"/>
      <c r="F260" s="41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42"/>
      <c r="AJ260" s="43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</row>
    <row r="261" spans="1:58" ht="12.75" customHeight="1" x14ac:dyDescent="0.2">
      <c r="A261" s="33"/>
      <c r="B261" s="33"/>
      <c r="C261" s="69"/>
      <c r="D261" s="34"/>
      <c r="E261" s="35"/>
      <c r="F261" s="41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42"/>
      <c r="AJ261" s="43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</row>
    <row r="262" spans="1:58" ht="12.75" customHeight="1" x14ac:dyDescent="0.2">
      <c r="A262" s="33"/>
      <c r="B262" s="33"/>
      <c r="C262" s="69"/>
      <c r="D262" s="34"/>
      <c r="E262" s="35"/>
      <c r="F262" s="41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F262" s="37"/>
      <c r="AG262" s="37"/>
      <c r="AH262" s="37"/>
      <c r="AI262" s="42"/>
      <c r="AJ262" s="43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</row>
    <row r="263" spans="1:58" ht="12.75" customHeight="1" x14ac:dyDescent="0.2">
      <c r="A263" s="33"/>
      <c r="B263" s="33"/>
      <c r="C263" s="69"/>
      <c r="D263" s="34"/>
      <c r="E263" s="35"/>
      <c r="F263" s="41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42"/>
      <c r="AJ263" s="43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</row>
    <row r="264" spans="1:58" ht="12.75" customHeight="1" x14ac:dyDescent="0.2">
      <c r="A264" s="33"/>
      <c r="B264" s="33"/>
      <c r="C264" s="69"/>
      <c r="D264" s="34"/>
      <c r="E264" s="35"/>
      <c r="F264" s="41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42"/>
      <c r="AJ264" s="43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</row>
    <row r="265" spans="1:58" ht="12.75" customHeight="1" x14ac:dyDescent="0.2">
      <c r="A265" s="33"/>
      <c r="B265" s="33"/>
      <c r="C265" s="69"/>
      <c r="D265" s="34"/>
      <c r="E265" s="35"/>
      <c r="F265" s="41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42"/>
      <c r="AJ265" s="43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</row>
    <row r="266" spans="1:58" ht="12.75" customHeight="1" x14ac:dyDescent="0.2">
      <c r="A266" s="33"/>
      <c r="B266" s="33"/>
      <c r="C266" s="69"/>
      <c r="D266" s="34"/>
      <c r="E266" s="35"/>
      <c r="F266" s="41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42"/>
      <c r="AJ266" s="43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</row>
    <row r="267" spans="1:58" ht="12.75" customHeight="1" x14ac:dyDescent="0.2">
      <c r="A267" s="33"/>
      <c r="B267" s="33"/>
      <c r="C267" s="69"/>
      <c r="D267" s="34"/>
      <c r="E267" s="35"/>
      <c r="F267" s="41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42"/>
      <c r="AJ267" s="43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</row>
    <row r="268" spans="1:58" ht="12.75" customHeight="1" x14ac:dyDescent="0.2">
      <c r="A268" s="33"/>
      <c r="B268" s="33"/>
      <c r="C268" s="69"/>
      <c r="D268" s="34"/>
      <c r="E268" s="35"/>
      <c r="F268" s="41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42"/>
      <c r="AJ268" s="43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</row>
    <row r="269" spans="1:58" ht="12.75" customHeight="1" x14ac:dyDescent="0.2">
      <c r="A269" s="33"/>
      <c r="B269" s="33"/>
      <c r="C269" s="69"/>
      <c r="D269" s="34"/>
      <c r="E269" s="35"/>
      <c r="F269" s="41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42"/>
      <c r="AJ269" s="43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</row>
    <row r="270" spans="1:58" ht="12.75" customHeight="1" x14ac:dyDescent="0.2">
      <c r="A270" s="33"/>
      <c r="B270" s="33"/>
      <c r="C270" s="69"/>
      <c r="D270" s="34"/>
      <c r="E270" s="35"/>
      <c r="F270" s="41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42"/>
      <c r="AJ270" s="43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</row>
    <row r="271" spans="1:58" ht="12.75" customHeight="1" x14ac:dyDescent="0.2">
      <c r="A271" s="33"/>
      <c r="B271" s="33"/>
      <c r="C271" s="69"/>
      <c r="D271" s="34"/>
      <c r="E271" s="35"/>
      <c r="F271" s="41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42"/>
      <c r="AJ271" s="43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</row>
    <row r="272" spans="1:58" ht="12.75" customHeight="1" x14ac:dyDescent="0.2">
      <c r="A272" s="33"/>
      <c r="B272" s="33"/>
      <c r="C272" s="69"/>
      <c r="D272" s="34"/>
      <c r="E272" s="35"/>
      <c r="F272" s="41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42"/>
      <c r="AJ272" s="43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</row>
    <row r="273" spans="1:58" ht="12.75" customHeight="1" x14ac:dyDescent="0.2">
      <c r="A273" s="33"/>
      <c r="B273" s="33"/>
      <c r="C273" s="69"/>
      <c r="D273" s="34"/>
      <c r="E273" s="35"/>
      <c r="F273" s="41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42"/>
      <c r="AJ273" s="43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</row>
    <row r="274" spans="1:58" ht="12.75" customHeight="1" x14ac:dyDescent="0.2">
      <c r="A274" s="33"/>
      <c r="B274" s="33"/>
      <c r="C274" s="69"/>
      <c r="D274" s="34"/>
      <c r="E274" s="35"/>
      <c r="F274" s="41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42"/>
      <c r="AJ274" s="43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</row>
    <row r="275" spans="1:58" ht="12.75" customHeight="1" x14ac:dyDescent="0.2">
      <c r="A275" s="33"/>
      <c r="B275" s="33"/>
      <c r="C275" s="69"/>
      <c r="D275" s="34"/>
      <c r="E275" s="35"/>
      <c r="F275" s="41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42"/>
      <c r="AJ275" s="43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</row>
    <row r="276" spans="1:58" ht="12.75" customHeight="1" x14ac:dyDescent="0.2">
      <c r="A276" s="33"/>
      <c r="B276" s="33"/>
      <c r="C276" s="69"/>
      <c r="D276" s="34"/>
      <c r="E276" s="35"/>
      <c r="F276" s="41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42"/>
      <c r="AJ276" s="43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</row>
    <row r="277" spans="1:58" ht="12.75" customHeight="1" x14ac:dyDescent="0.2">
      <c r="A277" s="33"/>
      <c r="B277" s="33"/>
      <c r="C277" s="69"/>
      <c r="D277" s="34"/>
      <c r="E277" s="35"/>
      <c r="F277" s="41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42"/>
      <c r="AJ277" s="43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</row>
    <row r="278" spans="1:58" ht="12.75" customHeight="1" x14ac:dyDescent="0.2">
      <c r="A278" s="33"/>
      <c r="B278" s="33"/>
      <c r="C278" s="69"/>
      <c r="D278" s="34"/>
      <c r="E278" s="35"/>
      <c r="F278" s="41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42"/>
      <c r="AJ278" s="43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</row>
    <row r="279" spans="1:58" ht="12.75" customHeight="1" x14ac:dyDescent="0.2">
      <c r="A279" s="33"/>
      <c r="B279" s="33"/>
      <c r="C279" s="69"/>
      <c r="D279" s="34"/>
      <c r="E279" s="35"/>
      <c r="F279" s="41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42"/>
      <c r="AJ279" s="43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</row>
    <row r="280" spans="1:58" ht="12.75" customHeight="1" x14ac:dyDescent="0.2">
      <c r="A280" s="33"/>
      <c r="B280" s="33"/>
      <c r="C280" s="69"/>
      <c r="D280" s="34"/>
      <c r="E280" s="35"/>
      <c r="F280" s="41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42"/>
      <c r="AJ280" s="43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</row>
    <row r="281" spans="1:58" ht="12.75" customHeight="1" x14ac:dyDescent="0.2">
      <c r="A281" s="33"/>
      <c r="B281" s="33"/>
      <c r="C281" s="69"/>
      <c r="D281" s="34"/>
      <c r="E281" s="35"/>
      <c r="F281" s="41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42"/>
      <c r="AJ281" s="43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</row>
    <row r="282" spans="1:58" ht="12.75" customHeight="1" x14ac:dyDescent="0.2">
      <c r="A282" s="33"/>
      <c r="B282" s="33"/>
      <c r="C282" s="69"/>
      <c r="D282" s="34"/>
      <c r="E282" s="35"/>
      <c r="F282" s="41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42"/>
      <c r="AJ282" s="43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</row>
    <row r="283" spans="1:58" ht="12.75" customHeight="1" x14ac:dyDescent="0.2">
      <c r="A283" s="33"/>
      <c r="B283" s="33"/>
      <c r="C283" s="69"/>
      <c r="D283" s="34"/>
      <c r="E283" s="35"/>
      <c r="F283" s="41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42"/>
      <c r="AJ283" s="43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</row>
    <row r="284" spans="1:58" ht="12.75" customHeight="1" x14ac:dyDescent="0.2">
      <c r="A284" s="33"/>
      <c r="B284" s="33"/>
      <c r="C284" s="69"/>
      <c r="D284" s="34"/>
      <c r="E284" s="35"/>
      <c r="F284" s="41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42"/>
      <c r="AJ284" s="43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</row>
    <row r="285" spans="1:58" ht="12.75" customHeight="1" x14ac:dyDescent="0.2">
      <c r="A285" s="33"/>
      <c r="B285" s="33"/>
      <c r="C285" s="69"/>
      <c r="D285" s="34"/>
      <c r="E285" s="35"/>
      <c r="F285" s="41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42"/>
      <c r="AJ285" s="43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</row>
    <row r="286" spans="1:58" ht="12.75" customHeight="1" x14ac:dyDescent="0.2">
      <c r="A286" s="33"/>
      <c r="B286" s="33"/>
      <c r="C286" s="69"/>
      <c r="D286" s="34"/>
      <c r="E286" s="35"/>
      <c r="F286" s="41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42"/>
      <c r="AJ286" s="43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</row>
    <row r="287" spans="1:58" ht="12.75" customHeight="1" x14ac:dyDescent="0.2">
      <c r="A287" s="33"/>
      <c r="B287" s="33"/>
      <c r="C287" s="69"/>
      <c r="D287" s="34"/>
      <c r="E287" s="35"/>
      <c r="F287" s="41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42"/>
      <c r="AJ287" s="43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</row>
    <row r="288" spans="1:58" ht="12.75" customHeight="1" x14ac:dyDescent="0.2">
      <c r="A288" s="33"/>
      <c r="B288" s="33"/>
      <c r="C288" s="69"/>
      <c r="D288" s="34"/>
      <c r="E288" s="35"/>
      <c r="F288" s="41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42"/>
      <c r="AJ288" s="43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</row>
    <row r="289" spans="1:58" ht="12.75" customHeight="1" x14ac:dyDescent="0.2">
      <c r="A289" s="33"/>
      <c r="B289" s="33"/>
      <c r="C289" s="69"/>
      <c r="D289" s="34"/>
      <c r="E289" s="35"/>
      <c r="F289" s="41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42"/>
      <c r="AJ289" s="43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</row>
    <row r="290" spans="1:58" ht="12.75" customHeight="1" x14ac:dyDescent="0.2">
      <c r="A290" s="33"/>
      <c r="B290" s="33"/>
      <c r="C290" s="69"/>
      <c r="D290" s="34"/>
      <c r="E290" s="35"/>
      <c r="F290" s="41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42"/>
      <c r="AJ290" s="43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</row>
    <row r="291" spans="1:58" ht="12.75" customHeight="1" x14ac:dyDescent="0.2">
      <c r="A291" s="33"/>
      <c r="B291" s="33"/>
      <c r="C291" s="69"/>
      <c r="D291" s="34"/>
      <c r="E291" s="35"/>
      <c r="F291" s="41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42"/>
      <c r="AJ291" s="43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</row>
    <row r="292" spans="1:58" ht="12.75" customHeight="1" x14ac:dyDescent="0.2">
      <c r="A292" s="33"/>
      <c r="B292" s="33"/>
      <c r="C292" s="69"/>
      <c r="D292" s="34"/>
      <c r="E292" s="35"/>
      <c r="F292" s="41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42"/>
      <c r="AJ292" s="43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</row>
    <row r="293" spans="1:58" ht="12.75" customHeight="1" x14ac:dyDescent="0.2">
      <c r="A293" s="33"/>
      <c r="B293" s="33"/>
      <c r="C293" s="69"/>
      <c r="D293" s="34"/>
      <c r="E293" s="35"/>
      <c r="F293" s="41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42"/>
      <c r="AJ293" s="43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</row>
    <row r="294" spans="1:58" ht="12.75" customHeight="1" x14ac:dyDescent="0.2">
      <c r="A294" s="33"/>
      <c r="B294" s="33"/>
      <c r="C294" s="69"/>
      <c r="D294" s="34"/>
      <c r="E294" s="35"/>
      <c r="F294" s="41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42"/>
      <c r="AJ294" s="43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</row>
    <row r="295" spans="1:58" ht="12.75" customHeight="1" x14ac:dyDescent="0.2">
      <c r="A295" s="33"/>
      <c r="B295" s="33"/>
      <c r="C295" s="69"/>
      <c r="D295" s="34"/>
      <c r="E295" s="35"/>
      <c r="F295" s="41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42"/>
      <c r="AJ295" s="43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</row>
    <row r="296" spans="1:58" ht="12.75" customHeight="1" x14ac:dyDescent="0.2">
      <c r="A296" s="33"/>
      <c r="B296" s="33"/>
      <c r="C296" s="69"/>
      <c r="D296" s="34"/>
      <c r="E296" s="35"/>
      <c r="F296" s="41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42"/>
      <c r="AJ296" s="43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</row>
    <row r="297" spans="1:58" ht="12.75" customHeight="1" x14ac:dyDescent="0.2">
      <c r="A297" s="33"/>
      <c r="B297" s="33"/>
      <c r="C297" s="69"/>
      <c r="D297" s="34"/>
      <c r="E297" s="35"/>
      <c r="F297" s="41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42"/>
      <c r="AJ297" s="43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</row>
    <row r="298" spans="1:58" ht="12.75" customHeight="1" x14ac:dyDescent="0.2">
      <c r="A298" s="33"/>
      <c r="B298" s="33"/>
      <c r="C298" s="69"/>
      <c r="D298" s="34"/>
      <c r="E298" s="35"/>
      <c r="F298" s="41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42"/>
      <c r="AJ298" s="43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</row>
    <row r="299" spans="1:58" ht="12.75" customHeight="1" x14ac:dyDescent="0.2">
      <c r="A299" s="33"/>
      <c r="B299" s="33"/>
      <c r="C299" s="69"/>
      <c r="D299" s="34"/>
      <c r="E299" s="35"/>
      <c r="F299" s="41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42"/>
      <c r="AJ299" s="43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</row>
    <row r="300" spans="1:58" ht="12.75" customHeight="1" x14ac:dyDescent="0.2">
      <c r="A300" s="33"/>
      <c r="B300" s="33"/>
      <c r="C300" s="69"/>
      <c r="D300" s="34"/>
      <c r="E300" s="35"/>
      <c r="F300" s="41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42"/>
      <c r="AJ300" s="43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</row>
    <row r="301" spans="1:58" ht="12.75" customHeight="1" x14ac:dyDescent="0.2">
      <c r="A301" s="33"/>
      <c r="B301" s="33"/>
      <c r="C301" s="69"/>
      <c r="D301" s="34"/>
      <c r="E301" s="35"/>
      <c r="F301" s="41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42"/>
      <c r="AJ301" s="43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</row>
    <row r="302" spans="1:58" ht="12.75" customHeight="1" x14ac:dyDescent="0.2">
      <c r="A302" s="33"/>
      <c r="B302" s="33"/>
      <c r="C302" s="69"/>
      <c r="D302" s="34"/>
      <c r="E302" s="35"/>
      <c r="F302" s="41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42"/>
      <c r="AJ302" s="43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</row>
    <row r="303" spans="1:58" ht="15.75" customHeight="1" x14ac:dyDescent="0.2">
      <c r="C303" s="70"/>
      <c r="D303" s="58"/>
    </row>
    <row r="304" spans="1:58" ht="15.75" customHeight="1" x14ac:dyDescent="0.2">
      <c r="C304" s="70"/>
      <c r="D304" s="58"/>
    </row>
    <row r="305" spans="3:4" ht="15.75" customHeight="1" x14ac:dyDescent="0.2">
      <c r="C305" s="70"/>
      <c r="D305" s="58"/>
    </row>
    <row r="306" spans="3:4" ht="15.75" customHeight="1" x14ac:dyDescent="0.2">
      <c r="C306" s="70"/>
      <c r="D306" s="58"/>
    </row>
    <row r="307" spans="3:4" ht="15.75" customHeight="1" x14ac:dyDescent="0.2">
      <c r="C307" s="70"/>
      <c r="D307" s="58"/>
    </row>
    <row r="308" spans="3:4" ht="15.75" customHeight="1" x14ac:dyDescent="0.2">
      <c r="C308" s="70"/>
      <c r="D308" s="58"/>
    </row>
    <row r="309" spans="3:4" ht="15.75" customHeight="1" x14ac:dyDescent="0.2">
      <c r="C309" s="70"/>
      <c r="D309" s="58"/>
    </row>
    <row r="310" spans="3:4" ht="15.75" customHeight="1" x14ac:dyDescent="0.2">
      <c r="C310" s="70"/>
      <c r="D310" s="58"/>
    </row>
    <row r="311" spans="3:4" ht="15.75" customHeight="1" x14ac:dyDescent="0.2">
      <c r="C311" s="70"/>
      <c r="D311" s="58"/>
    </row>
    <row r="312" spans="3:4" ht="15.75" customHeight="1" x14ac:dyDescent="0.2">
      <c r="C312" s="70"/>
      <c r="D312" s="58"/>
    </row>
    <row r="313" spans="3:4" ht="15.75" customHeight="1" x14ac:dyDescent="0.2">
      <c r="C313" s="70"/>
      <c r="D313" s="58"/>
    </row>
    <row r="314" spans="3:4" ht="15.75" customHeight="1" x14ac:dyDescent="0.2">
      <c r="C314" s="70"/>
      <c r="D314" s="58"/>
    </row>
    <row r="315" spans="3:4" ht="15.75" customHeight="1" x14ac:dyDescent="0.2">
      <c r="C315" s="70"/>
      <c r="D315" s="58"/>
    </row>
    <row r="316" spans="3:4" ht="15.75" customHeight="1" x14ac:dyDescent="0.2">
      <c r="C316" s="70"/>
      <c r="D316" s="58"/>
    </row>
    <row r="317" spans="3:4" ht="15.75" customHeight="1" x14ac:dyDescent="0.2">
      <c r="C317" s="70"/>
      <c r="D317" s="58"/>
    </row>
    <row r="318" spans="3:4" ht="15.75" customHeight="1" x14ac:dyDescent="0.2">
      <c r="C318" s="70"/>
      <c r="D318" s="58"/>
    </row>
    <row r="319" spans="3:4" ht="15.75" customHeight="1" x14ac:dyDescent="0.2">
      <c r="C319" s="70"/>
      <c r="D319" s="58"/>
    </row>
    <row r="320" spans="3:4" ht="15.75" customHeight="1" x14ac:dyDescent="0.2">
      <c r="C320" s="70"/>
      <c r="D320" s="58"/>
    </row>
    <row r="321" spans="3:4" ht="15.75" customHeight="1" x14ac:dyDescent="0.2">
      <c r="C321" s="70"/>
      <c r="D321" s="58"/>
    </row>
    <row r="322" spans="3:4" ht="15.75" customHeight="1" x14ac:dyDescent="0.2">
      <c r="C322" s="70"/>
      <c r="D322" s="58"/>
    </row>
    <row r="323" spans="3:4" ht="15.75" customHeight="1" x14ac:dyDescent="0.2">
      <c r="C323" s="70"/>
      <c r="D323" s="58"/>
    </row>
    <row r="324" spans="3:4" ht="15.75" customHeight="1" x14ac:dyDescent="0.2">
      <c r="C324" s="70"/>
      <c r="D324" s="58"/>
    </row>
    <row r="325" spans="3:4" ht="15.75" customHeight="1" x14ac:dyDescent="0.2">
      <c r="C325" s="70"/>
      <c r="D325" s="58"/>
    </row>
    <row r="326" spans="3:4" ht="15.75" customHeight="1" x14ac:dyDescent="0.2">
      <c r="C326" s="70"/>
      <c r="D326" s="58"/>
    </row>
    <row r="327" spans="3:4" ht="15.75" customHeight="1" x14ac:dyDescent="0.2">
      <c r="C327" s="70"/>
      <c r="D327" s="58"/>
    </row>
    <row r="328" spans="3:4" ht="15.75" customHeight="1" x14ac:dyDescent="0.2">
      <c r="C328" s="70"/>
      <c r="D328" s="58"/>
    </row>
    <row r="329" spans="3:4" ht="15.75" customHeight="1" x14ac:dyDescent="0.2">
      <c r="C329" s="70"/>
      <c r="D329" s="58"/>
    </row>
    <row r="330" spans="3:4" ht="15.75" customHeight="1" x14ac:dyDescent="0.2">
      <c r="C330" s="70"/>
      <c r="D330" s="58"/>
    </row>
    <row r="331" spans="3:4" ht="15.75" customHeight="1" x14ac:dyDescent="0.2">
      <c r="C331" s="70"/>
      <c r="D331" s="58"/>
    </row>
    <row r="332" spans="3:4" ht="15.75" customHeight="1" x14ac:dyDescent="0.2">
      <c r="C332" s="70"/>
      <c r="D332" s="58"/>
    </row>
    <row r="333" spans="3:4" ht="15.75" customHeight="1" x14ac:dyDescent="0.2">
      <c r="C333" s="70"/>
      <c r="D333" s="58"/>
    </row>
    <row r="334" spans="3:4" ht="15.75" customHeight="1" x14ac:dyDescent="0.2">
      <c r="C334" s="70"/>
      <c r="D334" s="58"/>
    </row>
    <row r="335" spans="3:4" ht="15.75" customHeight="1" x14ac:dyDescent="0.2">
      <c r="C335" s="70"/>
      <c r="D335" s="58"/>
    </row>
    <row r="336" spans="3:4" ht="15.75" customHeight="1" x14ac:dyDescent="0.2">
      <c r="C336" s="70"/>
      <c r="D336" s="58"/>
    </row>
    <row r="337" spans="3:4" ht="15.75" customHeight="1" x14ac:dyDescent="0.2">
      <c r="C337" s="70"/>
      <c r="D337" s="58"/>
    </row>
    <row r="338" spans="3:4" ht="15.75" customHeight="1" x14ac:dyDescent="0.2">
      <c r="C338" s="70"/>
      <c r="D338" s="58"/>
    </row>
    <row r="339" spans="3:4" ht="15.75" customHeight="1" x14ac:dyDescent="0.2">
      <c r="C339" s="70"/>
      <c r="D339" s="58"/>
    </row>
    <row r="340" spans="3:4" ht="15.75" customHeight="1" x14ac:dyDescent="0.2">
      <c r="C340" s="70"/>
      <c r="D340" s="58"/>
    </row>
    <row r="341" spans="3:4" ht="15.75" customHeight="1" x14ac:dyDescent="0.2">
      <c r="C341" s="70"/>
      <c r="D341" s="58"/>
    </row>
    <row r="342" spans="3:4" ht="15.75" customHeight="1" x14ac:dyDescent="0.2">
      <c r="C342" s="70"/>
      <c r="D342" s="58"/>
    </row>
    <row r="343" spans="3:4" ht="15.75" customHeight="1" x14ac:dyDescent="0.2">
      <c r="C343" s="70"/>
      <c r="D343" s="58"/>
    </row>
    <row r="344" spans="3:4" ht="15.75" customHeight="1" x14ac:dyDescent="0.2">
      <c r="C344" s="70"/>
      <c r="D344" s="58"/>
    </row>
    <row r="345" spans="3:4" ht="15.75" customHeight="1" x14ac:dyDescent="0.2">
      <c r="C345" s="70"/>
      <c r="D345" s="58"/>
    </row>
    <row r="346" spans="3:4" ht="15.75" customHeight="1" x14ac:dyDescent="0.2">
      <c r="C346" s="70"/>
      <c r="D346" s="58"/>
    </row>
    <row r="347" spans="3:4" ht="15.75" customHeight="1" x14ac:dyDescent="0.2">
      <c r="C347" s="70"/>
      <c r="D347" s="58"/>
    </row>
    <row r="348" spans="3:4" ht="15.75" customHeight="1" x14ac:dyDescent="0.2">
      <c r="C348" s="70"/>
      <c r="D348" s="58"/>
    </row>
    <row r="349" spans="3:4" ht="15.75" customHeight="1" x14ac:dyDescent="0.2">
      <c r="C349" s="70"/>
      <c r="D349" s="58"/>
    </row>
    <row r="350" spans="3:4" ht="15.75" customHeight="1" x14ac:dyDescent="0.2">
      <c r="C350" s="70"/>
      <c r="D350" s="58"/>
    </row>
    <row r="351" spans="3:4" ht="15.75" customHeight="1" x14ac:dyDescent="0.2">
      <c r="C351" s="70"/>
      <c r="D351" s="58"/>
    </row>
    <row r="352" spans="3:4" ht="15.75" customHeight="1" x14ac:dyDescent="0.2">
      <c r="C352" s="70"/>
      <c r="D352" s="58"/>
    </row>
    <row r="353" spans="3:4" ht="15.75" customHeight="1" x14ac:dyDescent="0.2">
      <c r="C353" s="70"/>
      <c r="D353" s="58"/>
    </row>
    <row r="354" spans="3:4" ht="15.75" customHeight="1" x14ac:dyDescent="0.2">
      <c r="C354" s="70"/>
      <c r="D354" s="58"/>
    </row>
    <row r="355" spans="3:4" ht="15.75" customHeight="1" x14ac:dyDescent="0.2">
      <c r="C355" s="70"/>
      <c r="D355" s="58"/>
    </row>
    <row r="356" spans="3:4" ht="15.75" customHeight="1" x14ac:dyDescent="0.2">
      <c r="C356" s="70"/>
      <c r="D356" s="58"/>
    </row>
    <row r="357" spans="3:4" ht="15.75" customHeight="1" x14ac:dyDescent="0.2">
      <c r="C357" s="70"/>
      <c r="D357" s="58"/>
    </row>
    <row r="358" spans="3:4" ht="15.75" customHeight="1" x14ac:dyDescent="0.2">
      <c r="C358" s="70"/>
      <c r="D358" s="58"/>
    </row>
    <row r="359" spans="3:4" ht="15.75" customHeight="1" x14ac:dyDescent="0.2">
      <c r="C359" s="70"/>
      <c r="D359" s="58"/>
    </row>
    <row r="360" spans="3:4" ht="15.75" customHeight="1" x14ac:dyDescent="0.2">
      <c r="C360" s="70"/>
      <c r="D360" s="58"/>
    </row>
    <row r="361" spans="3:4" ht="15.75" customHeight="1" x14ac:dyDescent="0.2">
      <c r="C361" s="70"/>
      <c r="D361" s="58"/>
    </row>
    <row r="362" spans="3:4" ht="15.75" customHeight="1" x14ac:dyDescent="0.2">
      <c r="C362" s="70"/>
      <c r="D362" s="58"/>
    </row>
    <row r="363" spans="3:4" ht="15.75" customHeight="1" x14ac:dyDescent="0.2">
      <c r="C363" s="70"/>
      <c r="D363" s="58"/>
    </row>
    <row r="364" spans="3:4" ht="15.75" customHeight="1" x14ac:dyDescent="0.2">
      <c r="C364" s="70"/>
      <c r="D364" s="58"/>
    </row>
    <row r="365" spans="3:4" ht="15.75" customHeight="1" x14ac:dyDescent="0.2">
      <c r="C365" s="70"/>
      <c r="D365" s="58"/>
    </row>
    <row r="366" spans="3:4" ht="15.75" customHeight="1" x14ac:dyDescent="0.2">
      <c r="C366" s="70"/>
      <c r="D366" s="58"/>
    </row>
    <row r="367" spans="3:4" ht="15.75" customHeight="1" x14ac:dyDescent="0.2">
      <c r="C367" s="70"/>
      <c r="D367" s="58"/>
    </row>
    <row r="368" spans="3:4" ht="15.75" customHeight="1" x14ac:dyDescent="0.2">
      <c r="C368" s="70"/>
      <c r="D368" s="58"/>
    </row>
    <row r="369" spans="3:4" ht="15.75" customHeight="1" x14ac:dyDescent="0.2">
      <c r="C369" s="70"/>
      <c r="D369" s="58"/>
    </row>
    <row r="370" spans="3:4" ht="15.75" customHeight="1" x14ac:dyDescent="0.2">
      <c r="C370" s="70"/>
      <c r="D370" s="58"/>
    </row>
    <row r="371" spans="3:4" ht="15.75" customHeight="1" x14ac:dyDescent="0.2">
      <c r="C371" s="70"/>
      <c r="D371" s="58"/>
    </row>
    <row r="372" spans="3:4" ht="15.75" customHeight="1" x14ac:dyDescent="0.2">
      <c r="C372" s="70"/>
      <c r="D372" s="58"/>
    </row>
    <row r="373" spans="3:4" ht="15.75" customHeight="1" x14ac:dyDescent="0.2">
      <c r="C373" s="70"/>
      <c r="D373" s="58"/>
    </row>
    <row r="374" spans="3:4" ht="15.75" customHeight="1" x14ac:dyDescent="0.2">
      <c r="C374" s="70"/>
      <c r="D374" s="58"/>
    </row>
    <row r="375" spans="3:4" ht="15.75" customHeight="1" x14ac:dyDescent="0.2">
      <c r="C375" s="70"/>
      <c r="D375" s="58"/>
    </row>
    <row r="376" spans="3:4" ht="15.75" customHeight="1" x14ac:dyDescent="0.2">
      <c r="C376" s="70"/>
      <c r="D376" s="58"/>
    </row>
    <row r="377" spans="3:4" ht="15.75" customHeight="1" x14ac:dyDescent="0.2">
      <c r="C377" s="70"/>
      <c r="D377" s="58"/>
    </row>
    <row r="378" spans="3:4" ht="15.75" customHeight="1" x14ac:dyDescent="0.2">
      <c r="C378" s="70"/>
      <c r="D378" s="58"/>
    </row>
    <row r="379" spans="3:4" ht="15.75" customHeight="1" x14ac:dyDescent="0.2">
      <c r="C379" s="70"/>
      <c r="D379" s="58"/>
    </row>
    <row r="380" spans="3:4" ht="15.75" customHeight="1" x14ac:dyDescent="0.2">
      <c r="C380" s="70"/>
      <c r="D380" s="58"/>
    </row>
    <row r="381" spans="3:4" ht="15.75" customHeight="1" x14ac:dyDescent="0.2">
      <c r="C381" s="70"/>
      <c r="D381" s="58"/>
    </row>
    <row r="382" spans="3:4" ht="15.75" customHeight="1" x14ac:dyDescent="0.2">
      <c r="C382" s="70"/>
      <c r="D382" s="58"/>
    </row>
    <row r="383" spans="3:4" ht="15.75" customHeight="1" x14ac:dyDescent="0.2">
      <c r="C383" s="70"/>
      <c r="D383" s="58"/>
    </row>
    <row r="384" spans="3:4" ht="15.75" customHeight="1" x14ac:dyDescent="0.2">
      <c r="C384" s="70"/>
      <c r="D384" s="58"/>
    </row>
    <row r="385" spans="3:4" ht="15.75" customHeight="1" x14ac:dyDescent="0.2">
      <c r="C385" s="70"/>
      <c r="D385" s="58"/>
    </row>
    <row r="386" spans="3:4" ht="15.75" customHeight="1" x14ac:dyDescent="0.2">
      <c r="C386" s="70"/>
      <c r="D386" s="58"/>
    </row>
    <row r="387" spans="3:4" ht="15.75" customHeight="1" x14ac:dyDescent="0.2">
      <c r="C387" s="70"/>
      <c r="D387" s="58"/>
    </row>
    <row r="388" spans="3:4" ht="15.75" customHeight="1" x14ac:dyDescent="0.2">
      <c r="C388" s="70"/>
      <c r="D388" s="58"/>
    </row>
    <row r="389" spans="3:4" ht="15.75" customHeight="1" x14ac:dyDescent="0.2">
      <c r="C389" s="70"/>
      <c r="D389" s="58"/>
    </row>
    <row r="390" spans="3:4" ht="15.75" customHeight="1" x14ac:dyDescent="0.2">
      <c r="C390" s="70"/>
      <c r="D390" s="58"/>
    </row>
    <row r="391" spans="3:4" ht="15.75" customHeight="1" x14ac:dyDescent="0.2">
      <c r="C391" s="70"/>
      <c r="D391" s="58"/>
    </row>
    <row r="392" spans="3:4" ht="15.75" customHeight="1" x14ac:dyDescent="0.2">
      <c r="C392" s="70"/>
      <c r="D392" s="58"/>
    </row>
    <row r="393" spans="3:4" ht="15.75" customHeight="1" x14ac:dyDescent="0.2">
      <c r="C393" s="70"/>
      <c r="D393" s="58"/>
    </row>
    <row r="394" spans="3:4" ht="15.75" customHeight="1" x14ac:dyDescent="0.2">
      <c r="C394" s="70"/>
      <c r="D394" s="58"/>
    </row>
    <row r="395" spans="3:4" ht="15.75" customHeight="1" x14ac:dyDescent="0.2">
      <c r="C395" s="70"/>
      <c r="D395" s="58"/>
    </row>
    <row r="396" spans="3:4" ht="15.75" customHeight="1" x14ac:dyDescent="0.2">
      <c r="C396" s="70"/>
      <c r="D396" s="58"/>
    </row>
    <row r="397" spans="3:4" ht="15.75" customHeight="1" x14ac:dyDescent="0.2">
      <c r="C397" s="70"/>
      <c r="D397" s="58"/>
    </row>
    <row r="398" spans="3:4" ht="15.75" customHeight="1" x14ac:dyDescent="0.2">
      <c r="C398" s="70"/>
      <c r="D398" s="58"/>
    </row>
    <row r="399" spans="3:4" ht="15.75" customHeight="1" x14ac:dyDescent="0.2">
      <c r="C399" s="70"/>
      <c r="D399" s="58"/>
    </row>
    <row r="400" spans="3:4" ht="15.75" customHeight="1" x14ac:dyDescent="0.2">
      <c r="C400" s="70"/>
      <c r="D400" s="58"/>
    </row>
    <row r="401" spans="3:4" ht="15.75" customHeight="1" x14ac:dyDescent="0.2">
      <c r="C401" s="70"/>
      <c r="D401" s="58"/>
    </row>
    <row r="402" spans="3:4" ht="15.75" customHeight="1" x14ac:dyDescent="0.2">
      <c r="C402" s="70"/>
      <c r="D402" s="58"/>
    </row>
    <row r="403" spans="3:4" ht="15.75" customHeight="1" x14ac:dyDescent="0.2">
      <c r="C403" s="70"/>
      <c r="D403" s="58"/>
    </row>
    <row r="404" spans="3:4" ht="15.75" customHeight="1" x14ac:dyDescent="0.2">
      <c r="C404" s="70"/>
      <c r="D404" s="58"/>
    </row>
    <row r="405" spans="3:4" ht="15.75" customHeight="1" x14ac:dyDescent="0.2">
      <c r="C405" s="70"/>
      <c r="D405" s="58"/>
    </row>
    <row r="406" spans="3:4" ht="15.75" customHeight="1" x14ac:dyDescent="0.2">
      <c r="C406" s="70"/>
      <c r="D406" s="58"/>
    </row>
    <row r="407" spans="3:4" ht="15.75" customHeight="1" x14ac:dyDescent="0.2">
      <c r="C407" s="70"/>
      <c r="D407" s="58"/>
    </row>
    <row r="408" spans="3:4" ht="15.75" customHeight="1" x14ac:dyDescent="0.2">
      <c r="C408" s="70"/>
      <c r="D408" s="58"/>
    </row>
    <row r="409" spans="3:4" ht="15.75" customHeight="1" x14ac:dyDescent="0.2">
      <c r="C409" s="70"/>
      <c r="D409" s="58"/>
    </row>
    <row r="410" spans="3:4" ht="15.75" customHeight="1" x14ac:dyDescent="0.2">
      <c r="C410" s="70"/>
      <c r="D410" s="58"/>
    </row>
    <row r="411" spans="3:4" ht="15.75" customHeight="1" x14ac:dyDescent="0.2">
      <c r="C411" s="70"/>
      <c r="D411" s="58"/>
    </row>
    <row r="412" spans="3:4" ht="15.75" customHeight="1" x14ac:dyDescent="0.2">
      <c r="C412" s="70"/>
      <c r="D412" s="58"/>
    </row>
    <row r="413" spans="3:4" ht="15.75" customHeight="1" x14ac:dyDescent="0.2">
      <c r="C413" s="70"/>
      <c r="D413" s="58"/>
    </row>
    <row r="414" spans="3:4" ht="15.75" customHeight="1" x14ac:dyDescent="0.2">
      <c r="C414" s="70"/>
      <c r="D414" s="58"/>
    </row>
    <row r="415" spans="3:4" ht="15.75" customHeight="1" x14ac:dyDescent="0.2">
      <c r="C415" s="70"/>
      <c r="D415" s="58"/>
    </row>
    <row r="416" spans="3:4" ht="15.75" customHeight="1" x14ac:dyDescent="0.2">
      <c r="C416" s="70"/>
      <c r="D416" s="58"/>
    </row>
    <row r="417" spans="3:4" ht="15.75" customHeight="1" x14ac:dyDescent="0.2">
      <c r="C417" s="70"/>
      <c r="D417" s="58"/>
    </row>
    <row r="418" spans="3:4" ht="15.75" customHeight="1" x14ac:dyDescent="0.2">
      <c r="C418" s="70"/>
      <c r="D418" s="58"/>
    </row>
    <row r="419" spans="3:4" ht="15.75" customHeight="1" x14ac:dyDescent="0.2">
      <c r="C419" s="70"/>
      <c r="D419" s="58"/>
    </row>
    <row r="420" spans="3:4" ht="15.75" customHeight="1" x14ac:dyDescent="0.2">
      <c r="C420" s="70"/>
      <c r="D420" s="58"/>
    </row>
    <row r="421" spans="3:4" ht="15.75" customHeight="1" x14ac:dyDescent="0.2">
      <c r="C421" s="70"/>
      <c r="D421" s="58"/>
    </row>
    <row r="422" spans="3:4" ht="15.75" customHeight="1" x14ac:dyDescent="0.2">
      <c r="C422" s="70"/>
      <c r="D422" s="58"/>
    </row>
    <row r="423" spans="3:4" ht="15.75" customHeight="1" x14ac:dyDescent="0.2">
      <c r="C423" s="70"/>
      <c r="D423" s="58"/>
    </row>
    <row r="424" spans="3:4" ht="15.75" customHeight="1" x14ac:dyDescent="0.2">
      <c r="C424" s="70"/>
      <c r="D424" s="58"/>
    </row>
    <row r="425" spans="3:4" ht="15.75" customHeight="1" x14ac:dyDescent="0.2">
      <c r="C425" s="70"/>
      <c r="D425" s="58"/>
    </row>
    <row r="426" spans="3:4" ht="15.75" customHeight="1" x14ac:dyDescent="0.2">
      <c r="C426" s="70"/>
      <c r="D426" s="58"/>
    </row>
    <row r="427" spans="3:4" ht="15.75" customHeight="1" x14ac:dyDescent="0.2">
      <c r="C427" s="70"/>
      <c r="D427" s="58"/>
    </row>
    <row r="428" spans="3:4" ht="15.75" customHeight="1" x14ac:dyDescent="0.2">
      <c r="C428" s="70"/>
      <c r="D428" s="58"/>
    </row>
    <row r="429" spans="3:4" ht="15.75" customHeight="1" x14ac:dyDescent="0.2">
      <c r="C429" s="70"/>
      <c r="D429" s="58"/>
    </row>
    <row r="430" spans="3:4" ht="15.75" customHeight="1" x14ac:dyDescent="0.2">
      <c r="C430" s="70"/>
      <c r="D430" s="58"/>
    </row>
    <row r="431" spans="3:4" ht="15.75" customHeight="1" x14ac:dyDescent="0.2">
      <c r="C431" s="70"/>
      <c r="D431" s="58"/>
    </row>
    <row r="432" spans="3:4" ht="15.75" customHeight="1" x14ac:dyDescent="0.2">
      <c r="C432" s="70"/>
      <c r="D432" s="58"/>
    </row>
    <row r="433" spans="3:4" ht="15.75" customHeight="1" x14ac:dyDescent="0.2">
      <c r="C433" s="70"/>
      <c r="D433" s="58"/>
    </row>
    <row r="434" spans="3:4" ht="15.75" customHeight="1" x14ac:dyDescent="0.2">
      <c r="C434" s="70"/>
      <c r="D434" s="58"/>
    </row>
    <row r="435" spans="3:4" ht="15.75" customHeight="1" x14ac:dyDescent="0.2">
      <c r="C435" s="70"/>
      <c r="D435" s="58"/>
    </row>
    <row r="436" spans="3:4" ht="15.75" customHeight="1" x14ac:dyDescent="0.2">
      <c r="C436" s="70"/>
      <c r="D436" s="58"/>
    </row>
    <row r="437" spans="3:4" ht="15.75" customHeight="1" x14ac:dyDescent="0.2">
      <c r="C437" s="70"/>
      <c r="D437" s="58"/>
    </row>
    <row r="438" spans="3:4" ht="15.75" customHeight="1" x14ac:dyDescent="0.2">
      <c r="C438" s="70"/>
      <c r="D438" s="58"/>
    </row>
    <row r="439" spans="3:4" ht="15.75" customHeight="1" x14ac:dyDescent="0.2">
      <c r="C439" s="70"/>
      <c r="D439" s="58"/>
    </row>
    <row r="440" spans="3:4" ht="15.75" customHeight="1" x14ac:dyDescent="0.2">
      <c r="C440" s="70"/>
      <c r="D440" s="58"/>
    </row>
    <row r="441" spans="3:4" ht="15.75" customHeight="1" x14ac:dyDescent="0.2">
      <c r="C441" s="70"/>
      <c r="D441" s="58"/>
    </row>
    <row r="442" spans="3:4" ht="15.75" customHeight="1" x14ac:dyDescent="0.2">
      <c r="C442" s="70"/>
      <c r="D442" s="58"/>
    </row>
    <row r="443" spans="3:4" ht="15.75" customHeight="1" x14ac:dyDescent="0.2">
      <c r="C443" s="70"/>
      <c r="D443" s="58"/>
    </row>
    <row r="444" spans="3:4" ht="15.75" customHeight="1" x14ac:dyDescent="0.2">
      <c r="C444" s="70"/>
      <c r="D444" s="58"/>
    </row>
    <row r="445" spans="3:4" ht="15.75" customHeight="1" x14ac:dyDescent="0.2">
      <c r="C445" s="70"/>
      <c r="D445" s="58"/>
    </row>
    <row r="446" spans="3:4" ht="15.75" customHeight="1" x14ac:dyDescent="0.2">
      <c r="C446" s="70"/>
      <c r="D446" s="58"/>
    </row>
    <row r="447" spans="3:4" ht="15.75" customHeight="1" x14ac:dyDescent="0.2">
      <c r="C447" s="70"/>
      <c r="D447" s="58"/>
    </row>
    <row r="448" spans="3:4" ht="15.75" customHeight="1" x14ac:dyDescent="0.2">
      <c r="C448" s="70"/>
      <c r="D448" s="58"/>
    </row>
    <row r="449" spans="3:4" ht="15.75" customHeight="1" x14ac:dyDescent="0.2">
      <c r="C449" s="70"/>
      <c r="D449" s="58"/>
    </row>
    <row r="450" spans="3:4" ht="15.75" customHeight="1" x14ac:dyDescent="0.2">
      <c r="C450" s="70"/>
      <c r="D450" s="58"/>
    </row>
    <row r="451" spans="3:4" ht="15.75" customHeight="1" x14ac:dyDescent="0.2">
      <c r="C451" s="70"/>
      <c r="D451" s="58"/>
    </row>
    <row r="452" spans="3:4" ht="15.75" customHeight="1" x14ac:dyDescent="0.2">
      <c r="C452" s="70"/>
      <c r="D452" s="58"/>
    </row>
    <row r="453" spans="3:4" ht="15.75" customHeight="1" x14ac:dyDescent="0.2">
      <c r="C453" s="70"/>
      <c r="D453" s="58"/>
    </row>
    <row r="454" spans="3:4" ht="15.75" customHeight="1" x14ac:dyDescent="0.2">
      <c r="C454" s="70"/>
      <c r="D454" s="58"/>
    </row>
    <row r="455" spans="3:4" ht="15.75" customHeight="1" x14ac:dyDescent="0.2">
      <c r="C455" s="70"/>
      <c r="D455" s="58"/>
    </row>
    <row r="456" spans="3:4" ht="15.75" customHeight="1" x14ac:dyDescent="0.2">
      <c r="C456" s="70"/>
      <c r="D456" s="58"/>
    </row>
    <row r="457" spans="3:4" ht="15.75" customHeight="1" x14ac:dyDescent="0.2">
      <c r="C457" s="70"/>
      <c r="D457" s="58"/>
    </row>
    <row r="458" spans="3:4" ht="15.75" customHeight="1" x14ac:dyDescent="0.2">
      <c r="C458" s="70"/>
      <c r="D458" s="58"/>
    </row>
    <row r="459" spans="3:4" ht="15.75" customHeight="1" x14ac:dyDescent="0.2">
      <c r="C459" s="70"/>
      <c r="D459" s="58"/>
    </row>
    <row r="460" spans="3:4" ht="15.75" customHeight="1" x14ac:dyDescent="0.2">
      <c r="C460" s="70"/>
      <c r="D460" s="58"/>
    </row>
    <row r="461" spans="3:4" ht="15.75" customHeight="1" x14ac:dyDescent="0.2">
      <c r="C461" s="70"/>
      <c r="D461" s="58"/>
    </row>
    <row r="462" spans="3:4" ht="15.75" customHeight="1" x14ac:dyDescent="0.2">
      <c r="C462" s="70"/>
      <c r="D462" s="58"/>
    </row>
    <row r="463" spans="3:4" ht="15.75" customHeight="1" x14ac:dyDescent="0.2">
      <c r="C463" s="70"/>
      <c r="D463" s="58"/>
    </row>
    <row r="464" spans="3:4" ht="15.75" customHeight="1" x14ac:dyDescent="0.2">
      <c r="C464" s="70"/>
      <c r="D464" s="58"/>
    </row>
    <row r="465" spans="3:4" ht="15.75" customHeight="1" x14ac:dyDescent="0.2">
      <c r="C465" s="70"/>
      <c r="D465" s="58"/>
    </row>
    <row r="466" spans="3:4" ht="15.75" customHeight="1" x14ac:dyDescent="0.2">
      <c r="C466" s="70"/>
      <c r="D466" s="58"/>
    </row>
    <row r="467" spans="3:4" ht="15.75" customHeight="1" x14ac:dyDescent="0.2">
      <c r="C467" s="70"/>
      <c r="D467" s="58"/>
    </row>
    <row r="468" spans="3:4" ht="15.75" customHeight="1" x14ac:dyDescent="0.2">
      <c r="C468" s="70"/>
      <c r="D468" s="58"/>
    </row>
    <row r="469" spans="3:4" ht="15.75" customHeight="1" x14ac:dyDescent="0.2">
      <c r="C469" s="70"/>
      <c r="D469" s="58"/>
    </row>
    <row r="470" spans="3:4" ht="15.75" customHeight="1" x14ac:dyDescent="0.2">
      <c r="C470" s="70"/>
      <c r="D470" s="58"/>
    </row>
    <row r="471" spans="3:4" ht="15.75" customHeight="1" x14ac:dyDescent="0.2">
      <c r="C471" s="70"/>
      <c r="D471" s="58"/>
    </row>
    <row r="472" spans="3:4" ht="15.75" customHeight="1" x14ac:dyDescent="0.2">
      <c r="C472" s="70"/>
      <c r="D472" s="58"/>
    </row>
    <row r="473" spans="3:4" ht="15.75" customHeight="1" x14ac:dyDescent="0.2">
      <c r="C473" s="70"/>
      <c r="D473" s="58"/>
    </row>
    <row r="474" spans="3:4" ht="15.75" customHeight="1" x14ac:dyDescent="0.2">
      <c r="C474" s="70"/>
      <c r="D474" s="58"/>
    </row>
    <row r="475" spans="3:4" ht="15.75" customHeight="1" x14ac:dyDescent="0.2">
      <c r="C475" s="70"/>
      <c r="D475" s="58"/>
    </row>
    <row r="476" spans="3:4" ht="15.75" customHeight="1" x14ac:dyDescent="0.2">
      <c r="C476" s="70"/>
      <c r="D476" s="58"/>
    </row>
    <row r="477" spans="3:4" ht="15.75" customHeight="1" x14ac:dyDescent="0.2">
      <c r="C477" s="70"/>
      <c r="D477" s="58"/>
    </row>
    <row r="478" spans="3:4" ht="15.75" customHeight="1" x14ac:dyDescent="0.2">
      <c r="C478" s="70"/>
      <c r="D478" s="58"/>
    </row>
    <row r="479" spans="3:4" ht="15.75" customHeight="1" x14ac:dyDescent="0.2">
      <c r="C479" s="70"/>
      <c r="D479" s="58"/>
    </row>
    <row r="480" spans="3:4" ht="15.75" customHeight="1" x14ac:dyDescent="0.2">
      <c r="C480" s="70"/>
      <c r="D480" s="58"/>
    </row>
    <row r="481" spans="3:4" ht="15.75" customHeight="1" x14ac:dyDescent="0.2">
      <c r="C481" s="70"/>
      <c r="D481" s="58"/>
    </row>
    <row r="482" spans="3:4" ht="15.75" customHeight="1" x14ac:dyDescent="0.2">
      <c r="C482" s="70"/>
      <c r="D482" s="58"/>
    </row>
    <row r="483" spans="3:4" ht="15.75" customHeight="1" x14ac:dyDescent="0.2">
      <c r="C483" s="70"/>
      <c r="D483" s="58"/>
    </row>
    <row r="484" spans="3:4" ht="15.75" customHeight="1" x14ac:dyDescent="0.2">
      <c r="C484" s="70"/>
      <c r="D484" s="58"/>
    </row>
    <row r="485" spans="3:4" ht="15.75" customHeight="1" x14ac:dyDescent="0.2">
      <c r="C485" s="70"/>
      <c r="D485" s="58"/>
    </row>
    <row r="486" spans="3:4" ht="15.75" customHeight="1" x14ac:dyDescent="0.2">
      <c r="C486" s="70"/>
      <c r="D486" s="58"/>
    </row>
    <row r="487" spans="3:4" ht="15.75" customHeight="1" x14ac:dyDescent="0.2">
      <c r="C487" s="70"/>
      <c r="D487" s="58"/>
    </row>
    <row r="488" spans="3:4" ht="15.75" customHeight="1" x14ac:dyDescent="0.2">
      <c r="C488" s="70"/>
      <c r="D488" s="58"/>
    </row>
    <row r="489" spans="3:4" ht="15.75" customHeight="1" x14ac:dyDescent="0.2">
      <c r="C489" s="70"/>
      <c r="D489" s="58"/>
    </row>
    <row r="490" spans="3:4" ht="15.75" customHeight="1" x14ac:dyDescent="0.2">
      <c r="C490" s="70"/>
      <c r="D490" s="58"/>
    </row>
    <row r="491" spans="3:4" ht="15.75" customHeight="1" x14ac:dyDescent="0.2">
      <c r="C491" s="70"/>
      <c r="D491" s="58"/>
    </row>
    <row r="492" spans="3:4" ht="15.75" customHeight="1" x14ac:dyDescent="0.2">
      <c r="C492" s="70"/>
      <c r="D492" s="58"/>
    </row>
    <row r="493" spans="3:4" ht="15.75" customHeight="1" x14ac:dyDescent="0.2">
      <c r="C493" s="70"/>
      <c r="D493" s="58"/>
    </row>
    <row r="494" spans="3:4" ht="15.75" customHeight="1" x14ac:dyDescent="0.2">
      <c r="C494" s="70"/>
      <c r="D494" s="58"/>
    </row>
    <row r="495" spans="3:4" ht="15.75" customHeight="1" x14ac:dyDescent="0.2">
      <c r="C495" s="70"/>
      <c r="D495" s="58"/>
    </row>
    <row r="496" spans="3:4" ht="15.75" customHeight="1" x14ac:dyDescent="0.2">
      <c r="C496" s="70"/>
      <c r="D496" s="58"/>
    </row>
    <row r="497" spans="3:4" ht="15.75" customHeight="1" x14ac:dyDescent="0.2">
      <c r="C497" s="70"/>
      <c r="D497" s="58"/>
    </row>
    <row r="498" spans="3:4" ht="15.75" customHeight="1" x14ac:dyDescent="0.2">
      <c r="C498" s="70"/>
      <c r="D498" s="58"/>
    </row>
    <row r="499" spans="3:4" ht="15.75" customHeight="1" x14ac:dyDescent="0.2">
      <c r="C499" s="70"/>
      <c r="D499" s="58"/>
    </row>
    <row r="500" spans="3:4" ht="15.75" customHeight="1" x14ac:dyDescent="0.2">
      <c r="C500" s="70"/>
      <c r="D500" s="58"/>
    </row>
    <row r="501" spans="3:4" ht="15.75" customHeight="1" x14ac:dyDescent="0.2">
      <c r="C501" s="70"/>
      <c r="D501" s="58"/>
    </row>
    <row r="502" spans="3:4" ht="15.75" customHeight="1" x14ac:dyDescent="0.2">
      <c r="C502" s="70"/>
      <c r="D502" s="58"/>
    </row>
    <row r="503" spans="3:4" ht="15.75" customHeight="1" x14ac:dyDescent="0.2">
      <c r="C503" s="70"/>
      <c r="D503" s="58"/>
    </row>
    <row r="504" spans="3:4" ht="15.75" customHeight="1" x14ac:dyDescent="0.2">
      <c r="C504" s="70"/>
      <c r="D504" s="58"/>
    </row>
    <row r="505" spans="3:4" ht="15.75" customHeight="1" x14ac:dyDescent="0.2">
      <c r="C505" s="70"/>
      <c r="D505" s="58"/>
    </row>
    <row r="506" spans="3:4" ht="15.75" customHeight="1" x14ac:dyDescent="0.2">
      <c r="C506" s="70"/>
      <c r="D506" s="58"/>
    </row>
    <row r="507" spans="3:4" ht="15.75" customHeight="1" x14ac:dyDescent="0.2">
      <c r="C507" s="70"/>
      <c r="D507" s="58"/>
    </row>
    <row r="508" spans="3:4" ht="15.75" customHeight="1" x14ac:dyDescent="0.2">
      <c r="C508" s="70"/>
      <c r="D508" s="58"/>
    </row>
    <row r="509" spans="3:4" ht="15.75" customHeight="1" x14ac:dyDescent="0.2">
      <c r="C509" s="70"/>
      <c r="D509" s="58"/>
    </row>
    <row r="510" spans="3:4" ht="15.75" customHeight="1" x14ac:dyDescent="0.2">
      <c r="C510" s="70"/>
      <c r="D510" s="58"/>
    </row>
    <row r="511" spans="3:4" ht="15.75" customHeight="1" x14ac:dyDescent="0.2">
      <c r="C511" s="70"/>
      <c r="D511" s="58"/>
    </row>
    <row r="512" spans="3:4" ht="15.75" customHeight="1" x14ac:dyDescent="0.2">
      <c r="C512" s="70"/>
      <c r="D512" s="58"/>
    </row>
    <row r="513" spans="3:4" ht="15.75" customHeight="1" x14ac:dyDescent="0.2">
      <c r="C513" s="70"/>
      <c r="D513" s="58"/>
    </row>
    <row r="514" spans="3:4" ht="15.75" customHeight="1" x14ac:dyDescent="0.2">
      <c r="C514" s="70"/>
      <c r="D514" s="58"/>
    </row>
    <row r="515" spans="3:4" ht="15.75" customHeight="1" x14ac:dyDescent="0.2">
      <c r="C515" s="70"/>
      <c r="D515" s="58"/>
    </row>
    <row r="516" spans="3:4" ht="15.75" customHeight="1" x14ac:dyDescent="0.2">
      <c r="C516" s="70"/>
      <c r="D516" s="58"/>
    </row>
    <row r="517" spans="3:4" ht="15.75" customHeight="1" x14ac:dyDescent="0.2">
      <c r="C517" s="70"/>
      <c r="D517" s="58"/>
    </row>
    <row r="518" spans="3:4" ht="15.75" customHeight="1" x14ac:dyDescent="0.2">
      <c r="C518" s="70"/>
      <c r="D518" s="58"/>
    </row>
    <row r="519" spans="3:4" ht="15.75" customHeight="1" x14ac:dyDescent="0.2">
      <c r="C519" s="70"/>
      <c r="D519" s="58"/>
    </row>
    <row r="520" spans="3:4" ht="15.75" customHeight="1" x14ac:dyDescent="0.2">
      <c r="C520" s="70"/>
      <c r="D520" s="58"/>
    </row>
    <row r="521" spans="3:4" ht="15.75" customHeight="1" x14ac:dyDescent="0.2">
      <c r="C521" s="70"/>
      <c r="D521" s="58"/>
    </row>
    <row r="522" spans="3:4" ht="15.75" customHeight="1" x14ac:dyDescent="0.2">
      <c r="C522" s="70"/>
      <c r="D522" s="58"/>
    </row>
    <row r="523" spans="3:4" ht="15.75" customHeight="1" x14ac:dyDescent="0.2">
      <c r="C523" s="70"/>
      <c r="D523" s="58"/>
    </row>
    <row r="524" spans="3:4" ht="15.75" customHeight="1" x14ac:dyDescent="0.2">
      <c r="C524" s="70"/>
      <c r="D524" s="58"/>
    </row>
    <row r="525" spans="3:4" ht="15.75" customHeight="1" x14ac:dyDescent="0.2">
      <c r="C525" s="70"/>
      <c r="D525" s="58"/>
    </row>
    <row r="526" spans="3:4" ht="15.75" customHeight="1" x14ac:dyDescent="0.2">
      <c r="C526" s="70"/>
      <c r="D526" s="58"/>
    </row>
    <row r="527" spans="3:4" ht="15.75" customHeight="1" x14ac:dyDescent="0.2">
      <c r="C527" s="70"/>
      <c r="D527" s="58"/>
    </row>
    <row r="528" spans="3:4" ht="15.75" customHeight="1" x14ac:dyDescent="0.2">
      <c r="C528" s="70"/>
      <c r="D528" s="58"/>
    </row>
    <row r="529" spans="3:4" ht="15.75" customHeight="1" x14ac:dyDescent="0.2">
      <c r="C529" s="70"/>
      <c r="D529" s="58"/>
    </row>
    <row r="530" spans="3:4" ht="15.75" customHeight="1" x14ac:dyDescent="0.2">
      <c r="C530" s="70"/>
      <c r="D530" s="58"/>
    </row>
    <row r="531" spans="3:4" ht="15.75" customHeight="1" x14ac:dyDescent="0.2">
      <c r="C531" s="70"/>
      <c r="D531" s="58"/>
    </row>
    <row r="532" spans="3:4" ht="15.75" customHeight="1" x14ac:dyDescent="0.2">
      <c r="C532" s="70"/>
      <c r="D532" s="58"/>
    </row>
    <row r="533" spans="3:4" ht="15.75" customHeight="1" x14ac:dyDescent="0.2">
      <c r="C533" s="70"/>
      <c r="D533" s="58"/>
    </row>
    <row r="534" spans="3:4" ht="15.75" customHeight="1" x14ac:dyDescent="0.2">
      <c r="C534" s="70"/>
      <c r="D534" s="58"/>
    </row>
    <row r="535" spans="3:4" ht="15.75" customHeight="1" x14ac:dyDescent="0.2">
      <c r="C535" s="70"/>
      <c r="D535" s="58"/>
    </row>
    <row r="536" spans="3:4" ht="15.75" customHeight="1" x14ac:dyDescent="0.2">
      <c r="C536" s="70"/>
      <c r="D536" s="58"/>
    </row>
    <row r="537" spans="3:4" ht="15.75" customHeight="1" x14ac:dyDescent="0.2">
      <c r="C537" s="70"/>
      <c r="D537" s="58"/>
    </row>
    <row r="538" spans="3:4" ht="15.75" customHeight="1" x14ac:dyDescent="0.2">
      <c r="C538" s="70"/>
      <c r="D538" s="58"/>
    </row>
    <row r="539" spans="3:4" ht="15.75" customHeight="1" x14ac:dyDescent="0.2">
      <c r="C539" s="70"/>
      <c r="D539" s="58"/>
    </row>
    <row r="540" spans="3:4" ht="15.75" customHeight="1" x14ac:dyDescent="0.2">
      <c r="C540" s="70"/>
      <c r="D540" s="58"/>
    </row>
    <row r="541" spans="3:4" ht="15.75" customHeight="1" x14ac:dyDescent="0.2">
      <c r="C541" s="70"/>
      <c r="D541" s="58"/>
    </row>
    <row r="542" spans="3:4" ht="15.75" customHeight="1" x14ac:dyDescent="0.2">
      <c r="C542" s="70"/>
      <c r="D542" s="58"/>
    </row>
    <row r="543" spans="3:4" ht="15.75" customHeight="1" x14ac:dyDescent="0.2">
      <c r="C543" s="70"/>
      <c r="D543" s="58"/>
    </row>
    <row r="544" spans="3:4" ht="15.75" customHeight="1" x14ac:dyDescent="0.2">
      <c r="C544" s="70"/>
      <c r="D544" s="58"/>
    </row>
    <row r="545" spans="3:4" ht="15.75" customHeight="1" x14ac:dyDescent="0.2">
      <c r="C545" s="70"/>
      <c r="D545" s="58"/>
    </row>
    <row r="546" spans="3:4" ht="15.75" customHeight="1" x14ac:dyDescent="0.2">
      <c r="C546" s="70"/>
      <c r="D546" s="58"/>
    </row>
    <row r="547" spans="3:4" ht="15.75" customHeight="1" x14ac:dyDescent="0.2">
      <c r="C547" s="70"/>
      <c r="D547" s="58"/>
    </row>
    <row r="548" spans="3:4" ht="15.75" customHeight="1" x14ac:dyDescent="0.2">
      <c r="C548" s="70"/>
      <c r="D548" s="58"/>
    </row>
    <row r="549" spans="3:4" ht="15.75" customHeight="1" x14ac:dyDescent="0.2">
      <c r="C549" s="70"/>
      <c r="D549" s="58"/>
    </row>
    <row r="550" spans="3:4" ht="15.75" customHeight="1" x14ac:dyDescent="0.2">
      <c r="C550" s="70"/>
      <c r="D550" s="58"/>
    </row>
    <row r="551" spans="3:4" ht="15.75" customHeight="1" x14ac:dyDescent="0.2">
      <c r="C551" s="70"/>
      <c r="D551" s="58"/>
    </row>
    <row r="552" spans="3:4" ht="15.75" customHeight="1" x14ac:dyDescent="0.2">
      <c r="C552" s="70"/>
      <c r="D552" s="58"/>
    </row>
    <row r="553" spans="3:4" ht="15.75" customHeight="1" x14ac:dyDescent="0.2">
      <c r="C553" s="70"/>
      <c r="D553" s="58"/>
    </row>
    <row r="554" spans="3:4" ht="15.75" customHeight="1" x14ac:dyDescent="0.2">
      <c r="C554" s="70"/>
      <c r="D554" s="58"/>
    </row>
    <row r="555" spans="3:4" ht="15.75" customHeight="1" x14ac:dyDescent="0.2">
      <c r="C555" s="70"/>
      <c r="D555" s="58"/>
    </row>
    <row r="556" spans="3:4" ht="15.75" customHeight="1" x14ac:dyDescent="0.2">
      <c r="C556" s="70"/>
      <c r="D556" s="58"/>
    </row>
    <row r="557" spans="3:4" ht="15.75" customHeight="1" x14ac:dyDescent="0.2">
      <c r="C557" s="70"/>
      <c r="D557" s="58"/>
    </row>
    <row r="558" spans="3:4" ht="15.75" customHeight="1" x14ac:dyDescent="0.2">
      <c r="C558" s="70"/>
      <c r="D558" s="58"/>
    </row>
    <row r="559" spans="3:4" ht="15.75" customHeight="1" x14ac:dyDescent="0.2">
      <c r="C559" s="70"/>
      <c r="D559" s="58"/>
    </row>
    <row r="560" spans="3:4" ht="15.75" customHeight="1" x14ac:dyDescent="0.2">
      <c r="C560" s="70"/>
      <c r="D560" s="58"/>
    </row>
    <row r="561" spans="3:4" ht="15.75" customHeight="1" x14ac:dyDescent="0.2">
      <c r="C561" s="70"/>
      <c r="D561" s="58"/>
    </row>
    <row r="562" spans="3:4" ht="15.75" customHeight="1" x14ac:dyDescent="0.2">
      <c r="C562" s="70"/>
      <c r="D562" s="58"/>
    </row>
    <row r="563" spans="3:4" ht="15.75" customHeight="1" x14ac:dyDescent="0.2">
      <c r="C563" s="70"/>
      <c r="D563" s="58"/>
    </row>
    <row r="564" spans="3:4" ht="15.75" customHeight="1" x14ac:dyDescent="0.2">
      <c r="C564" s="70"/>
      <c r="D564" s="58"/>
    </row>
    <row r="565" spans="3:4" ht="15.75" customHeight="1" x14ac:dyDescent="0.2">
      <c r="C565" s="70"/>
      <c r="D565" s="58"/>
    </row>
    <row r="566" spans="3:4" ht="15.75" customHeight="1" x14ac:dyDescent="0.2">
      <c r="C566" s="70"/>
      <c r="D566" s="58"/>
    </row>
    <row r="567" spans="3:4" ht="15.75" customHeight="1" x14ac:dyDescent="0.2">
      <c r="C567" s="70"/>
      <c r="D567" s="58"/>
    </row>
    <row r="568" spans="3:4" ht="15.75" customHeight="1" x14ac:dyDescent="0.2">
      <c r="C568" s="70"/>
      <c r="D568" s="58"/>
    </row>
    <row r="569" spans="3:4" ht="15.75" customHeight="1" x14ac:dyDescent="0.2">
      <c r="C569" s="70"/>
      <c r="D569" s="58"/>
    </row>
    <row r="570" spans="3:4" ht="15.75" customHeight="1" x14ac:dyDescent="0.2">
      <c r="C570" s="70"/>
      <c r="D570" s="58"/>
    </row>
    <row r="571" spans="3:4" ht="15.75" customHeight="1" x14ac:dyDescent="0.2">
      <c r="C571" s="70"/>
      <c r="D571" s="58"/>
    </row>
    <row r="572" spans="3:4" ht="15.75" customHeight="1" x14ac:dyDescent="0.2">
      <c r="C572" s="70"/>
      <c r="D572" s="58"/>
    </row>
    <row r="573" spans="3:4" ht="15.75" customHeight="1" x14ac:dyDescent="0.2">
      <c r="C573" s="70"/>
      <c r="D573" s="58"/>
    </row>
    <row r="574" spans="3:4" ht="15.75" customHeight="1" x14ac:dyDescent="0.2">
      <c r="C574" s="70"/>
      <c r="D574" s="58"/>
    </row>
    <row r="575" spans="3:4" ht="15.75" customHeight="1" x14ac:dyDescent="0.2">
      <c r="C575" s="70"/>
      <c r="D575" s="58"/>
    </row>
    <row r="576" spans="3:4" ht="15.75" customHeight="1" x14ac:dyDescent="0.2">
      <c r="C576" s="70"/>
      <c r="D576" s="58"/>
    </row>
    <row r="577" spans="3:4" ht="15.75" customHeight="1" x14ac:dyDescent="0.2">
      <c r="C577" s="70"/>
      <c r="D577" s="58"/>
    </row>
    <row r="578" spans="3:4" ht="15.75" customHeight="1" x14ac:dyDescent="0.2">
      <c r="C578" s="70"/>
      <c r="D578" s="58"/>
    </row>
    <row r="579" spans="3:4" ht="15.75" customHeight="1" x14ac:dyDescent="0.2">
      <c r="C579" s="70"/>
      <c r="D579" s="58"/>
    </row>
    <row r="580" spans="3:4" ht="15.75" customHeight="1" x14ac:dyDescent="0.2">
      <c r="C580" s="70"/>
      <c r="D580" s="58"/>
    </row>
    <row r="581" spans="3:4" ht="15.75" customHeight="1" x14ac:dyDescent="0.2">
      <c r="C581" s="70"/>
      <c r="D581" s="58"/>
    </row>
    <row r="582" spans="3:4" ht="15.75" customHeight="1" x14ac:dyDescent="0.2">
      <c r="C582" s="70"/>
      <c r="D582" s="58"/>
    </row>
    <row r="583" spans="3:4" ht="15.75" customHeight="1" x14ac:dyDescent="0.2">
      <c r="C583" s="70"/>
      <c r="D583" s="58"/>
    </row>
    <row r="584" spans="3:4" ht="15.75" customHeight="1" x14ac:dyDescent="0.2">
      <c r="C584" s="70"/>
      <c r="D584" s="58"/>
    </row>
    <row r="585" spans="3:4" ht="15.75" customHeight="1" x14ac:dyDescent="0.2">
      <c r="C585" s="70"/>
      <c r="D585" s="58"/>
    </row>
    <row r="586" spans="3:4" ht="15.75" customHeight="1" x14ac:dyDescent="0.2">
      <c r="C586" s="70"/>
      <c r="D586" s="58"/>
    </row>
    <row r="587" spans="3:4" ht="15.75" customHeight="1" x14ac:dyDescent="0.2">
      <c r="C587" s="70"/>
      <c r="D587" s="58"/>
    </row>
    <row r="588" spans="3:4" ht="15.75" customHeight="1" x14ac:dyDescent="0.2">
      <c r="C588" s="70"/>
      <c r="D588" s="58"/>
    </row>
    <row r="589" spans="3:4" ht="15.75" customHeight="1" x14ac:dyDescent="0.2">
      <c r="C589" s="70"/>
      <c r="D589" s="58"/>
    </row>
    <row r="590" spans="3:4" ht="15.75" customHeight="1" x14ac:dyDescent="0.2">
      <c r="C590" s="70"/>
      <c r="D590" s="58"/>
    </row>
    <row r="591" spans="3:4" ht="15.75" customHeight="1" x14ac:dyDescent="0.2">
      <c r="C591" s="70"/>
      <c r="D591" s="58"/>
    </row>
    <row r="592" spans="3:4" ht="15.75" customHeight="1" x14ac:dyDescent="0.2">
      <c r="C592" s="70"/>
      <c r="D592" s="58"/>
    </row>
    <row r="593" spans="3:4" ht="15.75" customHeight="1" x14ac:dyDescent="0.2">
      <c r="C593" s="70"/>
      <c r="D593" s="58"/>
    </row>
    <row r="594" spans="3:4" ht="15.75" customHeight="1" x14ac:dyDescent="0.2">
      <c r="C594" s="70"/>
      <c r="D594" s="58"/>
    </row>
    <row r="595" spans="3:4" ht="15.75" customHeight="1" x14ac:dyDescent="0.2">
      <c r="C595" s="70"/>
      <c r="D595" s="58"/>
    </row>
    <row r="596" spans="3:4" ht="15.75" customHeight="1" x14ac:dyDescent="0.2">
      <c r="C596" s="70"/>
      <c r="D596" s="58"/>
    </row>
    <row r="597" spans="3:4" ht="15.75" customHeight="1" x14ac:dyDescent="0.2">
      <c r="C597" s="70"/>
      <c r="D597" s="58"/>
    </row>
    <row r="598" spans="3:4" ht="15.75" customHeight="1" x14ac:dyDescent="0.2">
      <c r="C598" s="70"/>
      <c r="D598" s="58"/>
    </row>
    <row r="599" spans="3:4" ht="15.75" customHeight="1" x14ac:dyDescent="0.2">
      <c r="C599" s="70"/>
      <c r="D599" s="58"/>
    </row>
    <row r="600" spans="3:4" ht="15.75" customHeight="1" x14ac:dyDescent="0.2">
      <c r="C600" s="70"/>
      <c r="D600" s="58"/>
    </row>
    <row r="601" spans="3:4" ht="15.75" customHeight="1" x14ac:dyDescent="0.2">
      <c r="C601" s="70"/>
      <c r="D601" s="58"/>
    </row>
    <row r="602" spans="3:4" ht="15.75" customHeight="1" x14ac:dyDescent="0.2">
      <c r="C602" s="70"/>
      <c r="D602" s="58"/>
    </row>
    <row r="603" spans="3:4" ht="15.75" customHeight="1" x14ac:dyDescent="0.2">
      <c r="C603" s="70"/>
      <c r="D603" s="58"/>
    </row>
    <row r="604" spans="3:4" ht="15.75" customHeight="1" x14ac:dyDescent="0.2">
      <c r="C604" s="70"/>
      <c r="D604" s="58"/>
    </row>
    <row r="605" spans="3:4" ht="15.75" customHeight="1" x14ac:dyDescent="0.2">
      <c r="C605" s="70"/>
      <c r="D605" s="58"/>
    </row>
    <row r="606" spans="3:4" ht="15.75" customHeight="1" x14ac:dyDescent="0.2">
      <c r="C606" s="70"/>
      <c r="D606" s="58"/>
    </row>
    <row r="607" spans="3:4" ht="15.75" customHeight="1" x14ac:dyDescent="0.2">
      <c r="C607" s="70"/>
      <c r="D607" s="58"/>
    </row>
    <row r="608" spans="3:4" ht="15.75" customHeight="1" x14ac:dyDescent="0.2">
      <c r="C608" s="70"/>
      <c r="D608" s="58"/>
    </row>
    <row r="609" spans="3:4" ht="15.75" customHeight="1" x14ac:dyDescent="0.2">
      <c r="C609" s="70"/>
      <c r="D609" s="58"/>
    </row>
    <row r="610" spans="3:4" ht="15.75" customHeight="1" x14ac:dyDescent="0.2">
      <c r="C610" s="70"/>
      <c r="D610" s="58"/>
    </row>
    <row r="611" spans="3:4" ht="15.75" customHeight="1" x14ac:dyDescent="0.2">
      <c r="C611" s="70"/>
      <c r="D611" s="58"/>
    </row>
    <row r="612" spans="3:4" ht="15.75" customHeight="1" x14ac:dyDescent="0.2">
      <c r="C612" s="70"/>
      <c r="D612" s="58"/>
    </row>
    <row r="613" spans="3:4" ht="15.75" customHeight="1" x14ac:dyDescent="0.2">
      <c r="C613" s="70"/>
      <c r="D613" s="58"/>
    </row>
    <row r="614" spans="3:4" ht="15.75" customHeight="1" x14ac:dyDescent="0.2">
      <c r="C614" s="70"/>
      <c r="D614" s="58"/>
    </row>
    <row r="615" spans="3:4" ht="15.75" customHeight="1" x14ac:dyDescent="0.2">
      <c r="C615" s="70"/>
      <c r="D615" s="58"/>
    </row>
    <row r="616" spans="3:4" ht="15.75" customHeight="1" x14ac:dyDescent="0.2">
      <c r="C616" s="70"/>
      <c r="D616" s="58"/>
    </row>
    <row r="617" spans="3:4" ht="15.75" customHeight="1" x14ac:dyDescent="0.2">
      <c r="C617" s="70"/>
      <c r="D617" s="58"/>
    </row>
    <row r="618" spans="3:4" ht="15.75" customHeight="1" x14ac:dyDescent="0.2">
      <c r="C618" s="70"/>
      <c r="D618" s="58"/>
    </row>
    <row r="619" spans="3:4" ht="15.75" customHeight="1" x14ac:dyDescent="0.2">
      <c r="C619" s="70"/>
      <c r="D619" s="58"/>
    </row>
    <row r="620" spans="3:4" ht="15.75" customHeight="1" x14ac:dyDescent="0.2">
      <c r="C620" s="70"/>
      <c r="D620" s="58"/>
    </row>
    <row r="621" spans="3:4" ht="15.75" customHeight="1" x14ac:dyDescent="0.2">
      <c r="C621" s="70"/>
      <c r="D621" s="58"/>
    </row>
    <row r="622" spans="3:4" ht="15.75" customHeight="1" x14ac:dyDescent="0.2">
      <c r="C622" s="70"/>
      <c r="D622" s="58"/>
    </row>
    <row r="623" spans="3:4" ht="15.75" customHeight="1" x14ac:dyDescent="0.2">
      <c r="C623" s="70"/>
      <c r="D623" s="58"/>
    </row>
    <row r="624" spans="3:4" ht="15.75" customHeight="1" x14ac:dyDescent="0.2">
      <c r="C624" s="70"/>
      <c r="D624" s="58"/>
    </row>
    <row r="625" spans="3:4" ht="15.75" customHeight="1" x14ac:dyDescent="0.2">
      <c r="C625" s="70"/>
      <c r="D625" s="58"/>
    </row>
    <row r="626" spans="3:4" ht="15.75" customHeight="1" x14ac:dyDescent="0.2">
      <c r="C626" s="70"/>
      <c r="D626" s="58"/>
    </row>
    <row r="627" spans="3:4" ht="15.75" customHeight="1" x14ac:dyDescent="0.2">
      <c r="C627" s="70"/>
      <c r="D627" s="58"/>
    </row>
    <row r="628" spans="3:4" ht="15.75" customHeight="1" x14ac:dyDescent="0.2">
      <c r="C628" s="70"/>
      <c r="D628" s="58"/>
    </row>
    <row r="629" spans="3:4" ht="15.75" customHeight="1" x14ac:dyDescent="0.2">
      <c r="C629" s="70"/>
      <c r="D629" s="58"/>
    </row>
    <row r="630" spans="3:4" ht="15.75" customHeight="1" x14ac:dyDescent="0.2">
      <c r="C630" s="70"/>
      <c r="D630" s="58"/>
    </row>
    <row r="631" spans="3:4" ht="15.75" customHeight="1" x14ac:dyDescent="0.2">
      <c r="C631" s="70"/>
      <c r="D631" s="58"/>
    </row>
    <row r="632" spans="3:4" ht="15.75" customHeight="1" x14ac:dyDescent="0.2">
      <c r="C632" s="70"/>
      <c r="D632" s="58"/>
    </row>
    <row r="633" spans="3:4" ht="15.75" customHeight="1" x14ac:dyDescent="0.2">
      <c r="C633" s="70"/>
      <c r="D633" s="58"/>
    </row>
    <row r="634" spans="3:4" ht="15.75" customHeight="1" x14ac:dyDescent="0.2">
      <c r="C634" s="70"/>
      <c r="D634" s="58"/>
    </row>
    <row r="635" spans="3:4" ht="15.75" customHeight="1" x14ac:dyDescent="0.2">
      <c r="C635" s="70"/>
      <c r="D635" s="58"/>
    </row>
    <row r="636" spans="3:4" ht="15.75" customHeight="1" x14ac:dyDescent="0.2">
      <c r="C636" s="70"/>
      <c r="D636" s="58"/>
    </row>
    <row r="637" spans="3:4" ht="15.75" customHeight="1" x14ac:dyDescent="0.2">
      <c r="C637" s="70"/>
      <c r="D637" s="58"/>
    </row>
    <row r="638" spans="3:4" ht="15.75" customHeight="1" x14ac:dyDescent="0.2">
      <c r="C638" s="70"/>
      <c r="D638" s="58"/>
    </row>
    <row r="639" spans="3:4" ht="15.75" customHeight="1" x14ac:dyDescent="0.2">
      <c r="C639" s="70"/>
      <c r="D639" s="58"/>
    </row>
    <row r="640" spans="3:4" ht="15.75" customHeight="1" x14ac:dyDescent="0.2">
      <c r="C640" s="70"/>
      <c r="D640" s="58"/>
    </row>
    <row r="641" spans="3:4" ht="15.75" customHeight="1" x14ac:dyDescent="0.2">
      <c r="C641" s="70"/>
      <c r="D641" s="58"/>
    </row>
    <row r="642" spans="3:4" ht="15.75" customHeight="1" x14ac:dyDescent="0.2">
      <c r="C642" s="70"/>
      <c r="D642" s="58"/>
    </row>
    <row r="643" spans="3:4" ht="15.75" customHeight="1" x14ac:dyDescent="0.2">
      <c r="C643" s="70"/>
      <c r="D643" s="58"/>
    </row>
    <row r="644" spans="3:4" ht="15.75" customHeight="1" x14ac:dyDescent="0.2">
      <c r="C644" s="70"/>
      <c r="D644" s="58"/>
    </row>
    <row r="645" spans="3:4" ht="15.75" customHeight="1" x14ac:dyDescent="0.2">
      <c r="C645" s="70"/>
      <c r="D645" s="58"/>
    </row>
    <row r="646" spans="3:4" ht="15.75" customHeight="1" x14ac:dyDescent="0.2">
      <c r="C646" s="70"/>
      <c r="D646" s="58"/>
    </row>
    <row r="647" spans="3:4" ht="15.75" customHeight="1" x14ac:dyDescent="0.2">
      <c r="C647" s="70"/>
      <c r="D647" s="58"/>
    </row>
    <row r="648" spans="3:4" ht="15.75" customHeight="1" x14ac:dyDescent="0.2">
      <c r="C648" s="70"/>
      <c r="D648" s="58"/>
    </row>
    <row r="649" spans="3:4" ht="15.75" customHeight="1" x14ac:dyDescent="0.2">
      <c r="C649" s="70"/>
      <c r="D649" s="58"/>
    </row>
    <row r="650" spans="3:4" ht="15.75" customHeight="1" x14ac:dyDescent="0.2">
      <c r="C650" s="70"/>
      <c r="D650" s="58"/>
    </row>
    <row r="651" spans="3:4" ht="15.75" customHeight="1" x14ac:dyDescent="0.2">
      <c r="C651" s="70"/>
      <c r="D651" s="58"/>
    </row>
    <row r="652" spans="3:4" ht="15.75" customHeight="1" x14ac:dyDescent="0.2">
      <c r="C652" s="70"/>
      <c r="D652" s="58"/>
    </row>
    <row r="653" spans="3:4" ht="15.75" customHeight="1" x14ac:dyDescent="0.2">
      <c r="C653" s="70"/>
      <c r="D653" s="58"/>
    </row>
    <row r="654" spans="3:4" ht="15.75" customHeight="1" x14ac:dyDescent="0.2">
      <c r="C654" s="70"/>
      <c r="D654" s="58"/>
    </row>
    <row r="655" spans="3:4" ht="15.75" customHeight="1" x14ac:dyDescent="0.2">
      <c r="C655" s="70"/>
      <c r="D655" s="58"/>
    </row>
    <row r="656" spans="3:4" ht="15.75" customHeight="1" x14ac:dyDescent="0.2">
      <c r="C656" s="70"/>
      <c r="D656" s="58"/>
    </row>
    <row r="657" spans="3:4" ht="15.75" customHeight="1" x14ac:dyDescent="0.2">
      <c r="C657" s="70"/>
      <c r="D657" s="58"/>
    </row>
    <row r="658" spans="3:4" ht="15.75" customHeight="1" x14ac:dyDescent="0.2">
      <c r="C658" s="70"/>
      <c r="D658" s="58"/>
    </row>
    <row r="659" spans="3:4" ht="15.75" customHeight="1" x14ac:dyDescent="0.2">
      <c r="C659" s="70"/>
      <c r="D659" s="58"/>
    </row>
    <row r="660" spans="3:4" ht="15.75" customHeight="1" x14ac:dyDescent="0.2">
      <c r="C660" s="70"/>
      <c r="D660" s="58"/>
    </row>
    <row r="661" spans="3:4" ht="15.75" customHeight="1" x14ac:dyDescent="0.2">
      <c r="C661" s="70"/>
      <c r="D661" s="58"/>
    </row>
    <row r="662" spans="3:4" ht="15.75" customHeight="1" x14ac:dyDescent="0.2">
      <c r="C662" s="70"/>
      <c r="D662" s="58"/>
    </row>
    <row r="663" spans="3:4" ht="15.75" customHeight="1" x14ac:dyDescent="0.2">
      <c r="C663" s="70"/>
      <c r="D663" s="58"/>
    </row>
    <row r="664" spans="3:4" ht="15.75" customHeight="1" x14ac:dyDescent="0.2">
      <c r="C664" s="70"/>
      <c r="D664" s="58"/>
    </row>
    <row r="665" spans="3:4" ht="15.75" customHeight="1" x14ac:dyDescent="0.2">
      <c r="C665" s="70"/>
      <c r="D665" s="58"/>
    </row>
    <row r="666" spans="3:4" ht="15.75" customHeight="1" x14ac:dyDescent="0.2">
      <c r="C666" s="70"/>
      <c r="D666" s="58"/>
    </row>
    <row r="667" spans="3:4" ht="15.75" customHeight="1" x14ac:dyDescent="0.2">
      <c r="C667" s="70"/>
      <c r="D667" s="58"/>
    </row>
    <row r="668" spans="3:4" ht="15.75" customHeight="1" x14ac:dyDescent="0.2">
      <c r="C668" s="70"/>
      <c r="D668" s="58"/>
    </row>
    <row r="669" spans="3:4" ht="15.75" customHeight="1" x14ac:dyDescent="0.2">
      <c r="C669" s="70"/>
      <c r="D669" s="58"/>
    </row>
    <row r="670" spans="3:4" ht="15.75" customHeight="1" x14ac:dyDescent="0.2">
      <c r="C670" s="70"/>
      <c r="D670" s="58"/>
    </row>
    <row r="671" spans="3:4" ht="15.75" customHeight="1" x14ac:dyDescent="0.2">
      <c r="C671" s="70"/>
      <c r="D671" s="58"/>
    </row>
    <row r="672" spans="3:4" ht="15.75" customHeight="1" x14ac:dyDescent="0.2">
      <c r="C672" s="70"/>
      <c r="D672" s="58"/>
    </row>
    <row r="673" spans="3:4" ht="15.75" customHeight="1" x14ac:dyDescent="0.2">
      <c r="C673" s="70"/>
      <c r="D673" s="58"/>
    </row>
    <row r="674" spans="3:4" ht="15.75" customHeight="1" x14ac:dyDescent="0.2">
      <c r="C674" s="70"/>
      <c r="D674" s="58"/>
    </row>
    <row r="675" spans="3:4" ht="15.75" customHeight="1" x14ac:dyDescent="0.2">
      <c r="C675" s="70"/>
      <c r="D675" s="58"/>
    </row>
    <row r="676" spans="3:4" ht="15.75" customHeight="1" x14ac:dyDescent="0.2">
      <c r="C676" s="70"/>
      <c r="D676" s="58"/>
    </row>
    <row r="677" spans="3:4" ht="15.75" customHeight="1" x14ac:dyDescent="0.2">
      <c r="C677" s="70"/>
      <c r="D677" s="58"/>
    </row>
    <row r="678" spans="3:4" ht="15.75" customHeight="1" x14ac:dyDescent="0.2">
      <c r="C678" s="70"/>
      <c r="D678" s="58"/>
    </row>
    <row r="679" spans="3:4" ht="15.75" customHeight="1" x14ac:dyDescent="0.2">
      <c r="C679" s="70"/>
      <c r="D679" s="58"/>
    </row>
    <row r="680" spans="3:4" ht="15.75" customHeight="1" x14ac:dyDescent="0.2">
      <c r="C680" s="70"/>
      <c r="D680" s="58"/>
    </row>
    <row r="681" spans="3:4" ht="15.75" customHeight="1" x14ac:dyDescent="0.2">
      <c r="C681" s="70"/>
      <c r="D681" s="58"/>
    </row>
    <row r="682" spans="3:4" ht="15.75" customHeight="1" x14ac:dyDescent="0.2">
      <c r="C682" s="70"/>
      <c r="D682" s="58"/>
    </row>
    <row r="683" spans="3:4" ht="15.75" customHeight="1" x14ac:dyDescent="0.2">
      <c r="C683" s="70"/>
      <c r="D683" s="58"/>
    </row>
    <row r="684" spans="3:4" ht="15.75" customHeight="1" x14ac:dyDescent="0.2">
      <c r="C684" s="70"/>
      <c r="D684" s="58"/>
    </row>
    <row r="685" spans="3:4" ht="15.75" customHeight="1" x14ac:dyDescent="0.2">
      <c r="C685" s="70"/>
      <c r="D685" s="58"/>
    </row>
    <row r="686" spans="3:4" ht="15.75" customHeight="1" x14ac:dyDescent="0.2">
      <c r="C686" s="70"/>
      <c r="D686" s="58"/>
    </row>
    <row r="687" spans="3:4" ht="15.75" customHeight="1" x14ac:dyDescent="0.2">
      <c r="C687" s="70"/>
      <c r="D687" s="58"/>
    </row>
    <row r="688" spans="3:4" ht="15.75" customHeight="1" x14ac:dyDescent="0.2">
      <c r="C688" s="70"/>
      <c r="D688" s="58"/>
    </row>
    <row r="689" spans="3:4" ht="15.75" customHeight="1" x14ac:dyDescent="0.2">
      <c r="C689" s="70"/>
      <c r="D689" s="58"/>
    </row>
    <row r="690" spans="3:4" ht="15.75" customHeight="1" x14ac:dyDescent="0.2">
      <c r="C690" s="70"/>
      <c r="D690" s="58"/>
    </row>
    <row r="691" spans="3:4" ht="15.75" customHeight="1" x14ac:dyDescent="0.2">
      <c r="C691" s="70"/>
      <c r="D691" s="58"/>
    </row>
    <row r="692" spans="3:4" ht="15.75" customHeight="1" x14ac:dyDescent="0.2">
      <c r="C692" s="70"/>
      <c r="D692" s="58"/>
    </row>
    <row r="693" spans="3:4" ht="15.75" customHeight="1" x14ac:dyDescent="0.2">
      <c r="C693" s="70"/>
      <c r="D693" s="58"/>
    </row>
    <row r="694" spans="3:4" ht="15.75" customHeight="1" x14ac:dyDescent="0.2">
      <c r="C694" s="70"/>
      <c r="D694" s="58"/>
    </row>
    <row r="695" spans="3:4" ht="15.75" customHeight="1" x14ac:dyDescent="0.2">
      <c r="C695" s="70"/>
      <c r="D695" s="58"/>
    </row>
    <row r="696" spans="3:4" ht="15.75" customHeight="1" x14ac:dyDescent="0.2">
      <c r="C696" s="70"/>
      <c r="D696" s="58"/>
    </row>
    <row r="697" spans="3:4" ht="15.75" customHeight="1" x14ac:dyDescent="0.2">
      <c r="C697" s="70"/>
      <c r="D697" s="58"/>
    </row>
    <row r="698" spans="3:4" ht="15.75" customHeight="1" x14ac:dyDescent="0.2">
      <c r="C698" s="70"/>
      <c r="D698" s="58"/>
    </row>
    <row r="699" spans="3:4" ht="15.75" customHeight="1" x14ac:dyDescent="0.2">
      <c r="C699" s="70"/>
      <c r="D699" s="58"/>
    </row>
    <row r="700" spans="3:4" ht="15.75" customHeight="1" x14ac:dyDescent="0.2">
      <c r="C700" s="70"/>
      <c r="D700" s="58"/>
    </row>
    <row r="701" spans="3:4" ht="15.75" customHeight="1" x14ac:dyDescent="0.2">
      <c r="C701" s="70"/>
      <c r="D701" s="58"/>
    </row>
    <row r="702" spans="3:4" ht="15.75" customHeight="1" x14ac:dyDescent="0.2">
      <c r="C702" s="70"/>
      <c r="D702" s="58"/>
    </row>
    <row r="703" spans="3:4" ht="15.75" customHeight="1" x14ac:dyDescent="0.2">
      <c r="C703" s="70"/>
      <c r="D703" s="58"/>
    </row>
    <row r="704" spans="3:4" ht="15.75" customHeight="1" x14ac:dyDescent="0.2">
      <c r="C704" s="70"/>
      <c r="D704" s="58"/>
    </row>
    <row r="705" spans="3:4" ht="15.75" customHeight="1" x14ac:dyDescent="0.2">
      <c r="C705" s="70"/>
      <c r="D705" s="58"/>
    </row>
    <row r="706" spans="3:4" ht="15.75" customHeight="1" x14ac:dyDescent="0.2">
      <c r="C706" s="70"/>
      <c r="D706" s="58"/>
    </row>
    <row r="707" spans="3:4" ht="15.75" customHeight="1" x14ac:dyDescent="0.2">
      <c r="C707" s="70"/>
      <c r="D707" s="58"/>
    </row>
    <row r="708" spans="3:4" ht="15.75" customHeight="1" x14ac:dyDescent="0.2">
      <c r="C708" s="70"/>
      <c r="D708" s="58"/>
    </row>
    <row r="709" spans="3:4" ht="15.75" customHeight="1" x14ac:dyDescent="0.2">
      <c r="C709" s="70"/>
      <c r="D709" s="58"/>
    </row>
    <row r="710" spans="3:4" ht="15.75" customHeight="1" x14ac:dyDescent="0.2">
      <c r="C710" s="70"/>
      <c r="D710" s="58"/>
    </row>
    <row r="711" spans="3:4" ht="15.75" customHeight="1" x14ac:dyDescent="0.2">
      <c r="C711" s="70"/>
      <c r="D711" s="58"/>
    </row>
    <row r="712" spans="3:4" ht="15.75" customHeight="1" x14ac:dyDescent="0.2">
      <c r="C712" s="70"/>
      <c r="D712" s="58"/>
    </row>
    <row r="713" spans="3:4" ht="15.75" customHeight="1" x14ac:dyDescent="0.2">
      <c r="C713" s="70"/>
      <c r="D713" s="58"/>
    </row>
    <row r="714" spans="3:4" ht="15.75" customHeight="1" x14ac:dyDescent="0.2">
      <c r="C714" s="70"/>
      <c r="D714" s="58"/>
    </row>
    <row r="715" spans="3:4" ht="15.75" customHeight="1" x14ac:dyDescent="0.2">
      <c r="C715" s="70"/>
      <c r="D715" s="58"/>
    </row>
    <row r="716" spans="3:4" ht="15.75" customHeight="1" x14ac:dyDescent="0.2">
      <c r="C716" s="70"/>
      <c r="D716" s="58"/>
    </row>
    <row r="717" spans="3:4" ht="15.75" customHeight="1" x14ac:dyDescent="0.2">
      <c r="C717" s="70"/>
      <c r="D717" s="58"/>
    </row>
    <row r="718" spans="3:4" ht="15.75" customHeight="1" x14ac:dyDescent="0.2">
      <c r="C718" s="70"/>
      <c r="D718" s="58"/>
    </row>
    <row r="719" spans="3:4" ht="15.75" customHeight="1" x14ac:dyDescent="0.2">
      <c r="C719" s="70"/>
      <c r="D719" s="58"/>
    </row>
    <row r="720" spans="3:4" ht="15.75" customHeight="1" x14ac:dyDescent="0.2">
      <c r="C720" s="70"/>
      <c r="D720" s="58"/>
    </row>
    <row r="721" spans="3:4" ht="15.75" customHeight="1" x14ac:dyDescent="0.2">
      <c r="C721" s="70"/>
      <c r="D721" s="58"/>
    </row>
    <row r="722" spans="3:4" ht="15.75" customHeight="1" x14ac:dyDescent="0.2">
      <c r="C722" s="70"/>
      <c r="D722" s="58"/>
    </row>
    <row r="723" spans="3:4" ht="15.75" customHeight="1" x14ac:dyDescent="0.2">
      <c r="C723" s="70"/>
      <c r="D723" s="58"/>
    </row>
    <row r="724" spans="3:4" ht="15.75" customHeight="1" x14ac:dyDescent="0.2">
      <c r="C724" s="70"/>
      <c r="D724" s="58"/>
    </row>
    <row r="725" spans="3:4" ht="15.75" customHeight="1" x14ac:dyDescent="0.2">
      <c r="C725" s="70"/>
      <c r="D725" s="58"/>
    </row>
    <row r="726" spans="3:4" ht="15.75" customHeight="1" x14ac:dyDescent="0.2">
      <c r="C726" s="70"/>
      <c r="D726" s="58"/>
    </row>
    <row r="727" spans="3:4" ht="15.75" customHeight="1" x14ac:dyDescent="0.2">
      <c r="C727" s="70"/>
      <c r="D727" s="58"/>
    </row>
    <row r="728" spans="3:4" ht="15.75" customHeight="1" x14ac:dyDescent="0.2">
      <c r="C728" s="70"/>
      <c r="D728" s="58"/>
    </row>
    <row r="729" spans="3:4" ht="15.75" customHeight="1" x14ac:dyDescent="0.2">
      <c r="C729" s="70"/>
      <c r="D729" s="58"/>
    </row>
    <row r="730" spans="3:4" ht="15.75" customHeight="1" x14ac:dyDescent="0.2">
      <c r="C730" s="70"/>
      <c r="D730" s="58"/>
    </row>
    <row r="731" spans="3:4" ht="15.75" customHeight="1" x14ac:dyDescent="0.2">
      <c r="C731" s="70"/>
      <c r="D731" s="58"/>
    </row>
    <row r="732" spans="3:4" ht="15.75" customHeight="1" x14ac:dyDescent="0.2">
      <c r="C732" s="70"/>
      <c r="D732" s="58"/>
    </row>
    <row r="733" spans="3:4" ht="15.75" customHeight="1" x14ac:dyDescent="0.2">
      <c r="C733" s="70"/>
      <c r="D733" s="58"/>
    </row>
    <row r="734" spans="3:4" ht="15.75" customHeight="1" x14ac:dyDescent="0.2">
      <c r="C734" s="70"/>
      <c r="D734" s="58"/>
    </row>
    <row r="735" spans="3:4" ht="15.75" customHeight="1" x14ac:dyDescent="0.2">
      <c r="C735" s="70"/>
      <c r="D735" s="58"/>
    </row>
    <row r="736" spans="3:4" ht="15.75" customHeight="1" x14ac:dyDescent="0.2">
      <c r="C736" s="70"/>
      <c r="D736" s="58"/>
    </row>
    <row r="737" spans="3:4" ht="15.75" customHeight="1" x14ac:dyDescent="0.2">
      <c r="C737" s="70"/>
      <c r="D737" s="58"/>
    </row>
    <row r="738" spans="3:4" ht="15.75" customHeight="1" x14ac:dyDescent="0.2">
      <c r="C738" s="70"/>
      <c r="D738" s="58"/>
    </row>
    <row r="739" spans="3:4" ht="15.75" customHeight="1" x14ac:dyDescent="0.2">
      <c r="C739" s="70"/>
      <c r="D739" s="58"/>
    </row>
    <row r="740" spans="3:4" ht="15.75" customHeight="1" x14ac:dyDescent="0.2">
      <c r="C740" s="70"/>
      <c r="D740" s="58"/>
    </row>
    <row r="741" spans="3:4" ht="15.75" customHeight="1" x14ac:dyDescent="0.2">
      <c r="C741" s="70"/>
      <c r="D741" s="58"/>
    </row>
    <row r="742" spans="3:4" ht="15.75" customHeight="1" x14ac:dyDescent="0.2">
      <c r="C742" s="70"/>
      <c r="D742" s="58"/>
    </row>
    <row r="743" spans="3:4" ht="15.75" customHeight="1" x14ac:dyDescent="0.2">
      <c r="C743" s="70"/>
      <c r="D743" s="58"/>
    </row>
    <row r="744" spans="3:4" ht="15.75" customHeight="1" x14ac:dyDescent="0.2">
      <c r="C744" s="70"/>
      <c r="D744" s="58"/>
    </row>
    <row r="745" spans="3:4" ht="15.75" customHeight="1" x14ac:dyDescent="0.2">
      <c r="C745" s="70"/>
      <c r="D745" s="58"/>
    </row>
    <row r="746" spans="3:4" ht="15.75" customHeight="1" x14ac:dyDescent="0.2">
      <c r="C746" s="70"/>
      <c r="D746" s="58"/>
    </row>
    <row r="747" spans="3:4" ht="15.75" customHeight="1" x14ac:dyDescent="0.2">
      <c r="C747" s="70"/>
      <c r="D747" s="58"/>
    </row>
    <row r="748" spans="3:4" ht="15.75" customHeight="1" x14ac:dyDescent="0.2">
      <c r="C748" s="70"/>
      <c r="D748" s="58"/>
    </row>
    <row r="749" spans="3:4" ht="15.75" customHeight="1" x14ac:dyDescent="0.2">
      <c r="C749" s="70"/>
      <c r="D749" s="58"/>
    </row>
    <row r="750" spans="3:4" ht="15.75" customHeight="1" x14ac:dyDescent="0.2">
      <c r="C750" s="70"/>
      <c r="D750" s="58"/>
    </row>
    <row r="751" spans="3:4" ht="15.75" customHeight="1" x14ac:dyDescent="0.2">
      <c r="C751" s="70"/>
      <c r="D751" s="58"/>
    </row>
    <row r="752" spans="3:4" ht="15.75" customHeight="1" x14ac:dyDescent="0.2">
      <c r="C752" s="70"/>
      <c r="D752" s="58"/>
    </row>
    <row r="753" spans="3:4" ht="15.75" customHeight="1" x14ac:dyDescent="0.2">
      <c r="C753" s="70"/>
      <c r="D753" s="58"/>
    </row>
    <row r="754" spans="3:4" ht="15.75" customHeight="1" x14ac:dyDescent="0.2">
      <c r="C754" s="70"/>
      <c r="D754" s="58"/>
    </row>
    <row r="755" spans="3:4" ht="15.75" customHeight="1" x14ac:dyDescent="0.2">
      <c r="C755" s="70"/>
      <c r="D755" s="58"/>
    </row>
    <row r="756" spans="3:4" ht="15.75" customHeight="1" x14ac:dyDescent="0.2">
      <c r="C756" s="70"/>
      <c r="D756" s="58"/>
    </row>
    <row r="757" spans="3:4" ht="15.75" customHeight="1" x14ac:dyDescent="0.2">
      <c r="C757" s="70"/>
      <c r="D757" s="58"/>
    </row>
    <row r="758" spans="3:4" ht="15.75" customHeight="1" x14ac:dyDescent="0.2">
      <c r="C758" s="70"/>
      <c r="D758" s="58"/>
    </row>
    <row r="759" spans="3:4" ht="15.75" customHeight="1" x14ac:dyDescent="0.2">
      <c r="C759" s="70"/>
      <c r="D759" s="58"/>
    </row>
    <row r="760" spans="3:4" ht="15.75" customHeight="1" x14ac:dyDescent="0.2">
      <c r="C760" s="70"/>
      <c r="D760" s="58"/>
    </row>
    <row r="761" spans="3:4" ht="15.75" customHeight="1" x14ac:dyDescent="0.2">
      <c r="C761" s="70"/>
      <c r="D761" s="58"/>
    </row>
    <row r="762" spans="3:4" ht="15.75" customHeight="1" x14ac:dyDescent="0.2">
      <c r="C762" s="70"/>
      <c r="D762" s="58"/>
    </row>
    <row r="763" spans="3:4" ht="15.75" customHeight="1" x14ac:dyDescent="0.2">
      <c r="C763" s="70"/>
      <c r="D763" s="58"/>
    </row>
    <row r="764" spans="3:4" ht="15.75" customHeight="1" x14ac:dyDescent="0.2">
      <c r="C764" s="70"/>
      <c r="D764" s="58"/>
    </row>
    <row r="765" spans="3:4" ht="15.75" customHeight="1" x14ac:dyDescent="0.2">
      <c r="C765" s="70"/>
      <c r="D765" s="58"/>
    </row>
    <row r="766" spans="3:4" ht="15.75" customHeight="1" x14ac:dyDescent="0.2">
      <c r="C766" s="70"/>
      <c r="D766" s="58"/>
    </row>
    <row r="767" spans="3:4" ht="15.75" customHeight="1" x14ac:dyDescent="0.2">
      <c r="C767" s="70"/>
      <c r="D767" s="58"/>
    </row>
    <row r="768" spans="3:4" ht="15.75" customHeight="1" x14ac:dyDescent="0.2">
      <c r="C768" s="70"/>
      <c r="D768" s="58"/>
    </row>
    <row r="769" spans="3:4" ht="15.75" customHeight="1" x14ac:dyDescent="0.2">
      <c r="C769" s="70"/>
      <c r="D769" s="58"/>
    </row>
    <row r="770" spans="3:4" ht="15.75" customHeight="1" x14ac:dyDescent="0.2">
      <c r="C770" s="70"/>
      <c r="D770" s="58"/>
    </row>
    <row r="771" spans="3:4" ht="15.75" customHeight="1" x14ac:dyDescent="0.2">
      <c r="C771" s="70"/>
      <c r="D771" s="58"/>
    </row>
    <row r="772" spans="3:4" ht="15.75" customHeight="1" x14ac:dyDescent="0.2">
      <c r="C772" s="70"/>
      <c r="D772" s="58"/>
    </row>
    <row r="773" spans="3:4" ht="15.75" customHeight="1" x14ac:dyDescent="0.2">
      <c r="C773" s="70"/>
      <c r="D773" s="58"/>
    </row>
    <row r="774" spans="3:4" ht="15.75" customHeight="1" x14ac:dyDescent="0.2">
      <c r="C774" s="70"/>
      <c r="D774" s="58"/>
    </row>
    <row r="775" spans="3:4" ht="15.75" customHeight="1" x14ac:dyDescent="0.2">
      <c r="C775" s="70"/>
      <c r="D775" s="58"/>
    </row>
    <row r="776" spans="3:4" ht="15.75" customHeight="1" x14ac:dyDescent="0.2">
      <c r="C776" s="70"/>
      <c r="D776" s="58"/>
    </row>
    <row r="777" spans="3:4" ht="15.75" customHeight="1" x14ac:dyDescent="0.2">
      <c r="C777" s="70"/>
      <c r="D777" s="58"/>
    </row>
    <row r="778" spans="3:4" ht="15.75" customHeight="1" x14ac:dyDescent="0.2">
      <c r="C778" s="70"/>
      <c r="D778" s="58"/>
    </row>
    <row r="779" spans="3:4" ht="15.75" customHeight="1" x14ac:dyDescent="0.2">
      <c r="C779" s="70"/>
      <c r="D779" s="58"/>
    </row>
    <row r="780" spans="3:4" ht="15.75" customHeight="1" x14ac:dyDescent="0.2">
      <c r="C780" s="70"/>
      <c r="D780" s="58"/>
    </row>
    <row r="781" spans="3:4" ht="15.75" customHeight="1" x14ac:dyDescent="0.2">
      <c r="C781" s="70"/>
      <c r="D781" s="58"/>
    </row>
    <row r="782" spans="3:4" ht="15.75" customHeight="1" x14ac:dyDescent="0.2">
      <c r="C782" s="70"/>
      <c r="D782" s="58"/>
    </row>
    <row r="783" spans="3:4" ht="15.75" customHeight="1" x14ac:dyDescent="0.2">
      <c r="C783" s="70"/>
      <c r="D783" s="58"/>
    </row>
    <row r="784" spans="3:4" ht="15.75" customHeight="1" x14ac:dyDescent="0.2">
      <c r="C784" s="70"/>
      <c r="D784" s="58"/>
    </row>
    <row r="785" spans="3:4" ht="15.75" customHeight="1" x14ac:dyDescent="0.2">
      <c r="C785" s="70"/>
      <c r="D785" s="58"/>
    </row>
    <row r="786" spans="3:4" ht="15.75" customHeight="1" x14ac:dyDescent="0.2">
      <c r="C786" s="70"/>
      <c r="D786" s="58"/>
    </row>
    <row r="787" spans="3:4" ht="15.75" customHeight="1" x14ac:dyDescent="0.2">
      <c r="C787" s="70"/>
      <c r="D787" s="58"/>
    </row>
    <row r="788" spans="3:4" ht="15.75" customHeight="1" x14ac:dyDescent="0.2">
      <c r="C788" s="70"/>
      <c r="D788" s="58"/>
    </row>
    <row r="789" spans="3:4" ht="15.75" customHeight="1" x14ac:dyDescent="0.2">
      <c r="C789" s="70"/>
      <c r="D789" s="58"/>
    </row>
    <row r="790" spans="3:4" ht="15.75" customHeight="1" x14ac:dyDescent="0.2">
      <c r="C790" s="70"/>
      <c r="D790" s="58"/>
    </row>
    <row r="791" spans="3:4" ht="15.75" customHeight="1" x14ac:dyDescent="0.2">
      <c r="C791" s="70"/>
      <c r="D791" s="58"/>
    </row>
    <row r="792" spans="3:4" ht="15.75" customHeight="1" x14ac:dyDescent="0.2">
      <c r="C792" s="70"/>
      <c r="D792" s="58"/>
    </row>
    <row r="793" spans="3:4" ht="15.75" customHeight="1" x14ac:dyDescent="0.2">
      <c r="C793" s="70"/>
      <c r="D793" s="58"/>
    </row>
    <row r="794" spans="3:4" ht="15.75" customHeight="1" x14ac:dyDescent="0.2">
      <c r="C794" s="70"/>
      <c r="D794" s="58"/>
    </row>
    <row r="795" spans="3:4" ht="15.75" customHeight="1" x14ac:dyDescent="0.2">
      <c r="C795" s="70"/>
      <c r="D795" s="58"/>
    </row>
    <row r="796" spans="3:4" ht="15.75" customHeight="1" x14ac:dyDescent="0.2">
      <c r="C796" s="70"/>
      <c r="D796" s="58"/>
    </row>
    <row r="797" spans="3:4" ht="15.75" customHeight="1" x14ac:dyDescent="0.2">
      <c r="C797" s="70"/>
      <c r="D797" s="58"/>
    </row>
    <row r="798" spans="3:4" ht="15.75" customHeight="1" x14ac:dyDescent="0.2">
      <c r="C798" s="70"/>
      <c r="D798" s="58"/>
    </row>
    <row r="799" spans="3:4" ht="15.75" customHeight="1" x14ac:dyDescent="0.2">
      <c r="C799" s="70"/>
      <c r="D799" s="58"/>
    </row>
    <row r="800" spans="3:4" ht="15.75" customHeight="1" x14ac:dyDescent="0.2">
      <c r="C800" s="70"/>
      <c r="D800" s="58"/>
    </row>
    <row r="801" spans="3:4" ht="15.75" customHeight="1" x14ac:dyDescent="0.2">
      <c r="C801" s="70"/>
      <c r="D801" s="58"/>
    </row>
    <row r="802" spans="3:4" ht="15.75" customHeight="1" x14ac:dyDescent="0.2">
      <c r="C802" s="70"/>
      <c r="D802" s="58"/>
    </row>
    <row r="803" spans="3:4" ht="15.75" customHeight="1" x14ac:dyDescent="0.2">
      <c r="C803" s="70"/>
      <c r="D803" s="58"/>
    </row>
    <row r="804" spans="3:4" ht="15.75" customHeight="1" x14ac:dyDescent="0.2">
      <c r="C804" s="70"/>
      <c r="D804" s="58"/>
    </row>
    <row r="805" spans="3:4" ht="15.75" customHeight="1" x14ac:dyDescent="0.2">
      <c r="C805" s="70"/>
      <c r="D805" s="58"/>
    </row>
    <row r="806" spans="3:4" ht="15.75" customHeight="1" x14ac:dyDescent="0.2">
      <c r="C806" s="70"/>
      <c r="D806" s="58"/>
    </row>
    <row r="807" spans="3:4" ht="15.75" customHeight="1" x14ac:dyDescent="0.2">
      <c r="C807" s="70"/>
      <c r="D807" s="58"/>
    </row>
    <row r="808" spans="3:4" ht="15.75" customHeight="1" x14ac:dyDescent="0.2">
      <c r="C808" s="70"/>
      <c r="D808" s="58"/>
    </row>
    <row r="809" spans="3:4" ht="15.75" customHeight="1" x14ac:dyDescent="0.2">
      <c r="C809" s="70"/>
      <c r="D809" s="58"/>
    </row>
    <row r="810" spans="3:4" ht="15.75" customHeight="1" x14ac:dyDescent="0.2">
      <c r="C810" s="70"/>
      <c r="D810" s="58"/>
    </row>
    <row r="811" spans="3:4" ht="15.75" customHeight="1" x14ac:dyDescent="0.2">
      <c r="C811" s="70"/>
      <c r="D811" s="58"/>
    </row>
    <row r="812" spans="3:4" ht="15.75" customHeight="1" x14ac:dyDescent="0.2">
      <c r="C812" s="70"/>
      <c r="D812" s="58"/>
    </row>
    <row r="813" spans="3:4" ht="15.75" customHeight="1" x14ac:dyDescent="0.2">
      <c r="C813" s="70"/>
      <c r="D813" s="58"/>
    </row>
    <row r="814" spans="3:4" ht="15.75" customHeight="1" x14ac:dyDescent="0.2">
      <c r="C814" s="70"/>
      <c r="D814" s="58"/>
    </row>
    <row r="815" spans="3:4" ht="15.75" customHeight="1" x14ac:dyDescent="0.2">
      <c r="C815" s="70"/>
      <c r="D815" s="58"/>
    </row>
    <row r="816" spans="3:4" ht="15.75" customHeight="1" x14ac:dyDescent="0.2">
      <c r="C816" s="70"/>
      <c r="D816" s="58"/>
    </row>
    <row r="817" spans="3:4" ht="15.75" customHeight="1" x14ac:dyDescent="0.2">
      <c r="C817" s="70"/>
      <c r="D817" s="58"/>
    </row>
    <row r="818" spans="3:4" ht="15.75" customHeight="1" x14ac:dyDescent="0.2">
      <c r="C818" s="70"/>
      <c r="D818" s="58"/>
    </row>
    <row r="819" spans="3:4" ht="15.75" customHeight="1" x14ac:dyDescent="0.2">
      <c r="C819" s="70"/>
      <c r="D819" s="58"/>
    </row>
    <row r="820" spans="3:4" ht="15.75" customHeight="1" x14ac:dyDescent="0.2">
      <c r="C820" s="70"/>
      <c r="D820" s="58"/>
    </row>
    <row r="821" spans="3:4" ht="15.75" customHeight="1" x14ac:dyDescent="0.2">
      <c r="C821" s="70"/>
      <c r="D821" s="58"/>
    </row>
    <row r="822" spans="3:4" ht="15.75" customHeight="1" x14ac:dyDescent="0.2">
      <c r="C822" s="70"/>
      <c r="D822" s="58"/>
    </row>
    <row r="823" spans="3:4" ht="15.75" customHeight="1" x14ac:dyDescent="0.2">
      <c r="C823" s="70"/>
      <c r="D823" s="58"/>
    </row>
    <row r="824" spans="3:4" ht="15.75" customHeight="1" x14ac:dyDescent="0.2">
      <c r="C824" s="70"/>
      <c r="D824" s="58"/>
    </row>
    <row r="825" spans="3:4" ht="15.75" customHeight="1" x14ac:dyDescent="0.2">
      <c r="C825" s="70"/>
      <c r="D825" s="58"/>
    </row>
    <row r="826" spans="3:4" ht="15.75" customHeight="1" x14ac:dyDescent="0.2">
      <c r="C826" s="70"/>
      <c r="D826" s="58"/>
    </row>
    <row r="827" spans="3:4" ht="15.75" customHeight="1" x14ac:dyDescent="0.2">
      <c r="C827" s="70"/>
      <c r="D827" s="58"/>
    </row>
    <row r="828" spans="3:4" ht="15.75" customHeight="1" x14ac:dyDescent="0.2">
      <c r="C828" s="70"/>
      <c r="D828" s="58"/>
    </row>
    <row r="829" spans="3:4" ht="15.75" customHeight="1" x14ac:dyDescent="0.2">
      <c r="C829" s="70"/>
      <c r="D829" s="58"/>
    </row>
    <row r="830" spans="3:4" ht="15.75" customHeight="1" x14ac:dyDescent="0.2">
      <c r="C830" s="70"/>
      <c r="D830" s="58"/>
    </row>
    <row r="831" spans="3:4" ht="15.75" customHeight="1" x14ac:dyDescent="0.2">
      <c r="C831" s="70"/>
      <c r="D831" s="58"/>
    </row>
    <row r="832" spans="3:4" ht="15.75" customHeight="1" x14ac:dyDescent="0.2">
      <c r="C832" s="70"/>
      <c r="D832" s="58"/>
    </row>
    <row r="833" spans="3:4" ht="15.75" customHeight="1" x14ac:dyDescent="0.2">
      <c r="C833" s="70"/>
      <c r="D833" s="58"/>
    </row>
    <row r="834" spans="3:4" ht="15.75" customHeight="1" x14ac:dyDescent="0.2">
      <c r="C834" s="70"/>
      <c r="D834" s="58"/>
    </row>
    <row r="835" spans="3:4" ht="15.75" customHeight="1" x14ac:dyDescent="0.2">
      <c r="C835" s="70"/>
      <c r="D835" s="58"/>
    </row>
    <row r="836" spans="3:4" ht="15.75" customHeight="1" x14ac:dyDescent="0.2">
      <c r="C836" s="70"/>
      <c r="D836" s="58"/>
    </row>
    <row r="837" spans="3:4" ht="15.75" customHeight="1" x14ac:dyDescent="0.2">
      <c r="C837" s="70"/>
      <c r="D837" s="58"/>
    </row>
    <row r="838" spans="3:4" ht="15.75" customHeight="1" x14ac:dyDescent="0.2">
      <c r="C838" s="70"/>
      <c r="D838" s="58"/>
    </row>
    <row r="839" spans="3:4" ht="15.75" customHeight="1" x14ac:dyDescent="0.2">
      <c r="C839" s="70"/>
      <c r="D839" s="58"/>
    </row>
    <row r="840" spans="3:4" ht="15.75" customHeight="1" x14ac:dyDescent="0.2">
      <c r="C840" s="70"/>
      <c r="D840" s="58"/>
    </row>
    <row r="841" spans="3:4" ht="15.75" customHeight="1" x14ac:dyDescent="0.2">
      <c r="C841" s="70"/>
      <c r="D841" s="58"/>
    </row>
    <row r="842" spans="3:4" ht="15.75" customHeight="1" x14ac:dyDescent="0.2">
      <c r="C842" s="70"/>
      <c r="D842" s="58"/>
    </row>
    <row r="843" spans="3:4" ht="15.75" customHeight="1" x14ac:dyDescent="0.2">
      <c r="C843" s="70"/>
      <c r="D843" s="58"/>
    </row>
    <row r="844" spans="3:4" ht="15.75" customHeight="1" x14ac:dyDescent="0.2">
      <c r="C844" s="70"/>
      <c r="D844" s="58"/>
    </row>
    <row r="845" spans="3:4" ht="15.75" customHeight="1" x14ac:dyDescent="0.2">
      <c r="C845" s="70"/>
      <c r="D845" s="58"/>
    </row>
    <row r="846" spans="3:4" ht="15.75" customHeight="1" x14ac:dyDescent="0.2">
      <c r="C846" s="70"/>
      <c r="D846" s="58"/>
    </row>
    <row r="847" spans="3:4" ht="15.75" customHeight="1" x14ac:dyDescent="0.2">
      <c r="C847" s="70"/>
      <c r="D847" s="58"/>
    </row>
    <row r="848" spans="3:4" ht="15.75" customHeight="1" x14ac:dyDescent="0.2">
      <c r="C848" s="70"/>
      <c r="D848" s="58"/>
    </row>
    <row r="849" spans="3:4" ht="15.75" customHeight="1" x14ac:dyDescent="0.2">
      <c r="C849" s="70"/>
      <c r="D849" s="58"/>
    </row>
    <row r="850" spans="3:4" ht="15.75" customHeight="1" x14ac:dyDescent="0.2">
      <c r="C850" s="70"/>
      <c r="D850" s="58"/>
    </row>
    <row r="851" spans="3:4" ht="15.75" customHeight="1" x14ac:dyDescent="0.2">
      <c r="C851" s="70"/>
      <c r="D851" s="58"/>
    </row>
    <row r="852" spans="3:4" ht="15.75" customHeight="1" x14ac:dyDescent="0.2">
      <c r="C852" s="70"/>
      <c r="D852" s="58"/>
    </row>
    <row r="853" spans="3:4" ht="15.75" customHeight="1" x14ac:dyDescent="0.2">
      <c r="C853" s="70"/>
      <c r="D853" s="58"/>
    </row>
    <row r="854" spans="3:4" ht="15.75" customHeight="1" x14ac:dyDescent="0.2">
      <c r="C854" s="70"/>
      <c r="D854" s="58"/>
    </row>
    <row r="855" spans="3:4" ht="15.75" customHeight="1" x14ac:dyDescent="0.2">
      <c r="C855" s="70"/>
      <c r="D855" s="58"/>
    </row>
    <row r="856" spans="3:4" ht="15.75" customHeight="1" x14ac:dyDescent="0.2">
      <c r="C856" s="70"/>
      <c r="D856" s="58"/>
    </row>
    <row r="857" spans="3:4" ht="15.75" customHeight="1" x14ac:dyDescent="0.2">
      <c r="C857" s="70"/>
      <c r="D857" s="58"/>
    </row>
    <row r="858" spans="3:4" ht="15.75" customHeight="1" x14ac:dyDescent="0.2">
      <c r="C858" s="70"/>
      <c r="D858" s="58"/>
    </row>
    <row r="859" spans="3:4" ht="15.75" customHeight="1" x14ac:dyDescent="0.2">
      <c r="C859" s="70"/>
      <c r="D859" s="58"/>
    </row>
    <row r="860" spans="3:4" ht="15.75" customHeight="1" x14ac:dyDescent="0.2">
      <c r="C860" s="70"/>
      <c r="D860" s="58"/>
    </row>
    <row r="861" spans="3:4" ht="15.75" customHeight="1" x14ac:dyDescent="0.2">
      <c r="C861" s="70"/>
      <c r="D861" s="58"/>
    </row>
    <row r="862" spans="3:4" ht="15.75" customHeight="1" x14ac:dyDescent="0.2">
      <c r="C862" s="70"/>
      <c r="D862" s="58"/>
    </row>
    <row r="863" spans="3:4" ht="15.75" customHeight="1" x14ac:dyDescent="0.2">
      <c r="C863" s="70"/>
      <c r="D863" s="58"/>
    </row>
    <row r="864" spans="3:4" ht="15.75" customHeight="1" x14ac:dyDescent="0.2">
      <c r="C864" s="70"/>
      <c r="D864" s="58"/>
    </row>
    <row r="865" spans="3:4" ht="15.75" customHeight="1" x14ac:dyDescent="0.2">
      <c r="C865" s="70"/>
      <c r="D865" s="58"/>
    </row>
    <row r="866" spans="3:4" ht="15.75" customHeight="1" x14ac:dyDescent="0.2">
      <c r="C866" s="70"/>
      <c r="D866" s="58"/>
    </row>
    <row r="867" spans="3:4" ht="15.75" customHeight="1" x14ac:dyDescent="0.2">
      <c r="C867" s="70"/>
      <c r="D867" s="58"/>
    </row>
    <row r="868" spans="3:4" ht="15.75" customHeight="1" x14ac:dyDescent="0.2">
      <c r="C868" s="70"/>
      <c r="D868" s="58"/>
    </row>
    <row r="869" spans="3:4" ht="15.75" customHeight="1" x14ac:dyDescent="0.2">
      <c r="C869" s="70"/>
      <c r="D869" s="58"/>
    </row>
    <row r="870" spans="3:4" ht="15.75" customHeight="1" x14ac:dyDescent="0.2">
      <c r="C870" s="70"/>
      <c r="D870" s="58"/>
    </row>
    <row r="871" spans="3:4" ht="15.75" customHeight="1" x14ac:dyDescent="0.2">
      <c r="C871" s="70"/>
      <c r="D871" s="58"/>
    </row>
    <row r="872" spans="3:4" ht="15.75" customHeight="1" x14ac:dyDescent="0.2">
      <c r="C872" s="70"/>
      <c r="D872" s="58"/>
    </row>
    <row r="873" spans="3:4" ht="15.75" customHeight="1" x14ac:dyDescent="0.2">
      <c r="C873" s="70"/>
      <c r="D873" s="58"/>
    </row>
    <row r="874" spans="3:4" ht="15.75" customHeight="1" x14ac:dyDescent="0.2">
      <c r="C874" s="70"/>
      <c r="D874" s="58"/>
    </row>
    <row r="875" spans="3:4" ht="15.75" customHeight="1" x14ac:dyDescent="0.2">
      <c r="C875" s="70"/>
      <c r="D875" s="58"/>
    </row>
    <row r="876" spans="3:4" ht="15.75" customHeight="1" x14ac:dyDescent="0.2">
      <c r="C876" s="70"/>
      <c r="D876" s="58"/>
    </row>
    <row r="877" spans="3:4" ht="15.75" customHeight="1" x14ac:dyDescent="0.2">
      <c r="C877" s="70"/>
      <c r="D877" s="58"/>
    </row>
    <row r="878" spans="3:4" ht="15.75" customHeight="1" x14ac:dyDescent="0.2">
      <c r="C878" s="70"/>
      <c r="D878" s="58"/>
    </row>
    <row r="879" spans="3:4" ht="15.75" customHeight="1" x14ac:dyDescent="0.2">
      <c r="C879" s="70"/>
      <c r="D879" s="58"/>
    </row>
    <row r="880" spans="3:4" ht="15.75" customHeight="1" x14ac:dyDescent="0.2">
      <c r="C880" s="70"/>
      <c r="D880" s="58"/>
    </row>
    <row r="881" spans="3:4" ht="15.75" customHeight="1" x14ac:dyDescent="0.2">
      <c r="C881" s="70"/>
      <c r="D881" s="58"/>
    </row>
    <row r="882" spans="3:4" ht="15.75" customHeight="1" x14ac:dyDescent="0.2">
      <c r="C882" s="70"/>
      <c r="D882" s="58"/>
    </row>
    <row r="883" spans="3:4" ht="15.75" customHeight="1" x14ac:dyDescent="0.2">
      <c r="C883" s="70"/>
      <c r="D883" s="58"/>
    </row>
    <row r="884" spans="3:4" ht="15.75" customHeight="1" x14ac:dyDescent="0.2">
      <c r="C884" s="70"/>
      <c r="D884" s="58"/>
    </row>
    <row r="885" spans="3:4" ht="15.75" customHeight="1" x14ac:dyDescent="0.2">
      <c r="C885" s="70"/>
      <c r="D885" s="58"/>
    </row>
    <row r="886" spans="3:4" ht="15.75" customHeight="1" x14ac:dyDescent="0.2">
      <c r="C886" s="70"/>
      <c r="D886" s="58"/>
    </row>
    <row r="887" spans="3:4" ht="15.75" customHeight="1" x14ac:dyDescent="0.2">
      <c r="C887" s="70"/>
      <c r="D887" s="58"/>
    </row>
    <row r="888" spans="3:4" ht="15.75" customHeight="1" x14ac:dyDescent="0.2">
      <c r="C888" s="70"/>
      <c r="D888" s="58"/>
    </row>
    <row r="889" spans="3:4" ht="15.75" customHeight="1" x14ac:dyDescent="0.2">
      <c r="C889" s="70"/>
      <c r="D889" s="58"/>
    </row>
    <row r="890" spans="3:4" ht="15.75" customHeight="1" x14ac:dyDescent="0.2">
      <c r="C890" s="70"/>
      <c r="D890" s="58"/>
    </row>
    <row r="891" spans="3:4" ht="15.75" customHeight="1" x14ac:dyDescent="0.2">
      <c r="C891" s="70"/>
      <c r="D891" s="58"/>
    </row>
    <row r="892" spans="3:4" ht="15.75" customHeight="1" x14ac:dyDescent="0.2">
      <c r="C892" s="70"/>
      <c r="D892" s="58"/>
    </row>
    <row r="893" spans="3:4" ht="15.75" customHeight="1" x14ac:dyDescent="0.2">
      <c r="C893" s="70"/>
      <c r="D893" s="58"/>
    </row>
    <row r="894" spans="3:4" ht="15.75" customHeight="1" x14ac:dyDescent="0.2">
      <c r="C894" s="70"/>
      <c r="D894" s="58"/>
    </row>
    <row r="895" spans="3:4" ht="15.75" customHeight="1" x14ac:dyDescent="0.2">
      <c r="C895" s="70"/>
      <c r="D895" s="58"/>
    </row>
    <row r="896" spans="3:4" ht="15.75" customHeight="1" x14ac:dyDescent="0.2">
      <c r="C896" s="70"/>
      <c r="D896" s="58"/>
    </row>
    <row r="897" spans="3:4" ht="15.75" customHeight="1" x14ac:dyDescent="0.2">
      <c r="C897" s="70"/>
      <c r="D897" s="58"/>
    </row>
    <row r="898" spans="3:4" ht="15.75" customHeight="1" x14ac:dyDescent="0.2">
      <c r="C898" s="70"/>
      <c r="D898" s="58"/>
    </row>
    <row r="899" spans="3:4" ht="15.75" customHeight="1" x14ac:dyDescent="0.2">
      <c r="C899" s="70"/>
      <c r="D899" s="58"/>
    </row>
    <row r="900" spans="3:4" ht="15.75" customHeight="1" x14ac:dyDescent="0.2">
      <c r="C900" s="70"/>
      <c r="D900" s="58"/>
    </row>
    <row r="901" spans="3:4" ht="15.75" customHeight="1" x14ac:dyDescent="0.2">
      <c r="C901" s="70"/>
      <c r="D901" s="58"/>
    </row>
    <row r="902" spans="3:4" ht="15.75" customHeight="1" x14ac:dyDescent="0.2">
      <c r="C902" s="70"/>
      <c r="D902" s="58"/>
    </row>
    <row r="903" spans="3:4" ht="15.75" customHeight="1" x14ac:dyDescent="0.2">
      <c r="C903" s="70"/>
      <c r="D903" s="58"/>
    </row>
    <row r="904" spans="3:4" ht="15.75" customHeight="1" x14ac:dyDescent="0.2">
      <c r="C904" s="70"/>
      <c r="D904" s="58"/>
    </row>
    <row r="905" spans="3:4" ht="15.75" customHeight="1" x14ac:dyDescent="0.2">
      <c r="C905" s="70"/>
      <c r="D905" s="58"/>
    </row>
    <row r="906" spans="3:4" ht="15.75" customHeight="1" x14ac:dyDescent="0.2">
      <c r="C906" s="70"/>
      <c r="D906" s="58"/>
    </row>
    <row r="907" spans="3:4" ht="15.75" customHeight="1" x14ac:dyDescent="0.2">
      <c r="C907" s="70"/>
      <c r="D907" s="58"/>
    </row>
    <row r="908" spans="3:4" ht="15.75" customHeight="1" x14ac:dyDescent="0.2">
      <c r="C908" s="70"/>
      <c r="D908" s="58"/>
    </row>
    <row r="909" spans="3:4" ht="15.75" customHeight="1" x14ac:dyDescent="0.2">
      <c r="C909" s="70"/>
      <c r="D909" s="58"/>
    </row>
    <row r="910" spans="3:4" ht="15.75" customHeight="1" x14ac:dyDescent="0.2">
      <c r="C910" s="70"/>
      <c r="D910" s="58"/>
    </row>
    <row r="911" spans="3:4" ht="15.75" customHeight="1" x14ac:dyDescent="0.2">
      <c r="C911" s="70"/>
      <c r="D911" s="58"/>
    </row>
    <row r="912" spans="3:4" ht="15.75" customHeight="1" x14ac:dyDescent="0.2">
      <c r="C912" s="70"/>
      <c r="D912" s="58"/>
    </row>
    <row r="913" spans="3:4" ht="15.75" customHeight="1" x14ac:dyDescent="0.2">
      <c r="C913" s="70"/>
      <c r="D913" s="58"/>
    </row>
    <row r="914" spans="3:4" ht="15.75" customHeight="1" x14ac:dyDescent="0.2">
      <c r="C914" s="70"/>
      <c r="D914" s="58"/>
    </row>
    <row r="915" spans="3:4" ht="15.75" customHeight="1" x14ac:dyDescent="0.2">
      <c r="C915" s="70"/>
      <c r="D915" s="58"/>
    </row>
    <row r="916" spans="3:4" ht="15.75" customHeight="1" x14ac:dyDescent="0.2">
      <c r="C916" s="70"/>
      <c r="D916" s="58"/>
    </row>
    <row r="917" spans="3:4" ht="15.75" customHeight="1" x14ac:dyDescent="0.2">
      <c r="C917" s="70"/>
      <c r="D917" s="58"/>
    </row>
    <row r="918" spans="3:4" ht="15.75" customHeight="1" x14ac:dyDescent="0.2">
      <c r="C918" s="70"/>
      <c r="D918" s="58"/>
    </row>
    <row r="919" spans="3:4" ht="15.75" customHeight="1" x14ac:dyDescent="0.2">
      <c r="C919" s="70"/>
      <c r="D919" s="58"/>
    </row>
    <row r="920" spans="3:4" ht="15.75" customHeight="1" x14ac:dyDescent="0.2">
      <c r="C920" s="70"/>
      <c r="D920" s="58"/>
    </row>
    <row r="921" spans="3:4" ht="15.75" customHeight="1" x14ac:dyDescent="0.2">
      <c r="C921" s="70"/>
      <c r="D921" s="58"/>
    </row>
    <row r="922" spans="3:4" ht="15.75" customHeight="1" x14ac:dyDescent="0.2">
      <c r="C922" s="70"/>
      <c r="D922" s="58"/>
    </row>
    <row r="923" spans="3:4" ht="15.75" customHeight="1" x14ac:dyDescent="0.2">
      <c r="C923" s="70"/>
      <c r="D923" s="58"/>
    </row>
    <row r="924" spans="3:4" ht="15.75" customHeight="1" x14ac:dyDescent="0.2">
      <c r="C924" s="70"/>
      <c r="D924" s="58"/>
    </row>
    <row r="925" spans="3:4" ht="15.75" customHeight="1" x14ac:dyDescent="0.2">
      <c r="C925" s="70"/>
      <c r="D925" s="58"/>
    </row>
    <row r="926" spans="3:4" ht="15.75" customHeight="1" x14ac:dyDescent="0.2">
      <c r="C926" s="70"/>
      <c r="D926" s="58"/>
    </row>
    <row r="927" spans="3:4" ht="15.75" customHeight="1" x14ac:dyDescent="0.2">
      <c r="C927" s="70"/>
      <c r="D927" s="58"/>
    </row>
    <row r="928" spans="3:4" ht="15.75" customHeight="1" x14ac:dyDescent="0.2">
      <c r="C928" s="70"/>
      <c r="D928" s="58"/>
    </row>
    <row r="929" spans="3:4" ht="15.75" customHeight="1" x14ac:dyDescent="0.2">
      <c r="C929" s="70"/>
      <c r="D929" s="58"/>
    </row>
    <row r="930" spans="3:4" ht="15.75" customHeight="1" x14ac:dyDescent="0.2">
      <c r="C930" s="70"/>
      <c r="D930" s="58"/>
    </row>
    <row r="931" spans="3:4" ht="15.75" customHeight="1" x14ac:dyDescent="0.2">
      <c r="C931" s="70"/>
      <c r="D931" s="58"/>
    </row>
    <row r="932" spans="3:4" ht="15.75" customHeight="1" x14ac:dyDescent="0.2">
      <c r="C932" s="70"/>
      <c r="D932" s="58"/>
    </row>
    <row r="933" spans="3:4" ht="15.75" customHeight="1" x14ac:dyDescent="0.2">
      <c r="C933" s="70"/>
      <c r="D933" s="58"/>
    </row>
    <row r="934" spans="3:4" ht="15.75" customHeight="1" x14ac:dyDescent="0.2">
      <c r="C934" s="70"/>
      <c r="D934" s="58"/>
    </row>
    <row r="935" spans="3:4" ht="15.75" customHeight="1" x14ac:dyDescent="0.2">
      <c r="C935" s="70"/>
      <c r="D935" s="58"/>
    </row>
    <row r="936" spans="3:4" ht="15.75" customHeight="1" x14ac:dyDescent="0.2">
      <c r="C936" s="70"/>
      <c r="D936" s="58"/>
    </row>
    <row r="937" spans="3:4" ht="15.75" customHeight="1" x14ac:dyDescent="0.2">
      <c r="C937" s="70"/>
      <c r="D937" s="58"/>
    </row>
    <row r="938" spans="3:4" ht="15.75" customHeight="1" x14ac:dyDescent="0.2">
      <c r="C938" s="70"/>
      <c r="D938" s="58"/>
    </row>
    <row r="939" spans="3:4" ht="15.75" customHeight="1" x14ac:dyDescent="0.2">
      <c r="C939" s="70"/>
      <c r="D939" s="58"/>
    </row>
    <row r="940" spans="3:4" ht="15.75" customHeight="1" x14ac:dyDescent="0.2">
      <c r="C940" s="70"/>
      <c r="D940" s="58"/>
    </row>
    <row r="941" spans="3:4" ht="15.75" customHeight="1" x14ac:dyDescent="0.2">
      <c r="C941" s="70"/>
      <c r="D941" s="58"/>
    </row>
    <row r="942" spans="3:4" ht="15.75" customHeight="1" x14ac:dyDescent="0.2">
      <c r="C942" s="70"/>
      <c r="D942" s="58"/>
    </row>
    <row r="943" spans="3:4" ht="15.75" customHeight="1" x14ac:dyDescent="0.2">
      <c r="C943" s="70"/>
      <c r="D943" s="58"/>
    </row>
    <row r="944" spans="3:4" ht="15.75" customHeight="1" x14ac:dyDescent="0.2">
      <c r="C944" s="70"/>
      <c r="D944" s="58"/>
    </row>
    <row r="945" spans="3:4" ht="15.75" customHeight="1" x14ac:dyDescent="0.2">
      <c r="C945" s="70"/>
      <c r="D945" s="58"/>
    </row>
    <row r="946" spans="3:4" ht="15.75" customHeight="1" x14ac:dyDescent="0.2">
      <c r="C946" s="70"/>
      <c r="D946" s="58"/>
    </row>
    <row r="947" spans="3:4" ht="15.75" customHeight="1" x14ac:dyDescent="0.2">
      <c r="C947" s="70"/>
      <c r="D947" s="58"/>
    </row>
    <row r="948" spans="3:4" ht="15.75" customHeight="1" x14ac:dyDescent="0.2">
      <c r="C948" s="70"/>
      <c r="D948" s="58"/>
    </row>
    <row r="949" spans="3:4" ht="15.75" customHeight="1" x14ac:dyDescent="0.2">
      <c r="C949" s="70"/>
      <c r="D949" s="58"/>
    </row>
    <row r="950" spans="3:4" ht="15.75" customHeight="1" x14ac:dyDescent="0.2">
      <c r="C950" s="70"/>
      <c r="D950" s="58"/>
    </row>
    <row r="951" spans="3:4" ht="15.75" customHeight="1" x14ac:dyDescent="0.2">
      <c r="C951" s="70"/>
      <c r="D951" s="58"/>
    </row>
    <row r="952" spans="3:4" ht="15.75" customHeight="1" x14ac:dyDescent="0.2">
      <c r="C952" s="70"/>
      <c r="D952" s="58"/>
    </row>
    <row r="953" spans="3:4" ht="15.75" customHeight="1" x14ac:dyDescent="0.2">
      <c r="C953" s="70"/>
      <c r="D953" s="58"/>
    </row>
    <row r="954" spans="3:4" ht="15.75" customHeight="1" x14ac:dyDescent="0.2">
      <c r="C954" s="70"/>
      <c r="D954" s="58"/>
    </row>
    <row r="955" spans="3:4" ht="15.75" customHeight="1" x14ac:dyDescent="0.2">
      <c r="C955" s="70"/>
      <c r="D955" s="58"/>
    </row>
    <row r="956" spans="3:4" ht="15.75" customHeight="1" x14ac:dyDescent="0.2">
      <c r="C956" s="70"/>
      <c r="D956" s="58"/>
    </row>
    <row r="957" spans="3:4" ht="15.75" customHeight="1" x14ac:dyDescent="0.2">
      <c r="C957" s="70"/>
      <c r="D957" s="58"/>
    </row>
    <row r="958" spans="3:4" ht="15.75" customHeight="1" x14ac:dyDescent="0.2">
      <c r="C958" s="70"/>
      <c r="D958" s="58"/>
    </row>
    <row r="959" spans="3:4" ht="15.75" customHeight="1" x14ac:dyDescent="0.2">
      <c r="C959" s="70"/>
      <c r="D959" s="58"/>
    </row>
    <row r="960" spans="3:4" ht="15.75" customHeight="1" x14ac:dyDescent="0.2">
      <c r="C960" s="70"/>
      <c r="D960" s="58"/>
    </row>
    <row r="961" spans="3:4" ht="15.75" customHeight="1" x14ac:dyDescent="0.2">
      <c r="C961" s="70"/>
      <c r="D961" s="58"/>
    </row>
    <row r="962" spans="3:4" ht="15.75" customHeight="1" x14ac:dyDescent="0.2">
      <c r="C962" s="70"/>
      <c r="D962" s="58"/>
    </row>
    <row r="963" spans="3:4" ht="15.75" customHeight="1" x14ac:dyDescent="0.2">
      <c r="C963" s="70"/>
      <c r="D963" s="58"/>
    </row>
    <row r="964" spans="3:4" ht="15.75" customHeight="1" x14ac:dyDescent="0.2">
      <c r="C964" s="70"/>
      <c r="D964" s="58"/>
    </row>
    <row r="965" spans="3:4" ht="15.75" customHeight="1" x14ac:dyDescent="0.2">
      <c r="C965" s="70"/>
      <c r="D965" s="58"/>
    </row>
    <row r="966" spans="3:4" ht="15.75" customHeight="1" x14ac:dyDescent="0.2">
      <c r="C966" s="70"/>
      <c r="D966" s="58"/>
    </row>
    <row r="967" spans="3:4" ht="15.75" customHeight="1" x14ac:dyDescent="0.2">
      <c r="C967" s="70"/>
      <c r="D967" s="58"/>
    </row>
    <row r="968" spans="3:4" ht="15.75" customHeight="1" x14ac:dyDescent="0.2">
      <c r="C968" s="70"/>
      <c r="D968" s="58"/>
    </row>
    <row r="969" spans="3:4" ht="15.75" customHeight="1" x14ac:dyDescent="0.2">
      <c r="C969" s="70"/>
      <c r="D969" s="58"/>
    </row>
    <row r="970" spans="3:4" ht="15.75" customHeight="1" x14ac:dyDescent="0.2">
      <c r="C970" s="70"/>
      <c r="D970" s="58"/>
    </row>
    <row r="971" spans="3:4" ht="15.75" customHeight="1" x14ac:dyDescent="0.2">
      <c r="C971" s="70"/>
      <c r="D971" s="58"/>
    </row>
    <row r="972" spans="3:4" ht="15.75" customHeight="1" x14ac:dyDescent="0.2">
      <c r="C972" s="70"/>
      <c r="D972" s="58"/>
    </row>
    <row r="973" spans="3:4" ht="15.75" customHeight="1" x14ac:dyDescent="0.2">
      <c r="C973" s="70"/>
      <c r="D973" s="58"/>
    </row>
    <row r="974" spans="3:4" ht="15.75" customHeight="1" x14ac:dyDescent="0.2">
      <c r="C974" s="70"/>
      <c r="D974" s="58"/>
    </row>
    <row r="975" spans="3:4" ht="15.75" customHeight="1" x14ac:dyDescent="0.2">
      <c r="C975" s="70"/>
      <c r="D975" s="58"/>
    </row>
    <row r="976" spans="3:4" ht="15.75" customHeight="1" x14ac:dyDescent="0.2">
      <c r="C976" s="70"/>
      <c r="D976" s="58"/>
    </row>
    <row r="977" spans="3:4" ht="15.75" customHeight="1" x14ac:dyDescent="0.2">
      <c r="C977" s="70"/>
      <c r="D977" s="58"/>
    </row>
    <row r="978" spans="3:4" ht="15.75" customHeight="1" x14ac:dyDescent="0.2">
      <c r="C978" s="70"/>
      <c r="D978" s="58"/>
    </row>
    <row r="979" spans="3:4" ht="15.75" customHeight="1" x14ac:dyDescent="0.2">
      <c r="C979" s="70"/>
      <c r="D979" s="58"/>
    </row>
    <row r="980" spans="3:4" ht="15.75" customHeight="1" x14ac:dyDescent="0.2">
      <c r="C980" s="70"/>
      <c r="D980" s="58"/>
    </row>
    <row r="981" spans="3:4" ht="15.75" customHeight="1" x14ac:dyDescent="0.2">
      <c r="C981" s="70"/>
      <c r="D981" s="58"/>
    </row>
    <row r="982" spans="3:4" ht="15.75" customHeight="1" x14ac:dyDescent="0.2">
      <c r="C982" s="70"/>
      <c r="D982" s="58"/>
    </row>
    <row r="983" spans="3:4" ht="15.75" customHeight="1" x14ac:dyDescent="0.2">
      <c r="C983" s="70"/>
      <c r="D983" s="58"/>
    </row>
    <row r="984" spans="3:4" ht="15.75" customHeight="1" x14ac:dyDescent="0.2">
      <c r="C984" s="70"/>
      <c r="D984" s="58"/>
    </row>
    <row r="985" spans="3:4" ht="15.75" customHeight="1" x14ac:dyDescent="0.2">
      <c r="C985" s="70"/>
      <c r="D985" s="58"/>
    </row>
    <row r="986" spans="3:4" ht="12.75" x14ac:dyDescent="0.2">
      <c r="C986" s="70"/>
      <c r="D986" s="58"/>
    </row>
  </sheetData>
  <autoFilter ref="A2:BF104" xr:uid="{00000000-0009-0000-0000-000000000000}"/>
  <mergeCells count="29">
    <mergeCell ref="A90:E90"/>
    <mergeCell ref="A100:E100"/>
    <mergeCell ref="A101:E101"/>
    <mergeCell ref="A102:E102"/>
    <mergeCell ref="D84:D85"/>
    <mergeCell ref="D86:D88"/>
    <mergeCell ref="D63:D66"/>
    <mergeCell ref="D68:D69"/>
    <mergeCell ref="D71:D73"/>
    <mergeCell ref="D80:D81"/>
    <mergeCell ref="D82:D83"/>
    <mergeCell ref="A75:E75"/>
    <mergeCell ref="A79:E79"/>
    <mergeCell ref="D40:D41"/>
    <mergeCell ref="D43:D45"/>
    <mergeCell ref="D46:D47"/>
    <mergeCell ref="D49:D53"/>
    <mergeCell ref="D55:D61"/>
    <mergeCell ref="D19:D22"/>
    <mergeCell ref="D23:D26"/>
    <mergeCell ref="D29:D30"/>
    <mergeCell ref="D33:D37"/>
    <mergeCell ref="D38:D39"/>
    <mergeCell ref="A32:E32"/>
    <mergeCell ref="A1:AJ1"/>
    <mergeCell ref="D3:D6"/>
    <mergeCell ref="D7:D8"/>
    <mergeCell ref="D9:D11"/>
    <mergeCell ref="D13:D17"/>
  </mergeCells>
  <pageMargins left="0.7" right="0.7" top="0.75" bottom="0.75" header="0" footer="0"/>
  <pageSetup paperSize="8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TAN_német_levelező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Felhasználó</dc:creator>
  <cp:lastModifiedBy>Felhasználó</cp:lastModifiedBy>
  <cp:lastPrinted>2022-06-28T06:56:56Z</cp:lastPrinted>
  <dcterms:created xsi:type="dcterms:W3CDTF">2022-03-30T09:55:08Z</dcterms:created>
  <dcterms:modified xsi:type="dcterms:W3CDTF">2025-05-06T11:41:01Z</dcterms:modified>
</cp:coreProperties>
</file>