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Felhasználó\Desktop\"/>
    </mc:Choice>
  </mc:AlternateContent>
  <xr:revisionPtr revIDLastSave="0" documentId="8_{E1667098-B010-4FB6-9E8C-035C459A9422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TARSINT_FSZK" sheetId="1" r:id="rId1"/>
  </sheets>
  <definedNames>
    <definedName name="_xlnm._FilterDatabase" localSheetId="0" hidden="1">TARSINT_FSZK!$A$2:$Z$42</definedName>
  </definedNames>
  <calcPr calcId="191029"/>
  <extLst>
    <ext uri="GoogleSheetsCustomDataVersion2">
      <go:sheetsCustomData xmlns:go="http://customooxmlschemas.google.com/" r:id="rId5" roundtripDataChecksum="8n2spu2Xoc48bmHBOPiI6xoY5rmPR91teGn6twBHG4M="/>
    </ext>
  </extLst>
</workbook>
</file>

<file path=xl/calcChain.xml><?xml version="1.0" encoding="utf-8"?>
<calcChain xmlns="http://schemas.openxmlformats.org/spreadsheetml/2006/main">
  <c r="P39" i="1" l="1"/>
  <c r="O39" i="1"/>
  <c r="N39" i="1"/>
  <c r="M39" i="1"/>
  <c r="L39" i="1"/>
  <c r="K39" i="1"/>
  <c r="J39" i="1"/>
  <c r="I39" i="1"/>
  <c r="H39" i="1"/>
  <c r="G39" i="1"/>
  <c r="F39" i="1"/>
  <c r="W38" i="1"/>
  <c r="W39" i="1" s="1"/>
  <c r="U38" i="1"/>
  <c r="U39" i="1" s="1"/>
  <c r="T38" i="1"/>
  <c r="T39" i="1" s="1"/>
  <c r="R38" i="1"/>
  <c r="R39" i="1" s="1"/>
  <c r="Q38" i="1"/>
  <c r="Q39" i="1" s="1"/>
  <c r="W37" i="1"/>
  <c r="U37" i="1"/>
  <c r="R37" i="1"/>
  <c r="Q37" i="1"/>
  <c r="T37" i="1" s="1"/>
  <c r="P35" i="1"/>
  <c r="O35" i="1"/>
  <c r="N35" i="1"/>
  <c r="M35" i="1"/>
  <c r="L35" i="1"/>
  <c r="K35" i="1"/>
  <c r="J35" i="1"/>
  <c r="I35" i="1"/>
  <c r="H35" i="1"/>
  <c r="G35" i="1"/>
  <c r="F35" i="1"/>
  <c r="E35" i="1"/>
  <c r="W34" i="1"/>
  <c r="R34" i="1"/>
  <c r="U34" i="1" s="1"/>
  <c r="Q34" i="1"/>
  <c r="T34" i="1" s="1"/>
  <c r="W33" i="1"/>
  <c r="R33" i="1"/>
  <c r="U33" i="1" s="1"/>
  <c r="Q33" i="1"/>
  <c r="T33" i="1" s="1"/>
  <c r="W32" i="1"/>
  <c r="R32" i="1"/>
  <c r="U32" i="1" s="1"/>
  <c r="Q32" i="1"/>
  <c r="T32" i="1" s="1"/>
  <c r="W31" i="1"/>
  <c r="R31" i="1"/>
  <c r="U31" i="1" s="1"/>
  <c r="Q31" i="1"/>
  <c r="T31" i="1" s="1"/>
  <c r="W30" i="1"/>
  <c r="R30" i="1"/>
  <c r="U30" i="1" s="1"/>
  <c r="Q30" i="1"/>
  <c r="T30" i="1" s="1"/>
  <c r="W29" i="1"/>
  <c r="R29" i="1"/>
  <c r="U29" i="1" s="1"/>
  <c r="Q29" i="1"/>
  <c r="T29" i="1" s="1"/>
  <c r="W28" i="1"/>
  <c r="R28" i="1"/>
  <c r="U28" i="1" s="1"/>
  <c r="Q28" i="1"/>
  <c r="T28" i="1" s="1"/>
  <c r="W27" i="1"/>
  <c r="R27" i="1"/>
  <c r="U27" i="1" s="1"/>
  <c r="Q27" i="1"/>
  <c r="T27" i="1" s="1"/>
  <c r="W26" i="1"/>
  <c r="R26" i="1"/>
  <c r="U26" i="1" s="1"/>
  <c r="Q26" i="1"/>
  <c r="T26" i="1" s="1"/>
  <c r="W25" i="1"/>
  <c r="R25" i="1"/>
  <c r="U25" i="1" s="1"/>
  <c r="Q25" i="1"/>
  <c r="T25" i="1" s="1"/>
  <c r="W24" i="1"/>
  <c r="R24" i="1"/>
  <c r="U24" i="1" s="1"/>
  <c r="Q24" i="1"/>
  <c r="T24" i="1" s="1"/>
  <c r="W23" i="1"/>
  <c r="R23" i="1"/>
  <c r="U23" i="1" s="1"/>
  <c r="Q23" i="1"/>
  <c r="T23" i="1" s="1"/>
  <c r="W22" i="1"/>
  <c r="R22" i="1"/>
  <c r="U22" i="1" s="1"/>
  <c r="Q22" i="1"/>
  <c r="T22" i="1" s="1"/>
  <c r="W21" i="1"/>
  <c r="R21" i="1"/>
  <c r="U21" i="1" s="1"/>
  <c r="Q21" i="1"/>
  <c r="T21" i="1" s="1"/>
  <c r="W20" i="1"/>
  <c r="R20" i="1"/>
  <c r="U20" i="1" s="1"/>
  <c r="Q20" i="1"/>
  <c r="T20" i="1" s="1"/>
  <c r="W19" i="1"/>
  <c r="R19" i="1"/>
  <c r="U19" i="1" s="1"/>
  <c r="Q19" i="1"/>
  <c r="T19" i="1" s="1"/>
  <c r="W18" i="1"/>
  <c r="R18" i="1"/>
  <c r="U18" i="1" s="1"/>
  <c r="Q18" i="1"/>
  <c r="T18" i="1" s="1"/>
  <c r="W17" i="1"/>
  <c r="R17" i="1"/>
  <c r="U17" i="1" s="1"/>
  <c r="Q17" i="1"/>
  <c r="T17" i="1" s="1"/>
  <c r="W16" i="1"/>
  <c r="R16" i="1"/>
  <c r="U16" i="1" s="1"/>
  <c r="Q16" i="1"/>
  <c r="P15" i="1"/>
  <c r="O15" i="1"/>
  <c r="N15" i="1"/>
  <c r="M15" i="1"/>
  <c r="L15" i="1"/>
  <c r="K15" i="1"/>
  <c r="J15" i="1"/>
  <c r="I15" i="1"/>
  <c r="H15" i="1"/>
  <c r="G15" i="1"/>
  <c r="F15" i="1"/>
  <c r="E15" i="1"/>
  <c r="W14" i="1"/>
  <c r="R14" i="1"/>
  <c r="U14" i="1" s="1"/>
  <c r="Q14" i="1"/>
  <c r="T14" i="1" s="1"/>
  <c r="W13" i="1"/>
  <c r="R13" i="1"/>
  <c r="U13" i="1" s="1"/>
  <c r="Q13" i="1"/>
  <c r="T13" i="1" s="1"/>
  <c r="W12" i="1"/>
  <c r="R12" i="1"/>
  <c r="U12" i="1" s="1"/>
  <c r="Q12" i="1"/>
  <c r="T12" i="1" s="1"/>
  <c r="W11" i="1"/>
  <c r="R11" i="1"/>
  <c r="U11" i="1" s="1"/>
  <c r="Q11" i="1"/>
  <c r="T11" i="1" s="1"/>
  <c r="W10" i="1"/>
  <c r="R10" i="1"/>
  <c r="U10" i="1" s="1"/>
  <c r="Q10" i="1"/>
  <c r="P9" i="1"/>
  <c r="O9" i="1"/>
  <c r="N9" i="1"/>
  <c r="M9" i="1"/>
  <c r="L9" i="1"/>
  <c r="K9" i="1"/>
  <c r="J9" i="1"/>
  <c r="I9" i="1"/>
  <c r="H9" i="1"/>
  <c r="G9" i="1"/>
  <c r="F9" i="1"/>
  <c r="E9" i="1"/>
  <c r="W8" i="1"/>
  <c r="R8" i="1"/>
  <c r="U8" i="1" s="1"/>
  <c r="Q8" i="1"/>
  <c r="T8" i="1" s="1"/>
  <c r="W7" i="1"/>
  <c r="R7" i="1"/>
  <c r="U7" i="1" s="1"/>
  <c r="Q7" i="1"/>
  <c r="T7" i="1" s="1"/>
  <c r="W6" i="1"/>
  <c r="R6" i="1"/>
  <c r="U6" i="1" s="1"/>
  <c r="Q6" i="1"/>
  <c r="T6" i="1" s="1"/>
  <c r="W5" i="1"/>
  <c r="R5" i="1"/>
  <c r="U5" i="1" s="1"/>
  <c r="Q5" i="1"/>
  <c r="T5" i="1" s="1"/>
  <c r="W4" i="1"/>
  <c r="R4" i="1"/>
  <c r="U4" i="1" s="1"/>
  <c r="Q4" i="1"/>
  <c r="T4" i="1" s="1"/>
  <c r="W3" i="1"/>
  <c r="R3" i="1"/>
  <c r="U3" i="1" s="1"/>
  <c r="Q3" i="1"/>
  <c r="T3" i="1" s="1"/>
  <c r="E36" i="1" l="1"/>
  <c r="E39" i="1" s="1"/>
  <c r="E40" i="1" s="1"/>
  <c r="I36" i="1"/>
  <c r="I40" i="1" s="1"/>
  <c r="M36" i="1"/>
  <c r="M40" i="1" s="1"/>
  <c r="F36" i="1"/>
  <c r="F40" i="1" s="1"/>
  <c r="J36" i="1"/>
  <c r="J40" i="1" s="1"/>
  <c r="N36" i="1"/>
  <c r="N40" i="1" s="1"/>
  <c r="G36" i="1"/>
  <c r="G40" i="1" s="1"/>
  <c r="Q15" i="1"/>
  <c r="T15" i="1" s="1"/>
  <c r="W35" i="1"/>
  <c r="V37" i="1"/>
  <c r="K36" i="1"/>
  <c r="K40" i="1" s="1"/>
  <c r="O36" i="1"/>
  <c r="O40" i="1" s="1"/>
  <c r="H36" i="1"/>
  <c r="H40" i="1" s="1"/>
  <c r="L36" i="1"/>
  <c r="L40" i="1" s="1"/>
  <c r="P36" i="1"/>
  <c r="P40" i="1" s="1"/>
  <c r="Q35" i="1"/>
  <c r="T35" i="1" s="1"/>
  <c r="V4" i="1"/>
  <c r="V8" i="1"/>
  <c r="V12" i="1"/>
  <c r="W15" i="1"/>
  <c r="V14" i="1"/>
  <c r="V18" i="1"/>
  <c r="V20" i="1"/>
  <c r="V22" i="1"/>
  <c r="V24" i="1"/>
  <c r="V26" i="1"/>
  <c r="V28" i="1"/>
  <c r="V30" i="1"/>
  <c r="V32" i="1"/>
  <c r="V34" i="1"/>
  <c r="V6" i="1"/>
  <c r="V3" i="1"/>
  <c r="V5" i="1"/>
  <c r="V7" i="1"/>
  <c r="V11" i="1"/>
  <c r="V13" i="1"/>
  <c r="V17" i="1"/>
  <c r="V19" i="1"/>
  <c r="V21" i="1"/>
  <c r="V23" i="1"/>
  <c r="V25" i="1"/>
  <c r="V27" i="1"/>
  <c r="V29" i="1"/>
  <c r="V31" i="1"/>
  <c r="V33" i="1"/>
  <c r="W9" i="1"/>
  <c r="Q9" i="1"/>
  <c r="T10" i="1"/>
  <c r="V10" i="1" s="1"/>
  <c r="T16" i="1"/>
  <c r="V16" i="1" s="1"/>
  <c r="R9" i="1"/>
  <c r="R15" i="1"/>
  <c r="U15" i="1" s="1"/>
  <c r="R35" i="1"/>
  <c r="U35" i="1" s="1"/>
  <c r="V38" i="1"/>
  <c r="V39" i="1" s="1"/>
  <c r="V15" i="1" l="1"/>
  <c r="W36" i="1"/>
  <c r="W40" i="1" s="1"/>
  <c r="Q36" i="1"/>
  <c r="Q40" i="1" s="1"/>
  <c r="T9" i="1"/>
  <c r="R36" i="1"/>
  <c r="R40" i="1" s="1"/>
  <c r="U9" i="1"/>
  <c r="U36" i="1" s="1"/>
  <c r="U40" i="1" s="1"/>
  <c r="V35" i="1"/>
  <c r="T36" i="1" l="1"/>
  <c r="T40" i="1" s="1"/>
  <c r="V9" i="1"/>
  <c r="V36" i="1" s="1"/>
  <c r="V40" i="1" s="1"/>
</calcChain>
</file>

<file path=xl/sharedStrings.xml><?xml version="1.0" encoding="utf-8"?>
<sst xmlns="http://schemas.openxmlformats.org/spreadsheetml/2006/main" count="234" uniqueCount="124">
  <si>
    <r>
      <rPr>
        <b/>
        <sz val="28"/>
        <color theme="1"/>
        <rFont val="Times New Roman"/>
      </rPr>
      <t>Társadalmi integráció felsőoktatási szakképzés</t>
    </r>
    <r>
      <rPr>
        <b/>
        <sz val="36"/>
        <color theme="1"/>
        <rFont val="Times New Roman"/>
      </rPr>
      <t xml:space="preserve"> -  </t>
    </r>
    <r>
      <rPr>
        <b/>
        <sz val="22"/>
        <color theme="1"/>
        <rFont val="Times New Roman"/>
      </rPr>
      <t>két éves</t>
    </r>
    <r>
      <rPr>
        <b/>
        <sz val="36"/>
        <color theme="1"/>
        <rFont val="Times New Roman"/>
      </rPr>
      <t xml:space="preserve"> </t>
    </r>
    <r>
      <rPr>
        <b/>
        <sz val="22"/>
        <color theme="1"/>
        <rFont val="Times New Roman"/>
      </rPr>
      <t>nappali tagozat</t>
    </r>
    <r>
      <rPr>
        <b/>
        <sz val="15"/>
        <color theme="1"/>
        <rFont val="Times New Roman"/>
      </rPr>
      <t xml:space="preserve">
</t>
    </r>
    <r>
      <rPr>
        <b/>
        <sz val="10"/>
        <color theme="1"/>
        <rFont val="Times New Roman"/>
      </rPr>
      <t>érvényes: 2024-től</t>
    </r>
  </si>
  <si>
    <t>Évfolyam</t>
  </si>
  <si>
    <t>Félév</t>
  </si>
  <si>
    <t>Tárgykód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</si>
  <si>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</si>
  <si>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</si>
  <si>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</si>
  <si>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</si>
  <si>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</si>
  <si>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</si>
  <si>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</si>
  <si>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</si>
  <si>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</si>
  <si>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</si>
  <si>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</si>
  <si>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</si>
  <si>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</si>
  <si>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Óra ea./hét</t>
  </si>
  <si>
    <t>Óra gy/hét</t>
  </si>
  <si>
    <t>Hetek száma</t>
  </si>
  <si>
    <t>Óra ea./félév</t>
  </si>
  <si>
    <t>Óra gy/félév</t>
  </si>
  <si>
    <t>Óra össz.</t>
  </si>
  <si>
    <t>Kredit</t>
  </si>
  <si>
    <t>F. zárás</t>
  </si>
  <si>
    <t>Előfeltételek 
(tantárgykód)</t>
  </si>
  <si>
    <t>Előfeltételek, Megjegyzések</t>
  </si>
  <si>
    <t>Tárgyfelelős</t>
  </si>
  <si>
    <t>Bevont oktató</t>
  </si>
  <si>
    <t>II.</t>
  </si>
  <si>
    <t>3.</t>
  </si>
  <si>
    <t>Munkaerő-piaci ismeretek</t>
  </si>
  <si>
    <t>v.</t>
  </si>
  <si>
    <t>Dr. Csürkéné dr. Mándi Nikoletta</t>
  </si>
  <si>
    <t>I.</t>
  </si>
  <si>
    <t>1.</t>
  </si>
  <si>
    <t>Angol nyelv 1.</t>
  </si>
  <si>
    <t>gyj.</t>
  </si>
  <si>
    <t>Bethlenfalvyné dr. Streitmann Ágnes</t>
  </si>
  <si>
    <t>2.</t>
  </si>
  <si>
    <t>Angol nyelv 2.</t>
  </si>
  <si>
    <t>ai.</t>
  </si>
  <si>
    <t>Angol nyelv 3.</t>
  </si>
  <si>
    <t xml:space="preserve">2. </t>
  </si>
  <si>
    <t>Az informatika alapjai</t>
  </si>
  <si>
    <t xml:space="preserve">Dr. Beták Norbert </t>
  </si>
  <si>
    <t>A kommunikáció alapjai</t>
  </si>
  <si>
    <t xml:space="preserve">Kulcskompetencia modul– összesen </t>
  </si>
  <si>
    <t xml:space="preserve"> Bevezetés a pszichológiába</t>
  </si>
  <si>
    <t>Dr. Gombás Judit</t>
  </si>
  <si>
    <t xml:space="preserve">Dr. Gyarmathy Éva, Dr. Gombás Judit </t>
  </si>
  <si>
    <t>A társadalom működésének alapjai</t>
  </si>
  <si>
    <t>Dr. habil. Kállai Ernő</t>
  </si>
  <si>
    <t>Jogi alapismeretek</t>
  </si>
  <si>
    <t>A területfejlesztés alapjai</t>
  </si>
  <si>
    <t xml:space="preserve"> </t>
  </si>
  <si>
    <t>Közgazdaságtani alapok</t>
  </si>
  <si>
    <t>Képzési terület szerinti közös modul– összesen</t>
  </si>
  <si>
    <t>Bevezetés a roma közösségek megismerésébe 1.</t>
  </si>
  <si>
    <t>v</t>
  </si>
  <si>
    <t>Bevezetés a roma közösségek megismerésébe 2.</t>
  </si>
  <si>
    <t>gyj</t>
  </si>
  <si>
    <t>Bevezetés a roma közösségek megismerésébe 3.</t>
  </si>
  <si>
    <t>A segítés speciális területei</t>
  </si>
  <si>
    <t xml:space="preserve">A segítés, mint lehetőség és annak formái </t>
  </si>
  <si>
    <t xml:space="preserve"> Közösségi szociális segítés, támogatás</t>
  </si>
  <si>
    <t>Dr. Elekes Györgyi</t>
  </si>
  <si>
    <t>A társadalmi integráció elméleti és gyakorlati alapjai</t>
  </si>
  <si>
    <t>Bevezetés a terepdiagnózisba</t>
  </si>
  <si>
    <t>A diagnózis alapú ellátás alapjai</t>
  </si>
  <si>
    <t>Pályaszocializáció 1.</t>
  </si>
  <si>
    <t>Pályaszocializáció 2.</t>
  </si>
  <si>
    <t>Pályaszocializáció 3.</t>
  </si>
  <si>
    <t xml:space="preserve">Erőforrásteremtés és projektmenedzsment alapok 
</t>
  </si>
  <si>
    <t>Problémák kezelése és a prevenció: bevezetés a mediációba, a konfliktust feloldó és megelőző technikákba</t>
  </si>
  <si>
    <t>Bevezetés a szociális és gyermekvédelmi jogba</t>
  </si>
  <si>
    <t>Szociálpszichológia</t>
  </si>
  <si>
    <t>Dr. Sipeki Irén Helén</t>
  </si>
  <si>
    <t>ovo ped.szoc.pszich.</t>
  </si>
  <si>
    <t>Sajátélményű gyakorlat 1.</t>
  </si>
  <si>
    <t>Sajátélményű gyakorlat 2.</t>
  </si>
  <si>
    <r>
      <rPr>
        <sz val="10"/>
        <color rgb="FF1F1F1F"/>
        <rFont val="Times New Roman"/>
      </rPr>
      <t>Sajátélményű gyakorlat 1.</t>
    </r>
  </si>
  <si>
    <t>Sajátélményű gyakorlat 3.</t>
  </si>
  <si>
    <t>a szakképzés modulja (szakirányok esetén a szakirányok szakképzési modulja) (ld. KKK) - 87 kredit
benne az esetleges specializáció (max. 15 kr.) …….kredit, a gyakorlati képzés  -  30 kredit – összesen</t>
  </si>
  <si>
    <t xml:space="preserve">Szakképzettséghez vezető alapozó ismeretkörök </t>
  </si>
  <si>
    <t>Portfólió</t>
  </si>
  <si>
    <t>aí</t>
  </si>
  <si>
    <t>4.</t>
  </si>
  <si>
    <t>Összefüggő szakmai gyakorlat (Sajátélményű gyakorlat)</t>
  </si>
  <si>
    <t>-</t>
  </si>
  <si>
    <t>Gyakorlati képzés</t>
  </si>
  <si>
    <t xml:space="preserve">Összesen </t>
  </si>
  <si>
    <t>TINNFX1001</t>
  </si>
  <si>
    <t>TINNFX1002</t>
  </si>
  <si>
    <t>TINNFX1003</t>
  </si>
  <si>
    <t>TINNFX1004</t>
  </si>
  <si>
    <t>TINNFX1005</t>
  </si>
  <si>
    <t>TINNFX1006</t>
  </si>
  <si>
    <t>TINNFX1007</t>
  </si>
  <si>
    <t>TINNFX1008</t>
  </si>
  <si>
    <t>TINNFX1009</t>
  </si>
  <si>
    <t>TINNFX2001</t>
  </si>
  <si>
    <t>TINNFX2003</t>
  </si>
  <si>
    <t>TINNFX2002</t>
  </si>
  <si>
    <t>TINNFX2004</t>
  </si>
  <si>
    <t>TINNFX2005</t>
  </si>
  <si>
    <t>TINNFX2006</t>
  </si>
  <si>
    <t>TINNFX2007</t>
  </si>
  <si>
    <t>TINNFX2008</t>
  </si>
  <si>
    <t>TINNFX2009</t>
  </si>
  <si>
    <t>TINNFX2010</t>
  </si>
  <si>
    <t>TINNFX2011</t>
  </si>
  <si>
    <t>TINNFX1010</t>
  </si>
  <si>
    <t>TINNFX1011</t>
  </si>
  <si>
    <t>TINNFX1012</t>
  </si>
  <si>
    <t>TINNFX1013</t>
  </si>
  <si>
    <t>TINNFX1014</t>
  </si>
  <si>
    <t>TINNFX1015</t>
  </si>
  <si>
    <t>TINNFX1016</t>
  </si>
  <si>
    <t>TINNFX1017</t>
  </si>
  <si>
    <t>TINNFX1018</t>
  </si>
  <si>
    <t>TINNFX1019</t>
  </si>
  <si>
    <t>TINNFX2012</t>
  </si>
  <si>
    <t>TINNFX2013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</si>
</sst>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Calibri"/>
      <scheme val="minor"/>
    </font>
    <font>
      <b/>
      <sz val="36"/>
      <color theme="1"/>
      <name val="Times New Roman"/>
    </font>
    <font>
      <sz val="10"/>
      <name val="Calibri"/>
    </font>
    <font>
      <b/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theme="1"/>
      <name val="Times New Roman"/>
    </font>
    <font>
      <sz val="9"/>
      <color theme="1"/>
      <name val="Times New Roman"/>
    </font>
    <font>
      <sz val="10"/>
      <color theme="1"/>
      <name val="Calibri"/>
    </font>
    <font>
      <sz val="11"/>
      <color theme="1"/>
      <name val="Times New Roman"/>
    </font>
    <font>
      <sz val="10"/>
      <color rgb="FF1F1F1F"/>
      <name val="Times New Roman"/>
    </font>
    <font>
      <strike/>
      <sz val="10"/>
      <color theme="1"/>
      <name val="Times New Roman"/>
    </font>
    <font>
      <sz val="8"/>
      <color theme="1"/>
      <name val="Times New Roman"/>
    </font>
    <font>
      <sz val="8"/>
      <color rgb="FF969696"/>
      <name val="Times New Roman"/>
    </font>
    <font>
      <b/>
      <sz val="28"/>
      <color theme="1"/>
      <name val="Times New Roman"/>
    </font>
    <font>
      <b/>
      <sz val="22"/>
      <color theme="1"/>
      <name val="Times New Roman"/>
    </font>
    <font>
      <b/>
      <sz val="15"/>
      <color theme="1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4" fillId="0" borderId="4" xfId="0" applyFont="1" applyFill="1" applyBorder="1" applyAlignment="1">
      <alignment horizontal="center" vertical="center" textRotation="90" shrinkToFi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8" fillId="0" borderId="5" xfId="0" applyFont="1" applyFill="1" applyBorder="1"/>
    <xf numFmtId="0" fontId="8" fillId="0" borderId="6" xfId="0" applyFont="1" applyFill="1" applyBorder="1"/>
    <xf numFmtId="0" fontId="4" fillId="0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7" fillId="0" borderId="7" xfId="0" applyFont="1" applyFill="1" applyBorder="1" applyAlignment="1">
      <alignment horizontal="left"/>
    </xf>
    <xf numFmtId="0" fontId="7" fillId="0" borderId="0" xfId="0" applyFont="1" applyFill="1" applyAlignment="1">
      <alignment horizontal="center" shrinkToFit="1"/>
    </xf>
    <xf numFmtId="0" fontId="7" fillId="0" borderId="7" xfId="0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 shrinkToFit="1"/>
    </xf>
    <xf numFmtId="0" fontId="7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3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B923"/>
  <sheetViews>
    <sheetView tabSelected="1" zoomScale="90" zoomScaleNormal="90" workbookViewId="0">
      <pane ySplit="2" topLeftCell="A3" activePane="bottomLeft" state="frozen"/>
      <selection pane="bottomLeft" sqref="A1:Z1"/>
    </sheetView>
  </sheetViews>
  <sheetFormatPr defaultColWidth="14.42578125" defaultRowHeight="15" customHeight="1" outlineLevelCol="1" x14ac:dyDescent="0.2"/>
  <cols>
    <col min="1" max="1" width="3.85546875" style="3" customWidth="1"/>
    <col min="2" max="2" width="4.140625" style="3" customWidth="1"/>
    <col min="3" max="3" width="14.7109375" style="3" customWidth="1"/>
    <col min="4" max="4" width="61.7109375" style="3" customWidth="1"/>
    <col min="5" max="5" width="4.7109375" style="3" customWidth="1" outlineLevel="1"/>
    <col min="6" max="6" width="4.28515625" style="3" customWidth="1" outlineLevel="1"/>
    <col min="7" max="7" width="4.140625" style="3" customWidth="1" outlineLevel="1"/>
    <col min="8" max="8" width="4" style="3" customWidth="1" outlineLevel="1"/>
    <col min="9" max="9" width="4.42578125" style="3" customWidth="1" outlineLevel="1"/>
    <col min="10" max="11" width="4.140625" style="3" customWidth="1" outlineLevel="1"/>
    <col min="12" max="12" width="4.28515625" style="3" customWidth="1" outlineLevel="1"/>
    <col min="13" max="13" width="4.85546875" style="3" customWidth="1" outlineLevel="1"/>
    <col min="14" max="14" width="4.42578125" style="3" customWidth="1" outlineLevel="1"/>
    <col min="15" max="15" width="6" style="3" customWidth="1" outlineLevel="1"/>
    <col min="16" max="16" width="4.28515625" style="3" customWidth="1" outlineLevel="1"/>
    <col min="17" max="17" width="5.42578125" style="3" customWidth="1" outlineLevel="1"/>
    <col min="18" max="22" width="6" style="3" customWidth="1" outlineLevel="1"/>
    <col min="23" max="24" width="6" style="3" customWidth="1"/>
    <col min="25" max="25" width="16.42578125" style="3" customWidth="1"/>
    <col min="26" max="26" width="29.85546875" style="3" customWidth="1"/>
    <col min="27" max="27" width="27.5703125" style="3" customWidth="1"/>
    <col min="28" max="28" width="15.7109375" style="3" customWidth="1"/>
    <col min="29" max="54" width="45" style="3" customWidth="1"/>
    <col min="55" max="16384" width="14.42578125" style="3"/>
  </cols>
  <sheetData>
    <row r="1" spans="1:54" ht="78" customHeight="1" x14ac:dyDescent="0.2">
      <c r="A1" s="56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/>
      <c r="AA1" s="1"/>
      <c r="AB1" s="2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54" customHeight="1" x14ac:dyDescent="0.2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6" t="s">
        <v>25</v>
      </c>
      <c r="Z2" s="6" t="s">
        <v>26</v>
      </c>
      <c r="AA2" s="7" t="s">
        <v>27</v>
      </c>
      <c r="AB2" s="7" t="s">
        <v>28</v>
      </c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12.75" x14ac:dyDescent="0.2">
      <c r="A3" s="8" t="s">
        <v>29</v>
      </c>
      <c r="B3" s="9" t="s">
        <v>30</v>
      </c>
      <c r="C3" s="10" t="s">
        <v>112</v>
      </c>
      <c r="D3" s="11" t="s">
        <v>31</v>
      </c>
      <c r="E3" s="12"/>
      <c r="F3" s="12"/>
      <c r="G3" s="12"/>
      <c r="H3" s="12"/>
      <c r="I3" s="12"/>
      <c r="J3" s="12"/>
      <c r="K3" s="12">
        <v>2</v>
      </c>
      <c r="L3" s="12">
        <v>0</v>
      </c>
      <c r="M3" s="12">
        <v>3</v>
      </c>
      <c r="N3" s="12"/>
      <c r="O3" s="12"/>
      <c r="P3" s="12"/>
      <c r="Q3" s="12">
        <f t="shared" ref="Q3:R3" si="0">E3+H3+K3+N3</f>
        <v>2</v>
      </c>
      <c r="R3" s="12">
        <f t="shared" si="0"/>
        <v>0</v>
      </c>
      <c r="S3" s="12">
        <v>15</v>
      </c>
      <c r="T3" s="12">
        <f t="shared" ref="T3:T35" si="1">Q3*S3</f>
        <v>30</v>
      </c>
      <c r="U3" s="12">
        <f t="shared" ref="U3:U35" si="2">R3*S3</f>
        <v>0</v>
      </c>
      <c r="V3" s="12">
        <f t="shared" ref="V3:V34" si="3">SUM(T3:U3)</f>
        <v>30</v>
      </c>
      <c r="W3" s="12">
        <f t="shared" ref="W3:W34" si="4">G3+J3+M3+P3</f>
        <v>3</v>
      </c>
      <c r="X3" s="12" t="s">
        <v>32</v>
      </c>
      <c r="Y3" s="13"/>
      <c r="Z3" s="14"/>
      <c r="AA3" s="15" t="s">
        <v>33</v>
      </c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</row>
    <row r="4" spans="1:54" ht="12.75" x14ac:dyDescent="0.2">
      <c r="A4" s="17" t="s">
        <v>34</v>
      </c>
      <c r="B4" s="18" t="s">
        <v>35</v>
      </c>
      <c r="C4" s="10" t="s">
        <v>92</v>
      </c>
      <c r="D4" s="11" t="s">
        <v>36</v>
      </c>
      <c r="E4" s="12">
        <v>0</v>
      </c>
      <c r="F4" s="12">
        <v>2</v>
      </c>
      <c r="G4" s="12">
        <v>1</v>
      </c>
      <c r="H4" s="12"/>
      <c r="I4" s="12"/>
      <c r="J4" s="12"/>
      <c r="K4" s="12"/>
      <c r="L4" s="12"/>
      <c r="M4" s="12"/>
      <c r="N4" s="12"/>
      <c r="O4" s="12"/>
      <c r="P4" s="12"/>
      <c r="Q4" s="12">
        <f t="shared" ref="Q4:R4" si="5">E4+H4+K4+N4</f>
        <v>0</v>
      </c>
      <c r="R4" s="12">
        <f t="shared" si="5"/>
        <v>2</v>
      </c>
      <c r="S4" s="12">
        <v>15</v>
      </c>
      <c r="T4" s="12">
        <f t="shared" si="1"/>
        <v>0</v>
      </c>
      <c r="U4" s="12">
        <f t="shared" si="2"/>
        <v>30</v>
      </c>
      <c r="V4" s="12">
        <f t="shared" si="3"/>
        <v>30</v>
      </c>
      <c r="W4" s="12">
        <f t="shared" si="4"/>
        <v>1</v>
      </c>
      <c r="X4" s="12" t="s">
        <v>37</v>
      </c>
      <c r="Y4" s="13"/>
      <c r="Z4" s="14"/>
      <c r="AA4" s="15" t="s">
        <v>38</v>
      </c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</row>
    <row r="5" spans="1:54" ht="12.75" x14ac:dyDescent="0.2">
      <c r="A5" s="17" t="s">
        <v>34</v>
      </c>
      <c r="B5" s="18" t="s">
        <v>39</v>
      </c>
      <c r="C5" s="10" t="s">
        <v>101</v>
      </c>
      <c r="D5" s="11" t="s">
        <v>40</v>
      </c>
      <c r="E5" s="12"/>
      <c r="F5" s="12"/>
      <c r="G5" s="12"/>
      <c r="H5" s="12">
        <v>0</v>
      </c>
      <c r="I5" s="12">
        <v>2</v>
      </c>
      <c r="J5" s="12">
        <v>1</v>
      </c>
      <c r="K5" s="12"/>
      <c r="L5" s="12"/>
      <c r="M5" s="12"/>
      <c r="N5" s="12"/>
      <c r="O5" s="12"/>
      <c r="P5" s="12"/>
      <c r="Q5" s="12">
        <f t="shared" ref="Q5:R5" si="6">E5+H5+K5+N5</f>
        <v>0</v>
      </c>
      <c r="R5" s="12">
        <f t="shared" si="6"/>
        <v>2</v>
      </c>
      <c r="S5" s="12">
        <v>15</v>
      </c>
      <c r="T5" s="12">
        <f t="shared" si="1"/>
        <v>0</v>
      </c>
      <c r="U5" s="12">
        <f t="shared" si="2"/>
        <v>30</v>
      </c>
      <c r="V5" s="12">
        <f t="shared" si="3"/>
        <v>30</v>
      </c>
      <c r="W5" s="12">
        <f t="shared" si="4"/>
        <v>1</v>
      </c>
      <c r="X5" s="12" t="s">
        <v>41</v>
      </c>
      <c r="Y5" s="13" t="s">
        <v>36</v>
      </c>
      <c r="Z5" s="10" t="s">
        <v>92</v>
      </c>
      <c r="AA5" s="15" t="s">
        <v>38</v>
      </c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</row>
    <row r="6" spans="1:54" ht="12.75" x14ac:dyDescent="0.2">
      <c r="A6" s="17" t="s">
        <v>29</v>
      </c>
      <c r="B6" s="18" t="s">
        <v>30</v>
      </c>
      <c r="C6" s="10" t="s">
        <v>113</v>
      </c>
      <c r="D6" s="11" t="s">
        <v>42</v>
      </c>
      <c r="E6" s="12"/>
      <c r="F6" s="12"/>
      <c r="G6" s="12"/>
      <c r="H6" s="12"/>
      <c r="I6" s="12"/>
      <c r="J6" s="12"/>
      <c r="K6" s="12">
        <v>0</v>
      </c>
      <c r="L6" s="12">
        <v>2</v>
      </c>
      <c r="M6" s="12">
        <v>1</v>
      </c>
      <c r="N6" s="12"/>
      <c r="O6" s="12"/>
      <c r="P6" s="12"/>
      <c r="Q6" s="12">
        <f t="shared" ref="Q6:R6" si="7">E6+H6+K6+N6</f>
        <v>0</v>
      </c>
      <c r="R6" s="12">
        <f t="shared" si="7"/>
        <v>2</v>
      </c>
      <c r="S6" s="12">
        <v>15</v>
      </c>
      <c r="T6" s="12">
        <f t="shared" si="1"/>
        <v>0</v>
      </c>
      <c r="U6" s="12">
        <f t="shared" si="2"/>
        <v>30</v>
      </c>
      <c r="V6" s="12">
        <f t="shared" si="3"/>
        <v>30</v>
      </c>
      <c r="W6" s="12">
        <f t="shared" si="4"/>
        <v>1</v>
      </c>
      <c r="X6" s="12" t="s">
        <v>41</v>
      </c>
      <c r="Y6" s="13" t="s">
        <v>40</v>
      </c>
      <c r="Z6" s="10" t="s">
        <v>101</v>
      </c>
      <c r="AA6" s="15" t="s">
        <v>38</v>
      </c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7" spans="1:54" ht="12.75" x14ac:dyDescent="0.2">
      <c r="A7" s="17" t="s">
        <v>34</v>
      </c>
      <c r="B7" s="18" t="s">
        <v>43</v>
      </c>
      <c r="C7" s="10" t="s">
        <v>103</v>
      </c>
      <c r="D7" s="11" t="s">
        <v>44</v>
      </c>
      <c r="E7" s="12"/>
      <c r="F7" s="12"/>
      <c r="G7" s="12"/>
      <c r="H7" s="12">
        <v>0</v>
      </c>
      <c r="I7" s="12">
        <v>2</v>
      </c>
      <c r="J7" s="12">
        <v>3</v>
      </c>
      <c r="K7" s="12"/>
      <c r="L7" s="12"/>
      <c r="M7" s="12"/>
      <c r="N7" s="12"/>
      <c r="O7" s="12"/>
      <c r="P7" s="12"/>
      <c r="Q7" s="12">
        <f t="shared" ref="Q7:R7" si="8">E7+H7+K7+N7</f>
        <v>0</v>
      </c>
      <c r="R7" s="12">
        <f t="shared" si="8"/>
        <v>2</v>
      </c>
      <c r="S7" s="12">
        <v>15</v>
      </c>
      <c r="T7" s="12">
        <f t="shared" si="1"/>
        <v>0</v>
      </c>
      <c r="U7" s="12">
        <f t="shared" si="2"/>
        <v>30</v>
      </c>
      <c r="V7" s="12">
        <f t="shared" si="3"/>
        <v>30</v>
      </c>
      <c r="W7" s="12">
        <f t="shared" si="4"/>
        <v>3</v>
      </c>
      <c r="X7" s="12" t="s">
        <v>37</v>
      </c>
      <c r="Y7" s="13"/>
      <c r="Z7" s="14"/>
      <c r="AA7" s="15" t="s">
        <v>45</v>
      </c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</row>
    <row r="8" spans="1:54" ht="12.75" x14ac:dyDescent="0.2">
      <c r="A8" s="17" t="s">
        <v>29</v>
      </c>
      <c r="B8" s="18" t="s">
        <v>30</v>
      </c>
      <c r="C8" s="10" t="s">
        <v>114</v>
      </c>
      <c r="D8" s="11" t="s">
        <v>46</v>
      </c>
      <c r="E8" s="12"/>
      <c r="F8" s="12"/>
      <c r="G8" s="12"/>
      <c r="H8" s="12"/>
      <c r="I8" s="12"/>
      <c r="J8" s="12"/>
      <c r="K8" s="12">
        <v>0</v>
      </c>
      <c r="L8" s="12">
        <v>2</v>
      </c>
      <c r="M8" s="12">
        <v>3</v>
      </c>
      <c r="N8" s="12"/>
      <c r="O8" s="12"/>
      <c r="P8" s="12"/>
      <c r="Q8" s="12">
        <f t="shared" ref="Q8:R8" si="9">E8+H8+K8+N8</f>
        <v>0</v>
      </c>
      <c r="R8" s="12">
        <f t="shared" si="9"/>
        <v>2</v>
      </c>
      <c r="S8" s="12">
        <v>15</v>
      </c>
      <c r="T8" s="12">
        <f t="shared" si="1"/>
        <v>0</v>
      </c>
      <c r="U8" s="12">
        <f t="shared" si="2"/>
        <v>30</v>
      </c>
      <c r="V8" s="12">
        <f t="shared" si="3"/>
        <v>30</v>
      </c>
      <c r="W8" s="12">
        <f t="shared" si="4"/>
        <v>3</v>
      </c>
      <c r="X8" s="12" t="s">
        <v>37</v>
      </c>
      <c r="Y8" s="13"/>
      <c r="Z8" s="14"/>
      <c r="AA8" s="15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ht="12.75" x14ac:dyDescent="0.2">
      <c r="A9" s="19"/>
      <c r="B9" s="20"/>
      <c r="C9" s="53" t="s">
        <v>47</v>
      </c>
      <c r="D9" s="55"/>
      <c r="E9" s="21">
        <f t="shared" ref="E9:P9" si="10">SUM(E3:E8)</f>
        <v>0</v>
      </c>
      <c r="F9" s="21">
        <f t="shared" si="10"/>
        <v>2</v>
      </c>
      <c r="G9" s="21">
        <f t="shared" si="10"/>
        <v>1</v>
      </c>
      <c r="H9" s="21">
        <f t="shared" si="10"/>
        <v>0</v>
      </c>
      <c r="I9" s="21">
        <f t="shared" si="10"/>
        <v>4</v>
      </c>
      <c r="J9" s="21">
        <f t="shared" si="10"/>
        <v>4</v>
      </c>
      <c r="K9" s="21">
        <f t="shared" si="10"/>
        <v>2</v>
      </c>
      <c r="L9" s="21">
        <f t="shared" si="10"/>
        <v>4</v>
      </c>
      <c r="M9" s="21">
        <f t="shared" si="10"/>
        <v>7</v>
      </c>
      <c r="N9" s="21">
        <f t="shared" si="10"/>
        <v>0</v>
      </c>
      <c r="O9" s="21">
        <f t="shared" si="10"/>
        <v>0</v>
      </c>
      <c r="P9" s="21">
        <f t="shared" si="10"/>
        <v>0</v>
      </c>
      <c r="Q9" s="21">
        <f t="shared" ref="Q9:R9" si="11">E9+H9+K9+N9</f>
        <v>2</v>
      </c>
      <c r="R9" s="21">
        <f t="shared" si="11"/>
        <v>10</v>
      </c>
      <c r="S9" s="12">
        <v>15</v>
      </c>
      <c r="T9" s="12">
        <f t="shared" si="1"/>
        <v>30</v>
      </c>
      <c r="U9" s="12">
        <f t="shared" si="2"/>
        <v>150</v>
      </c>
      <c r="V9" s="12">
        <f t="shared" si="3"/>
        <v>180</v>
      </c>
      <c r="W9" s="12">
        <f t="shared" si="4"/>
        <v>12</v>
      </c>
      <c r="X9" s="21"/>
      <c r="Y9" s="13"/>
      <c r="Z9" s="14"/>
      <c r="AA9" s="15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ht="24" x14ac:dyDescent="0.2">
      <c r="A10" s="17" t="s">
        <v>34</v>
      </c>
      <c r="B10" s="18" t="s">
        <v>35</v>
      </c>
      <c r="C10" s="10" t="s">
        <v>93</v>
      </c>
      <c r="D10" s="11" t="s">
        <v>48</v>
      </c>
      <c r="E10" s="12">
        <v>2</v>
      </c>
      <c r="F10" s="12">
        <v>1</v>
      </c>
      <c r="G10" s="12">
        <v>5</v>
      </c>
      <c r="H10" s="12"/>
      <c r="I10" s="12"/>
      <c r="J10" s="12"/>
      <c r="K10" s="12"/>
      <c r="L10" s="12"/>
      <c r="M10" s="12"/>
      <c r="N10" s="12"/>
      <c r="O10" s="12"/>
      <c r="P10" s="12"/>
      <c r="Q10" s="12">
        <f t="shared" ref="Q10:R10" si="12">E10+H10+K10+N10</f>
        <v>2</v>
      </c>
      <c r="R10" s="12">
        <f t="shared" si="12"/>
        <v>1</v>
      </c>
      <c r="S10" s="12">
        <v>15</v>
      </c>
      <c r="T10" s="12">
        <f t="shared" si="1"/>
        <v>30</v>
      </c>
      <c r="U10" s="12">
        <f t="shared" si="2"/>
        <v>15</v>
      </c>
      <c r="V10" s="12">
        <f t="shared" si="3"/>
        <v>45</v>
      </c>
      <c r="W10" s="12">
        <f t="shared" si="4"/>
        <v>5</v>
      </c>
      <c r="X10" s="12" t="s">
        <v>32</v>
      </c>
      <c r="Y10" s="13"/>
      <c r="Z10" s="14"/>
      <c r="AA10" s="15" t="s">
        <v>49</v>
      </c>
      <c r="AB10" s="15" t="s">
        <v>50</v>
      </c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 ht="12.75" x14ac:dyDescent="0.2">
      <c r="A11" s="17" t="s">
        <v>34</v>
      </c>
      <c r="B11" s="18" t="s">
        <v>35</v>
      </c>
      <c r="C11" s="10" t="s">
        <v>94</v>
      </c>
      <c r="D11" s="11" t="s">
        <v>51</v>
      </c>
      <c r="E11" s="12">
        <v>2</v>
      </c>
      <c r="F11" s="12">
        <v>0</v>
      </c>
      <c r="G11" s="12">
        <v>4</v>
      </c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ref="Q11:R11" si="13">E11+H11+K11+N11</f>
        <v>2</v>
      </c>
      <c r="R11" s="12">
        <f t="shared" si="13"/>
        <v>0</v>
      </c>
      <c r="S11" s="12">
        <v>15</v>
      </c>
      <c r="T11" s="12">
        <f t="shared" si="1"/>
        <v>30</v>
      </c>
      <c r="U11" s="12">
        <f t="shared" si="2"/>
        <v>0</v>
      </c>
      <c r="V11" s="12">
        <f t="shared" si="3"/>
        <v>30</v>
      </c>
      <c r="W11" s="12">
        <f t="shared" si="4"/>
        <v>4</v>
      </c>
      <c r="X11" s="12" t="s">
        <v>32</v>
      </c>
      <c r="Y11" s="13"/>
      <c r="Z11" s="14"/>
      <c r="AA11" s="15" t="s">
        <v>52</v>
      </c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</row>
    <row r="12" spans="1:54" ht="12.75" x14ac:dyDescent="0.2">
      <c r="A12" s="17" t="s">
        <v>34</v>
      </c>
      <c r="B12" s="18" t="s">
        <v>39</v>
      </c>
      <c r="C12" s="10" t="s">
        <v>102</v>
      </c>
      <c r="D12" s="11" t="s">
        <v>53</v>
      </c>
      <c r="E12" s="12"/>
      <c r="F12" s="12"/>
      <c r="G12" s="12"/>
      <c r="H12" s="12">
        <v>2</v>
      </c>
      <c r="I12" s="12">
        <v>0</v>
      </c>
      <c r="J12" s="12">
        <v>4</v>
      </c>
      <c r="K12" s="12"/>
      <c r="L12" s="12"/>
      <c r="M12" s="12"/>
      <c r="N12" s="12"/>
      <c r="O12" s="12"/>
      <c r="P12" s="12"/>
      <c r="Q12" s="12">
        <f t="shared" ref="Q12:R12" si="14">E12+H12+K12+N12</f>
        <v>2</v>
      </c>
      <c r="R12" s="12">
        <f t="shared" si="14"/>
        <v>0</v>
      </c>
      <c r="S12" s="12">
        <v>15</v>
      </c>
      <c r="T12" s="12">
        <f t="shared" si="1"/>
        <v>30</v>
      </c>
      <c r="U12" s="12">
        <f t="shared" si="2"/>
        <v>0</v>
      </c>
      <c r="V12" s="12">
        <f t="shared" si="3"/>
        <v>30</v>
      </c>
      <c r="W12" s="12">
        <f t="shared" si="4"/>
        <v>4</v>
      </c>
      <c r="X12" s="12" t="s">
        <v>32</v>
      </c>
      <c r="Y12" s="13"/>
      <c r="Z12" s="14"/>
      <c r="AA12" s="15" t="s">
        <v>52</v>
      </c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</row>
    <row r="13" spans="1:54" ht="12.75" x14ac:dyDescent="0.2">
      <c r="A13" s="8" t="s">
        <v>29</v>
      </c>
      <c r="B13" s="9" t="s">
        <v>30</v>
      </c>
      <c r="C13" s="10" t="s">
        <v>115</v>
      </c>
      <c r="D13" s="11" t="s">
        <v>54</v>
      </c>
      <c r="E13" s="12"/>
      <c r="F13" s="12"/>
      <c r="G13" s="12"/>
      <c r="H13" s="12"/>
      <c r="I13" s="12"/>
      <c r="J13" s="12"/>
      <c r="K13" s="12">
        <v>2</v>
      </c>
      <c r="L13" s="12">
        <v>0</v>
      </c>
      <c r="M13" s="12">
        <v>4</v>
      </c>
      <c r="N13" s="12"/>
      <c r="O13" s="12"/>
      <c r="P13" s="12"/>
      <c r="Q13" s="12">
        <f t="shared" ref="Q13:R13" si="15">E13+H13+K13+N13</f>
        <v>2</v>
      </c>
      <c r="R13" s="12">
        <f t="shared" si="15"/>
        <v>0</v>
      </c>
      <c r="S13" s="12">
        <v>15</v>
      </c>
      <c r="T13" s="12">
        <f t="shared" si="1"/>
        <v>30</v>
      </c>
      <c r="U13" s="12">
        <f t="shared" si="2"/>
        <v>0</v>
      </c>
      <c r="V13" s="12">
        <f t="shared" si="3"/>
        <v>30</v>
      </c>
      <c r="W13" s="12">
        <f t="shared" si="4"/>
        <v>4</v>
      </c>
      <c r="X13" s="12" t="s">
        <v>32</v>
      </c>
      <c r="Y13" s="13"/>
      <c r="Z13" s="14"/>
      <c r="AA13" s="15" t="s">
        <v>55</v>
      </c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</row>
    <row r="14" spans="1:54" ht="12.75" x14ac:dyDescent="0.2">
      <c r="A14" s="17" t="s">
        <v>34</v>
      </c>
      <c r="B14" s="18" t="s">
        <v>39</v>
      </c>
      <c r="C14" s="10" t="s">
        <v>104</v>
      </c>
      <c r="D14" s="11" t="s">
        <v>56</v>
      </c>
      <c r="E14" s="12"/>
      <c r="F14" s="12"/>
      <c r="G14" s="12"/>
      <c r="H14" s="12">
        <v>2</v>
      </c>
      <c r="I14" s="12">
        <v>0</v>
      </c>
      <c r="J14" s="12">
        <v>4</v>
      </c>
      <c r="K14" s="12"/>
      <c r="L14" s="12"/>
      <c r="M14" s="12"/>
      <c r="N14" s="12"/>
      <c r="O14" s="12"/>
      <c r="P14" s="12"/>
      <c r="Q14" s="12">
        <f t="shared" ref="Q14:R14" si="16">E14+H14+K14+N14</f>
        <v>2</v>
      </c>
      <c r="R14" s="12">
        <f t="shared" si="16"/>
        <v>0</v>
      </c>
      <c r="S14" s="12">
        <v>15</v>
      </c>
      <c r="T14" s="12">
        <f t="shared" si="1"/>
        <v>30</v>
      </c>
      <c r="U14" s="12">
        <f t="shared" si="2"/>
        <v>0</v>
      </c>
      <c r="V14" s="12">
        <f t="shared" si="3"/>
        <v>30</v>
      </c>
      <c r="W14" s="12">
        <f t="shared" si="4"/>
        <v>4</v>
      </c>
      <c r="X14" s="12" t="s">
        <v>32</v>
      </c>
      <c r="Y14" s="13"/>
      <c r="Z14" s="14"/>
      <c r="AA14" s="15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</row>
    <row r="15" spans="1:54" ht="12.75" x14ac:dyDescent="0.2">
      <c r="A15" s="19"/>
      <c r="B15" s="20"/>
      <c r="C15" s="53" t="s">
        <v>57</v>
      </c>
      <c r="D15" s="55"/>
      <c r="E15" s="21">
        <f t="shared" ref="E15:R15" si="17">SUM(E10:E14)</f>
        <v>4</v>
      </c>
      <c r="F15" s="21">
        <f t="shared" si="17"/>
        <v>1</v>
      </c>
      <c r="G15" s="21">
        <f t="shared" si="17"/>
        <v>9</v>
      </c>
      <c r="H15" s="21">
        <f t="shared" si="17"/>
        <v>4</v>
      </c>
      <c r="I15" s="21">
        <f t="shared" si="17"/>
        <v>0</v>
      </c>
      <c r="J15" s="21">
        <f t="shared" si="17"/>
        <v>8</v>
      </c>
      <c r="K15" s="21">
        <f t="shared" si="17"/>
        <v>2</v>
      </c>
      <c r="L15" s="21">
        <f t="shared" si="17"/>
        <v>0</v>
      </c>
      <c r="M15" s="21">
        <f t="shared" si="17"/>
        <v>4</v>
      </c>
      <c r="N15" s="21">
        <f t="shared" si="17"/>
        <v>0</v>
      </c>
      <c r="O15" s="21">
        <f t="shared" si="17"/>
        <v>0</v>
      </c>
      <c r="P15" s="21">
        <f t="shared" si="17"/>
        <v>0</v>
      </c>
      <c r="Q15" s="21">
        <f t="shared" si="17"/>
        <v>10</v>
      </c>
      <c r="R15" s="21">
        <f t="shared" si="17"/>
        <v>1</v>
      </c>
      <c r="S15" s="12">
        <v>15</v>
      </c>
      <c r="T15" s="12">
        <f t="shared" si="1"/>
        <v>150</v>
      </c>
      <c r="U15" s="12">
        <f t="shared" si="2"/>
        <v>15</v>
      </c>
      <c r="V15" s="12">
        <f t="shared" si="3"/>
        <v>165</v>
      </c>
      <c r="W15" s="12">
        <f t="shared" si="4"/>
        <v>21</v>
      </c>
      <c r="X15" s="12"/>
      <c r="Y15" s="13"/>
      <c r="Z15" s="14"/>
      <c r="AA15" s="15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</row>
    <row r="16" spans="1:54" x14ac:dyDescent="0.2">
      <c r="A16" s="17" t="s">
        <v>34</v>
      </c>
      <c r="B16" s="18" t="s">
        <v>35</v>
      </c>
      <c r="C16" s="10" t="s">
        <v>95</v>
      </c>
      <c r="D16" s="11" t="s">
        <v>58</v>
      </c>
      <c r="E16" s="22">
        <v>2</v>
      </c>
      <c r="F16" s="22">
        <v>0</v>
      </c>
      <c r="G16" s="22">
        <v>3</v>
      </c>
      <c r="H16" s="12"/>
      <c r="I16" s="12"/>
      <c r="J16" s="12"/>
      <c r="K16" s="12"/>
      <c r="L16" s="12"/>
      <c r="M16" s="12"/>
      <c r="N16" s="12"/>
      <c r="O16" s="12"/>
      <c r="P16" s="12"/>
      <c r="Q16" s="12">
        <f t="shared" ref="Q16:R16" si="18">E16+H16+K16+N16</f>
        <v>2</v>
      </c>
      <c r="R16" s="12">
        <f t="shared" si="18"/>
        <v>0</v>
      </c>
      <c r="S16" s="12">
        <v>15</v>
      </c>
      <c r="T16" s="12">
        <f t="shared" si="1"/>
        <v>30</v>
      </c>
      <c r="U16" s="12">
        <f t="shared" si="2"/>
        <v>0</v>
      </c>
      <c r="V16" s="12">
        <f t="shared" si="3"/>
        <v>30</v>
      </c>
      <c r="W16" s="12">
        <f t="shared" si="4"/>
        <v>3</v>
      </c>
      <c r="X16" s="12" t="s">
        <v>59</v>
      </c>
      <c r="Y16" s="13"/>
      <c r="Z16" s="14"/>
      <c r="AA16" s="15" t="s">
        <v>52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</row>
    <row r="17" spans="1:54" ht="38.25" x14ac:dyDescent="0.2">
      <c r="A17" s="17" t="s">
        <v>34</v>
      </c>
      <c r="B17" s="18" t="s">
        <v>39</v>
      </c>
      <c r="C17" s="10" t="s">
        <v>105</v>
      </c>
      <c r="D17" s="11" t="s">
        <v>60</v>
      </c>
      <c r="E17" s="12"/>
      <c r="F17" s="12"/>
      <c r="G17" s="12"/>
      <c r="H17" s="22">
        <v>2</v>
      </c>
      <c r="I17" s="22">
        <v>0</v>
      </c>
      <c r="J17" s="22">
        <v>3</v>
      </c>
      <c r="K17" s="12"/>
      <c r="L17" s="12"/>
      <c r="M17" s="12"/>
      <c r="N17" s="12"/>
      <c r="O17" s="12"/>
      <c r="P17" s="12"/>
      <c r="Q17" s="12">
        <f t="shared" ref="Q17:R17" si="19">E17+H17+K17+N17</f>
        <v>2</v>
      </c>
      <c r="R17" s="12">
        <f t="shared" si="19"/>
        <v>0</v>
      </c>
      <c r="S17" s="12">
        <v>15</v>
      </c>
      <c r="T17" s="12">
        <f t="shared" si="1"/>
        <v>30</v>
      </c>
      <c r="U17" s="12">
        <f t="shared" si="2"/>
        <v>0</v>
      </c>
      <c r="V17" s="12">
        <f t="shared" si="3"/>
        <v>30</v>
      </c>
      <c r="W17" s="12">
        <f t="shared" si="4"/>
        <v>3</v>
      </c>
      <c r="X17" s="13" t="s">
        <v>61</v>
      </c>
      <c r="Y17" s="13" t="s">
        <v>58</v>
      </c>
      <c r="Z17" s="10" t="s">
        <v>95</v>
      </c>
      <c r="AA17" s="15" t="s">
        <v>52</v>
      </c>
      <c r="AB17" s="23" t="s">
        <v>55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</row>
    <row r="18" spans="1:54" ht="38.25" x14ac:dyDescent="0.2">
      <c r="A18" s="8" t="s">
        <v>29</v>
      </c>
      <c r="B18" s="9" t="s">
        <v>30</v>
      </c>
      <c r="C18" s="10" t="s">
        <v>116</v>
      </c>
      <c r="D18" s="11" t="s">
        <v>62</v>
      </c>
      <c r="E18" s="12"/>
      <c r="F18" s="12"/>
      <c r="G18" s="12"/>
      <c r="H18" s="12"/>
      <c r="I18" s="12"/>
      <c r="J18" s="12"/>
      <c r="K18" s="22">
        <v>2</v>
      </c>
      <c r="L18" s="22">
        <v>0</v>
      </c>
      <c r="M18" s="22">
        <v>3</v>
      </c>
      <c r="N18" s="12"/>
      <c r="O18" s="12"/>
      <c r="P18" s="12"/>
      <c r="Q18" s="12">
        <f t="shared" ref="Q18:R18" si="20">E18+H18+K18+N18</f>
        <v>2</v>
      </c>
      <c r="R18" s="12">
        <f t="shared" si="20"/>
        <v>0</v>
      </c>
      <c r="S18" s="12">
        <v>15</v>
      </c>
      <c r="T18" s="12">
        <f t="shared" si="1"/>
        <v>30</v>
      </c>
      <c r="U18" s="12">
        <f t="shared" si="2"/>
        <v>0</v>
      </c>
      <c r="V18" s="12">
        <f t="shared" si="3"/>
        <v>30</v>
      </c>
      <c r="W18" s="12">
        <f t="shared" si="4"/>
        <v>3</v>
      </c>
      <c r="X18" s="13" t="s">
        <v>61</v>
      </c>
      <c r="Y18" s="24" t="s">
        <v>60</v>
      </c>
      <c r="Z18" s="10" t="s">
        <v>105</v>
      </c>
      <c r="AA18" s="15" t="s">
        <v>52</v>
      </c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</row>
    <row r="19" spans="1:54" ht="24" x14ac:dyDescent="0.2">
      <c r="A19" s="17" t="s">
        <v>34</v>
      </c>
      <c r="B19" s="18" t="s">
        <v>35</v>
      </c>
      <c r="C19" s="10" t="s">
        <v>96</v>
      </c>
      <c r="D19" s="11" t="s">
        <v>64</v>
      </c>
      <c r="E19" s="12">
        <v>0</v>
      </c>
      <c r="F19" s="12">
        <v>2</v>
      </c>
      <c r="G19" s="12">
        <v>3</v>
      </c>
      <c r="H19" s="25"/>
      <c r="I19" s="25"/>
      <c r="J19" s="25"/>
      <c r="K19" s="12"/>
      <c r="L19" s="12"/>
      <c r="M19" s="12"/>
      <c r="N19" s="12"/>
      <c r="O19" s="12"/>
      <c r="P19" s="12"/>
      <c r="Q19" s="12">
        <f t="shared" ref="Q19:R19" si="21">E19+H19+K19+N19</f>
        <v>0</v>
      </c>
      <c r="R19" s="12">
        <f t="shared" si="21"/>
        <v>2</v>
      </c>
      <c r="S19" s="12">
        <v>15</v>
      </c>
      <c r="T19" s="12">
        <f t="shared" si="1"/>
        <v>0</v>
      </c>
      <c r="U19" s="12">
        <f t="shared" si="2"/>
        <v>30</v>
      </c>
      <c r="V19" s="12">
        <f t="shared" si="3"/>
        <v>30</v>
      </c>
      <c r="W19" s="12">
        <f t="shared" si="4"/>
        <v>3</v>
      </c>
      <c r="X19" s="12" t="s">
        <v>61</v>
      </c>
      <c r="Y19" s="13"/>
      <c r="Z19" s="11"/>
      <c r="AA19" s="15"/>
      <c r="AB19" s="15" t="s">
        <v>33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</row>
    <row r="20" spans="1:54" ht="38.25" x14ac:dyDescent="0.2">
      <c r="A20" s="17" t="s">
        <v>34</v>
      </c>
      <c r="B20" s="18" t="s">
        <v>39</v>
      </c>
      <c r="C20" s="10" t="s">
        <v>106</v>
      </c>
      <c r="D20" s="11" t="s">
        <v>63</v>
      </c>
      <c r="E20" s="12"/>
      <c r="F20" s="12"/>
      <c r="G20" s="12"/>
      <c r="H20" s="12">
        <v>0</v>
      </c>
      <c r="I20" s="12">
        <v>2</v>
      </c>
      <c r="J20" s="12">
        <v>3</v>
      </c>
      <c r="K20" s="12"/>
      <c r="L20" s="12"/>
      <c r="M20" s="12"/>
      <c r="N20" s="12"/>
      <c r="O20" s="12"/>
      <c r="P20" s="12"/>
      <c r="Q20" s="12">
        <f t="shared" ref="Q20:R20" si="22">E20+H20+K20+N20</f>
        <v>0</v>
      </c>
      <c r="R20" s="12">
        <f t="shared" si="22"/>
        <v>2</v>
      </c>
      <c r="S20" s="12">
        <v>15</v>
      </c>
      <c r="T20" s="12">
        <f t="shared" si="1"/>
        <v>0</v>
      </c>
      <c r="U20" s="12">
        <f t="shared" si="2"/>
        <v>30</v>
      </c>
      <c r="V20" s="12">
        <f t="shared" si="3"/>
        <v>30</v>
      </c>
      <c r="W20" s="12">
        <f t="shared" si="4"/>
        <v>3</v>
      </c>
      <c r="X20" s="12" t="s">
        <v>59</v>
      </c>
      <c r="Y20" s="13" t="s">
        <v>64</v>
      </c>
      <c r="Z20" s="10" t="s">
        <v>96</v>
      </c>
      <c r="AA20" s="15"/>
      <c r="AB20" s="15" t="s">
        <v>33</v>
      </c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</row>
    <row r="21" spans="1:54" ht="12.75" x14ac:dyDescent="0.2">
      <c r="A21" s="8" t="s">
        <v>29</v>
      </c>
      <c r="B21" s="9" t="s">
        <v>30</v>
      </c>
      <c r="C21" s="10" t="s">
        <v>117</v>
      </c>
      <c r="D21" s="11" t="s">
        <v>65</v>
      </c>
      <c r="E21" s="12"/>
      <c r="F21" s="12"/>
      <c r="G21" s="12"/>
      <c r="H21" s="12"/>
      <c r="I21" s="12"/>
      <c r="J21" s="12"/>
      <c r="K21" s="12">
        <v>0</v>
      </c>
      <c r="L21" s="12">
        <v>2</v>
      </c>
      <c r="M21" s="12">
        <v>3</v>
      </c>
      <c r="N21" s="12"/>
      <c r="O21" s="12"/>
      <c r="P21" s="12"/>
      <c r="Q21" s="12">
        <f t="shared" ref="Q21:R21" si="23">E21+H21+K21+N21</f>
        <v>0</v>
      </c>
      <c r="R21" s="12">
        <f t="shared" si="23"/>
        <v>2</v>
      </c>
      <c r="S21" s="12">
        <v>15</v>
      </c>
      <c r="T21" s="12">
        <f t="shared" si="1"/>
        <v>0</v>
      </c>
      <c r="U21" s="12">
        <f t="shared" si="2"/>
        <v>30</v>
      </c>
      <c r="V21" s="12">
        <f t="shared" si="3"/>
        <v>30</v>
      </c>
      <c r="W21" s="12">
        <f t="shared" si="4"/>
        <v>3</v>
      </c>
      <c r="X21" s="12" t="s">
        <v>37</v>
      </c>
      <c r="Y21" s="26"/>
      <c r="Z21" s="26"/>
      <c r="AA21" s="15" t="s">
        <v>66</v>
      </c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</row>
    <row r="22" spans="1:54" ht="12.75" x14ac:dyDescent="0.2">
      <c r="A22" s="17" t="s">
        <v>34</v>
      </c>
      <c r="B22" s="18" t="s">
        <v>35</v>
      </c>
      <c r="C22" s="10" t="s">
        <v>97</v>
      </c>
      <c r="D22" s="11" t="s">
        <v>67</v>
      </c>
      <c r="E22" s="12">
        <v>0</v>
      </c>
      <c r="F22" s="12">
        <v>2</v>
      </c>
      <c r="G22" s="12">
        <v>3</v>
      </c>
      <c r="H22" s="12"/>
      <c r="I22" s="12"/>
      <c r="J22" s="12"/>
      <c r="K22" s="12"/>
      <c r="L22" s="12"/>
      <c r="M22" s="12"/>
      <c r="N22" s="12"/>
      <c r="O22" s="12"/>
      <c r="P22" s="12"/>
      <c r="Q22" s="12">
        <f t="shared" ref="Q22:R22" si="24">E22+H22+K22+N22</f>
        <v>0</v>
      </c>
      <c r="R22" s="12">
        <f t="shared" si="24"/>
        <v>2</v>
      </c>
      <c r="S22" s="12">
        <v>15</v>
      </c>
      <c r="T22" s="12">
        <f t="shared" si="1"/>
        <v>0</v>
      </c>
      <c r="U22" s="12">
        <f t="shared" si="2"/>
        <v>30</v>
      </c>
      <c r="V22" s="12">
        <f t="shared" si="3"/>
        <v>30</v>
      </c>
      <c r="W22" s="12">
        <f t="shared" si="4"/>
        <v>3</v>
      </c>
      <c r="X22" s="12" t="s">
        <v>37</v>
      </c>
      <c r="Y22" s="26"/>
      <c r="Z22" s="26"/>
      <c r="AA22" s="15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</row>
    <row r="23" spans="1:54" ht="12.75" x14ac:dyDescent="0.2">
      <c r="A23" s="17" t="s">
        <v>34</v>
      </c>
      <c r="B23" s="18" t="s">
        <v>35</v>
      </c>
      <c r="C23" s="10" t="s">
        <v>98</v>
      </c>
      <c r="D23" s="11" t="s">
        <v>68</v>
      </c>
      <c r="E23" s="12">
        <v>0</v>
      </c>
      <c r="F23" s="12">
        <v>2</v>
      </c>
      <c r="G23" s="12">
        <v>3</v>
      </c>
      <c r="H23" s="12"/>
      <c r="I23" s="12"/>
      <c r="J23" s="12"/>
      <c r="K23" s="12"/>
      <c r="L23" s="12"/>
      <c r="M23" s="12"/>
      <c r="N23" s="12"/>
      <c r="O23" s="12"/>
      <c r="P23" s="12"/>
      <c r="Q23" s="12">
        <f t="shared" ref="Q23:R23" si="25">E23+H23+K23+N23</f>
        <v>0</v>
      </c>
      <c r="R23" s="12">
        <f t="shared" si="25"/>
        <v>2</v>
      </c>
      <c r="S23" s="12">
        <v>15</v>
      </c>
      <c r="T23" s="12">
        <f t="shared" si="1"/>
        <v>0</v>
      </c>
      <c r="U23" s="12">
        <f t="shared" si="2"/>
        <v>30</v>
      </c>
      <c r="V23" s="12">
        <f t="shared" si="3"/>
        <v>30</v>
      </c>
      <c r="W23" s="12">
        <f t="shared" si="4"/>
        <v>3</v>
      </c>
      <c r="X23" s="12" t="s">
        <v>37</v>
      </c>
      <c r="Y23" s="26"/>
      <c r="Z23" s="26"/>
      <c r="AA23" s="15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</row>
    <row r="24" spans="1:54" ht="12.75" x14ac:dyDescent="0.2">
      <c r="A24" s="17" t="s">
        <v>34</v>
      </c>
      <c r="B24" s="18" t="s">
        <v>39</v>
      </c>
      <c r="C24" s="10" t="s">
        <v>107</v>
      </c>
      <c r="D24" s="11" t="s">
        <v>69</v>
      </c>
      <c r="E24" s="12"/>
      <c r="F24" s="12"/>
      <c r="G24" s="12"/>
      <c r="H24" s="12">
        <v>0</v>
      </c>
      <c r="I24" s="12">
        <v>2</v>
      </c>
      <c r="J24" s="12">
        <v>3</v>
      </c>
      <c r="K24" s="12"/>
      <c r="L24" s="12"/>
      <c r="M24" s="12"/>
      <c r="N24" s="12"/>
      <c r="O24" s="12"/>
      <c r="P24" s="12"/>
      <c r="Q24" s="12">
        <f t="shared" ref="Q24:R24" si="26">E24+H24+K24+N24</f>
        <v>0</v>
      </c>
      <c r="R24" s="12">
        <f t="shared" si="26"/>
        <v>2</v>
      </c>
      <c r="S24" s="12">
        <v>15</v>
      </c>
      <c r="T24" s="12">
        <f t="shared" si="1"/>
        <v>0</v>
      </c>
      <c r="U24" s="12">
        <f t="shared" si="2"/>
        <v>30</v>
      </c>
      <c r="V24" s="12">
        <f t="shared" si="3"/>
        <v>30</v>
      </c>
      <c r="W24" s="12">
        <f t="shared" si="4"/>
        <v>3</v>
      </c>
      <c r="X24" s="12" t="s">
        <v>37</v>
      </c>
      <c r="Y24" s="26"/>
      <c r="Z24" s="26"/>
      <c r="AA24" s="15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</row>
    <row r="25" spans="1:54" ht="12.75" x14ac:dyDescent="0.2">
      <c r="A25" s="17" t="s">
        <v>34</v>
      </c>
      <c r="B25" s="18" t="s">
        <v>35</v>
      </c>
      <c r="C25" s="10" t="s">
        <v>99</v>
      </c>
      <c r="D25" s="11" t="s">
        <v>70</v>
      </c>
      <c r="E25" s="12">
        <v>0</v>
      </c>
      <c r="F25" s="12">
        <v>2</v>
      </c>
      <c r="G25" s="12">
        <v>3</v>
      </c>
      <c r="H25" s="12"/>
      <c r="I25" s="12"/>
      <c r="J25" s="12"/>
      <c r="K25" s="12"/>
      <c r="L25" s="12"/>
      <c r="M25" s="12"/>
      <c r="N25" s="12"/>
      <c r="O25" s="12"/>
      <c r="P25" s="12"/>
      <c r="Q25" s="12">
        <f t="shared" ref="Q25:R25" si="27">E25+H25+K25+N25</f>
        <v>0</v>
      </c>
      <c r="R25" s="12">
        <f t="shared" si="27"/>
        <v>2</v>
      </c>
      <c r="S25" s="12">
        <v>15</v>
      </c>
      <c r="T25" s="12">
        <f t="shared" si="1"/>
        <v>0</v>
      </c>
      <c r="U25" s="12">
        <f t="shared" si="2"/>
        <v>30</v>
      </c>
      <c r="V25" s="12">
        <f t="shared" si="3"/>
        <v>30</v>
      </c>
      <c r="W25" s="12">
        <f t="shared" si="4"/>
        <v>3</v>
      </c>
      <c r="X25" s="12" t="s">
        <v>37</v>
      </c>
      <c r="Y25" s="26"/>
      <c r="Z25" s="26"/>
      <c r="AA25" s="15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</row>
    <row r="26" spans="1:54" ht="12.75" x14ac:dyDescent="0.2">
      <c r="A26" s="17" t="s">
        <v>34</v>
      </c>
      <c r="B26" s="18" t="s">
        <v>39</v>
      </c>
      <c r="C26" s="10" t="s">
        <v>108</v>
      </c>
      <c r="D26" s="11" t="s">
        <v>71</v>
      </c>
      <c r="E26" s="12"/>
      <c r="F26" s="12"/>
      <c r="G26" s="12"/>
      <c r="H26" s="12">
        <v>0</v>
      </c>
      <c r="I26" s="12">
        <v>2</v>
      </c>
      <c r="J26" s="12">
        <v>3</v>
      </c>
      <c r="K26" s="12"/>
      <c r="L26" s="12"/>
      <c r="M26" s="12"/>
      <c r="N26" s="12"/>
      <c r="O26" s="12"/>
      <c r="P26" s="12"/>
      <c r="Q26" s="12">
        <f t="shared" ref="Q26:R26" si="28">E26+H26+K26+N26</f>
        <v>0</v>
      </c>
      <c r="R26" s="12">
        <f t="shared" si="28"/>
        <v>2</v>
      </c>
      <c r="S26" s="12">
        <v>15</v>
      </c>
      <c r="T26" s="12">
        <f t="shared" si="1"/>
        <v>0</v>
      </c>
      <c r="U26" s="12">
        <f t="shared" si="2"/>
        <v>30</v>
      </c>
      <c r="V26" s="12">
        <f t="shared" si="3"/>
        <v>30</v>
      </c>
      <c r="W26" s="12">
        <f t="shared" si="4"/>
        <v>3</v>
      </c>
      <c r="X26" s="12" t="s">
        <v>37</v>
      </c>
      <c r="Y26" s="26" t="s">
        <v>70</v>
      </c>
      <c r="Z26" s="10" t="s">
        <v>99</v>
      </c>
      <c r="AA26" s="15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</row>
    <row r="27" spans="1:54" ht="12.75" x14ac:dyDescent="0.2">
      <c r="A27" s="8" t="s">
        <v>29</v>
      </c>
      <c r="B27" s="9" t="s">
        <v>30</v>
      </c>
      <c r="C27" s="10" t="s">
        <v>118</v>
      </c>
      <c r="D27" s="11" t="s">
        <v>72</v>
      </c>
      <c r="E27" s="12"/>
      <c r="F27" s="12"/>
      <c r="G27" s="12"/>
      <c r="H27" s="12"/>
      <c r="I27" s="12"/>
      <c r="J27" s="12"/>
      <c r="K27" s="12">
        <v>0</v>
      </c>
      <c r="L27" s="12">
        <v>2</v>
      </c>
      <c r="M27" s="12">
        <v>3</v>
      </c>
      <c r="N27" s="12"/>
      <c r="O27" s="12"/>
      <c r="P27" s="12"/>
      <c r="Q27" s="12">
        <f t="shared" ref="Q27:R27" si="29">E27+H27+K27+N27</f>
        <v>0</v>
      </c>
      <c r="R27" s="12">
        <f t="shared" si="29"/>
        <v>2</v>
      </c>
      <c r="S27" s="12">
        <v>15</v>
      </c>
      <c r="T27" s="12">
        <f t="shared" si="1"/>
        <v>0</v>
      </c>
      <c r="U27" s="12">
        <f t="shared" si="2"/>
        <v>30</v>
      </c>
      <c r="V27" s="12">
        <f t="shared" si="3"/>
        <v>30</v>
      </c>
      <c r="W27" s="12">
        <f t="shared" si="4"/>
        <v>3</v>
      </c>
      <c r="X27" s="12" t="s">
        <v>37</v>
      </c>
      <c r="Y27" s="26" t="s">
        <v>71</v>
      </c>
      <c r="Z27" s="10" t="s">
        <v>108</v>
      </c>
      <c r="AA27" s="15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</row>
    <row r="28" spans="1:54" ht="25.5" x14ac:dyDescent="0.2">
      <c r="A28" s="17" t="s">
        <v>34</v>
      </c>
      <c r="B28" s="18" t="s">
        <v>39</v>
      </c>
      <c r="C28" s="10" t="s">
        <v>109</v>
      </c>
      <c r="D28" s="11" t="s">
        <v>73</v>
      </c>
      <c r="E28" s="12"/>
      <c r="F28" s="12"/>
      <c r="G28" s="12"/>
      <c r="H28" s="12">
        <v>0</v>
      </c>
      <c r="I28" s="12">
        <v>2</v>
      </c>
      <c r="J28" s="12">
        <v>3</v>
      </c>
      <c r="K28" s="12"/>
      <c r="L28" s="12"/>
      <c r="M28" s="12"/>
      <c r="N28" s="12"/>
      <c r="O28" s="12"/>
      <c r="P28" s="12"/>
      <c r="Q28" s="12">
        <f t="shared" ref="Q28:R28" si="30">E28+H28+K28+N28</f>
        <v>0</v>
      </c>
      <c r="R28" s="12">
        <f t="shared" si="30"/>
        <v>2</v>
      </c>
      <c r="S28" s="12">
        <v>15</v>
      </c>
      <c r="T28" s="12">
        <f t="shared" si="1"/>
        <v>0</v>
      </c>
      <c r="U28" s="12">
        <f t="shared" si="2"/>
        <v>30</v>
      </c>
      <c r="V28" s="12">
        <f t="shared" si="3"/>
        <v>30</v>
      </c>
      <c r="W28" s="12">
        <f t="shared" si="4"/>
        <v>3</v>
      </c>
      <c r="X28" s="12" t="s">
        <v>37</v>
      </c>
      <c r="Y28" s="26"/>
      <c r="Z28" s="26"/>
      <c r="AA28" s="15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</row>
    <row r="29" spans="1:54" ht="25.5" x14ac:dyDescent="0.2">
      <c r="A29" s="8" t="s">
        <v>29</v>
      </c>
      <c r="B29" s="9" t="s">
        <v>30</v>
      </c>
      <c r="C29" s="10" t="s">
        <v>119</v>
      </c>
      <c r="D29" s="11" t="s">
        <v>74</v>
      </c>
      <c r="E29" s="12"/>
      <c r="F29" s="12"/>
      <c r="G29" s="12"/>
      <c r="H29" s="12"/>
      <c r="I29" s="12"/>
      <c r="J29" s="12"/>
      <c r="K29" s="12">
        <v>0</v>
      </c>
      <c r="L29" s="12">
        <v>2</v>
      </c>
      <c r="M29" s="12">
        <v>3</v>
      </c>
      <c r="N29" s="12"/>
      <c r="O29" s="12"/>
      <c r="P29" s="12"/>
      <c r="Q29" s="12">
        <f t="shared" ref="Q29:R29" si="31">E29+H29+K29+N29</f>
        <v>0</v>
      </c>
      <c r="R29" s="12">
        <f t="shared" si="31"/>
        <v>2</v>
      </c>
      <c r="S29" s="12">
        <v>15</v>
      </c>
      <c r="T29" s="12">
        <f t="shared" si="1"/>
        <v>0</v>
      </c>
      <c r="U29" s="12">
        <f t="shared" si="2"/>
        <v>30</v>
      </c>
      <c r="V29" s="12">
        <f t="shared" si="3"/>
        <v>30</v>
      </c>
      <c r="W29" s="12">
        <f t="shared" si="4"/>
        <v>3</v>
      </c>
      <c r="X29" s="12" t="s">
        <v>37</v>
      </c>
      <c r="Y29" s="26"/>
      <c r="Z29" s="63"/>
      <c r="AA29" s="15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</row>
    <row r="30" spans="1:54" ht="12.75" x14ac:dyDescent="0.2">
      <c r="A30" s="8" t="s">
        <v>29</v>
      </c>
      <c r="B30" s="9" t="s">
        <v>30</v>
      </c>
      <c r="C30" s="10" t="s">
        <v>120</v>
      </c>
      <c r="D30" s="11" t="s">
        <v>75</v>
      </c>
      <c r="E30" s="12"/>
      <c r="F30" s="12"/>
      <c r="G30" s="12"/>
      <c r="H30" s="12"/>
      <c r="I30" s="12"/>
      <c r="J30" s="12"/>
      <c r="K30" s="12">
        <v>0</v>
      </c>
      <c r="L30" s="12">
        <v>2</v>
      </c>
      <c r="M30" s="12">
        <v>3</v>
      </c>
      <c r="N30" s="12"/>
      <c r="O30" s="12"/>
      <c r="P30" s="12"/>
      <c r="Q30" s="12">
        <f t="shared" ref="Q30:R30" si="32">E30+H30+K30+N30</f>
        <v>0</v>
      </c>
      <c r="R30" s="12">
        <f t="shared" si="32"/>
        <v>2</v>
      </c>
      <c r="S30" s="12">
        <v>15</v>
      </c>
      <c r="T30" s="12">
        <f t="shared" si="1"/>
        <v>0</v>
      </c>
      <c r="U30" s="12">
        <f t="shared" si="2"/>
        <v>30</v>
      </c>
      <c r="V30" s="12">
        <f t="shared" si="3"/>
        <v>30</v>
      </c>
      <c r="W30" s="12">
        <f t="shared" si="4"/>
        <v>3</v>
      </c>
      <c r="X30" s="12" t="s">
        <v>37</v>
      </c>
      <c r="Y30" s="59"/>
      <c r="Z30" s="64"/>
      <c r="AA30" s="61" t="s">
        <v>52</v>
      </c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</row>
    <row r="31" spans="1:54" ht="24" x14ac:dyDescent="0.2">
      <c r="A31" s="17" t="s">
        <v>34</v>
      </c>
      <c r="B31" s="18" t="s">
        <v>39</v>
      </c>
      <c r="C31" s="10" t="s">
        <v>110</v>
      </c>
      <c r="D31" s="11" t="s">
        <v>76</v>
      </c>
      <c r="E31" s="12"/>
      <c r="F31" s="12"/>
      <c r="G31" s="12"/>
      <c r="H31" s="12">
        <v>0</v>
      </c>
      <c r="I31" s="12">
        <v>2</v>
      </c>
      <c r="J31" s="12">
        <v>3</v>
      </c>
      <c r="K31" s="12"/>
      <c r="L31" s="12"/>
      <c r="M31" s="12"/>
      <c r="N31" s="12"/>
      <c r="O31" s="12"/>
      <c r="P31" s="12"/>
      <c r="Q31" s="12">
        <f t="shared" ref="Q31:R31" si="33">E31+H31+K31+N31</f>
        <v>0</v>
      </c>
      <c r="R31" s="12">
        <f t="shared" si="33"/>
        <v>2</v>
      </c>
      <c r="S31" s="12">
        <v>15</v>
      </c>
      <c r="T31" s="12">
        <f t="shared" si="1"/>
        <v>0</v>
      </c>
      <c r="U31" s="12">
        <f t="shared" si="2"/>
        <v>30</v>
      </c>
      <c r="V31" s="12">
        <f t="shared" si="3"/>
        <v>30</v>
      </c>
      <c r="W31" s="12">
        <f t="shared" si="4"/>
        <v>3</v>
      </c>
      <c r="X31" s="12" t="s">
        <v>37</v>
      </c>
      <c r="Y31" s="59"/>
      <c r="Z31" s="64"/>
      <c r="AA31" s="62" t="s">
        <v>77</v>
      </c>
      <c r="AB31" s="27" t="s">
        <v>78</v>
      </c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</row>
    <row r="32" spans="1:54" ht="12.75" x14ac:dyDescent="0.2">
      <c r="A32" s="17" t="s">
        <v>34</v>
      </c>
      <c r="B32" s="18" t="s">
        <v>35</v>
      </c>
      <c r="C32" s="10" t="s">
        <v>100</v>
      </c>
      <c r="D32" s="11" t="s">
        <v>79</v>
      </c>
      <c r="E32" s="12">
        <v>0</v>
      </c>
      <c r="F32" s="12">
        <v>2</v>
      </c>
      <c r="G32" s="12">
        <v>3</v>
      </c>
      <c r="H32" s="12"/>
      <c r="I32" s="12"/>
      <c r="J32" s="12"/>
      <c r="K32" s="12"/>
      <c r="L32" s="12"/>
      <c r="M32" s="12"/>
      <c r="N32" s="12"/>
      <c r="O32" s="12"/>
      <c r="P32" s="12"/>
      <c r="Q32" s="12">
        <f t="shared" ref="Q32:R32" si="34">E32+H32+K32+N32</f>
        <v>0</v>
      </c>
      <c r="R32" s="12">
        <f t="shared" si="34"/>
        <v>2</v>
      </c>
      <c r="S32" s="12">
        <v>15</v>
      </c>
      <c r="T32" s="12">
        <f t="shared" si="1"/>
        <v>0</v>
      </c>
      <c r="U32" s="12">
        <f t="shared" si="2"/>
        <v>30</v>
      </c>
      <c r="V32" s="12">
        <f t="shared" si="3"/>
        <v>30</v>
      </c>
      <c r="W32" s="12">
        <f t="shared" si="4"/>
        <v>3</v>
      </c>
      <c r="X32" s="12" t="s">
        <v>37</v>
      </c>
      <c r="Y32" s="59"/>
      <c r="Z32" s="64"/>
      <c r="AA32" s="62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</row>
    <row r="33" spans="1:54" ht="25.5" x14ac:dyDescent="0.2">
      <c r="A33" s="17" t="s">
        <v>34</v>
      </c>
      <c r="B33" s="18" t="s">
        <v>39</v>
      </c>
      <c r="C33" s="10" t="s">
        <v>111</v>
      </c>
      <c r="D33" s="11" t="s">
        <v>80</v>
      </c>
      <c r="E33" s="12"/>
      <c r="F33" s="12"/>
      <c r="G33" s="12"/>
      <c r="H33" s="12">
        <v>0</v>
      </c>
      <c r="I33" s="12">
        <v>2</v>
      </c>
      <c r="J33" s="12">
        <v>3</v>
      </c>
      <c r="K33" s="12"/>
      <c r="L33" s="12"/>
      <c r="M33" s="12"/>
      <c r="N33" s="12"/>
      <c r="O33" s="12"/>
      <c r="P33" s="12"/>
      <c r="Q33" s="12">
        <f t="shared" ref="Q33:R33" si="35">E33+H33+K33+N33</f>
        <v>0</v>
      </c>
      <c r="R33" s="12">
        <f t="shared" si="35"/>
        <v>2</v>
      </c>
      <c r="S33" s="12">
        <v>15</v>
      </c>
      <c r="T33" s="12">
        <f t="shared" si="1"/>
        <v>0</v>
      </c>
      <c r="U33" s="12">
        <f t="shared" si="2"/>
        <v>30</v>
      </c>
      <c r="V33" s="12">
        <f t="shared" si="3"/>
        <v>30</v>
      </c>
      <c r="W33" s="12">
        <f t="shared" si="4"/>
        <v>3</v>
      </c>
      <c r="X33" s="12" t="s">
        <v>37</v>
      </c>
      <c r="Y33" s="60" t="s">
        <v>81</v>
      </c>
      <c r="Z33" s="65" t="s">
        <v>100</v>
      </c>
      <c r="AA33" s="62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</row>
    <row r="34" spans="1:54" ht="25.5" x14ac:dyDescent="0.2">
      <c r="A34" s="8" t="s">
        <v>29</v>
      </c>
      <c r="B34" s="9" t="s">
        <v>30</v>
      </c>
      <c r="C34" s="10" t="s">
        <v>121</v>
      </c>
      <c r="D34" s="11" t="s">
        <v>82</v>
      </c>
      <c r="E34" s="12"/>
      <c r="F34" s="12"/>
      <c r="G34" s="12"/>
      <c r="H34" s="12"/>
      <c r="I34" s="12"/>
      <c r="J34" s="12"/>
      <c r="K34" s="12">
        <v>0</v>
      </c>
      <c r="L34" s="12">
        <v>2</v>
      </c>
      <c r="M34" s="12">
        <v>3</v>
      </c>
      <c r="N34" s="12"/>
      <c r="O34" s="12"/>
      <c r="P34" s="12"/>
      <c r="Q34" s="12">
        <f t="shared" ref="Q34:R34" si="36">E34+H34+K34+N34</f>
        <v>0</v>
      </c>
      <c r="R34" s="12">
        <f t="shared" si="36"/>
        <v>2</v>
      </c>
      <c r="S34" s="12">
        <v>15</v>
      </c>
      <c r="T34" s="12">
        <f t="shared" si="1"/>
        <v>0</v>
      </c>
      <c r="U34" s="12">
        <f t="shared" si="2"/>
        <v>30</v>
      </c>
      <c r="V34" s="12">
        <f t="shared" si="3"/>
        <v>30</v>
      </c>
      <c r="W34" s="12">
        <f t="shared" si="4"/>
        <v>3</v>
      </c>
      <c r="X34" s="12" t="s">
        <v>37</v>
      </c>
      <c r="Y34" s="13" t="s">
        <v>80</v>
      </c>
      <c r="Z34" s="58" t="s">
        <v>111</v>
      </c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</row>
    <row r="35" spans="1:54" ht="39" customHeight="1" x14ac:dyDescent="0.2">
      <c r="A35" s="19"/>
      <c r="B35" s="20"/>
      <c r="C35" s="13"/>
      <c r="D35" s="11" t="s">
        <v>83</v>
      </c>
      <c r="E35" s="21">
        <f t="shared" ref="E35:R35" si="37">SUM(E16:E34)</f>
        <v>2</v>
      </c>
      <c r="F35" s="21">
        <f t="shared" si="37"/>
        <v>10</v>
      </c>
      <c r="G35" s="21">
        <f t="shared" si="37"/>
        <v>18</v>
      </c>
      <c r="H35" s="21">
        <f t="shared" si="37"/>
        <v>2</v>
      </c>
      <c r="I35" s="21">
        <f t="shared" si="37"/>
        <v>12</v>
      </c>
      <c r="J35" s="21">
        <f t="shared" si="37"/>
        <v>21</v>
      </c>
      <c r="K35" s="21">
        <f t="shared" si="37"/>
        <v>2</v>
      </c>
      <c r="L35" s="21">
        <f t="shared" si="37"/>
        <v>10</v>
      </c>
      <c r="M35" s="21">
        <f t="shared" si="37"/>
        <v>18</v>
      </c>
      <c r="N35" s="21">
        <f t="shared" si="37"/>
        <v>0</v>
      </c>
      <c r="O35" s="21">
        <f t="shared" si="37"/>
        <v>0</v>
      </c>
      <c r="P35" s="21">
        <f t="shared" si="37"/>
        <v>0</v>
      </c>
      <c r="Q35" s="21">
        <f t="shared" si="37"/>
        <v>6</v>
      </c>
      <c r="R35" s="21">
        <f t="shared" si="37"/>
        <v>32</v>
      </c>
      <c r="S35" s="21">
        <v>15</v>
      </c>
      <c r="T35" s="21">
        <f t="shared" si="1"/>
        <v>90</v>
      </c>
      <c r="U35" s="21">
        <f t="shared" si="2"/>
        <v>480</v>
      </c>
      <c r="V35" s="21">
        <f t="shared" ref="V35:W35" si="38">SUM(V16:V34)</f>
        <v>570</v>
      </c>
      <c r="W35" s="21">
        <f t="shared" si="38"/>
        <v>57</v>
      </c>
      <c r="X35" s="12"/>
      <c r="Y35" s="13"/>
      <c r="Z35" s="14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</row>
    <row r="36" spans="1:54" ht="19.5" customHeight="1" x14ac:dyDescent="0.2">
      <c r="A36" s="57" t="s">
        <v>84</v>
      </c>
      <c r="B36" s="54"/>
      <c r="C36" s="54"/>
      <c r="D36" s="55"/>
      <c r="E36" s="12">
        <f t="shared" ref="E36:R36" si="39">SUM(E9+E15+E35)</f>
        <v>6</v>
      </c>
      <c r="F36" s="12">
        <f t="shared" si="39"/>
        <v>13</v>
      </c>
      <c r="G36" s="12">
        <f t="shared" si="39"/>
        <v>28</v>
      </c>
      <c r="H36" s="12">
        <f t="shared" si="39"/>
        <v>6</v>
      </c>
      <c r="I36" s="12">
        <f t="shared" si="39"/>
        <v>16</v>
      </c>
      <c r="J36" s="12">
        <f t="shared" si="39"/>
        <v>33</v>
      </c>
      <c r="K36" s="12">
        <f t="shared" si="39"/>
        <v>6</v>
      </c>
      <c r="L36" s="12">
        <f t="shared" si="39"/>
        <v>14</v>
      </c>
      <c r="M36" s="12">
        <f t="shared" si="39"/>
        <v>29</v>
      </c>
      <c r="N36" s="12">
        <f t="shared" si="39"/>
        <v>0</v>
      </c>
      <c r="O36" s="12">
        <f t="shared" si="39"/>
        <v>0</v>
      </c>
      <c r="P36" s="12">
        <f t="shared" si="39"/>
        <v>0</v>
      </c>
      <c r="Q36" s="12">
        <f t="shared" si="39"/>
        <v>18</v>
      </c>
      <c r="R36" s="12">
        <f t="shared" si="39"/>
        <v>43</v>
      </c>
      <c r="S36" s="12">
        <v>15</v>
      </c>
      <c r="T36" s="12">
        <f t="shared" ref="T36:W36" si="40">SUM(T9+T15+T35)</f>
        <v>270</v>
      </c>
      <c r="U36" s="12">
        <f t="shared" si="40"/>
        <v>645</v>
      </c>
      <c r="V36" s="12">
        <f t="shared" si="40"/>
        <v>915</v>
      </c>
      <c r="W36" s="12">
        <f t="shared" si="40"/>
        <v>90</v>
      </c>
      <c r="X36" s="21"/>
      <c r="Y36" s="13"/>
      <c r="Z36" s="14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</row>
    <row r="37" spans="1:54" ht="12.75" x14ac:dyDescent="0.2">
      <c r="A37" s="19"/>
      <c r="B37" s="20"/>
      <c r="C37" s="10" t="s">
        <v>122</v>
      </c>
      <c r="D37" s="11" t="s">
        <v>85</v>
      </c>
      <c r="E37" s="12"/>
      <c r="F37" s="12"/>
      <c r="G37" s="12"/>
      <c r="H37" s="12"/>
      <c r="I37" s="12"/>
      <c r="J37" s="12"/>
      <c r="K37" s="12"/>
      <c r="L37" s="12"/>
      <c r="M37" s="12"/>
      <c r="N37" s="12">
        <v>0</v>
      </c>
      <c r="O37" s="12">
        <v>0</v>
      </c>
      <c r="P37" s="12">
        <v>0</v>
      </c>
      <c r="Q37" s="12">
        <f t="shared" ref="Q37:R37" si="41">E37+H37+K37+N37</f>
        <v>0</v>
      </c>
      <c r="R37" s="12">
        <f t="shared" si="41"/>
        <v>0</v>
      </c>
      <c r="S37" s="12">
        <v>15</v>
      </c>
      <c r="T37" s="12">
        <f>Q37*S37</f>
        <v>0</v>
      </c>
      <c r="U37" s="25">
        <f>F37+I37+L37+O37</f>
        <v>0</v>
      </c>
      <c r="V37" s="25">
        <f t="shared" ref="V37:V38" si="42">SUM(T37:U37)</f>
        <v>0</v>
      </c>
      <c r="W37" s="25">
        <f>G37+J37+M37+P37</f>
        <v>0</v>
      </c>
      <c r="X37" s="12" t="s">
        <v>86</v>
      </c>
      <c r="Y37" s="13"/>
      <c r="Z37" s="14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</row>
    <row r="38" spans="1:54" ht="12.75" x14ac:dyDescent="0.2">
      <c r="A38" s="17" t="s">
        <v>29</v>
      </c>
      <c r="B38" s="18" t="s">
        <v>87</v>
      </c>
      <c r="C38" s="10" t="s">
        <v>123</v>
      </c>
      <c r="D38" s="11" t="s">
        <v>88</v>
      </c>
      <c r="E38" s="12"/>
      <c r="F38" s="12"/>
      <c r="G38" s="12"/>
      <c r="H38" s="12"/>
      <c r="I38" s="12"/>
      <c r="J38" s="12"/>
      <c r="K38" s="12"/>
      <c r="L38" s="12"/>
      <c r="M38" s="12"/>
      <c r="N38" s="12">
        <v>0</v>
      </c>
      <c r="O38" s="12">
        <v>560</v>
      </c>
      <c r="P38" s="12">
        <v>30</v>
      </c>
      <c r="Q38" s="12">
        <f t="shared" ref="Q38:R38" si="43">E38+H38+K38+N38</f>
        <v>0</v>
      </c>
      <c r="R38" s="12">
        <f t="shared" si="43"/>
        <v>560</v>
      </c>
      <c r="S38" s="12" t="s">
        <v>89</v>
      </c>
      <c r="T38" s="12">
        <f t="shared" ref="T38:U38" si="44">SUM(E38+H38+K38+N38)</f>
        <v>0</v>
      </c>
      <c r="U38" s="12">
        <f t="shared" si="44"/>
        <v>560</v>
      </c>
      <c r="V38" s="12">
        <f t="shared" si="42"/>
        <v>560</v>
      </c>
      <c r="W38" s="12">
        <f>P38+M38+J38+G38</f>
        <v>30</v>
      </c>
      <c r="X38" s="12" t="s">
        <v>61</v>
      </c>
      <c r="Y38" s="28"/>
      <c r="Z38" s="29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</row>
    <row r="39" spans="1:54" ht="12.75" x14ac:dyDescent="0.2">
      <c r="A39" s="53" t="s">
        <v>90</v>
      </c>
      <c r="B39" s="54"/>
      <c r="C39" s="54"/>
      <c r="D39" s="55"/>
      <c r="E39" s="21">
        <f>SUM(E36:E38)</f>
        <v>6</v>
      </c>
      <c r="F39" s="21">
        <f t="shared" ref="F39:R39" si="45">SUM(F38)</f>
        <v>0</v>
      </c>
      <c r="G39" s="21">
        <f t="shared" si="45"/>
        <v>0</v>
      </c>
      <c r="H39" s="21">
        <f t="shared" si="45"/>
        <v>0</v>
      </c>
      <c r="I39" s="21">
        <f t="shared" si="45"/>
        <v>0</v>
      </c>
      <c r="J39" s="21">
        <f t="shared" si="45"/>
        <v>0</v>
      </c>
      <c r="K39" s="21">
        <f t="shared" si="45"/>
        <v>0</v>
      </c>
      <c r="L39" s="21">
        <f t="shared" si="45"/>
        <v>0</v>
      </c>
      <c r="M39" s="21">
        <f t="shared" si="45"/>
        <v>0</v>
      </c>
      <c r="N39" s="21">
        <f t="shared" si="45"/>
        <v>0</v>
      </c>
      <c r="O39" s="21">
        <f t="shared" si="45"/>
        <v>560</v>
      </c>
      <c r="P39" s="21">
        <f t="shared" si="45"/>
        <v>30</v>
      </c>
      <c r="Q39" s="21">
        <f t="shared" si="45"/>
        <v>0</v>
      </c>
      <c r="R39" s="21">
        <f t="shared" si="45"/>
        <v>560</v>
      </c>
      <c r="S39" s="21" t="s">
        <v>89</v>
      </c>
      <c r="T39" s="31">
        <f t="shared" ref="T39:W39" si="46">SUM(T38)</f>
        <v>0</v>
      </c>
      <c r="U39" s="31">
        <f t="shared" si="46"/>
        <v>560</v>
      </c>
      <c r="V39" s="31">
        <f t="shared" si="46"/>
        <v>560</v>
      </c>
      <c r="W39" s="21">
        <f t="shared" si="46"/>
        <v>30</v>
      </c>
      <c r="X39" s="32"/>
      <c r="Y39" s="12"/>
      <c r="Z39" s="33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</row>
    <row r="40" spans="1:54" ht="12.75" x14ac:dyDescent="0.2">
      <c r="A40" s="53" t="s">
        <v>91</v>
      </c>
      <c r="B40" s="54"/>
      <c r="C40" s="54"/>
      <c r="D40" s="55"/>
      <c r="E40" s="21">
        <f t="shared" ref="E40:R40" si="47">E36+E39</f>
        <v>12</v>
      </c>
      <c r="F40" s="21">
        <f t="shared" si="47"/>
        <v>13</v>
      </c>
      <c r="G40" s="21">
        <f t="shared" si="47"/>
        <v>28</v>
      </c>
      <c r="H40" s="21">
        <f t="shared" si="47"/>
        <v>6</v>
      </c>
      <c r="I40" s="21">
        <f t="shared" si="47"/>
        <v>16</v>
      </c>
      <c r="J40" s="21">
        <f t="shared" si="47"/>
        <v>33</v>
      </c>
      <c r="K40" s="21">
        <f t="shared" si="47"/>
        <v>6</v>
      </c>
      <c r="L40" s="21">
        <f t="shared" si="47"/>
        <v>14</v>
      </c>
      <c r="M40" s="21">
        <f t="shared" si="47"/>
        <v>29</v>
      </c>
      <c r="N40" s="21">
        <f t="shared" si="47"/>
        <v>0</v>
      </c>
      <c r="O40" s="21">
        <f t="shared" si="47"/>
        <v>560</v>
      </c>
      <c r="P40" s="21">
        <f t="shared" si="47"/>
        <v>30</v>
      </c>
      <c r="Q40" s="21">
        <f t="shared" si="47"/>
        <v>18</v>
      </c>
      <c r="R40" s="21">
        <f t="shared" si="47"/>
        <v>603</v>
      </c>
      <c r="S40" s="21" t="s">
        <v>89</v>
      </c>
      <c r="T40" s="31">
        <f t="shared" ref="T40:W40" si="48">T36+T39</f>
        <v>270</v>
      </c>
      <c r="U40" s="31">
        <f t="shared" si="48"/>
        <v>1205</v>
      </c>
      <c r="V40" s="31">
        <f t="shared" si="48"/>
        <v>1475</v>
      </c>
      <c r="W40" s="21">
        <f t="shared" si="48"/>
        <v>120</v>
      </c>
      <c r="X40" s="12"/>
      <c r="Y40" s="12"/>
      <c r="Z40" s="33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</row>
    <row r="41" spans="1:54" ht="12.75" customHeight="1" x14ac:dyDescent="0.2">
      <c r="A41" s="35"/>
      <c r="B41" s="35"/>
      <c r="C41" s="36"/>
      <c r="D41" s="37"/>
      <c r="E41" s="38"/>
      <c r="F41" s="39"/>
      <c r="G41" s="39"/>
      <c r="H41" s="40"/>
      <c r="I41" s="39"/>
      <c r="J41" s="39"/>
      <c r="K41" s="40"/>
      <c r="L41" s="39"/>
      <c r="M41" s="39"/>
      <c r="N41" s="40"/>
      <c r="O41" s="39"/>
      <c r="P41" s="39"/>
      <c r="Q41" s="40"/>
      <c r="R41" s="39"/>
      <c r="S41" s="39"/>
      <c r="T41" s="40"/>
      <c r="U41" s="39"/>
      <c r="V41" s="39"/>
      <c r="W41" s="39"/>
      <c r="X41" s="39"/>
      <c r="Y41" s="41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</row>
    <row r="42" spans="1:54" ht="12.75" customHeight="1" x14ac:dyDescent="0.2">
      <c r="A42" s="35"/>
      <c r="B42" s="35"/>
      <c r="C42" s="36"/>
      <c r="D42" s="37"/>
      <c r="E42" s="43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X42" s="39"/>
      <c r="Y42" s="44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</row>
    <row r="43" spans="1:54" ht="12.75" customHeight="1" x14ac:dyDescent="0.2">
      <c r="A43" s="45"/>
      <c r="B43" s="45"/>
      <c r="C43" s="46"/>
      <c r="D43" s="47"/>
      <c r="E43" s="48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50"/>
      <c r="Z43" s="51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</row>
    <row r="44" spans="1:54" ht="12.75" customHeight="1" x14ac:dyDescent="0.2">
      <c r="A44" s="35"/>
      <c r="B44" s="35"/>
      <c r="C44" s="36"/>
      <c r="D44" s="37"/>
      <c r="E44" s="43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44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</row>
    <row r="45" spans="1:54" ht="12.75" customHeight="1" x14ac:dyDescent="0.2">
      <c r="A45" s="35"/>
      <c r="B45" s="35"/>
      <c r="C45" s="36"/>
      <c r="D45" s="37"/>
      <c r="E45" s="43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44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</row>
    <row r="46" spans="1:54" ht="12.75" customHeight="1" x14ac:dyDescent="0.2">
      <c r="A46" s="35"/>
      <c r="B46" s="35"/>
      <c r="C46" s="36"/>
      <c r="D46" s="37"/>
      <c r="E46" s="43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44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</row>
    <row r="47" spans="1:54" ht="12.75" customHeight="1" x14ac:dyDescent="0.2">
      <c r="A47" s="35"/>
      <c r="B47" s="35"/>
      <c r="C47" s="36"/>
      <c r="D47" s="37"/>
      <c r="E47" s="43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44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</row>
    <row r="48" spans="1:54" ht="12.75" customHeight="1" x14ac:dyDescent="0.2">
      <c r="A48" s="35"/>
      <c r="B48" s="35"/>
      <c r="C48" s="36"/>
      <c r="D48" s="37"/>
      <c r="E48" s="43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44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</row>
    <row r="49" spans="1:54" ht="12.75" customHeight="1" x14ac:dyDescent="0.2">
      <c r="A49" s="35"/>
      <c r="B49" s="35"/>
      <c r="C49" s="36"/>
      <c r="D49" s="37"/>
      <c r="E49" s="43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44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</row>
    <row r="50" spans="1:54" ht="12.75" customHeight="1" x14ac:dyDescent="0.2">
      <c r="A50" s="35"/>
      <c r="B50" s="35"/>
      <c r="C50" s="36"/>
      <c r="D50" s="37"/>
      <c r="E50" s="43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44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</row>
    <row r="51" spans="1:54" ht="12.75" customHeight="1" x14ac:dyDescent="0.2">
      <c r="A51" s="35"/>
      <c r="B51" s="35"/>
      <c r="C51" s="36"/>
      <c r="D51" s="37"/>
      <c r="E51" s="43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44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</row>
    <row r="52" spans="1:54" ht="12.75" customHeight="1" x14ac:dyDescent="0.2">
      <c r="A52" s="35"/>
      <c r="B52" s="35"/>
      <c r="C52" s="36"/>
      <c r="D52" s="37"/>
      <c r="E52" s="43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44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</row>
    <row r="53" spans="1:54" ht="12.75" customHeight="1" x14ac:dyDescent="0.2">
      <c r="A53" s="35"/>
      <c r="B53" s="35"/>
      <c r="C53" s="36"/>
      <c r="D53" s="37"/>
      <c r="E53" s="43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44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</row>
    <row r="54" spans="1:54" ht="12.75" customHeight="1" x14ac:dyDescent="0.2">
      <c r="A54" s="35"/>
      <c r="B54" s="35"/>
      <c r="C54" s="36"/>
      <c r="D54" s="37"/>
      <c r="E54" s="43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44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</row>
    <row r="55" spans="1:54" ht="12.75" customHeight="1" x14ac:dyDescent="0.2">
      <c r="A55" s="35"/>
      <c r="B55" s="35"/>
      <c r="C55" s="36"/>
      <c r="D55" s="37"/>
      <c r="E55" s="43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44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</row>
    <row r="56" spans="1:54" ht="12.75" customHeight="1" x14ac:dyDescent="0.2">
      <c r="A56" s="35"/>
      <c r="B56" s="35"/>
      <c r="C56" s="36"/>
      <c r="D56" s="37"/>
      <c r="E56" s="43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44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</row>
    <row r="57" spans="1:54" ht="12.75" customHeight="1" x14ac:dyDescent="0.2">
      <c r="A57" s="35"/>
      <c r="B57" s="35"/>
      <c r="C57" s="36"/>
      <c r="D57" s="37"/>
      <c r="E57" s="43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44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</row>
    <row r="58" spans="1:54" ht="12.75" customHeight="1" x14ac:dyDescent="0.2">
      <c r="A58" s="35"/>
      <c r="B58" s="35"/>
      <c r="C58" s="36"/>
      <c r="D58" s="37"/>
      <c r="E58" s="43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44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</row>
    <row r="59" spans="1:54" ht="12.75" customHeight="1" x14ac:dyDescent="0.2">
      <c r="A59" s="35"/>
      <c r="B59" s="35"/>
      <c r="C59" s="36"/>
      <c r="D59" s="37"/>
      <c r="E59" s="43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44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</row>
    <row r="60" spans="1:54" ht="12.75" customHeight="1" x14ac:dyDescent="0.2">
      <c r="A60" s="35"/>
      <c r="B60" s="35"/>
      <c r="C60" s="36"/>
      <c r="D60" s="37"/>
      <c r="E60" s="43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44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</row>
    <row r="61" spans="1:54" ht="12.75" customHeight="1" x14ac:dyDescent="0.2">
      <c r="A61" s="35"/>
      <c r="B61" s="35"/>
      <c r="C61" s="36"/>
      <c r="D61" s="37"/>
      <c r="E61" s="43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44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</row>
    <row r="62" spans="1:54" ht="12.75" customHeight="1" x14ac:dyDescent="0.2">
      <c r="A62" s="35"/>
      <c r="B62" s="35"/>
      <c r="C62" s="36"/>
      <c r="D62" s="37"/>
      <c r="E62" s="43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4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</row>
    <row r="63" spans="1:54" ht="12.75" customHeight="1" x14ac:dyDescent="0.2">
      <c r="A63" s="35"/>
      <c r="B63" s="35"/>
      <c r="C63" s="36"/>
      <c r="D63" s="37"/>
      <c r="E63" s="43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44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</row>
    <row r="64" spans="1:54" ht="12.75" customHeight="1" x14ac:dyDescent="0.2">
      <c r="A64" s="35"/>
      <c r="B64" s="35"/>
      <c r="C64" s="36"/>
      <c r="D64" s="37"/>
      <c r="E64" s="43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44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</row>
    <row r="65" spans="1:54" ht="12.75" customHeight="1" x14ac:dyDescent="0.2">
      <c r="A65" s="35"/>
      <c r="B65" s="35"/>
      <c r="C65" s="36"/>
      <c r="D65" s="37"/>
      <c r="E65" s="43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44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</row>
    <row r="66" spans="1:54" ht="12.75" customHeight="1" x14ac:dyDescent="0.2">
      <c r="A66" s="35"/>
      <c r="B66" s="35"/>
      <c r="C66" s="36"/>
      <c r="D66" s="37"/>
      <c r="E66" s="43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44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</row>
    <row r="67" spans="1:54" ht="12.75" customHeight="1" x14ac:dyDescent="0.2">
      <c r="A67" s="35"/>
      <c r="B67" s="35"/>
      <c r="C67" s="36"/>
      <c r="D67" s="37"/>
      <c r="E67" s="43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4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</row>
    <row r="68" spans="1:54" ht="12.75" customHeight="1" x14ac:dyDescent="0.2">
      <c r="A68" s="35"/>
      <c r="B68" s="35"/>
      <c r="C68" s="36"/>
      <c r="D68" s="37"/>
      <c r="E68" s="43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44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</row>
    <row r="69" spans="1:54" ht="12.75" customHeight="1" x14ac:dyDescent="0.2">
      <c r="A69" s="35"/>
      <c r="B69" s="35"/>
      <c r="C69" s="36"/>
      <c r="D69" s="37"/>
      <c r="E69" s="43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4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</row>
    <row r="70" spans="1:54" ht="12.75" customHeight="1" x14ac:dyDescent="0.2">
      <c r="A70" s="35"/>
      <c r="B70" s="35"/>
      <c r="C70" s="36"/>
      <c r="D70" s="37"/>
      <c r="E70" s="43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44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</row>
    <row r="71" spans="1:54" ht="12.75" customHeight="1" x14ac:dyDescent="0.2">
      <c r="A71" s="35"/>
      <c r="B71" s="35"/>
      <c r="C71" s="36"/>
      <c r="D71" s="37"/>
      <c r="E71" s="43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44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</row>
    <row r="72" spans="1:54" ht="12.75" customHeight="1" x14ac:dyDescent="0.2">
      <c r="A72" s="35"/>
      <c r="B72" s="35"/>
      <c r="C72" s="36"/>
      <c r="D72" s="37"/>
      <c r="E72" s="43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44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</row>
    <row r="73" spans="1:54" ht="12.75" customHeight="1" x14ac:dyDescent="0.2">
      <c r="A73" s="35"/>
      <c r="B73" s="35"/>
      <c r="C73" s="36"/>
      <c r="D73" s="37"/>
      <c r="E73" s="43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44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</row>
    <row r="74" spans="1:54" ht="12.75" customHeight="1" x14ac:dyDescent="0.2">
      <c r="A74" s="35"/>
      <c r="B74" s="35"/>
      <c r="C74" s="36"/>
      <c r="D74" s="37"/>
      <c r="E74" s="43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44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</row>
    <row r="75" spans="1:54" ht="12.75" customHeight="1" x14ac:dyDescent="0.2">
      <c r="A75" s="35"/>
      <c r="B75" s="35"/>
      <c r="C75" s="36"/>
      <c r="D75" s="37"/>
      <c r="E75" s="43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44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</row>
    <row r="76" spans="1:54" ht="12.75" customHeight="1" x14ac:dyDescent="0.2">
      <c r="A76" s="35"/>
      <c r="B76" s="35"/>
      <c r="C76" s="36"/>
      <c r="D76" s="37"/>
      <c r="E76" s="43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44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</row>
    <row r="77" spans="1:54" ht="12.75" customHeight="1" x14ac:dyDescent="0.2">
      <c r="A77" s="35"/>
      <c r="B77" s="35"/>
      <c r="C77" s="36"/>
      <c r="D77" s="37"/>
      <c r="E77" s="43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44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</row>
    <row r="78" spans="1:54" ht="12.75" customHeight="1" x14ac:dyDescent="0.2">
      <c r="A78" s="35"/>
      <c r="B78" s="35"/>
      <c r="C78" s="36"/>
      <c r="D78" s="37"/>
      <c r="E78" s="43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44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</row>
    <row r="79" spans="1:54" ht="12.75" customHeight="1" x14ac:dyDescent="0.2">
      <c r="A79" s="35"/>
      <c r="B79" s="35"/>
      <c r="C79" s="36"/>
      <c r="D79" s="37"/>
      <c r="E79" s="43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44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</row>
    <row r="80" spans="1:54" ht="12.75" customHeight="1" x14ac:dyDescent="0.2">
      <c r="A80" s="35"/>
      <c r="B80" s="35"/>
      <c r="C80" s="36"/>
      <c r="D80" s="37"/>
      <c r="E80" s="43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44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</row>
    <row r="81" spans="1:54" ht="12.75" customHeight="1" x14ac:dyDescent="0.2">
      <c r="A81" s="35"/>
      <c r="B81" s="35"/>
      <c r="C81" s="36"/>
      <c r="D81" s="37"/>
      <c r="E81" s="43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44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</row>
    <row r="82" spans="1:54" ht="12.75" customHeight="1" x14ac:dyDescent="0.2">
      <c r="A82" s="35"/>
      <c r="B82" s="35"/>
      <c r="C82" s="36"/>
      <c r="D82" s="37"/>
      <c r="E82" s="43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44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</row>
    <row r="83" spans="1:54" ht="12.75" customHeight="1" x14ac:dyDescent="0.2">
      <c r="A83" s="35"/>
      <c r="B83" s="35"/>
      <c r="C83" s="36"/>
      <c r="D83" s="37"/>
      <c r="E83" s="43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44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</row>
    <row r="84" spans="1:54" ht="12.75" customHeight="1" x14ac:dyDescent="0.2">
      <c r="A84" s="35"/>
      <c r="B84" s="35"/>
      <c r="C84" s="36"/>
      <c r="D84" s="37"/>
      <c r="E84" s="43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44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</row>
    <row r="85" spans="1:54" ht="12.75" customHeight="1" x14ac:dyDescent="0.2">
      <c r="A85" s="35"/>
      <c r="B85" s="35"/>
      <c r="C85" s="36"/>
      <c r="D85" s="37"/>
      <c r="E85" s="43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44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</row>
    <row r="86" spans="1:54" ht="12.75" customHeight="1" x14ac:dyDescent="0.2">
      <c r="A86" s="35"/>
      <c r="B86" s="35"/>
      <c r="C86" s="36"/>
      <c r="D86" s="37"/>
      <c r="E86" s="43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44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</row>
    <row r="87" spans="1:54" ht="12.75" customHeight="1" x14ac:dyDescent="0.2">
      <c r="A87" s="35"/>
      <c r="B87" s="35"/>
      <c r="C87" s="36"/>
      <c r="D87" s="37"/>
      <c r="E87" s="43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44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</row>
    <row r="88" spans="1:54" ht="12.75" customHeight="1" x14ac:dyDescent="0.2">
      <c r="A88" s="35"/>
      <c r="B88" s="35"/>
      <c r="C88" s="36"/>
      <c r="D88" s="37"/>
      <c r="E88" s="43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44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</row>
    <row r="89" spans="1:54" ht="12.75" customHeight="1" x14ac:dyDescent="0.2">
      <c r="A89" s="35"/>
      <c r="B89" s="35"/>
      <c r="C89" s="36"/>
      <c r="D89" s="37"/>
      <c r="E89" s="43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44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</row>
    <row r="90" spans="1:54" ht="12.75" customHeight="1" x14ac:dyDescent="0.2">
      <c r="A90" s="35"/>
      <c r="B90" s="35"/>
      <c r="C90" s="36"/>
      <c r="D90" s="37"/>
      <c r="E90" s="43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44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</row>
    <row r="91" spans="1:54" ht="12.75" customHeight="1" x14ac:dyDescent="0.2">
      <c r="A91" s="35"/>
      <c r="B91" s="35"/>
      <c r="C91" s="36"/>
      <c r="D91" s="37"/>
      <c r="E91" s="43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44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</row>
    <row r="92" spans="1:54" ht="12.75" customHeight="1" x14ac:dyDescent="0.2">
      <c r="A92" s="35"/>
      <c r="B92" s="35"/>
      <c r="C92" s="36"/>
      <c r="D92" s="37"/>
      <c r="E92" s="43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44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</row>
    <row r="93" spans="1:54" ht="12.75" customHeight="1" x14ac:dyDescent="0.2">
      <c r="A93" s="35"/>
      <c r="B93" s="35"/>
      <c r="C93" s="36"/>
      <c r="D93" s="37"/>
      <c r="E93" s="43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44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</row>
    <row r="94" spans="1:54" ht="12.75" customHeight="1" x14ac:dyDescent="0.2">
      <c r="A94" s="35"/>
      <c r="B94" s="35"/>
      <c r="C94" s="36"/>
      <c r="D94" s="37"/>
      <c r="E94" s="43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44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</row>
    <row r="95" spans="1:54" ht="12.75" customHeight="1" x14ac:dyDescent="0.2">
      <c r="A95" s="35"/>
      <c r="B95" s="35"/>
      <c r="C95" s="36"/>
      <c r="D95" s="37"/>
      <c r="E95" s="43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44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</row>
    <row r="96" spans="1:54" ht="12.75" customHeight="1" x14ac:dyDescent="0.2">
      <c r="A96" s="35"/>
      <c r="B96" s="35"/>
      <c r="C96" s="36"/>
      <c r="D96" s="37"/>
      <c r="E96" s="43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44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</row>
    <row r="97" spans="1:54" ht="12.75" customHeight="1" x14ac:dyDescent="0.2">
      <c r="A97" s="35"/>
      <c r="B97" s="35"/>
      <c r="C97" s="36"/>
      <c r="D97" s="37"/>
      <c r="E97" s="43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44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</row>
    <row r="98" spans="1:54" ht="12.75" customHeight="1" x14ac:dyDescent="0.2">
      <c r="A98" s="35"/>
      <c r="B98" s="35"/>
      <c r="C98" s="36"/>
      <c r="D98" s="37"/>
      <c r="E98" s="43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44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</row>
    <row r="99" spans="1:54" ht="12.75" customHeight="1" x14ac:dyDescent="0.2">
      <c r="A99" s="35"/>
      <c r="B99" s="35"/>
      <c r="C99" s="36"/>
      <c r="D99" s="37"/>
      <c r="E99" s="43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44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</row>
    <row r="100" spans="1:54" ht="12.75" customHeight="1" x14ac:dyDescent="0.2">
      <c r="A100" s="35"/>
      <c r="B100" s="35"/>
      <c r="C100" s="36"/>
      <c r="D100" s="37"/>
      <c r="E100" s="43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44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  <c r="BB100" s="52"/>
    </row>
    <row r="101" spans="1:54" ht="12.75" customHeight="1" x14ac:dyDescent="0.2">
      <c r="A101" s="35"/>
      <c r="B101" s="35"/>
      <c r="C101" s="36"/>
      <c r="D101" s="37"/>
      <c r="E101" s="43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44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</row>
    <row r="102" spans="1:54" ht="12.75" customHeight="1" x14ac:dyDescent="0.2">
      <c r="A102" s="35"/>
      <c r="B102" s="35"/>
      <c r="C102" s="36"/>
      <c r="D102" s="37"/>
      <c r="E102" s="43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44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</row>
    <row r="103" spans="1:54" ht="12.75" customHeight="1" x14ac:dyDescent="0.2">
      <c r="A103" s="35"/>
      <c r="B103" s="35"/>
      <c r="C103" s="36"/>
      <c r="D103" s="37"/>
      <c r="E103" s="43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44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2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  <c r="BB103" s="52"/>
    </row>
    <row r="104" spans="1:54" ht="12.75" customHeight="1" x14ac:dyDescent="0.2">
      <c r="A104" s="35"/>
      <c r="B104" s="35"/>
      <c r="C104" s="36"/>
      <c r="D104" s="37"/>
      <c r="E104" s="43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44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</row>
    <row r="105" spans="1:54" ht="12.75" customHeight="1" x14ac:dyDescent="0.2">
      <c r="A105" s="35"/>
      <c r="B105" s="35"/>
      <c r="C105" s="36"/>
      <c r="D105" s="37"/>
      <c r="E105" s="43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44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  <c r="BB105" s="52"/>
    </row>
    <row r="106" spans="1:54" ht="12.75" customHeight="1" x14ac:dyDescent="0.2">
      <c r="A106" s="35"/>
      <c r="B106" s="35"/>
      <c r="C106" s="36"/>
      <c r="D106" s="37"/>
      <c r="E106" s="43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44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</row>
    <row r="107" spans="1:54" ht="12.75" customHeight="1" x14ac:dyDescent="0.2">
      <c r="A107" s="35"/>
      <c r="B107" s="35"/>
      <c r="C107" s="36"/>
      <c r="D107" s="37"/>
      <c r="E107" s="43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44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</row>
    <row r="108" spans="1:54" ht="12.75" customHeight="1" x14ac:dyDescent="0.2">
      <c r="A108" s="35"/>
      <c r="B108" s="35"/>
      <c r="C108" s="36"/>
      <c r="D108" s="37"/>
      <c r="E108" s="43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44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</row>
    <row r="109" spans="1:54" ht="12.75" customHeight="1" x14ac:dyDescent="0.2">
      <c r="A109" s="35"/>
      <c r="B109" s="35"/>
      <c r="C109" s="36"/>
      <c r="D109" s="37"/>
      <c r="E109" s="43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44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  <c r="BB109" s="52"/>
    </row>
    <row r="110" spans="1:54" ht="12.75" customHeight="1" x14ac:dyDescent="0.2">
      <c r="A110" s="35"/>
      <c r="B110" s="35"/>
      <c r="C110" s="36"/>
      <c r="D110" s="37"/>
      <c r="E110" s="43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44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  <c r="BB110" s="52"/>
    </row>
    <row r="111" spans="1:54" ht="12.75" customHeight="1" x14ac:dyDescent="0.2">
      <c r="A111" s="35"/>
      <c r="B111" s="35"/>
      <c r="C111" s="36"/>
      <c r="D111" s="37"/>
      <c r="E111" s="43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44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</row>
    <row r="112" spans="1:54" ht="12.75" customHeight="1" x14ac:dyDescent="0.2">
      <c r="A112" s="35"/>
      <c r="B112" s="35"/>
      <c r="C112" s="36"/>
      <c r="D112" s="37"/>
      <c r="E112" s="43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44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</row>
    <row r="113" spans="1:54" ht="12.75" customHeight="1" x14ac:dyDescent="0.2">
      <c r="A113" s="35"/>
      <c r="B113" s="35"/>
      <c r="C113" s="36"/>
      <c r="D113" s="37"/>
      <c r="E113" s="43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44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</row>
    <row r="114" spans="1:54" ht="12.75" customHeight="1" x14ac:dyDescent="0.2">
      <c r="A114" s="35"/>
      <c r="B114" s="35"/>
      <c r="C114" s="36"/>
      <c r="D114" s="37"/>
      <c r="E114" s="43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44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</row>
    <row r="115" spans="1:54" ht="12.75" customHeight="1" x14ac:dyDescent="0.2">
      <c r="A115" s="35"/>
      <c r="B115" s="35"/>
      <c r="C115" s="36"/>
      <c r="D115" s="37"/>
      <c r="E115" s="43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44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</row>
    <row r="116" spans="1:54" ht="12.75" customHeight="1" x14ac:dyDescent="0.2">
      <c r="A116" s="35"/>
      <c r="B116" s="35"/>
      <c r="C116" s="36"/>
      <c r="D116" s="37"/>
      <c r="E116" s="43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44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</row>
    <row r="117" spans="1:54" ht="12.75" customHeight="1" x14ac:dyDescent="0.2">
      <c r="A117" s="35"/>
      <c r="B117" s="35"/>
      <c r="C117" s="36"/>
      <c r="D117" s="37"/>
      <c r="E117" s="43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44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</row>
    <row r="118" spans="1:54" ht="12.75" customHeight="1" x14ac:dyDescent="0.2">
      <c r="A118" s="35"/>
      <c r="B118" s="35"/>
      <c r="C118" s="36"/>
      <c r="D118" s="37"/>
      <c r="E118" s="43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44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</row>
    <row r="119" spans="1:54" ht="12.75" customHeight="1" x14ac:dyDescent="0.2">
      <c r="A119" s="35"/>
      <c r="B119" s="35"/>
      <c r="C119" s="36"/>
      <c r="D119" s="37"/>
      <c r="E119" s="43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44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</row>
    <row r="120" spans="1:54" ht="12.75" customHeight="1" x14ac:dyDescent="0.2">
      <c r="A120" s="35"/>
      <c r="B120" s="35"/>
      <c r="C120" s="36"/>
      <c r="D120" s="37"/>
      <c r="E120" s="43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44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</row>
    <row r="121" spans="1:54" ht="12.75" customHeight="1" x14ac:dyDescent="0.2">
      <c r="A121" s="35"/>
      <c r="B121" s="35"/>
      <c r="C121" s="36"/>
      <c r="D121" s="37"/>
      <c r="E121" s="43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4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</row>
    <row r="122" spans="1:54" ht="12.75" customHeight="1" x14ac:dyDescent="0.2">
      <c r="A122" s="35"/>
      <c r="B122" s="35"/>
      <c r="C122" s="36"/>
      <c r="D122" s="37"/>
      <c r="E122" s="43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44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</row>
    <row r="123" spans="1:54" ht="12.75" customHeight="1" x14ac:dyDescent="0.2">
      <c r="A123" s="35"/>
      <c r="B123" s="35"/>
      <c r="C123" s="36"/>
      <c r="D123" s="37"/>
      <c r="E123" s="43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44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</row>
    <row r="124" spans="1:54" ht="12.75" customHeight="1" x14ac:dyDescent="0.2">
      <c r="A124" s="35"/>
      <c r="B124" s="35"/>
      <c r="C124" s="36"/>
      <c r="D124" s="37"/>
      <c r="E124" s="43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44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</row>
    <row r="125" spans="1:54" ht="12.75" customHeight="1" x14ac:dyDescent="0.2">
      <c r="A125" s="35"/>
      <c r="B125" s="35"/>
      <c r="C125" s="36"/>
      <c r="D125" s="37"/>
      <c r="E125" s="43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44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</row>
    <row r="126" spans="1:54" ht="12.75" customHeight="1" x14ac:dyDescent="0.2">
      <c r="A126" s="35"/>
      <c r="B126" s="35"/>
      <c r="C126" s="36"/>
      <c r="D126" s="37"/>
      <c r="E126" s="43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44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</row>
    <row r="127" spans="1:54" ht="12.75" customHeight="1" x14ac:dyDescent="0.2">
      <c r="A127" s="35"/>
      <c r="B127" s="35"/>
      <c r="C127" s="36"/>
      <c r="D127" s="37"/>
      <c r="E127" s="43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44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</row>
    <row r="128" spans="1:54" ht="12.75" customHeight="1" x14ac:dyDescent="0.2">
      <c r="A128" s="35"/>
      <c r="B128" s="35"/>
      <c r="C128" s="36"/>
      <c r="D128" s="37"/>
      <c r="E128" s="43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44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</row>
    <row r="129" spans="1:54" ht="12.75" customHeight="1" x14ac:dyDescent="0.2">
      <c r="A129" s="35"/>
      <c r="B129" s="35"/>
      <c r="C129" s="36"/>
      <c r="D129" s="37"/>
      <c r="E129" s="43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44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</row>
    <row r="130" spans="1:54" ht="12.75" customHeight="1" x14ac:dyDescent="0.2">
      <c r="A130" s="35"/>
      <c r="B130" s="35"/>
      <c r="C130" s="36"/>
      <c r="D130" s="37"/>
      <c r="E130" s="43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44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</row>
    <row r="131" spans="1:54" ht="12.75" customHeight="1" x14ac:dyDescent="0.2">
      <c r="A131" s="35"/>
      <c r="B131" s="35"/>
      <c r="C131" s="36"/>
      <c r="D131" s="37"/>
      <c r="E131" s="43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44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</row>
    <row r="132" spans="1:54" ht="12.75" customHeight="1" x14ac:dyDescent="0.2">
      <c r="A132" s="35"/>
      <c r="B132" s="35"/>
      <c r="C132" s="36"/>
      <c r="D132" s="37"/>
      <c r="E132" s="43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44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</row>
    <row r="133" spans="1:54" ht="12.75" customHeight="1" x14ac:dyDescent="0.2">
      <c r="A133" s="35"/>
      <c r="B133" s="35"/>
      <c r="C133" s="36"/>
      <c r="D133" s="37"/>
      <c r="E133" s="43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44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</row>
    <row r="134" spans="1:54" ht="12.75" customHeight="1" x14ac:dyDescent="0.2">
      <c r="A134" s="35"/>
      <c r="B134" s="35"/>
      <c r="C134" s="36"/>
      <c r="D134" s="37"/>
      <c r="E134" s="43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44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</row>
    <row r="135" spans="1:54" ht="12.75" customHeight="1" x14ac:dyDescent="0.2">
      <c r="A135" s="35"/>
      <c r="B135" s="35"/>
      <c r="C135" s="36"/>
      <c r="D135" s="37"/>
      <c r="E135" s="43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44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</row>
    <row r="136" spans="1:54" ht="12.75" customHeight="1" x14ac:dyDescent="0.2">
      <c r="A136" s="35"/>
      <c r="B136" s="35"/>
      <c r="C136" s="36"/>
      <c r="D136" s="37"/>
      <c r="E136" s="43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44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</row>
    <row r="137" spans="1:54" ht="12.75" customHeight="1" x14ac:dyDescent="0.2">
      <c r="A137" s="35"/>
      <c r="B137" s="35"/>
      <c r="C137" s="36"/>
      <c r="D137" s="37"/>
      <c r="E137" s="43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44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</row>
    <row r="138" spans="1:54" ht="12.75" customHeight="1" x14ac:dyDescent="0.2">
      <c r="A138" s="35"/>
      <c r="B138" s="35"/>
      <c r="C138" s="36"/>
      <c r="D138" s="37"/>
      <c r="E138" s="43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44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</row>
    <row r="139" spans="1:54" ht="12.75" customHeight="1" x14ac:dyDescent="0.2">
      <c r="A139" s="35"/>
      <c r="B139" s="35"/>
      <c r="C139" s="36"/>
      <c r="D139" s="37"/>
      <c r="E139" s="43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44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</row>
    <row r="140" spans="1:54" ht="12.75" customHeight="1" x14ac:dyDescent="0.2">
      <c r="A140" s="35"/>
      <c r="B140" s="35"/>
      <c r="C140" s="36"/>
      <c r="D140" s="37"/>
      <c r="E140" s="43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44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</row>
    <row r="141" spans="1:54" ht="12.75" customHeight="1" x14ac:dyDescent="0.2">
      <c r="A141" s="35"/>
      <c r="B141" s="35"/>
      <c r="C141" s="36"/>
      <c r="D141" s="37"/>
      <c r="E141" s="43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44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</row>
    <row r="142" spans="1:54" ht="12.75" customHeight="1" x14ac:dyDescent="0.2">
      <c r="A142" s="35"/>
      <c r="B142" s="35"/>
      <c r="C142" s="36"/>
      <c r="D142" s="37"/>
      <c r="E142" s="43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44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</row>
    <row r="143" spans="1:54" ht="12.75" customHeight="1" x14ac:dyDescent="0.2">
      <c r="A143" s="35"/>
      <c r="B143" s="35"/>
      <c r="C143" s="36"/>
      <c r="D143" s="37"/>
      <c r="E143" s="43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44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</row>
    <row r="144" spans="1:54" ht="12.75" customHeight="1" x14ac:dyDescent="0.2">
      <c r="A144" s="35"/>
      <c r="B144" s="35"/>
      <c r="C144" s="36"/>
      <c r="D144" s="37"/>
      <c r="E144" s="43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44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</row>
    <row r="145" spans="1:54" ht="12.75" customHeight="1" x14ac:dyDescent="0.2">
      <c r="A145" s="35"/>
      <c r="B145" s="35"/>
      <c r="C145" s="36"/>
      <c r="D145" s="37"/>
      <c r="E145" s="43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44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  <c r="BB145" s="52"/>
    </row>
    <row r="146" spans="1:54" ht="12.75" customHeight="1" x14ac:dyDescent="0.2">
      <c r="A146" s="35"/>
      <c r="B146" s="35"/>
      <c r="C146" s="36"/>
      <c r="D146" s="37"/>
      <c r="E146" s="43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44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  <c r="BB146" s="52"/>
    </row>
    <row r="147" spans="1:54" ht="12.75" customHeight="1" x14ac:dyDescent="0.2">
      <c r="A147" s="35"/>
      <c r="B147" s="35"/>
      <c r="C147" s="36"/>
      <c r="D147" s="37"/>
      <c r="E147" s="43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44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  <c r="BB147" s="52"/>
    </row>
    <row r="148" spans="1:54" ht="12.75" customHeight="1" x14ac:dyDescent="0.2">
      <c r="A148" s="35"/>
      <c r="B148" s="35"/>
      <c r="C148" s="36"/>
      <c r="D148" s="37"/>
      <c r="E148" s="43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44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</row>
    <row r="149" spans="1:54" ht="12.75" customHeight="1" x14ac:dyDescent="0.2">
      <c r="A149" s="35"/>
      <c r="B149" s="35"/>
      <c r="C149" s="36"/>
      <c r="D149" s="37"/>
      <c r="E149" s="43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44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  <c r="BB149" s="52"/>
    </row>
    <row r="150" spans="1:54" ht="12.75" customHeight="1" x14ac:dyDescent="0.2">
      <c r="A150" s="35"/>
      <c r="B150" s="35"/>
      <c r="C150" s="36"/>
      <c r="D150" s="37"/>
      <c r="E150" s="43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44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  <c r="BB150" s="52"/>
    </row>
    <row r="151" spans="1:54" ht="12.75" customHeight="1" x14ac:dyDescent="0.2">
      <c r="A151" s="35"/>
      <c r="B151" s="35"/>
      <c r="C151" s="36"/>
      <c r="D151" s="37"/>
      <c r="E151" s="43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44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  <c r="BB151" s="52"/>
    </row>
    <row r="152" spans="1:54" ht="12.75" customHeight="1" x14ac:dyDescent="0.2">
      <c r="A152" s="35"/>
      <c r="B152" s="35"/>
      <c r="C152" s="36"/>
      <c r="D152" s="37"/>
      <c r="E152" s="43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44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</row>
    <row r="153" spans="1:54" ht="12.75" customHeight="1" x14ac:dyDescent="0.2">
      <c r="A153" s="35"/>
      <c r="B153" s="35"/>
      <c r="C153" s="36"/>
      <c r="D153" s="37"/>
      <c r="E153" s="43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44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  <c r="BB153" s="52"/>
    </row>
    <row r="154" spans="1:54" ht="12.75" customHeight="1" x14ac:dyDescent="0.2">
      <c r="A154" s="35"/>
      <c r="B154" s="35"/>
      <c r="C154" s="36"/>
      <c r="D154" s="37"/>
      <c r="E154" s="43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44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  <c r="BB154" s="52"/>
    </row>
    <row r="155" spans="1:54" ht="12.75" customHeight="1" x14ac:dyDescent="0.2">
      <c r="A155" s="35"/>
      <c r="B155" s="35"/>
      <c r="C155" s="36"/>
      <c r="D155" s="37"/>
      <c r="E155" s="43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44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  <c r="BB155" s="52"/>
    </row>
    <row r="156" spans="1:54" ht="12.75" customHeight="1" x14ac:dyDescent="0.2">
      <c r="A156" s="35"/>
      <c r="B156" s="35"/>
      <c r="C156" s="36"/>
      <c r="D156" s="37"/>
      <c r="E156" s="43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44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</row>
    <row r="157" spans="1:54" ht="12.75" customHeight="1" x14ac:dyDescent="0.2">
      <c r="A157" s="35"/>
      <c r="B157" s="35"/>
      <c r="C157" s="36"/>
      <c r="D157" s="37"/>
      <c r="E157" s="43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44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</row>
    <row r="158" spans="1:54" ht="12.75" customHeight="1" x14ac:dyDescent="0.2">
      <c r="A158" s="35"/>
      <c r="B158" s="35"/>
      <c r="C158" s="36"/>
      <c r="D158" s="37"/>
      <c r="E158" s="43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44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</row>
    <row r="159" spans="1:54" ht="12.75" customHeight="1" x14ac:dyDescent="0.2">
      <c r="A159" s="35"/>
      <c r="B159" s="35"/>
      <c r="C159" s="36"/>
      <c r="D159" s="37"/>
      <c r="E159" s="43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44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</row>
    <row r="160" spans="1:54" ht="12.75" customHeight="1" x14ac:dyDescent="0.2">
      <c r="A160" s="35"/>
      <c r="B160" s="35"/>
      <c r="C160" s="36"/>
      <c r="D160" s="37"/>
      <c r="E160" s="43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44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</row>
    <row r="161" spans="1:54" ht="12.75" customHeight="1" x14ac:dyDescent="0.2">
      <c r="A161" s="35"/>
      <c r="B161" s="35"/>
      <c r="C161" s="36"/>
      <c r="D161" s="37"/>
      <c r="E161" s="43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44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  <c r="BB161" s="52"/>
    </row>
    <row r="162" spans="1:54" ht="12.75" customHeight="1" x14ac:dyDescent="0.2">
      <c r="A162" s="35"/>
      <c r="B162" s="35"/>
      <c r="C162" s="36"/>
      <c r="D162" s="37"/>
      <c r="E162" s="43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44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</row>
    <row r="163" spans="1:54" ht="12.75" customHeight="1" x14ac:dyDescent="0.2">
      <c r="A163" s="35"/>
      <c r="B163" s="35"/>
      <c r="C163" s="36"/>
      <c r="D163" s="37"/>
      <c r="E163" s="43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44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</row>
    <row r="164" spans="1:54" ht="12.75" customHeight="1" x14ac:dyDescent="0.2">
      <c r="A164" s="35"/>
      <c r="B164" s="35"/>
      <c r="C164" s="36"/>
      <c r="D164" s="37"/>
      <c r="E164" s="43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44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</row>
    <row r="165" spans="1:54" ht="12.75" customHeight="1" x14ac:dyDescent="0.2">
      <c r="A165" s="35"/>
      <c r="B165" s="35"/>
      <c r="C165" s="36"/>
      <c r="D165" s="37"/>
      <c r="E165" s="43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44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</row>
    <row r="166" spans="1:54" ht="12.75" customHeight="1" x14ac:dyDescent="0.2">
      <c r="A166" s="35"/>
      <c r="B166" s="35"/>
      <c r="C166" s="36"/>
      <c r="D166" s="37"/>
      <c r="E166" s="43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44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</row>
    <row r="167" spans="1:54" ht="12.75" customHeight="1" x14ac:dyDescent="0.2">
      <c r="A167" s="35"/>
      <c r="B167" s="35"/>
      <c r="C167" s="36"/>
      <c r="D167" s="37"/>
      <c r="E167" s="43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44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</row>
    <row r="168" spans="1:54" ht="12.75" customHeight="1" x14ac:dyDescent="0.2">
      <c r="A168" s="35"/>
      <c r="B168" s="35"/>
      <c r="C168" s="36"/>
      <c r="D168" s="37"/>
      <c r="E168" s="43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44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</row>
    <row r="169" spans="1:54" ht="12.75" customHeight="1" x14ac:dyDescent="0.2">
      <c r="A169" s="35"/>
      <c r="B169" s="35"/>
      <c r="C169" s="36"/>
      <c r="D169" s="37"/>
      <c r="E169" s="43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44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  <c r="BB169" s="52"/>
    </row>
    <row r="170" spans="1:54" ht="12.75" customHeight="1" x14ac:dyDescent="0.2">
      <c r="A170" s="35"/>
      <c r="B170" s="35"/>
      <c r="C170" s="36"/>
      <c r="D170" s="37"/>
      <c r="E170" s="43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44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  <c r="BB170" s="52"/>
    </row>
    <row r="171" spans="1:54" ht="12.75" customHeight="1" x14ac:dyDescent="0.2">
      <c r="A171" s="35"/>
      <c r="B171" s="35"/>
      <c r="C171" s="36"/>
      <c r="D171" s="37"/>
      <c r="E171" s="43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44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</row>
    <row r="172" spans="1:54" ht="12.75" customHeight="1" x14ac:dyDescent="0.2">
      <c r="A172" s="35"/>
      <c r="B172" s="35"/>
      <c r="C172" s="36"/>
      <c r="D172" s="37"/>
      <c r="E172" s="43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44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</row>
    <row r="173" spans="1:54" ht="12.75" customHeight="1" x14ac:dyDescent="0.2">
      <c r="A173" s="35"/>
      <c r="B173" s="35"/>
      <c r="C173" s="36"/>
      <c r="D173" s="37"/>
      <c r="E173" s="43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44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  <c r="BB173" s="52"/>
    </row>
    <row r="174" spans="1:54" ht="12.75" customHeight="1" x14ac:dyDescent="0.2">
      <c r="A174" s="35"/>
      <c r="B174" s="35"/>
      <c r="C174" s="36"/>
      <c r="D174" s="37"/>
      <c r="E174" s="43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44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  <c r="BB174" s="52"/>
    </row>
    <row r="175" spans="1:54" ht="12.75" customHeight="1" x14ac:dyDescent="0.2">
      <c r="A175" s="35"/>
      <c r="B175" s="35"/>
      <c r="C175" s="36"/>
      <c r="D175" s="37"/>
      <c r="E175" s="43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44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  <c r="BB175" s="52"/>
    </row>
    <row r="176" spans="1:54" ht="12.75" customHeight="1" x14ac:dyDescent="0.2">
      <c r="A176" s="35"/>
      <c r="B176" s="35"/>
      <c r="C176" s="36"/>
      <c r="D176" s="37"/>
      <c r="E176" s="43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44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</row>
    <row r="177" spans="1:54" ht="12.75" customHeight="1" x14ac:dyDescent="0.2">
      <c r="A177" s="35"/>
      <c r="B177" s="35"/>
      <c r="C177" s="36"/>
      <c r="D177" s="37"/>
      <c r="E177" s="43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44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  <c r="BB177" s="52"/>
    </row>
    <row r="178" spans="1:54" ht="12.75" customHeight="1" x14ac:dyDescent="0.2">
      <c r="A178" s="35"/>
      <c r="B178" s="35"/>
      <c r="C178" s="36"/>
      <c r="D178" s="37"/>
      <c r="E178" s="43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44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  <c r="BB178" s="52"/>
    </row>
    <row r="179" spans="1:54" ht="12.75" customHeight="1" x14ac:dyDescent="0.2">
      <c r="A179" s="35"/>
      <c r="B179" s="35"/>
      <c r="C179" s="36"/>
      <c r="D179" s="37"/>
      <c r="E179" s="43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44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  <c r="BB179" s="52"/>
    </row>
    <row r="180" spans="1:54" ht="12.75" customHeight="1" x14ac:dyDescent="0.2">
      <c r="A180" s="35"/>
      <c r="B180" s="35"/>
      <c r="C180" s="36"/>
      <c r="D180" s="37"/>
      <c r="E180" s="43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44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</row>
    <row r="181" spans="1:54" ht="12.75" customHeight="1" x14ac:dyDescent="0.2">
      <c r="A181" s="35"/>
      <c r="B181" s="35"/>
      <c r="C181" s="36"/>
      <c r="D181" s="37"/>
      <c r="E181" s="43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44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  <c r="BB181" s="52"/>
    </row>
    <row r="182" spans="1:54" ht="12.75" customHeight="1" x14ac:dyDescent="0.2">
      <c r="A182" s="35"/>
      <c r="B182" s="35"/>
      <c r="C182" s="36"/>
      <c r="D182" s="37"/>
      <c r="E182" s="43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44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  <c r="BB182" s="52"/>
    </row>
    <row r="183" spans="1:54" ht="12.75" customHeight="1" x14ac:dyDescent="0.2">
      <c r="A183" s="35"/>
      <c r="B183" s="35"/>
      <c r="C183" s="36"/>
      <c r="D183" s="37"/>
      <c r="E183" s="43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44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  <c r="BB183" s="52"/>
    </row>
    <row r="184" spans="1:54" ht="12.75" customHeight="1" x14ac:dyDescent="0.2">
      <c r="A184" s="35"/>
      <c r="B184" s="35"/>
      <c r="C184" s="36"/>
      <c r="D184" s="37"/>
      <c r="E184" s="43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44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  <c r="BB184" s="52"/>
    </row>
    <row r="185" spans="1:54" ht="12.75" customHeight="1" x14ac:dyDescent="0.2">
      <c r="A185" s="35"/>
      <c r="B185" s="35"/>
      <c r="C185" s="36"/>
      <c r="D185" s="37"/>
      <c r="E185" s="43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44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</row>
    <row r="186" spans="1:54" ht="12.75" customHeight="1" x14ac:dyDescent="0.2">
      <c r="A186" s="35"/>
      <c r="B186" s="35"/>
      <c r="C186" s="36"/>
      <c r="D186" s="37"/>
      <c r="E186" s="43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44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</row>
    <row r="187" spans="1:54" ht="12.75" customHeight="1" x14ac:dyDescent="0.2">
      <c r="A187" s="35"/>
      <c r="B187" s="35"/>
      <c r="C187" s="36"/>
      <c r="D187" s="37"/>
      <c r="E187" s="43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44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</row>
    <row r="188" spans="1:54" ht="12.75" customHeight="1" x14ac:dyDescent="0.2">
      <c r="A188" s="35"/>
      <c r="B188" s="35"/>
      <c r="C188" s="36"/>
      <c r="D188" s="37"/>
      <c r="E188" s="43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44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</row>
    <row r="189" spans="1:54" ht="12.75" customHeight="1" x14ac:dyDescent="0.2">
      <c r="A189" s="35"/>
      <c r="B189" s="35"/>
      <c r="C189" s="36"/>
      <c r="D189" s="37"/>
      <c r="E189" s="43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44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</row>
    <row r="190" spans="1:54" ht="12.75" customHeight="1" x14ac:dyDescent="0.2">
      <c r="A190" s="35"/>
      <c r="B190" s="35"/>
      <c r="C190" s="36"/>
      <c r="D190" s="37"/>
      <c r="E190" s="43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44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</row>
    <row r="191" spans="1:54" ht="12.75" customHeight="1" x14ac:dyDescent="0.2">
      <c r="A191" s="35"/>
      <c r="B191" s="35"/>
      <c r="C191" s="36"/>
      <c r="D191" s="37"/>
      <c r="E191" s="43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44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</row>
    <row r="192" spans="1:54" ht="12.75" customHeight="1" x14ac:dyDescent="0.2">
      <c r="A192" s="35"/>
      <c r="B192" s="35"/>
      <c r="C192" s="36"/>
      <c r="D192" s="37"/>
      <c r="E192" s="43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44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</row>
    <row r="193" spans="1:54" ht="12.75" customHeight="1" x14ac:dyDescent="0.2">
      <c r="A193" s="35"/>
      <c r="B193" s="35"/>
      <c r="C193" s="36"/>
      <c r="D193" s="37"/>
      <c r="E193" s="43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44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</row>
    <row r="194" spans="1:54" ht="12.75" customHeight="1" x14ac:dyDescent="0.2">
      <c r="A194" s="35"/>
      <c r="B194" s="35"/>
      <c r="C194" s="36"/>
      <c r="D194" s="37"/>
      <c r="E194" s="43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44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</row>
    <row r="195" spans="1:54" ht="12.75" customHeight="1" x14ac:dyDescent="0.2">
      <c r="A195" s="35"/>
      <c r="B195" s="35"/>
      <c r="C195" s="36"/>
      <c r="D195" s="37"/>
      <c r="E195" s="43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44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</row>
    <row r="196" spans="1:54" ht="12.75" customHeight="1" x14ac:dyDescent="0.2">
      <c r="A196" s="35"/>
      <c r="B196" s="35"/>
      <c r="C196" s="36"/>
      <c r="D196" s="37"/>
      <c r="E196" s="43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44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</row>
    <row r="197" spans="1:54" ht="12.75" customHeight="1" x14ac:dyDescent="0.2">
      <c r="A197" s="35"/>
      <c r="B197" s="35"/>
      <c r="C197" s="36"/>
      <c r="D197" s="37"/>
      <c r="E197" s="43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44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</row>
    <row r="198" spans="1:54" ht="12.75" customHeight="1" x14ac:dyDescent="0.2">
      <c r="A198" s="35"/>
      <c r="B198" s="35"/>
      <c r="C198" s="36"/>
      <c r="D198" s="37"/>
      <c r="E198" s="43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44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</row>
    <row r="199" spans="1:54" ht="12.75" customHeight="1" x14ac:dyDescent="0.2">
      <c r="A199" s="35"/>
      <c r="B199" s="35"/>
      <c r="C199" s="36"/>
      <c r="D199" s="37"/>
      <c r="E199" s="43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44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</row>
    <row r="200" spans="1:54" ht="12.75" customHeight="1" x14ac:dyDescent="0.2">
      <c r="A200" s="35"/>
      <c r="B200" s="35"/>
      <c r="C200" s="36"/>
      <c r="D200" s="37"/>
      <c r="E200" s="43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44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</row>
    <row r="201" spans="1:54" ht="12.75" customHeight="1" x14ac:dyDescent="0.2">
      <c r="A201" s="35"/>
      <c r="B201" s="35"/>
      <c r="C201" s="36"/>
      <c r="D201" s="37"/>
      <c r="E201" s="43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44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</row>
    <row r="202" spans="1:54" ht="12.75" customHeight="1" x14ac:dyDescent="0.2">
      <c r="A202" s="35"/>
      <c r="B202" s="35"/>
      <c r="C202" s="36"/>
      <c r="D202" s="37"/>
      <c r="E202" s="43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44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</row>
    <row r="203" spans="1:54" ht="12.75" customHeight="1" x14ac:dyDescent="0.2">
      <c r="A203" s="35"/>
      <c r="B203" s="35"/>
      <c r="C203" s="36"/>
      <c r="D203" s="37"/>
      <c r="E203" s="43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44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</row>
    <row r="204" spans="1:54" ht="12.75" customHeight="1" x14ac:dyDescent="0.2">
      <c r="A204" s="35"/>
      <c r="B204" s="35"/>
      <c r="C204" s="36"/>
      <c r="D204" s="37"/>
      <c r="E204" s="43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44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</row>
    <row r="205" spans="1:54" ht="12.75" customHeight="1" x14ac:dyDescent="0.2">
      <c r="A205" s="35"/>
      <c r="B205" s="35"/>
      <c r="C205" s="36"/>
      <c r="D205" s="37"/>
      <c r="E205" s="43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44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</row>
    <row r="206" spans="1:54" ht="12.75" customHeight="1" x14ac:dyDescent="0.2">
      <c r="A206" s="35"/>
      <c r="B206" s="35"/>
      <c r="C206" s="36"/>
      <c r="D206" s="37"/>
      <c r="E206" s="43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44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</row>
    <row r="207" spans="1:54" ht="12.75" customHeight="1" x14ac:dyDescent="0.2">
      <c r="A207" s="35"/>
      <c r="B207" s="35"/>
      <c r="C207" s="36"/>
      <c r="D207" s="37"/>
      <c r="E207" s="43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44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</row>
    <row r="208" spans="1:54" ht="12.75" customHeight="1" x14ac:dyDescent="0.2">
      <c r="A208" s="35"/>
      <c r="B208" s="35"/>
      <c r="C208" s="36"/>
      <c r="D208" s="37"/>
      <c r="E208" s="43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44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</row>
    <row r="209" spans="1:54" ht="12.75" customHeight="1" x14ac:dyDescent="0.2">
      <c r="A209" s="35"/>
      <c r="B209" s="35"/>
      <c r="C209" s="36"/>
      <c r="D209" s="37"/>
      <c r="E209" s="43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44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</row>
    <row r="210" spans="1:54" ht="12.75" customHeight="1" x14ac:dyDescent="0.2">
      <c r="A210" s="35"/>
      <c r="B210" s="35"/>
      <c r="C210" s="36"/>
      <c r="D210" s="37"/>
      <c r="E210" s="43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44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</row>
    <row r="211" spans="1:54" ht="12.75" customHeight="1" x14ac:dyDescent="0.2">
      <c r="A211" s="35"/>
      <c r="B211" s="35"/>
      <c r="C211" s="36"/>
      <c r="D211" s="37"/>
      <c r="E211" s="43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44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</row>
    <row r="212" spans="1:54" ht="12.75" customHeight="1" x14ac:dyDescent="0.2">
      <c r="A212" s="35"/>
      <c r="B212" s="35"/>
      <c r="C212" s="36"/>
      <c r="D212" s="37"/>
      <c r="E212" s="43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44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  <c r="AP212" s="52"/>
      <c r="AQ212" s="52"/>
      <c r="AR212" s="52"/>
      <c r="AS212" s="52"/>
      <c r="AT212" s="52"/>
      <c r="AU212" s="52"/>
      <c r="AV212" s="52"/>
      <c r="AW212" s="52"/>
      <c r="AX212" s="52"/>
      <c r="AY212" s="52"/>
      <c r="AZ212" s="52"/>
      <c r="BA212" s="52"/>
      <c r="BB212" s="52"/>
    </row>
    <row r="213" spans="1:54" ht="12.75" customHeight="1" x14ac:dyDescent="0.2">
      <c r="A213" s="35"/>
      <c r="B213" s="35"/>
      <c r="C213" s="36"/>
      <c r="D213" s="37"/>
      <c r="E213" s="43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44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  <c r="AP213" s="52"/>
      <c r="AQ213" s="52"/>
      <c r="AR213" s="52"/>
      <c r="AS213" s="52"/>
      <c r="AT213" s="52"/>
      <c r="AU213" s="52"/>
      <c r="AV213" s="52"/>
      <c r="AW213" s="52"/>
      <c r="AX213" s="52"/>
      <c r="AY213" s="52"/>
      <c r="AZ213" s="52"/>
      <c r="BA213" s="52"/>
      <c r="BB213" s="52"/>
    </row>
    <row r="214" spans="1:54" ht="12.75" customHeight="1" x14ac:dyDescent="0.2">
      <c r="A214" s="35"/>
      <c r="B214" s="35"/>
      <c r="C214" s="36"/>
      <c r="D214" s="37"/>
      <c r="E214" s="43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44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  <c r="AP214" s="52"/>
      <c r="AQ214" s="52"/>
      <c r="AR214" s="52"/>
      <c r="AS214" s="52"/>
      <c r="AT214" s="52"/>
      <c r="AU214" s="52"/>
      <c r="AV214" s="52"/>
      <c r="AW214" s="52"/>
      <c r="AX214" s="52"/>
      <c r="AY214" s="52"/>
      <c r="AZ214" s="52"/>
      <c r="BA214" s="52"/>
      <c r="BB214" s="52"/>
    </row>
    <row r="215" spans="1:54" ht="12.75" customHeight="1" x14ac:dyDescent="0.2">
      <c r="A215" s="35"/>
      <c r="B215" s="35"/>
      <c r="C215" s="36"/>
      <c r="D215" s="37"/>
      <c r="E215" s="43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44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</row>
    <row r="216" spans="1:54" ht="12.75" customHeight="1" x14ac:dyDescent="0.2">
      <c r="A216" s="35"/>
      <c r="B216" s="35"/>
      <c r="C216" s="36"/>
      <c r="D216" s="37"/>
      <c r="E216" s="43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44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  <c r="AP216" s="52"/>
      <c r="AQ216" s="52"/>
      <c r="AR216" s="52"/>
      <c r="AS216" s="52"/>
      <c r="AT216" s="52"/>
      <c r="AU216" s="52"/>
      <c r="AV216" s="52"/>
      <c r="AW216" s="52"/>
      <c r="AX216" s="52"/>
      <c r="AY216" s="52"/>
      <c r="AZ216" s="52"/>
      <c r="BA216" s="52"/>
      <c r="BB216" s="52"/>
    </row>
    <row r="217" spans="1:54" ht="12.75" customHeight="1" x14ac:dyDescent="0.2">
      <c r="A217" s="35"/>
      <c r="B217" s="35"/>
      <c r="C217" s="36"/>
      <c r="D217" s="37"/>
      <c r="E217" s="43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44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  <c r="AP217" s="52"/>
      <c r="AQ217" s="52"/>
      <c r="AR217" s="52"/>
      <c r="AS217" s="52"/>
      <c r="AT217" s="52"/>
      <c r="AU217" s="52"/>
      <c r="AV217" s="52"/>
      <c r="AW217" s="52"/>
      <c r="AX217" s="52"/>
      <c r="AY217" s="52"/>
      <c r="AZ217" s="52"/>
      <c r="BA217" s="52"/>
      <c r="BB217" s="52"/>
    </row>
    <row r="218" spans="1:54" ht="12.75" customHeight="1" x14ac:dyDescent="0.2">
      <c r="A218" s="35"/>
      <c r="B218" s="35"/>
      <c r="C218" s="36"/>
      <c r="D218" s="37"/>
      <c r="E218" s="43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44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  <c r="AP218" s="52"/>
      <c r="AQ218" s="52"/>
      <c r="AR218" s="52"/>
      <c r="AS218" s="52"/>
      <c r="AT218" s="52"/>
      <c r="AU218" s="52"/>
      <c r="AV218" s="52"/>
      <c r="AW218" s="52"/>
      <c r="AX218" s="52"/>
      <c r="AY218" s="52"/>
      <c r="AZ218" s="52"/>
      <c r="BA218" s="52"/>
      <c r="BB218" s="52"/>
    </row>
    <row r="219" spans="1:54" ht="12.75" customHeight="1" x14ac:dyDescent="0.2">
      <c r="A219" s="35"/>
      <c r="B219" s="35"/>
      <c r="C219" s="36"/>
      <c r="D219" s="37"/>
      <c r="E219" s="43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44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  <c r="AP219" s="52"/>
      <c r="AQ219" s="52"/>
      <c r="AR219" s="52"/>
      <c r="AS219" s="52"/>
      <c r="AT219" s="52"/>
      <c r="AU219" s="52"/>
      <c r="AV219" s="52"/>
      <c r="AW219" s="52"/>
      <c r="AX219" s="52"/>
      <c r="AY219" s="52"/>
      <c r="AZ219" s="52"/>
      <c r="BA219" s="52"/>
      <c r="BB219" s="52"/>
    </row>
    <row r="220" spans="1:54" ht="12.75" customHeight="1" x14ac:dyDescent="0.2">
      <c r="A220" s="35"/>
      <c r="B220" s="35"/>
      <c r="C220" s="36"/>
      <c r="D220" s="37"/>
      <c r="E220" s="43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44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  <c r="AP220" s="52"/>
      <c r="AQ220" s="52"/>
      <c r="AR220" s="52"/>
      <c r="AS220" s="52"/>
      <c r="AT220" s="52"/>
      <c r="AU220" s="52"/>
      <c r="AV220" s="52"/>
      <c r="AW220" s="52"/>
      <c r="AX220" s="52"/>
      <c r="AY220" s="52"/>
      <c r="AZ220" s="52"/>
      <c r="BA220" s="52"/>
      <c r="BB220" s="52"/>
    </row>
    <row r="221" spans="1:54" ht="12.75" customHeight="1" x14ac:dyDescent="0.2">
      <c r="A221" s="35"/>
      <c r="B221" s="35"/>
      <c r="C221" s="36"/>
      <c r="D221" s="37"/>
      <c r="E221" s="43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44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  <c r="AP221" s="52"/>
      <c r="AQ221" s="52"/>
      <c r="AR221" s="52"/>
      <c r="AS221" s="52"/>
      <c r="AT221" s="52"/>
      <c r="AU221" s="52"/>
      <c r="AV221" s="52"/>
      <c r="AW221" s="52"/>
      <c r="AX221" s="52"/>
      <c r="AY221" s="52"/>
      <c r="AZ221" s="52"/>
      <c r="BA221" s="52"/>
      <c r="BB221" s="52"/>
    </row>
    <row r="222" spans="1:54" ht="12.75" customHeight="1" x14ac:dyDescent="0.2">
      <c r="A222" s="35"/>
      <c r="B222" s="35"/>
      <c r="C222" s="36"/>
      <c r="D222" s="37"/>
      <c r="E222" s="43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44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  <c r="AP222" s="52"/>
      <c r="AQ222" s="52"/>
      <c r="AR222" s="52"/>
      <c r="AS222" s="52"/>
      <c r="AT222" s="52"/>
      <c r="AU222" s="52"/>
      <c r="AV222" s="52"/>
      <c r="AW222" s="52"/>
      <c r="AX222" s="52"/>
      <c r="AY222" s="52"/>
      <c r="AZ222" s="52"/>
      <c r="BA222" s="52"/>
      <c r="BB222" s="52"/>
    </row>
    <row r="223" spans="1:54" ht="12.75" customHeight="1" x14ac:dyDescent="0.2">
      <c r="A223" s="35"/>
      <c r="B223" s="35"/>
      <c r="C223" s="36"/>
      <c r="D223" s="37"/>
      <c r="E223" s="43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44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</row>
    <row r="224" spans="1:54" ht="12.75" customHeight="1" x14ac:dyDescent="0.2">
      <c r="A224" s="35"/>
      <c r="B224" s="35"/>
      <c r="C224" s="36"/>
      <c r="D224" s="37"/>
      <c r="E224" s="43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44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</row>
    <row r="225" spans="1:54" ht="12.75" customHeight="1" x14ac:dyDescent="0.2">
      <c r="A225" s="35"/>
      <c r="B225" s="35"/>
      <c r="C225" s="36"/>
      <c r="D225" s="37"/>
      <c r="E225" s="43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44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</row>
    <row r="226" spans="1:54" ht="12.75" customHeight="1" x14ac:dyDescent="0.2">
      <c r="A226" s="35"/>
      <c r="B226" s="35"/>
      <c r="C226" s="36"/>
      <c r="D226" s="37"/>
      <c r="E226" s="43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44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  <c r="AP226" s="52"/>
      <c r="AQ226" s="52"/>
      <c r="AR226" s="52"/>
      <c r="AS226" s="52"/>
      <c r="AT226" s="52"/>
      <c r="AU226" s="52"/>
      <c r="AV226" s="52"/>
      <c r="AW226" s="52"/>
      <c r="AX226" s="52"/>
      <c r="AY226" s="52"/>
      <c r="AZ226" s="52"/>
      <c r="BA226" s="52"/>
      <c r="BB226" s="52"/>
    </row>
    <row r="227" spans="1:54" ht="12.75" customHeight="1" x14ac:dyDescent="0.2">
      <c r="A227" s="35"/>
      <c r="B227" s="35"/>
      <c r="C227" s="36"/>
      <c r="D227" s="37"/>
      <c r="E227" s="43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44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  <c r="AP227" s="52"/>
      <c r="AQ227" s="52"/>
      <c r="AR227" s="52"/>
      <c r="AS227" s="52"/>
      <c r="AT227" s="52"/>
      <c r="AU227" s="52"/>
      <c r="AV227" s="52"/>
      <c r="AW227" s="52"/>
      <c r="AX227" s="52"/>
      <c r="AY227" s="52"/>
      <c r="AZ227" s="52"/>
      <c r="BA227" s="52"/>
      <c r="BB227" s="52"/>
    </row>
    <row r="228" spans="1:54" ht="12.75" customHeight="1" x14ac:dyDescent="0.2">
      <c r="A228" s="35"/>
      <c r="B228" s="35"/>
      <c r="C228" s="36"/>
      <c r="D228" s="37"/>
      <c r="E228" s="43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44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  <c r="AP228" s="52"/>
      <c r="AQ228" s="52"/>
      <c r="AR228" s="52"/>
      <c r="AS228" s="52"/>
      <c r="AT228" s="52"/>
      <c r="AU228" s="52"/>
      <c r="AV228" s="52"/>
      <c r="AW228" s="52"/>
      <c r="AX228" s="52"/>
      <c r="AY228" s="52"/>
      <c r="AZ228" s="52"/>
      <c r="BA228" s="52"/>
      <c r="BB228" s="52"/>
    </row>
    <row r="229" spans="1:54" ht="12.75" customHeight="1" x14ac:dyDescent="0.2">
      <c r="A229" s="35"/>
      <c r="B229" s="35"/>
      <c r="C229" s="36"/>
      <c r="D229" s="37"/>
      <c r="E229" s="43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44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2"/>
      <c r="AL229" s="52"/>
      <c r="AM229" s="52"/>
      <c r="AN229" s="52"/>
      <c r="AO229" s="52"/>
      <c r="AP229" s="52"/>
      <c r="AQ229" s="52"/>
      <c r="AR229" s="52"/>
      <c r="AS229" s="52"/>
      <c r="AT229" s="52"/>
      <c r="AU229" s="52"/>
      <c r="AV229" s="52"/>
      <c r="AW229" s="52"/>
      <c r="AX229" s="52"/>
      <c r="AY229" s="52"/>
      <c r="AZ229" s="52"/>
      <c r="BA229" s="52"/>
      <c r="BB229" s="52"/>
    </row>
    <row r="230" spans="1:54" ht="12.75" customHeight="1" x14ac:dyDescent="0.2">
      <c r="A230" s="35"/>
      <c r="B230" s="35"/>
      <c r="C230" s="36"/>
      <c r="D230" s="37"/>
      <c r="E230" s="43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44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2"/>
      <c r="AL230" s="52"/>
      <c r="AM230" s="52"/>
      <c r="AN230" s="52"/>
      <c r="AO230" s="52"/>
      <c r="AP230" s="52"/>
      <c r="AQ230" s="52"/>
      <c r="AR230" s="52"/>
      <c r="AS230" s="52"/>
      <c r="AT230" s="52"/>
      <c r="AU230" s="52"/>
      <c r="AV230" s="52"/>
      <c r="AW230" s="52"/>
      <c r="AX230" s="52"/>
      <c r="AY230" s="52"/>
      <c r="AZ230" s="52"/>
      <c r="BA230" s="52"/>
      <c r="BB230" s="52"/>
    </row>
    <row r="231" spans="1:54" ht="12.75" customHeight="1" x14ac:dyDescent="0.2">
      <c r="A231" s="35"/>
      <c r="B231" s="35"/>
      <c r="C231" s="36"/>
      <c r="D231" s="37"/>
      <c r="E231" s="43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44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  <c r="BB231" s="52"/>
    </row>
    <row r="232" spans="1:54" ht="12.75" customHeight="1" x14ac:dyDescent="0.2">
      <c r="A232" s="35"/>
      <c r="B232" s="35"/>
      <c r="C232" s="36"/>
      <c r="D232" s="37"/>
      <c r="E232" s="43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44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  <c r="BB232" s="52"/>
    </row>
    <row r="233" spans="1:54" ht="12.75" customHeight="1" x14ac:dyDescent="0.2">
      <c r="A233" s="35"/>
      <c r="B233" s="35"/>
      <c r="C233" s="36"/>
      <c r="D233" s="37"/>
      <c r="E233" s="43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44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</row>
    <row r="234" spans="1:54" ht="12.75" customHeight="1" x14ac:dyDescent="0.2">
      <c r="A234" s="35"/>
      <c r="B234" s="35"/>
      <c r="C234" s="36"/>
      <c r="D234" s="37"/>
      <c r="E234" s="43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44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</row>
    <row r="235" spans="1:54" ht="12.75" customHeight="1" x14ac:dyDescent="0.2">
      <c r="A235" s="35"/>
      <c r="B235" s="35"/>
      <c r="C235" s="36"/>
      <c r="D235" s="37"/>
      <c r="E235" s="43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44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</row>
    <row r="236" spans="1:54" ht="12.75" customHeight="1" x14ac:dyDescent="0.2">
      <c r="A236" s="35"/>
      <c r="B236" s="35"/>
      <c r="C236" s="36"/>
      <c r="D236" s="37"/>
      <c r="E236" s="43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44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</row>
    <row r="237" spans="1:54" ht="12.75" customHeight="1" x14ac:dyDescent="0.2">
      <c r="A237" s="35"/>
      <c r="B237" s="35"/>
      <c r="C237" s="36"/>
      <c r="D237" s="37"/>
      <c r="E237" s="43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44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  <c r="BB237" s="52"/>
    </row>
    <row r="238" spans="1:54" ht="12.75" customHeight="1" x14ac:dyDescent="0.2">
      <c r="A238" s="35"/>
      <c r="B238" s="35"/>
      <c r="C238" s="36"/>
      <c r="D238" s="37"/>
      <c r="E238" s="43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44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  <c r="BB238" s="52"/>
    </row>
    <row r="239" spans="1:54" ht="12.75" customHeight="1" x14ac:dyDescent="0.2">
      <c r="A239" s="35"/>
      <c r="B239" s="35"/>
      <c r="C239" s="36"/>
      <c r="D239" s="37"/>
      <c r="E239" s="43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44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  <c r="BB239" s="52"/>
    </row>
    <row r="240" spans="1:54" ht="12.75" customHeight="1" x14ac:dyDescent="0.2">
      <c r="A240" s="35"/>
      <c r="B240" s="35"/>
      <c r="C240" s="36"/>
      <c r="D240" s="37"/>
      <c r="E240" s="43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44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  <c r="BB240" s="52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</sheetData>
  <autoFilter ref="A2:Z42" xr:uid="{00000000-0009-0000-0000-000000000000}"/>
  <mergeCells count="6">
    <mergeCell ref="A40:D40"/>
    <mergeCell ref="A1:Z1"/>
    <mergeCell ref="C9:D9"/>
    <mergeCell ref="C15:D15"/>
    <mergeCell ref="A36:D36"/>
    <mergeCell ref="A39:D39"/>
  </mergeCells>
  <pageMargins left="0.7" right="0.7" top="0.75" bottom="0.75" header="0" footer="0"/>
  <pageSetup paperSize="8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TARSINT_FSZK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2022-03-30T09:55:08Z</dcterms:created>
  <dcterms:modified xsi:type="dcterms:W3CDTF">2025-01-06T09:54:22Z</dcterms:modified>
</cp:coreProperties>
</file>