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Felhasználó\Desktop\Mintatantervek\"/>
    </mc:Choice>
  </mc:AlternateContent>
  <xr:revisionPtr revIDLastSave="0" documentId="13_ncr:1_{DE21BFE7-845D-4645-AF3C-E839A8F1DF7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N_alap_levelező" sheetId="6" r:id="rId1"/>
    <sheet name="TAN_VMT_levelező" sheetId="7" r:id="rId2"/>
  </sheets>
  <definedNames>
    <definedName name="_xlnm._FilterDatabase" localSheetId="0" hidden="1">TAN_alap_levelező!$A$2:$BC$119</definedName>
  </definedNames>
  <calcPr calcId="191029"/>
  <customWorkbookViews>
    <customWorkbookView name="Felhasználó - Egyéni nézet" guid="{ADFC4D1F-D661-4B97-9BCE-DA46AA0BC5F9}" maximized="1" windowWidth="0" windowHeight="0" activeSheetId="0"/>
  </customWorkbookViews>
  <extLst>
    <ext uri="GoogleSheetsCustomDataVersion1">
      <go:sheetsCustomData xmlns:go="http://customooxmlschemas.google.com/" r:id="rId16" roundtripDataSignature="AMtx7mgZ6XJruLjVKfpWZXJf3zUUoxJlGg=="/>
    </ext>
  </extLst>
</workbook>
</file>

<file path=xl/calcChain.xml><?xml version="1.0" encoding="utf-8"?>
<calcChain xmlns="http://schemas.openxmlformats.org/spreadsheetml/2006/main">
  <c r="G141" i="7" l="1"/>
  <c r="F141" i="7"/>
  <c r="E141" i="7"/>
  <c r="D141" i="7"/>
  <c r="G130" i="7"/>
  <c r="F130" i="7"/>
  <c r="E130" i="7"/>
  <c r="D130" i="7"/>
  <c r="AC115" i="6"/>
  <c r="AB115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AG114" i="6"/>
  <c r="AE114" i="6"/>
  <c r="AD114" i="6"/>
  <c r="AG113" i="6"/>
  <c r="AE113" i="6"/>
  <c r="AD113" i="6"/>
  <c r="AF113" i="6" s="1"/>
  <c r="AG112" i="6"/>
  <c r="AE112" i="6"/>
  <c r="AD112" i="6"/>
  <c r="AG111" i="6"/>
  <c r="AE111" i="6"/>
  <c r="AD111" i="6"/>
  <c r="AG110" i="6"/>
  <c r="AE110" i="6"/>
  <c r="AD110" i="6"/>
  <c r="AG109" i="6"/>
  <c r="AE109" i="6"/>
  <c r="AD109" i="6"/>
  <c r="AG108" i="6"/>
  <c r="AE108" i="6"/>
  <c r="AD108" i="6"/>
  <c r="AG107" i="6"/>
  <c r="AE107" i="6"/>
  <c r="AD107" i="6"/>
  <c r="AG106" i="6"/>
  <c r="AE106" i="6"/>
  <c r="AD106" i="6"/>
  <c r="AG105" i="6"/>
  <c r="AE105" i="6"/>
  <c r="AD105" i="6"/>
  <c r="AG104" i="6"/>
  <c r="AE104" i="6"/>
  <c r="AD104" i="6"/>
  <c r="AG103" i="6"/>
  <c r="AE103" i="6"/>
  <c r="AD103" i="6"/>
  <c r="AG102" i="6"/>
  <c r="AE102" i="6"/>
  <c r="AD102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AG100" i="6"/>
  <c r="AE100" i="6"/>
  <c r="AD100" i="6"/>
  <c r="AG99" i="6"/>
  <c r="AE99" i="6"/>
  <c r="AD99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AG97" i="6"/>
  <c r="AE97" i="6"/>
  <c r="AD97" i="6"/>
  <c r="AG96" i="6"/>
  <c r="AE96" i="6"/>
  <c r="AD96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AG94" i="6"/>
  <c r="AE94" i="6"/>
  <c r="AD94" i="6"/>
  <c r="AG93" i="6"/>
  <c r="AE93" i="6"/>
  <c r="AD93" i="6"/>
  <c r="AC92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AG91" i="6"/>
  <c r="AE91" i="6"/>
  <c r="AD91" i="6"/>
  <c r="AG90" i="6"/>
  <c r="AE90" i="6"/>
  <c r="AD90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AG88" i="6"/>
  <c r="AE88" i="6"/>
  <c r="AD88" i="6"/>
  <c r="AG87" i="6"/>
  <c r="AE87" i="6"/>
  <c r="AD87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AG85" i="6"/>
  <c r="AE85" i="6"/>
  <c r="AD85" i="6"/>
  <c r="AG84" i="6"/>
  <c r="AE84" i="6"/>
  <c r="AD84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AG82" i="6"/>
  <c r="AE82" i="6"/>
  <c r="AD82" i="6"/>
  <c r="AG81" i="6"/>
  <c r="AE81" i="6"/>
  <c r="AD81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AG79" i="6"/>
  <c r="AE79" i="6"/>
  <c r="AD79" i="6"/>
  <c r="AG78" i="6"/>
  <c r="AE78" i="6"/>
  <c r="AD78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AG73" i="6"/>
  <c r="AE73" i="6"/>
  <c r="AD73" i="6"/>
  <c r="AG72" i="6"/>
  <c r="AE72" i="6"/>
  <c r="AD72" i="6"/>
  <c r="AG71" i="6"/>
  <c r="AE71" i="6"/>
  <c r="AD71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AG69" i="6"/>
  <c r="AE69" i="6"/>
  <c r="AD69" i="6"/>
  <c r="AG68" i="6"/>
  <c r="AE68" i="6"/>
  <c r="AD68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AG66" i="6"/>
  <c r="AE66" i="6"/>
  <c r="AD66" i="6"/>
  <c r="AG65" i="6"/>
  <c r="AE65" i="6"/>
  <c r="AD65" i="6"/>
  <c r="AG64" i="6"/>
  <c r="AE64" i="6"/>
  <c r="AD64" i="6"/>
  <c r="AG63" i="6"/>
  <c r="AE63" i="6"/>
  <c r="AD63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AG61" i="6"/>
  <c r="AE61" i="6"/>
  <c r="AD61" i="6"/>
  <c r="AE60" i="6"/>
  <c r="AD60" i="6"/>
  <c r="AG59" i="6"/>
  <c r="AE59" i="6"/>
  <c r="AD59" i="6"/>
  <c r="AG58" i="6"/>
  <c r="AE58" i="6"/>
  <c r="AD58" i="6"/>
  <c r="AG57" i="6"/>
  <c r="AE57" i="6"/>
  <c r="AD57" i="6"/>
  <c r="AG56" i="6"/>
  <c r="AE56" i="6"/>
  <c r="AD56" i="6"/>
  <c r="AG55" i="6"/>
  <c r="AE55" i="6"/>
  <c r="AD55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AG53" i="6"/>
  <c r="AE53" i="6"/>
  <c r="AD53" i="6"/>
  <c r="AG52" i="6"/>
  <c r="AE52" i="6"/>
  <c r="AD52" i="6"/>
  <c r="AG51" i="6"/>
  <c r="AE51" i="6"/>
  <c r="AD51" i="6"/>
  <c r="AG50" i="6"/>
  <c r="AE50" i="6"/>
  <c r="AD50" i="6"/>
  <c r="AG49" i="6"/>
  <c r="AE49" i="6"/>
  <c r="AD49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AG47" i="6"/>
  <c r="AE47" i="6"/>
  <c r="AD47" i="6"/>
  <c r="AG46" i="6"/>
  <c r="AE46" i="6"/>
  <c r="AD46" i="6"/>
  <c r="AG45" i="6"/>
  <c r="AE45" i="6"/>
  <c r="AD45" i="6"/>
  <c r="AG44" i="6"/>
  <c r="AE44" i="6"/>
  <c r="AD44" i="6"/>
  <c r="AG43" i="6"/>
  <c r="AE43" i="6"/>
  <c r="AD43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AG41" i="6"/>
  <c r="AE41" i="6"/>
  <c r="AD41" i="6"/>
  <c r="AG40" i="6"/>
  <c r="AE40" i="6"/>
  <c r="AD40" i="6"/>
  <c r="AG39" i="6"/>
  <c r="AE39" i="6"/>
  <c r="AD39" i="6"/>
  <c r="AG38" i="6"/>
  <c r="AE38" i="6"/>
  <c r="AD38" i="6"/>
  <c r="AG37" i="6"/>
  <c r="AE37" i="6"/>
  <c r="AD37" i="6"/>
  <c r="AG36" i="6"/>
  <c r="AE36" i="6"/>
  <c r="AD36" i="6"/>
  <c r="AG35" i="6"/>
  <c r="AE35" i="6"/>
  <c r="AD35" i="6"/>
  <c r="AG34" i="6"/>
  <c r="AE34" i="6"/>
  <c r="AD34" i="6"/>
  <c r="AG33" i="6"/>
  <c r="AE33" i="6"/>
  <c r="AD33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AG30" i="6"/>
  <c r="AE30" i="6"/>
  <c r="AD30" i="6"/>
  <c r="AG29" i="6"/>
  <c r="AE29" i="6"/>
  <c r="AD29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AG27" i="6"/>
  <c r="AF27" i="6"/>
  <c r="AG26" i="6"/>
  <c r="AE26" i="6"/>
  <c r="AD26" i="6"/>
  <c r="AG25" i="6"/>
  <c r="AE25" i="6"/>
  <c r="AD25" i="6"/>
  <c r="AG24" i="6"/>
  <c r="AE24" i="6"/>
  <c r="AD24" i="6"/>
  <c r="AG21" i="6"/>
  <c r="AE21" i="6"/>
  <c r="AD21" i="6"/>
  <c r="AG22" i="6"/>
  <c r="AE22" i="6"/>
  <c r="AD22" i="6"/>
  <c r="AG20" i="6"/>
  <c r="AE20" i="6"/>
  <c r="AD20" i="6"/>
  <c r="AG19" i="6"/>
  <c r="AE19" i="6"/>
  <c r="AD19" i="6"/>
  <c r="AG23" i="6"/>
  <c r="AE23" i="6"/>
  <c r="AD23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AG17" i="6"/>
  <c r="AE17" i="6"/>
  <c r="AD17" i="6"/>
  <c r="AG16" i="6"/>
  <c r="AE16" i="6"/>
  <c r="AD16" i="6"/>
  <c r="AG15" i="6"/>
  <c r="AE15" i="6"/>
  <c r="AD15" i="6"/>
  <c r="AG14" i="6"/>
  <c r="AE14" i="6"/>
  <c r="AD14" i="6"/>
  <c r="AG13" i="6"/>
  <c r="AE13" i="6"/>
  <c r="AD13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AG6" i="6"/>
  <c r="AE6" i="6"/>
  <c r="AD6" i="6"/>
  <c r="AG11" i="6"/>
  <c r="AE11" i="6"/>
  <c r="AD11" i="6"/>
  <c r="AG10" i="6"/>
  <c r="AE10" i="6"/>
  <c r="AD10" i="6"/>
  <c r="AG9" i="6"/>
  <c r="AE9" i="6"/>
  <c r="AD9" i="6"/>
  <c r="AG8" i="6"/>
  <c r="AE8" i="6"/>
  <c r="AD8" i="6"/>
  <c r="AG7" i="6"/>
  <c r="AF7" i="6"/>
  <c r="AG5" i="6"/>
  <c r="AE5" i="6"/>
  <c r="AD5" i="6"/>
  <c r="AG4" i="6"/>
  <c r="AF4" i="6"/>
  <c r="AG3" i="6"/>
  <c r="AE3" i="6"/>
  <c r="AD3" i="6"/>
  <c r="AF19" i="6" l="1"/>
  <c r="G75" i="6"/>
  <c r="W75" i="6"/>
  <c r="AD92" i="6"/>
  <c r="AG95" i="6"/>
  <c r="AD98" i="6"/>
  <c r="AG101" i="6"/>
  <c r="AF109" i="6"/>
  <c r="AF11" i="6"/>
  <c r="AF16" i="6"/>
  <c r="AF24" i="6"/>
  <c r="AG31" i="6"/>
  <c r="AG32" i="6" s="1"/>
  <c r="K75" i="6"/>
  <c r="O75" i="6"/>
  <c r="S75" i="6"/>
  <c r="AA75" i="6"/>
  <c r="AA76" i="6" s="1"/>
  <c r="AD101" i="6"/>
  <c r="AF29" i="6"/>
  <c r="AF35" i="6"/>
  <c r="AF39" i="6"/>
  <c r="I75" i="6"/>
  <c r="M75" i="6"/>
  <c r="Q75" i="6"/>
  <c r="U75" i="6"/>
  <c r="Y75" i="6"/>
  <c r="AC75" i="6"/>
  <c r="AF104" i="6"/>
  <c r="AF112" i="6"/>
  <c r="AF79" i="6"/>
  <c r="AF85" i="6"/>
  <c r="AF102" i="6"/>
  <c r="AF106" i="6"/>
  <c r="AF110" i="6"/>
  <c r="AF114" i="6"/>
  <c r="AD70" i="6"/>
  <c r="AE89" i="6"/>
  <c r="AG86" i="6"/>
  <c r="AD28" i="6"/>
  <c r="AD89" i="6"/>
  <c r="AD115" i="6"/>
  <c r="AE115" i="6"/>
  <c r="AG70" i="6"/>
  <c r="AD74" i="6"/>
  <c r="AE12" i="6"/>
  <c r="AF5" i="6"/>
  <c r="AF30" i="6"/>
  <c r="AE42" i="6"/>
  <c r="AF36" i="6"/>
  <c r="AF42" i="6" s="1"/>
  <c r="AF40" i="6"/>
  <c r="H75" i="6"/>
  <c r="L75" i="6"/>
  <c r="P75" i="6"/>
  <c r="T75" i="6"/>
  <c r="X75" i="6"/>
  <c r="X76" i="6" s="1"/>
  <c r="AB75" i="6"/>
  <c r="AB76" i="6" s="1"/>
  <c r="AG48" i="6"/>
  <c r="AF45" i="6"/>
  <c r="AF50" i="6"/>
  <c r="AF59" i="6"/>
  <c r="AF73" i="6"/>
  <c r="AG115" i="6"/>
  <c r="AF87" i="6"/>
  <c r="AF93" i="6"/>
  <c r="AD18" i="6"/>
  <c r="AF44" i="6"/>
  <c r="AE70" i="6"/>
  <c r="AF25" i="6"/>
  <c r="AF103" i="6"/>
  <c r="AD54" i="6"/>
  <c r="AD62" i="6"/>
  <c r="AD67" i="6"/>
  <c r="AG74" i="6"/>
  <c r="AG75" i="6" s="1"/>
  <c r="AF26" i="6"/>
  <c r="AF49" i="6"/>
  <c r="AF53" i="6"/>
  <c r="AF58" i="6"/>
  <c r="AF61" i="6"/>
  <c r="AF72" i="6"/>
  <c r="AG80" i="6"/>
  <c r="AD83" i="6"/>
  <c r="AE101" i="6"/>
  <c r="AF108" i="6"/>
  <c r="AF10" i="6"/>
  <c r="AF15" i="6"/>
  <c r="AE28" i="6"/>
  <c r="AF21" i="6"/>
  <c r="AF82" i="6"/>
  <c r="AF84" i="6"/>
  <c r="AF86" i="6" s="1"/>
  <c r="AF99" i="6"/>
  <c r="AF107" i="6"/>
  <c r="AF111" i="6"/>
  <c r="AF81" i="6"/>
  <c r="AF91" i="6"/>
  <c r="AF69" i="6"/>
  <c r="AE74" i="6"/>
  <c r="AE75" i="6" s="1"/>
  <c r="AD80" i="6"/>
  <c r="AE86" i="6"/>
  <c r="AF105" i="6"/>
  <c r="AD12" i="6"/>
  <c r="F32" i="6"/>
  <c r="J32" i="6"/>
  <c r="N32" i="6"/>
  <c r="R32" i="6"/>
  <c r="V32" i="6"/>
  <c r="Z32" i="6"/>
  <c r="AF33" i="6"/>
  <c r="AF37" i="6"/>
  <c r="AF41" i="6"/>
  <c r="AE48" i="6"/>
  <c r="AF46" i="6"/>
  <c r="AG54" i="6"/>
  <c r="AF51" i="6"/>
  <c r="AF56" i="6"/>
  <c r="AF60" i="6"/>
  <c r="AF64" i="6"/>
  <c r="G32" i="6"/>
  <c r="K32" i="6"/>
  <c r="O32" i="6"/>
  <c r="S32" i="6"/>
  <c r="W32" i="6"/>
  <c r="AA32" i="6"/>
  <c r="AF97" i="6"/>
  <c r="AG12" i="6"/>
  <c r="AF9" i="6"/>
  <c r="AE18" i="6"/>
  <c r="AG28" i="6"/>
  <c r="AF22" i="6"/>
  <c r="H32" i="6"/>
  <c r="H76" i="6" s="1"/>
  <c r="L32" i="6"/>
  <c r="P32" i="6"/>
  <c r="T32" i="6"/>
  <c r="T76" i="6" s="1"/>
  <c r="X32" i="6"/>
  <c r="AB32" i="6"/>
  <c r="AG42" i="6"/>
  <c r="AE54" i="6"/>
  <c r="AF54" i="6" s="1"/>
  <c r="AE62" i="6"/>
  <c r="AE67" i="6"/>
  <c r="AE80" i="6"/>
  <c r="AG83" i="6"/>
  <c r="AF90" i="6"/>
  <c r="AF96" i="6"/>
  <c r="AF8" i="6"/>
  <c r="AF6" i="6"/>
  <c r="AG18" i="6"/>
  <c r="AF17" i="6"/>
  <c r="AF20" i="6"/>
  <c r="AE31" i="6"/>
  <c r="AE32" i="6" s="1"/>
  <c r="I32" i="6"/>
  <c r="I76" i="6" s="1"/>
  <c r="M32" i="6"/>
  <c r="Q32" i="6"/>
  <c r="U32" i="6"/>
  <c r="Y32" i="6"/>
  <c r="Y76" i="6" s="1"/>
  <c r="AC32" i="6"/>
  <c r="AF34" i="6"/>
  <c r="AF38" i="6"/>
  <c r="F75" i="6"/>
  <c r="F76" i="6" s="1"/>
  <c r="J75" i="6"/>
  <c r="N75" i="6"/>
  <c r="N76" i="6" s="1"/>
  <c r="R75" i="6"/>
  <c r="R76" i="6" s="1"/>
  <c r="V75" i="6"/>
  <c r="V76" i="6" s="1"/>
  <c r="Z75" i="6"/>
  <c r="AF43" i="6"/>
  <c r="AF47" i="6"/>
  <c r="AF52" i="6"/>
  <c r="AG62" i="6"/>
  <c r="AF57" i="6"/>
  <c r="AG67" i="6"/>
  <c r="AF65" i="6"/>
  <c r="AF66" i="6"/>
  <c r="AF68" i="6"/>
  <c r="AF70" i="6" s="1"/>
  <c r="AF71" i="6"/>
  <c r="AF88" i="6"/>
  <c r="AG92" i="6"/>
  <c r="AD95" i="6"/>
  <c r="AF94" i="6"/>
  <c r="AF95" i="6" s="1"/>
  <c r="AG98" i="6"/>
  <c r="AF100" i="6"/>
  <c r="AF101" i="6" s="1"/>
  <c r="G76" i="6"/>
  <c r="K76" i="6"/>
  <c r="O76" i="6"/>
  <c r="S76" i="6"/>
  <c r="W76" i="6"/>
  <c r="L76" i="6"/>
  <c r="AC76" i="6"/>
  <c r="AE76" i="6"/>
  <c r="AE116" i="6" s="1"/>
  <c r="J76" i="6"/>
  <c r="Z76" i="6"/>
  <c r="AF3" i="6"/>
  <c r="AF13" i="6"/>
  <c r="AF14" i="6"/>
  <c r="AF23" i="6"/>
  <c r="AF28" i="6" s="1"/>
  <c r="AD31" i="6"/>
  <c r="AD42" i="6"/>
  <c r="AD48" i="6"/>
  <c r="AF78" i="6"/>
  <c r="AF80" i="6" s="1"/>
  <c r="AE83" i="6"/>
  <c r="AG89" i="6"/>
  <c r="AF63" i="6"/>
  <c r="AF55" i="6"/>
  <c r="AF92" i="6"/>
  <c r="AE92" i="6"/>
  <c r="AE95" i="6"/>
  <c r="AE98" i="6"/>
  <c r="AD86" i="6"/>
  <c r="AF62" i="6" l="1"/>
  <c r="AF74" i="6"/>
  <c r="U76" i="6"/>
  <c r="AF67" i="6"/>
  <c r="AF48" i="6"/>
  <c r="Q76" i="6"/>
  <c r="P76" i="6"/>
  <c r="M76" i="6"/>
  <c r="M117" i="6" s="1"/>
  <c r="AF98" i="6"/>
  <c r="AE117" i="6"/>
  <c r="AF89" i="6"/>
  <c r="AF83" i="6"/>
  <c r="AF115" i="6"/>
  <c r="AD76" i="6"/>
  <c r="AD116" i="6" s="1"/>
  <c r="Q117" i="6"/>
  <c r="Q116" i="6"/>
  <c r="AG76" i="6"/>
  <c r="AF12" i="6"/>
  <c r="Y117" i="6"/>
  <c r="Y116" i="6"/>
  <c r="I117" i="6"/>
  <c r="I116" i="6"/>
  <c r="U117" i="6"/>
  <c r="U116" i="6"/>
  <c r="Z117" i="6"/>
  <c r="Z116" i="6"/>
  <c r="J117" i="6"/>
  <c r="J116" i="6"/>
  <c r="AC117" i="6"/>
  <c r="AC116" i="6"/>
  <c r="AD75" i="6"/>
  <c r="AF75" i="6" s="1"/>
  <c r="X117" i="6"/>
  <c r="X116" i="6"/>
  <c r="H117" i="6"/>
  <c r="H116" i="6"/>
  <c r="W117" i="6"/>
  <c r="W116" i="6"/>
  <c r="G117" i="6"/>
  <c r="G116" i="6"/>
  <c r="V117" i="6"/>
  <c r="V116" i="6"/>
  <c r="F117" i="6"/>
  <c r="F116" i="6"/>
  <c r="T117" i="6"/>
  <c r="T116" i="6"/>
  <c r="AG117" i="6"/>
  <c r="AG116" i="6"/>
  <c r="S117" i="6"/>
  <c r="S116" i="6"/>
  <c r="AF18" i="6"/>
  <c r="R117" i="6"/>
  <c r="R116" i="6"/>
  <c r="P117" i="6"/>
  <c r="P116" i="6"/>
  <c r="O117" i="6"/>
  <c r="O116" i="6"/>
  <c r="AF31" i="6"/>
  <c r="AD32" i="6"/>
  <c r="N117" i="6"/>
  <c r="N116" i="6"/>
  <c r="AB117" i="6"/>
  <c r="AB116" i="6"/>
  <c r="L117" i="6"/>
  <c r="L116" i="6"/>
  <c r="AA117" i="6"/>
  <c r="AA116" i="6"/>
  <c r="K117" i="6"/>
  <c r="K116" i="6"/>
  <c r="AF32" i="6" l="1"/>
  <c r="M116" i="6"/>
  <c r="AD117" i="6"/>
  <c r="AF76" i="6"/>
  <c r="AF117" i="6" l="1"/>
  <c r="AF116" i="6"/>
</calcChain>
</file>

<file path=xl/sharedStrings.xml><?xml version="1.0" encoding="utf-8"?>
<sst xmlns="http://schemas.openxmlformats.org/spreadsheetml/2006/main" count="1060" uniqueCount="563">
  <si>
    <t>Évfolyam</t>
  </si>
  <si>
    <t>Félév</t>
  </si>
  <si>
    <t>Tárgykód</t>
  </si>
  <si>
    <t>Ismeretkör</t>
  </si>
  <si>
    <t>Tantárgyak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</si>
  <si>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</si>
  <si>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</si>
  <si>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</si>
  <si>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</si>
  <si>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</si>
  <si>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</si>
  <si>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</si>
  <si>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</si>
  <si>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</si>
  <si>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</si>
  <si>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</si>
  <si>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</si>
  <si>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</si>
  <si>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</si>
  <si>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</si>
  <si>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</si>
  <si>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</si>
  <si>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</si>
  <si>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7. ea.</t>
  </si>
  <si>
    <t>7. gy.</t>
  </si>
  <si>
    <t>7. kr.</t>
  </si>
  <si>
    <t>8. ea.</t>
  </si>
  <si>
    <t>8. gy.</t>
  </si>
  <si>
    <t>8. kr.</t>
  </si>
  <si>
    <t>Óra ea./félév</t>
  </si>
  <si>
    <t>Óra gy/félév</t>
  </si>
  <si>
    <t>Óra össz.</t>
  </si>
  <si>
    <t>Kredit</t>
  </si>
  <si>
    <t>F. zárás</t>
  </si>
  <si>
    <t>Előfeltételek 
(tantárgykód)</t>
  </si>
  <si>
    <t>Előfeltételek, Megjegyzések</t>
  </si>
  <si>
    <t>IV.</t>
  </si>
  <si>
    <t>7.</t>
  </si>
  <si>
    <t>Társadalmi alapismeretek</t>
  </si>
  <si>
    <t>gyj</t>
  </si>
  <si>
    <t>I.</t>
  </si>
  <si>
    <t>1.</t>
  </si>
  <si>
    <t>Bevezetés a kereszténységbe</t>
  </si>
  <si>
    <t>v</t>
  </si>
  <si>
    <t>Bevezetés az etikába</t>
  </si>
  <si>
    <t>Kultúrtörténet 4kr</t>
  </si>
  <si>
    <t>Hon- és népismeret</t>
  </si>
  <si>
    <t>III.</t>
  </si>
  <si>
    <t>6.</t>
  </si>
  <si>
    <t xml:space="preserve">Keresztény ünnepek és szimbólumok </t>
  </si>
  <si>
    <t>5.</t>
  </si>
  <si>
    <t>Nevelés- és művelődéstörténet 1.</t>
  </si>
  <si>
    <t>Nevelés- és művelődéstörténet 2.</t>
  </si>
  <si>
    <t>2.</t>
  </si>
  <si>
    <t>Kisebbségtudományi alapismeretek és romológia</t>
  </si>
  <si>
    <t>Teremtésvédelem</t>
  </si>
  <si>
    <t xml:space="preserve">Társadalomtudomány– összesen </t>
  </si>
  <si>
    <t>Általános és fejlődéslélektan 1.</t>
  </si>
  <si>
    <t>Általános és fejlődéslélektan 2.</t>
  </si>
  <si>
    <t>II.</t>
  </si>
  <si>
    <t>3.</t>
  </si>
  <si>
    <t>Pedagógiai szociálpszichológia</t>
  </si>
  <si>
    <t>4.</t>
  </si>
  <si>
    <t>A személyiségfejlődés zavarai</t>
  </si>
  <si>
    <t>Pszichológiai önismeret és szakmai készségfejlesztés</t>
  </si>
  <si>
    <t>Általános és fejlődéslélektan 2, Pedagógiai szociálpszichológia, A személyiségfejlődés zavara</t>
  </si>
  <si>
    <t>Pszichológia – összesen</t>
  </si>
  <si>
    <t>Pedagógia ismeretkör  7 kr.</t>
  </si>
  <si>
    <t>Bevezetés a pedagógiába</t>
  </si>
  <si>
    <t>Iskolapedagógia ismeretkör 8kr.</t>
  </si>
  <si>
    <t>Az iskoláskor pedagógiája</t>
  </si>
  <si>
    <t>Az iskola világa</t>
  </si>
  <si>
    <t>8.</t>
  </si>
  <si>
    <t>A nevelés-oktatás tudományos alapjai</t>
  </si>
  <si>
    <t>A pedagógiai kutatás módszertana</t>
  </si>
  <si>
    <t>Családpedagógia, érzelmi intelligencia fejlesztése</t>
  </si>
  <si>
    <t>sz</t>
  </si>
  <si>
    <t>Pedagógia – összesen</t>
  </si>
  <si>
    <t>Informatika 4 kr</t>
  </si>
  <si>
    <t>Informatika 1.</t>
  </si>
  <si>
    <t>Informatika 2.</t>
  </si>
  <si>
    <t>Informatika – összesen</t>
  </si>
  <si>
    <t>Szakképzettséghez vezető alapozó ismeretkörök (44-55 kredit)</t>
  </si>
  <si>
    <t>Bemeneti kompetenciák fejlesztése (nyelvi-kommunikációs)</t>
  </si>
  <si>
    <t>Nyelv- és beszédművelés 1.</t>
  </si>
  <si>
    <t xml:space="preserve">Magyar nyelv 1. </t>
  </si>
  <si>
    <t>Nyelv- és beszédművelés 2.</t>
  </si>
  <si>
    <t xml:space="preserve">Magyar nyelv 2. </t>
  </si>
  <si>
    <t>Magyar nyelv 1.</t>
  </si>
  <si>
    <t>Anyanyelvi tantárgy-pedagógia 6 kr</t>
  </si>
  <si>
    <t>Anyanyelvi tantárgy-pedagógia 1.</t>
  </si>
  <si>
    <t>Anyanyelvi tantárgy-pedagógia 2.</t>
  </si>
  <si>
    <t>Irodalom          5 kr</t>
  </si>
  <si>
    <t xml:space="preserve">Gyermek- és ifjúságirodalom </t>
  </si>
  <si>
    <t>Irodalmi elemzések</t>
  </si>
  <si>
    <t>Magyar nyelv és irodalom és tantárgy-pedagógiája – összesen</t>
  </si>
  <si>
    <t>Matematika 9 kr</t>
  </si>
  <si>
    <t>Matematika 1.</t>
  </si>
  <si>
    <t>Matematika 2.</t>
  </si>
  <si>
    <t>Elemi matematika</t>
  </si>
  <si>
    <t>Mat.1, Mat.2, Mat.tp1, Mat.tp2.</t>
  </si>
  <si>
    <t>Matematikai tantárgy-pedagógia 6 kr</t>
  </si>
  <si>
    <t>Matematikai tantárgy-pedagógia 1.</t>
  </si>
  <si>
    <t>Mat1, Mat.2</t>
  </si>
  <si>
    <t>Matematikai tantárgy-pedagógia 2.</t>
  </si>
  <si>
    <t>Matematika és tantárgy-pedagógiája – összesen</t>
  </si>
  <si>
    <t>Természet-ismeret 12 kr</t>
  </si>
  <si>
    <t>Bemeneti kompetenciák fejlesztése (matematikai és természettudományos gondolkodás)</t>
  </si>
  <si>
    <t>Természetismeret és környezetvédelem 1.</t>
  </si>
  <si>
    <t>Természetismeret és környezetvédelem 2.</t>
  </si>
  <si>
    <t>Egészségnevelés</t>
  </si>
  <si>
    <t>Természetismeret tantárgy-pedagógiája 1.</t>
  </si>
  <si>
    <t>Természetismeret és tantárgy-pedagógiája – összesen</t>
  </si>
  <si>
    <t>Ének-zenei nevelés 10 kr</t>
  </si>
  <si>
    <t>Bemeneti kompetenciák fejlesztése (ének-zenei)</t>
  </si>
  <si>
    <t>Ének-zene 1.</t>
  </si>
  <si>
    <t>Ének-zene 2.</t>
  </si>
  <si>
    <t>Ének-zene 3.</t>
  </si>
  <si>
    <t xml:space="preserve">Ének-zene 4. </t>
  </si>
  <si>
    <t>Ének-zene tantárgy-pedagógia 1.</t>
  </si>
  <si>
    <t>Ének-zene 4.</t>
  </si>
  <si>
    <t>Ének-zene tantárgy-pedagógia 2.</t>
  </si>
  <si>
    <t>Ének-zene tantárgypedagógia 1.</t>
  </si>
  <si>
    <t>Ének-zene és tantárgy-pedagógiája – összesen</t>
  </si>
  <si>
    <t>Vizuális kultúra 10 kr</t>
  </si>
  <si>
    <t>Vizuális kultúra és kommunikáció 1.</t>
  </si>
  <si>
    <t>Vizuális kultúra és kommunikáció 2.</t>
  </si>
  <si>
    <t>Vizuális kultúra és nevelés tantárgy-pedagógiája 1.</t>
  </si>
  <si>
    <t>Esztétikai-művészeti ismeretek</t>
  </si>
  <si>
    <t>Vizuális nevelés és tantárgy-pedagógiája – összesen</t>
  </si>
  <si>
    <t>Technika 7 kr</t>
  </si>
  <si>
    <t>Technika, életvitel és gyakorlat</t>
  </si>
  <si>
    <t>Technika, életvitel, gyakorlat és tantárgy-pedagógiája</t>
  </si>
  <si>
    <t>Technika, életvitel és gyakorlat és tantárgy-pedagógiája – összesen</t>
  </si>
  <si>
    <t>Testnevelés 10 kr</t>
  </si>
  <si>
    <t>Testnevelés-elmélet 1.</t>
  </si>
  <si>
    <t xml:space="preserve">Testnevelés és tantárgy-pedagógiája 2. </t>
  </si>
  <si>
    <t>Testnevelés és tantárgy-pedagógiája – összesen</t>
  </si>
  <si>
    <t>Kötelező elméleti egységek – összesen</t>
  </si>
  <si>
    <t>Kötelezően választható tantárgytömb</t>
  </si>
  <si>
    <t>A köt. vál. tömbökből egy 12kredites egységet kell választani!</t>
  </si>
  <si>
    <t>English for Academic Purposes 12 kr.</t>
  </si>
  <si>
    <t xml:space="preserve">English for Academic Purposes 1. </t>
  </si>
  <si>
    <t xml:space="preserve">English for Academic Purposes 2. </t>
  </si>
  <si>
    <t>Idegen nyelv [köt. vál. tantárgytömb] – összesen</t>
  </si>
  <si>
    <t>Early English in Lower Primary Education 12 kr.</t>
  </si>
  <si>
    <t>Early English  in  Lower Primary Education 1.</t>
  </si>
  <si>
    <t>Early English  in  Lower Primary Education 2.</t>
  </si>
  <si>
    <t>Korai idegen nyelv oktatás [köt. vál. tantárgytömb] – összesen</t>
  </si>
  <si>
    <t>Környezettudatos nevelés  12 kr.</t>
  </si>
  <si>
    <t>A környezettudatos nevelés színterei</t>
  </si>
  <si>
    <t xml:space="preserve">Környezettudatos nevelés kisgyermekkorban </t>
  </si>
  <si>
    <t>Környezettudatos nevelés [köt. vál. tantárgytömb] – összesen</t>
  </si>
  <si>
    <t>Integrált nevelés 12 kr.</t>
  </si>
  <si>
    <t>Integrált nevelési ismeretek 1.</t>
  </si>
  <si>
    <t>Integrált nevelési ismeretek 2.</t>
  </si>
  <si>
    <t>Integrált inkluzív nevelés [köt. vál. tantárgytömb] – összesen</t>
  </si>
  <si>
    <t>Gyermekvédelem 12 kr.</t>
  </si>
  <si>
    <t>Gyermekvédelmi ismeretek 1.</t>
  </si>
  <si>
    <t>Gyermekvédelmi ismeretek 2.</t>
  </si>
  <si>
    <t>Gyermekvédelem [köt. vál. tantárgytömb] – összesen</t>
  </si>
  <si>
    <t>Hagyományismeret 12 kr.</t>
  </si>
  <si>
    <t xml:space="preserve">Hagyományismeret  és pedagógiája 1. </t>
  </si>
  <si>
    <t xml:space="preserve">Hagyományismeret  és pedagógiája 2. </t>
  </si>
  <si>
    <t>Hagyományismeret [köt. vál. tantárgytömb] – összesen</t>
  </si>
  <si>
    <t>Tehetséggondozás 12 kr.</t>
  </si>
  <si>
    <t>Tehetséggondozási ismeretek 1.</t>
  </si>
  <si>
    <t>Tehetséggondozási ismeretek 2.</t>
  </si>
  <si>
    <t>Tehetséggondozás [köt. vál. tantárgytömb] – összesen</t>
  </si>
  <si>
    <t>Zenei foglalkozások kisgyermekeknek 12 kr.</t>
  </si>
  <si>
    <t>Zenei foglalkozások vezetése 1.</t>
  </si>
  <si>
    <t>Zenei foglalkozások vezetése 2.</t>
  </si>
  <si>
    <t>Zenei foglalkozások vezetése [köt. vál. tantárgytömb] – összesen</t>
  </si>
  <si>
    <t>Szakdolgozat</t>
  </si>
  <si>
    <t>aí</t>
  </si>
  <si>
    <t>Szabadon választhatók (12 kredit)</t>
  </si>
  <si>
    <t>Választható műveltségi területek (VMT)</t>
  </si>
  <si>
    <t xml:space="preserve">Egyéni iskolai gyakorlat 1. </t>
  </si>
  <si>
    <t>Csoport előtti tanítási gyakorlat 1. Magyar nyelv és irodalom, matematika </t>
  </si>
  <si>
    <t xml:space="preserve">Egyéni iskolai gyakorlat 2. </t>
  </si>
  <si>
    <t>Csoport előtti tanítási gyakorlat 2. Környezetismeret, testnevelés és sport, magyar és VMT</t>
  </si>
  <si>
    <t xml:space="preserve">Egyéni iskolai gyakorlat 3. </t>
  </si>
  <si>
    <t>Csoport előtti tanítási gyakorlat 3. Rajz és vizuális kultúra, életvitel (technika), ének-zene, matematika és VMT</t>
  </si>
  <si>
    <t>Összefüggő szakmai gyakorlat</t>
  </si>
  <si>
    <t xml:space="preserve">Zárótanítás 1. </t>
  </si>
  <si>
    <t>Zárótanítás 2. (VMT/Nemzetiségi)</t>
  </si>
  <si>
    <t>Gyakorlati képzés</t>
  </si>
  <si>
    <t>Összes (szakmai gyak. nélkül)</t>
  </si>
  <si>
    <t>Összesen (VMT. Szab.vál, Szakdolg. Szakmai gyak. )</t>
  </si>
  <si>
    <t>Tantárgy</t>
  </si>
  <si>
    <t>Ajánlott félév</t>
  </si>
  <si>
    <t>Előfeltétele</t>
  </si>
  <si>
    <t>Angol</t>
  </si>
  <si>
    <t>Angol nyelvi készség-fejlesztés</t>
  </si>
  <si>
    <t>Nyelv-és stílusgyakorlat</t>
  </si>
  <si>
    <t>Rendszerező leíró nyelvtan 1.</t>
  </si>
  <si>
    <t>Rendszerező leíró nyelvtan 2.</t>
  </si>
  <si>
    <t>Angol gyermek-irodalom</t>
  </si>
  <si>
    <t>Angol gyermekirodalom 1.</t>
  </si>
  <si>
    <t>Angol gyermekirodalom 2.</t>
  </si>
  <si>
    <t>Angol gyermekirodalom 3.</t>
  </si>
  <si>
    <t>Angol nyelvi tantárgy-pedagógia</t>
  </si>
  <si>
    <t>Angol nyelvi tantárgy-pedagógia 1.</t>
  </si>
  <si>
    <t>Angol nyelvi tantárgy-pedagógia 2.</t>
  </si>
  <si>
    <t>Angol nyelvi tantárgy-pedagógia 3.</t>
  </si>
  <si>
    <t>Civilizáció / országismeret</t>
  </si>
  <si>
    <t>Civilizáció / országismeret 1.</t>
  </si>
  <si>
    <t>Civilizáció / országismeret 2.</t>
  </si>
  <si>
    <t>Angol nyelvi műv.ter. szigorlat</t>
  </si>
  <si>
    <t>Összesen</t>
  </si>
  <si>
    <t>Ember és társadalom</t>
  </si>
  <si>
    <t>Szülőföldünk értékei - az értékfeltárás folyamata (gyakorlat)</t>
  </si>
  <si>
    <t>A magyar társadalom tagolódása, a magyar nyelvterület kiemelkedő személyiségei</t>
  </si>
  <si>
    <t>Hagyományos életmód</t>
  </si>
  <si>
    <t>Hon- és népismeret tantárgypedagógiája</t>
  </si>
  <si>
    <t>Folklórismeretek</t>
  </si>
  <si>
    <t>Kalendáriumi szokások, népköltészet, népzene</t>
  </si>
  <si>
    <t>Átmeneti rítusok, népköltészet, népzene</t>
  </si>
  <si>
    <t>Terepgyakorlat</t>
  </si>
  <si>
    <t>Hon- és népismeret szigorlat</t>
  </si>
  <si>
    <t>Ének-zene</t>
  </si>
  <si>
    <t>Hangképzés 1.</t>
  </si>
  <si>
    <t>Hangképzés 2.</t>
  </si>
  <si>
    <t>Hangképzés 3.</t>
  </si>
  <si>
    <t>Hangszerjáték (zongora) 1.</t>
  </si>
  <si>
    <t>Hangszerjáték (zongora) 2.</t>
  </si>
  <si>
    <t>Hangszerjáték (zongora) 3.</t>
  </si>
  <si>
    <t>Karvezetés 1.</t>
  </si>
  <si>
    <t>Karvezetés 2.</t>
  </si>
  <si>
    <t>Karvezetés 3.</t>
  </si>
  <si>
    <t>Az ének-zene elméleti ismeretei</t>
  </si>
  <si>
    <t>Szolfézs-zeneelmélet 1.</t>
  </si>
  <si>
    <t>Szolfézs-zeneelmélet 2.</t>
  </si>
  <si>
    <t>Szolfézs-zeneelmélet 3.</t>
  </si>
  <si>
    <t>Ének-zenei tantárgy-pedagógia 3.</t>
  </si>
  <si>
    <t>Ének-zenei tantárgy-pedagógia 4.</t>
  </si>
  <si>
    <t>Ének-zene műv.ter.szigorlat</t>
  </si>
  <si>
    <t>Informatika</t>
  </si>
  <si>
    <t>Informatikai alapismeretek</t>
  </si>
  <si>
    <t>Informatikai alapismeretek és Multimédiás alkalmazások</t>
  </si>
  <si>
    <t>Webszerkesztés</t>
  </si>
  <si>
    <t>Alkalmazói rendszerek 1.</t>
  </si>
  <si>
    <t>Alkalmazói rendszerek 2.</t>
  </si>
  <si>
    <t>Informatika az iskolában (TP) 1.</t>
  </si>
  <si>
    <t>Informatika az iskolában (TP) 2.</t>
  </si>
  <si>
    <t>Informatika felsőfokon</t>
  </si>
  <si>
    <t>Problémamegoldás informatikai eszközökkel 1.</t>
  </si>
  <si>
    <t>Problémamegoldás informatikai eszközökkel 2.</t>
  </si>
  <si>
    <t>Adatbázis-kezelés</t>
  </si>
  <si>
    <t>Informatika műveltségterület szigorlat</t>
  </si>
  <si>
    <t>Magyar nyelv és irodalom</t>
  </si>
  <si>
    <t>Általános és alkalmazott nyelvészet 11 kr.</t>
  </si>
  <si>
    <t>Általános és alkalmazott nyelvészet</t>
  </si>
  <si>
    <t>Magyar nyelv 3.</t>
  </si>
  <si>
    <t>Szociolingvisztika</t>
  </si>
  <si>
    <t>Irodalomtörténet és műelemzések 8 kr.</t>
  </si>
  <si>
    <t>Irodalomtörténet</t>
  </si>
  <si>
    <t>Műelemzés</t>
  </si>
  <si>
    <t>Anyanyelv- és irodalomtanítás pedagógiája 4 kr.</t>
  </si>
  <si>
    <t>Anyanyelv- és irodalomtanítás pedagógiája</t>
  </si>
  <si>
    <t>Magyar nyelv és irodalom műv.ter.szigorlat</t>
  </si>
  <si>
    <t>Matematika</t>
  </si>
  <si>
    <t>Matematikai elméleti ismeretek 11 kredit</t>
  </si>
  <si>
    <t>A matematika alapjai</t>
  </si>
  <si>
    <t>Matematika 3.</t>
  </si>
  <si>
    <t>Matematika 4.</t>
  </si>
  <si>
    <t>Matematika tantárgypedagógiája 12 kredit</t>
  </si>
  <si>
    <t>Matematika 5.</t>
  </si>
  <si>
    <t>Matematika 6.</t>
  </si>
  <si>
    <t>Matematikai tantárgy-pedagógia 3.</t>
  </si>
  <si>
    <t>Matematika műv.ter.szigorlat</t>
  </si>
  <si>
    <t>Természetismeret</t>
  </si>
  <si>
    <t>Földrajz 1. (Általános földrajzi ismeretek)</t>
  </si>
  <si>
    <t>Földrajz 2. (Magyarország természet- és társadalomföldrajza)</t>
  </si>
  <si>
    <t>Biológia 1. (Növénytani ismeretek és gyakorlatok)</t>
  </si>
  <si>
    <t>gy</t>
  </si>
  <si>
    <t>Biológia 2. (Állattani ismeretek és gyakorlatok)</t>
  </si>
  <si>
    <t>Biológia 3. (Az ember egészségtana)</t>
  </si>
  <si>
    <t>Biológia 4. (Ökológia)</t>
  </si>
  <si>
    <t>Fizikai és kémiai ismeretek és gyakorlatok</t>
  </si>
  <si>
    <t>Környezettudatos nevelés</t>
  </si>
  <si>
    <t>Természetismeret tp. 2.</t>
  </si>
  <si>
    <t>Természetismeret tp.1. BTA2O0007N BTA2O0007L</t>
  </si>
  <si>
    <t>ai</t>
  </si>
  <si>
    <t>Testnevelés</t>
  </si>
  <si>
    <t>A testnevelés és sport alapismeretei</t>
  </si>
  <si>
    <t>Anatómia</t>
  </si>
  <si>
    <t>Torna</t>
  </si>
  <si>
    <t>Gyógytestnevelés</t>
  </si>
  <si>
    <t>Testnevelés-elmélet 2.</t>
  </si>
  <si>
    <t>Atlétika</t>
  </si>
  <si>
    <t>A sportjátékok elméleti és gyakorlati ismeretei</t>
  </si>
  <si>
    <t>Sportjátékok 1.</t>
  </si>
  <si>
    <t>Sportjátékok 2.</t>
  </si>
  <si>
    <t>Testnevelés és tantárgy -ped. 4 kr</t>
  </si>
  <si>
    <t>Testnevelés és tantárgy-pedagógiája 3.</t>
  </si>
  <si>
    <t>Testnevelés műv.ter. szigorlat</t>
  </si>
  <si>
    <t>Vizuális nevelés</t>
  </si>
  <si>
    <t>Vuzuális kultúra alapjai 12 kredit</t>
  </si>
  <si>
    <t>Vizuális kultúra 1. (vizu. közlésformák)</t>
  </si>
  <si>
    <t>Vizuális kultúra és kommunikáció 2. BTA2O0012N</t>
  </si>
  <si>
    <t>Vizuális kultúra 2. (fotó)</t>
  </si>
  <si>
    <t>Vizuális kultúra 3. (mozgókép, film,videó, animáció)</t>
  </si>
  <si>
    <t>Vizuális kultúra 4. (képzőművészeti gyakorlatok)</t>
  </si>
  <si>
    <t>Vizuális kultúra és kommunikáció 2. (Alkotási gyakorlatok) BTA2O0012N</t>
  </si>
  <si>
    <t>Vizuális kultúra 5. (tágy és környezetkultúra)</t>
  </si>
  <si>
    <t>Vizuális kultúra és módszertana 11 kredit</t>
  </si>
  <si>
    <t>Vizuális kultúra 6. (művészettörténet)</t>
  </si>
  <si>
    <t>Vizuális kultúra és nevelés tantárgy-pedagógiája 2.</t>
  </si>
  <si>
    <t>Múzeumpedagógia</t>
  </si>
  <si>
    <t>Bábművészet</t>
  </si>
  <si>
    <t>Vizuális nev. műv.ter.szigorlat</t>
  </si>
  <si>
    <t>Dráma és színház választott műveltségterület</t>
  </si>
  <si>
    <t>A drámapedagógia alapjai</t>
  </si>
  <si>
    <t>Bevezetés a drámapedagógiába</t>
  </si>
  <si>
    <t>Drámapedagógia módszertana</t>
  </si>
  <si>
    <t>Drámajáték-vezetés 1.</t>
  </si>
  <si>
    <t>Drámajáték-vezetés 2.</t>
  </si>
  <si>
    <t>Drámajáték-vezetés 3.</t>
  </si>
  <si>
    <t>Színházpedagógia</t>
  </si>
  <si>
    <t>Színházpedagógia 1.</t>
  </si>
  <si>
    <t>Színházpedagógia 2.</t>
  </si>
  <si>
    <t>Színházpedagógia 3.</t>
  </si>
  <si>
    <t>Drámatanári készségfejlesztés</t>
  </si>
  <si>
    <t>Játék, szerepjáték 1.</t>
  </si>
  <si>
    <t>Játék, szerepjáték 2.</t>
  </si>
  <si>
    <t>Dráma és színház művter. szigorlat</t>
  </si>
  <si>
    <t>Digitális kultúra</t>
  </si>
  <si>
    <t>Digitális kommunikáció</t>
  </si>
  <si>
    <t>Robotika az oktatásban</t>
  </si>
  <si>
    <t>Grafikus kódolás</t>
  </si>
  <si>
    <t>Digitális tananyagfejlesztés</t>
  </si>
  <si>
    <t>Digitális kultúra az iskolában</t>
  </si>
  <si>
    <t>Digitális problémamegoldás</t>
  </si>
  <si>
    <t>Digitális kutúra műveltségterület szigorlat</t>
  </si>
  <si>
    <t>Pszichológia 12 kr</t>
  </si>
  <si>
    <r>
      <rPr>
        <b/>
        <sz val="28"/>
        <color theme="1"/>
        <rFont val="Times New Roman"/>
        <family val="1"/>
        <charset val="238"/>
      </rPr>
      <t>Tanító alapképzési BA szak</t>
    </r>
    <r>
      <rPr>
        <b/>
        <sz val="36"/>
        <color theme="1"/>
        <rFont val="Times New Roman"/>
        <family val="1"/>
        <charset val="238"/>
      </rPr>
      <t xml:space="preserve"> - </t>
    </r>
    <r>
      <rPr>
        <b/>
        <sz val="22"/>
        <color theme="1"/>
        <rFont val="Times New Roman"/>
        <family val="1"/>
        <charset val="238"/>
      </rPr>
      <t>levelező tagozat</t>
    </r>
    <r>
      <rPr>
        <b/>
        <sz val="15"/>
        <color theme="1"/>
        <rFont val="Times New Roman"/>
        <family val="1"/>
        <charset val="238"/>
      </rPr>
      <t xml:space="preserve">
</t>
    </r>
    <r>
      <rPr>
        <b/>
        <sz val="10"/>
        <color theme="1"/>
        <rFont val="Times New Roman"/>
        <family val="1"/>
        <charset val="238"/>
      </rPr>
      <t>érvényes: 2022. szeptember 1-től</t>
    </r>
  </si>
  <si>
    <t>LKOZOS1001</t>
  </si>
  <si>
    <t>HFALTALB092</t>
  </si>
  <si>
    <t>BLALTS1002</t>
  </si>
  <si>
    <t>BLTANI1002</t>
  </si>
  <si>
    <t>TANALB2001</t>
  </si>
  <si>
    <t>BLTANI1003</t>
  </si>
  <si>
    <t>BLTANI2001</t>
  </si>
  <si>
    <t>LKOZOS2002</t>
  </si>
  <si>
    <t>LKOZOS1026</t>
  </si>
  <si>
    <t>LKOZOS1024</t>
  </si>
  <si>
    <t>RTALTALB007</t>
  </si>
  <si>
    <t>RTALTALB014</t>
  </si>
  <si>
    <t>RTALTALB015</t>
  </si>
  <si>
    <t>TANALB1035</t>
  </si>
  <si>
    <t>LKOZOS1027</t>
  </si>
  <si>
    <t>TANALB1002</t>
  </si>
  <si>
    <t>TANALB2029</t>
  </si>
  <si>
    <t>TANALB2035</t>
  </si>
  <si>
    <t>Pedagógusmesterség II.</t>
  </si>
  <si>
    <t>TANALB1033</t>
  </si>
  <si>
    <t>Pedagógus mesterség I.</t>
  </si>
  <si>
    <t>TANALB2032</t>
  </si>
  <si>
    <t>LKOZOS2006</t>
  </si>
  <si>
    <t>LKOZOS2007</t>
  </si>
  <si>
    <t>BTA1O0003L</t>
  </si>
  <si>
    <t>BTA2O0003L</t>
  </si>
  <si>
    <t>TANALB1030</t>
  </si>
  <si>
    <t>BLTANI1007</t>
  </si>
  <si>
    <t>TANALB2030</t>
  </si>
  <si>
    <t>BLTANI2005</t>
  </si>
  <si>
    <t>TANALB1004</t>
  </si>
  <si>
    <t>BLTANI1008</t>
  </si>
  <si>
    <t>TANALB2024</t>
  </si>
  <si>
    <t>BLTANI2007</t>
  </si>
  <si>
    <t>TANALB1005</t>
  </si>
  <si>
    <t>BTA1O0004L</t>
  </si>
  <si>
    <t>BTA2O0004L</t>
  </si>
  <si>
    <t>TANALB1006</t>
  </si>
  <si>
    <t>BTA1O0005L</t>
  </si>
  <si>
    <t>TANALB2033</t>
  </si>
  <si>
    <t>TANALB2031</t>
  </si>
  <si>
    <t>TANALB1031</t>
  </si>
  <si>
    <t>BTA2O0006L</t>
  </si>
  <si>
    <t>BTA1O0009L</t>
  </si>
  <si>
    <t>TANALB2026</t>
  </si>
  <si>
    <t>TANALB1032</t>
  </si>
  <si>
    <t>BTA1O0008L</t>
  </si>
  <si>
    <t>BTA2O0008L</t>
  </si>
  <si>
    <t>TANALB1034</t>
  </si>
  <si>
    <t>TANALB2034</t>
  </si>
  <si>
    <t>TANALB1036</t>
  </si>
  <si>
    <t>TANALB2028</t>
  </si>
  <si>
    <t>BTA1O0012L</t>
  </si>
  <si>
    <t>BTA2O0012L</t>
  </si>
  <si>
    <t>TANALB1029</t>
  </si>
  <si>
    <t>BTA2O0014L</t>
  </si>
  <si>
    <t>TANALB2009</t>
  </si>
  <si>
    <t>TANALB1010</t>
  </si>
  <si>
    <t>BLTANI1019</t>
  </si>
  <si>
    <t>BLTANI2012</t>
  </si>
  <si>
    <r>
      <rPr>
        <sz val="10"/>
        <color theme="1"/>
        <rFont val="Times New Roman"/>
        <family val="1"/>
        <charset val="238"/>
      </rPr>
      <t>Testnevelés és tantárgy-pedagógia 1.</t>
    </r>
    <r>
      <rPr>
        <strike/>
        <sz val="10"/>
        <color theme="1"/>
        <rFont val="Times New Roman"/>
        <family val="1"/>
        <charset val="238"/>
      </rPr>
      <t xml:space="preserve">  </t>
    </r>
  </si>
  <si>
    <t>BLTANI1018</t>
  </si>
  <si>
    <r>
      <rPr>
        <sz val="10"/>
        <color theme="1"/>
        <rFont val="Times New Roman"/>
        <family val="1"/>
        <charset val="238"/>
      </rPr>
      <t>Testnevelés és tantárgy-pedagógia 1.</t>
    </r>
    <r>
      <rPr>
        <strike/>
        <sz val="10"/>
        <color theme="1"/>
        <rFont val="Times New Roman"/>
        <family val="1"/>
        <charset val="238"/>
      </rPr>
      <t xml:space="preserve">  </t>
    </r>
  </si>
  <si>
    <t>LKOZOS2008</t>
  </si>
  <si>
    <t>LKOZOS1009</t>
  </si>
  <si>
    <t>TANALB2019</t>
  </si>
  <si>
    <t>TANALB1020</t>
  </si>
  <si>
    <t>LKOZOS2012</t>
  </si>
  <si>
    <t>LKOZOS1013</t>
  </si>
  <si>
    <t>LKOZOS2014</t>
  </si>
  <si>
    <t>LKOZOS1015</t>
  </si>
  <si>
    <t>LKOZOS2016</t>
  </si>
  <si>
    <t>LKOZOS1017</t>
  </si>
  <si>
    <t>LKOZOS2018</t>
  </si>
  <si>
    <t>LKOZOS1019</t>
  </si>
  <si>
    <t>LKOZOS2020</t>
  </si>
  <si>
    <t>LKOZOS1021</t>
  </si>
  <si>
    <t>LKOZOS2022</t>
  </si>
  <si>
    <t>LKOZOS1023</t>
  </si>
  <si>
    <t>BLTANI2081</t>
  </si>
  <si>
    <t>TANALB2011</t>
  </si>
  <si>
    <t>TANALB1012</t>
  </si>
  <si>
    <t>TANALB2013</t>
  </si>
  <si>
    <t>TANALB1014</t>
  </si>
  <si>
    <t>TANALB2015</t>
  </si>
  <si>
    <t>TANALB1016</t>
  </si>
  <si>
    <t>TANALB2017</t>
  </si>
  <si>
    <t>TANALB2036</t>
  </si>
  <si>
    <t>TANALB2037</t>
  </si>
  <si>
    <t>Tanító alapképzési BA szak 
 levelező tagozat - választható műveltségi területek</t>
  </si>
  <si>
    <t>VMTALB1001</t>
  </si>
  <si>
    <t>VMTALB1002</t>
  </si>
  <si>
    <t>VMTALB1003</t>
  </si>
  <si>
    <t>VMTALB1004</t>
  </si>
  <si>
    <t>VMTALB1005</t>
  </si>
  <si>
    <t>VMTALB1006</t>
  </si>
  <si>
    <t>VMTALB1007</t>
  </si>
  <si>
    <t>VMTALB1008</t>
  </si>
  <si>
    <t>VMTALB1009</t>
  </si>
  <si>
    <t>VMTALB1010</t>
  </si>
  <si>
    <t>VMTALB1011</t>
  </si>
  <si>
    <t>Civilizáció/országismeret 1.</t>
  </si>
  <si>
    <t>VMTALB1012</t>
  </si>
  <si>
    <t>VMTALB2001</t>
  </si>
  <si>
    <t>VMTALB2002</t>
  </si>
  <si>
    <t>VMTALB2003</t>
  </si>
  <si>
    <t>VMTALB2004</t>
  </si>
  <si>
    <t>VMTALB2005</t>
  </si>
  <si>
    <t>VMTALB2006</t>
  </si>
  <si>
    <t>VMTALB2007</t>
  </si>
  <si>
    <t>VMTALB2008</t>
  </si>
  <si>
    <t>VMTALB3001</t>
  </si>
  <si>
    <t>Az ének-zene gyakorlata</t>
  </si>
  <si>
    <t>VMTALB3002</t>
  </si>
  <si>
    <t>VMTALB3003</t>
  </si>
  <si>
    <t>VMTALB3004</t>
  </si>
  <si>
    <t>VMTALB3005</t>
  </si>
  <si>
    <t>VMTALB3006</t>
  </si>
  <si>
    <t>VMTALB3007</t>
  </si>
  <si>
    <t>VMTALB3008</t>
  </si>
  <si>
    <t>VMTALB3009</t>
  </si>
  <si>
    <t>VMTALB3010</t>
  </si>
  <si>
    <t>VMTALB3011</t>
  </si>
  <si>
    <t>VMTALB3012</t>
  </si>
  <si>
    <t>VMTALB3013</t>
  </si>
  <si>
    <t>VMTALB3014</t>
  </si>
  <si>
    <t>VMTALB3015</t>
  </si>
  <si>
    <t>VMTALB4001</t>
  </si>
  <si>
    <t>VMTALB4002</t>
  </si>
  <si>
    <t>VMTALB4003</t>
  </si>
  <si>
    <t>VMTALB4004</t>
  </si>
  <si>
    <t>Alkalmazói rendszerek 1. VMTALB4003</t>
  </si>
  <si>
    <t>VMTALB4005</t>
  </si>
  <si>
    <t>VMTALB4006</t>
  </si>
  <si>
    <t>Informatika az iskolában (TP) 1. VMTALB4005</t>
  </si>
  <si>
    <t>VMTALB4007</t>
  </si>
  <si>
    <t>VMTALB4008</t>
  </si>
  <si>
    <t>Problémamegoldás informatikai eszközökkel 1. VMTALB4007</t>
  </si>
  <si>
    <t>VMTALB4009</t>
  </si>
  <si>
    <t>VMTALB4010</t>
  </si>
  <si>
    <t>VMTALB5001</t>
  </si>
  <si>
    <t>VMTALB5002</t>
  </si>
  <si>
    <t>Magyar nyelv 2.</t>
  </si>
  <si>
    <t>VMTALB5003</t>
  </si>
  <si>
    <t>VMTALB5004</t>
  </si>
  <si>
    <t>VMTALB5005</t>
  </si>
  <si>
    <t>v helyett gyj</t>
  </si>
  <si>
    <t>VMTALB5006</t>
  </si>
  <si>
    <t>VMTALB5007</t>
  </si>
  <si>
    <t>VMTALB6001</t>
  </si>
  <si>
    <t>VMTALB6002</t>
  </si>
  <si>
    <t>VMTALB6003</t>
  </si>
  <si>
    <t>VMTALB6004</t>
  </si>
  <si>
    <t>Matematika 1., Matematika 2.</t>
  </si>
  <si>
    <t>VMTALB6005</t>
  </si>
  <si>
    <t>A matematika alapjai, Matematika 3., Matematika 5.</t>
  </si>
  <si>
    <t>VMTALB6006</t>
  </si>
  <si>
    <t>VMTALB6007</t>
  </si>
  <si>
    <t>VMTALB7001</t>
  </si>
  <si>
    <t>A természetismeret alapjai</t>
  </si>
  <si>
    <t>VMTALB7002</t>
  </si>
  <si>
    <t>VMTALB7003</t>
  </si>
  <si>
    <t>VMTALB7004</t>
  </si>
  <si>
    <t>VMTALB7005</t>
  </si>
  <si>
    <t>VMTALB7006</t>
  </si>
  <si>
    <t>VMTALB7007</t>
  </si>
  <si>
    <t>Természetismeret és tantárgy-pedagógiája</t>
  </si>
  <si>
    <t>VMTALB7008</t>
  </si>
  <si>
    <t>VMTALB7009</t>
  </si>
  <si>
    <t>VMTALB7010</t>
  </si>
  <si>
    <t>VMTALB7011</t>
  </si>
  <si>
    <t>Természetismeret műv.ter.szigorlat</t>
  </si>
  <si>
    <t>VMTALB8001</t>
  </si>
  <si>
    <t>VMTALB8002</t>
  </si>
  <si>
    <t>VMTALB8003</t>
  </si>
  <si>
    <t>VMTALB8004</t>
  </si>
  <si>
    <t>VMTALB8005</t>
  </si>
  <si>
    <t>VMTALB8006</t>
  </si>
  <si>
    <t>VMTALB8007</t>
  </si>
  <si>
    <t>VMTALB8008</t>
  </si>
  <si>
    <t>VMTALB8009</t>
  </si>
  <si>
    <t>VMTALB9001</t>
  </si>
  <si>
    <t>VMTALB9002</t>
  </si>
  <si>
    <t>VMTALB9003</t>
  </si>
  <si>
    <t>VMTALB9004</t>
  </si>
  <si>
    <t>VMTALB9005</t>
  </si>
  <si>
    <t>VMTALB9006</t>
  </si>
  <si>
    <t>VMTALB9007</t>
  </si>
  <si>
    <t>VMTALB9008</t>
  </si>
  <si>
    <t>VMTALB9009</t>
  </si>
  <si>
    <t>VMTALB9010</t>
  </si>
  <si>
    <t>VMTALB1101</t>
  </si>
  <si>
    <t>VMTALB1102</t>
  </si>
  <si>
    <t>VMTALB1103</t>
  </si>
  <si>
    <t>VMTALB1104</t>
  </si>
  <si>
    <t>VMTALB1105</t>
  </si>
  <si>
    <t>VMTALB1106</t>
  </si>
  <si>
    <t>VMTALB1107</t>
  </si>
  <si>
    <t>VMTALB1108</t>
  </si>
  <si>
    <t>VMTALB1109</t>
  </si>
  <si>
    <t>VMTALB1110</t>
  </si>
  <si>
    <t>VMTALB1201</t>
  </si>
  <si>
    <t>VMTALB1202</t>
  </si>
  <si>
    <t>VMTALB1203</t>
  </si>
  <si>
    <t>VMTALB1204</t>
  </si>
  <si>
    <t>VMTALB1205</t>
  </si>
  <si>
    <t>VMTALB1206</t>
  </si>
  <si>
    <t>VMTALB1207</t>
  </si>
  <si>
    <t>VMTALB1208</t>
  </si>
  <si>
    <t>sz.</t>
  </si>
  <si>
    <t>Nyelvészet 12 kr</t>
  </si>
  <si>
    <t>Kereszténység és társadalom 8 kr.</t>
  </si>
  <si>
    <t>Alkalmazott társadalom-tudomány 6 kr</t>
  </si>
  <si>
    <t>Tantárgy-pedagógiák az általános iskola 1-4. évfolyamának nevelési-oktatási feladataira való felkészülés keretében (81-96 kr)</t>
  </si>
  <si>
    <t>Választható elméleti és gyakorlati tanulmányok (10-12 kr)</t>
  </si>
  <si>
    <t>RTALTALB007, RTALTALB014, RTALTALB015</t>
  </si>
  <si>
    <t>TANALB2003</t>
  </si>
  <si>
    <t>BTA1O0004L
BTA2O0004L
BTA1O0005L
BTA2O0005L</t>
  </si>
  <si>
    <t>BTA1O0004L     BTA2O0004L</t>
  </si>
  <si>
    <t>TANALB1007</t>
  </si>
  <si>
    <t>TANALB2008</t>
  </si>
  <si>
    <t>TANALB1027</t>
  </si>
  <si>
    <t>TANALB1037</t>
  </si>
  <si>
    <t>Komplex pedagógiai-pszichológiai szigorlat</t>
  </si>
  <si>
    <t>LKOZOS1024, RTALTALB007. RTALTALB014, RTALTALB015, LKOZOS1027, TANALB1002, TANALB2029, TANALB1033</t>
  </si>
  <si>
    <t>Általános és fejlődéslélektan 1., 2.., Pedagógiai szociálpszichológia, A személyiségfejlődés zavarai, Bevezetés a pedagógiába, Az iskoláskor pedagógiája, Az iskola világa, Pedagógusmesterség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</si>
</sst>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rgb="FF000000"/>
      <name val="Calibri"/>
      <scheme val="minor"/>
    </font>
    <font>
      <b/>
      <sz val="36"/>
      <color theme="1"/>
      <name val="Times New Roman"/>
      <family val="1"/>
      <charset val="238"/>
    </font>
    <font>
      <sz val="10"/>
      <name val="Calibri"/>
      <family val="2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trike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969696"/>
      <name val="Times New Roman"/>
      <family val="1"/>
      <charset val="238"/>
    </font>
    <font>
      <b/>
      <sz val="18"/>
      <color rgb="FFFF0000"/>
      <name val="&quot;Times New Roman&quot;"/>
    </font>
    <font>
      <sz val="10"/>
      <color theme="1"/>
      <name val="&quot;Arial CE&quot;"/>
    </font>
    <font>
      <b/>
      <sz val="10"/>
      <color theme="1"/>
      <name val="&quot;Times New Roman&quot;"/>
    </font>
    <font>
      <sz val="10"/>
      <color theme="1"/>
      <name val="&quot;Times New Roman&quot;"/>
    </font>
    <font>
      <sz val="11"/>
      <color theme="1"/>
      <name val="Calibri"/>
      <family val="2"/>
      <charset val="238"/>
    </font>
    <font>
      <b/>
      <sz val="12"/>
      <color theme="1"/>
      <name val="&quot;Times New Roman&quot;"/>
    </font>
    <font>
      <sz val="11"/>
      <color theme="1"/>
      <name val="&quot;Times New Roman&quot;"/>
    </font>
    <font>
      <sz val="10"/>
      <color theme="1"/>
      <name val="Calibri"/>
      <family val="2"/>
      <charset val="238"/>
    </font>
    <font>
      <sz val="9"/>
      <color theme="1"/>
      <name val="&quot;Times New Roman&quot;"/>
    </font>
    <font>
      <b/>
      <sz val="9"/>
      <color theme="1"/>
      <name val="&quot;Times New Roman&quot;"/>
    </font>
    <font>
      <b/>
      <sz val="10"/>
      <color rgb="FF000000"/>
      <name val="Times New Roman"/>
      <family val="1"/>
      <charset val="238"/>
    </font>
    <font>
      <b/>
      <sz val="28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 applyFont="1" applyAlignment="1"/>
    <xf numFmtId="0" fontId="3" fillId="0" borderId="0" xfId="0" applyFont="1"/>
    <xf numFmtId="0" fontId="4" fillId="3" borderId="4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90" shrinkToFi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1" fontId="4" fillId="2" borderId="4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5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/>
    <xf numFmtId="0" fontId="14" fillId="0" borderId="10" xfId="0" applyFont="1" applyBorder="1" applyAlignment="1">
      <alignment horizontal="left"/>
    </xf>
    <xf numFmtId="0" fontId="18" fillId="0" borderId="10" xfId="0" applyFont="1" applyBorder="1" applyAlignment="1"/>
    <xf numFmtId="0" fontId="15" fillId="0" borderId="10" xfId="0" applyFont="1" applyBorder="1" applyAlignment="1">
      <alignment horizontal="left"/>
    </xf>
    <xf numFmtId="0" fontId="15" fillId="0" borderId="10" xfId="0" applyFont="1" applyBorder="1"/>
    <xf numFmtId="0" fontId="15" fillId="0" borderId="10" xfId="0" applyFont="1" applyBorder="1" applyAlignment="1"/>
    <xf numFmtId="0" fontId="15" fillId="0" borderId="10" xfId="0" applyFont="1" applyBorder="1" applyAlignment="1"/>
    <xf numFmtId="0" fontId="15" fillId="0" borderId="10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/>
    <xf numFmtId="0" fontId="14" fillId="0" borderId="10" xfId="0" applyFont="1" applyBorder="1" applyAlignment="1"/>
    <xf numFmtId="0" fontId="15" fillId="0" borderId="10" xfId="0" applyFont="1" applyBorder="1" applyAlignment="1"/>
    <xf numFmtId="0" fontId="15" fillId="0" borderId="10" xfId="0" applyFont="1" applyBorder="1" applyAlignment="1"/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/>
    <xf numFmtId="0" fontId="16" fillId="0" borderId="4" xfId="0" applyFont="1" applyBorder="1"/>
    <xf numFmtId="0" fontId="1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9" fillId="0" borderId="4" xfId="0" applyFont="1" applyBorder="1" applyAlignment="1"/>
    <xf numFmtId="0" fontId="5" fillId="2" borderId="4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vertical="top"/>
    </xf>
    <xf numFmtId="0" fontId="5" fillId="2" borderId="7" xfId="0" applyFont="1" applyFill="1" applyBorder="1"/>
    <xf numFmtId="0" fontId="9" fillId="2" borderId="7" xfId="0" applyFont="1" applyFill="1" applyBorder="1"/>
    <xf numFmtId="0" fontId="4" fillId="2" borderId="7" xfId="0" applyFont="1" applyFill="1" applyBorder="1"/>
    <xf numFmtId="1" fontId="4" fillId="2" borderId="4" xfId="0" applyNumberFormat="1" applyFont="1" applyFill="1" applyBorder="1" applyAlignment="1">
      <alignment horizontal="center" shrinkToFit="1"/>
    </xf>
    <xf numFmtId="0" fontId="4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4" fillId="2" borderId="4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/>
    </xf>
    <xf numFmtId="0" fontId="13" fillId="0" borderId="3" xfId="0" applyFont="1" applyBorder="1" applyAlignment="1"/>
    <xf numFmtId="0" fontId="15" fillId="3" borderId="9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9" xfId="0" applyFont="1" applyBorder="1" applyAlignment="1"/>
    <xf numFmtId="0" fontId="17" fillId="4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9" xfId="0" applyFont="1" applyBorder="1" applyAlignment="1"/>
    <xf numFmtId="0" fontId="14" fillId="0" borderId="10" xfId="0" applyFont="1" applyBorder="1" applyAlignment="1"/>
    <xf numFmtId="0" fontId="14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18" fillId="0" borderId="10" xfId="0" applyFont="1" applyBorder="1" applyAlignment="1"/>
    <xf numFmtId="0" fontId="15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22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5" fillId="0" borderId="0" xfId="0" applyFont="1"/>
    <xf numFmtId="0" fontId="22" fillId="5" borderId="9" xfId="0" applyFont="1" applyFill="1" applyBorder="1" applyAlignment="1">
      <alignment horizontal="center" vertical="center"/>
    </xf>
    <xf numFmtId="0" fontId="5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7" fillId="0" borderId="4" xfId="0" applyFont="1" applyBorder="1"/>
    <xf numFmtId="0" fontId="0" fillId="0" borderId="0" xfId="0" applyFont="1" applyAlignment="1"/>
    <xf numFmtId="0" fontId="15" fillId="0" borderId="1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5" fillId="0" borderId="24" xfId="0" applyFont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shrinkToFi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shrinkToFit="1"/>
    </xf>
    <xf numFmtId="0" fontId="29" fillId="6" borderId="28" xfId="0" applyFont="1" applyFill="1" applyBorder="1" applyAlignment="1">
      <alignment horizontal="left" vertical="center" wrapText="1"/>
    </xf>
    <xf numFmtId="0" fontId="29" fillId="6" borderId="2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13" xfId="0" applyFont="1" applyBorder="1"/>
    <xf numFmtId="0" fontId="2" fillId="0" borderId="3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top"/>
    </xf>
    <xf numFmtId="0" fontId="26" fillId="2" borderId="15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2" fillId="0" borderId="9" xfId="0" applyFont="1" applyBorder="1"/>
    <xf numFmtId="0" fontId="15" fillId="0" borderId="1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" fillId="0" borderId="17" xfId="0" applyFont="1" applyBorder="1"/>
    <xf numFmtId="0" fontId="15" fillId="0" borderId="2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C1000"/>
  <sheetViews>
    <sheetView tabSelected="1" workbookViewId="0">
      <selection sqref="A1:AJ1"/>
    </sheetView>
  </sheetViews>
  <sheetFormatPr defaultColWidth="14.42578125" defaultRowHeight="15" customHeight="1" outlineLevelCol="1"/>
  <cols>
    <col min="1" max="2" width="3.85546875" customWidth="1"/>
    <col min="3" max="3" width="14.5703125" customWidth="1"/>
    <col min="4" max="4" width="13.42578125" style="124" customWidth="1"/>
    <col min="5" max="5" width="27.85546875" customWidth="1"/>
    <col min="6" max="6" width="3.7109375" customWidth="1" outlineLevel="1"/>
    <col min="7" max="27" width="3.28515625" customWidth="1" outlineLevel="1"/>
    <col min="28" max="28" width="4.28515625" customWidth="1" outlineLevel="1"/>
    <col min="29" max="29" width="3.28515625" customWidth="1" outlineLevel="1"/>
    <col min="30" max="30" width="4.42578125" customWidth="1" outlineLevel="1"/>
    <col min="31" max="32" width="6" customWidth="1" outlineLevel="1"/>
    <col min="33" max="34" width="6" customWidth="1"/>
    <col min="35" max="35" width="15" customWidth="1"/>
    <col min="36" max="36" width="19.85546875" customWidth="1"/>
    <col min="37" max="37" width="21.28515625" customWidth="1"/>
    <col min="38" max="55" width="9.28515625" customWidth="1"/>
  </cols>
  <sheetData>
    <row r="1" spans="1:55" ht="69.75" customHeight="1">
      <c r="A1" s="140" t="s">
        <v>336</v>
      </c>
      <c r="B1" s="141"/>
      <c r="C1" s="141"/>
      <c r="D1" s="142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3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57">
      <c r="A2" s="2" t="s">
        <v>0</v>
      </c>
      <c r="B2" s="2" t="s">
        <v>1</v>
      </c>
      <c r="C2" s="3" t="s">
        <v>2</v>
      </c>
      <c r="D2" s="128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5" t="s">
        <v>34</v>
      </c>
      <c r="AJ2" s="5" t="s">
        <v>35</v>
      </c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</row>
    <row r="3" spans="1:55" ht="12.75">
      <c r="A3" s="6" t="s">
        <v>36</v>
      </c>
      <c r="B3" s="6" t="s">
        <v>37</v>
      </c>
      <c r="C3" s="6" t="s">
        <v>337</v>
      </c>
      <c r="D3" s="147" t="s">
        <v>548</v>
      </c>
      <c r="E3" s="7" t="s">
        <v>38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>
        <v>10</v>
      </c>
      <c r="Y3" s="72">
        <v>5</v>
      </c>
      <c r="Z3" s="72">
        <v>3</v>
      </c>
      <c r="AA3" s="72"/>
      <c r="AB3" s="72"/>
      <c r="AC3" s="72"/>
      <c r="AD3" s="8">
        <f t="shared" ref="AD3:AE3" si="0">F3+I3+L3+O3+R3+U3+X3+AA3</f>
        <v>10</v>
      </c>
      <c r="AE3" s="8">
        <f t="shared" si="0"/>
        <v>5</v>
      </c>
      <c r="AF3" s="8">
        <f t="shared" ref="AF3:AF11" si="1">SUM(AD3:AE3)</f>
        <v>15</v>
      </c>
      <c r="AG3" s="8">
        <f t="shared" ref="AG3:AG11" si="2">AC3+Z3+W3+T3+Q3+N3+K3+H3</f>
        <v>3</v>
      </c>
      <c r="AH3" s="8" t="s">
        <v>39</v>
      </c>
      <c r="AI3" s="134"/>
      <c r="AJ3" s="73"/>
      <c r="AK3" s="39"/>
      <c r="AL3" s="40"/>
      <c r="AM3" s="39"/>
      <c r="AN3" s="40"/>
      <c r="AO3" s="39"/>
      <c r="AP3" s="40"/>
      <c r="AQ3" s="39"/>
      <c r="AR3" s="40"/>
      <c r="AS3" s="39"/>
      <c r="AT3" s="40"/>
      <c r="AU3" s="39"/>
      <c r="AV3" s="40"/>
      <c r="AW3" s="39"/>
      <c r="AX3" s="40"/>
      <c r="AY3" s="12"/>
      <c r="AZ3" s="12"/>
      <c r="BA3" s="12"/>
      <c r="BB3" s="12"/>
      <c r="BC3" s="12"/>
    </row>
    <row r="4" spans="1:55" ht="12.75">
      <c r="A4" s="6" t="s">
        <v>40</v>
      </c>
      <c r="B4" s="6" t="s">
        <v>41</v>
      </c>
      <c r="C4" s="6" t="s">
        <v>338</v>
      </c>
      <c r="D4" s="148"/>
      <c r="E4" s="7" t="s">
        <v>42</v>
      </c>
      <c r="F4" s="8">
        <v>10</v>
      </c>
      <c r="G4" s="8">
        <v>0</v>
      </c>
      <c r="H4" s="8">
        <v>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>
        <v>10</v>
      </c>
      <c r="AE4" s="8">
        <v>0</v>
      </c>
      <c r="AF4" s="8">
        <f t="shared" si="1"/>
        <v>10</v>
      </c>
      <c r="AG4" s="8">
        <f t="shared" si="2"/>
        <v>2</v>
      </c>
      <c r="AH4" s="8" t="s">
        <v>43</v>
      </c>
      <c r="AI4" s="134"/>
      <c r="AJ4" s="73"/>
      <c r="AK4" s="39"/>
      <c r="AL4" s="40"/>
      <c r="AM4" s="39"/>
      <c r="AN4" s="40"/>
      <c r="AO4" s="39"/>
      <c r="AP4" s="40"/>
      <c r="AQ4" s="39"/>
      <c r="AR4" s="40"/>
      <c r="AS4" s="39"/>
      <c r="AT4" s="40"/>
      <c r="AU4" s="39"/>
      <c r="AV4" s="40"/>
      <c r="AW4" s="39"/>
      <c r="AX4" s="40"/>
      <c r="AY4" s="12"/>
      <c r="AZ4" s="12"/>
      <c r="BA4" s="12"/>
      <c r="BB4" s="12"/>
      <c r="BC4" s="12"/>
    </row>
    <row r="5" spans="1:55" ht="12.75">
      <c r="A5" s="6" t="s">
        <v>36</v>
      </c>
      <c r="B5" s="6" t="s">
        <v>37</v>
      </c>
      <c r="C5" s="6" t="s">
        <v>339</v>
      </c>
      <c r="D5" s="148"/>
      <c r="E5" s="7" t="s">
        <v>44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>
        <v>10</v>
      </c>
      <c r="Y5" s="8">
        <v>0</v>
      </c>
      <c r="Z5" s="8">
        <v>2</v>
      </c>
      <c r="AA5" s="8"/>
      <c r="AB5" s="8"/>
      <c r="AC5" s="8"/>
      <c r="AD5" s="8">
        <f t="shared" ref="AD5:AE5" si="3">F5+I5+L5+O5+R5+U5+X5+AA5</f>
        <v>10</v>
      </c>
      <c r="AE5" s="8">
        <f t="shared" si="3"/>
        <v>0</v>
      </c>
      <c r="AF5" s="8">
        <f t="shared" si="1"/>
        <v>10</v>
      </c>
      <c r="AG5" s="8">
        <f t="shared" si="2"/>
        <v>2</v>
      </c>
      <c r="AH5" s="8" t="s">
        <v>43</v>
      </c>
      <c r="AI5" s="134"/>
      <c r="AJ5" s="73"/>
      <c r="AK5" s="39"/>
      <c r="AL5" s="40"/>
      <c r="AM5" s="39"/>
      <c r="AN5" s="40"/>
      <c r="AO5" s="39"/>
      <c r="AP5" s="40"/>
      <c r="AQ5" s="39"/>
      <c r="AR5" s="40"/>
      <c r="AS5" s="39"/>
      <c r="AT5" s="40"/>
      <c r="AU5" s="39"/>
      <c r="AV5" s="40"/>
      <c r="AW5" s="39"/>
      <c r="AX5" s="40"/>
      <c r="AY5" s="12"/>
      <c r="AZ5" s="12"/>
      <c r="BA5" s="12"/>
      <c r="BB5" s="12"/>
      <c r="BC5" s="12"/>
    </row>
    <row r="6" spans="1:55" ht="12.75">
      <c r="A6" s="6" t="s">
        <v>40</v>
      </c>
      <c r="B6" s="6" t="s">
        <v>41</v>
      </c>
      <c r="C6" s="6" t="s">
        <v>345</v>
      </c>
      <c r="D6" s="149"/>
      <c r="E6" s="75" t="s">
        <v>55</v>
      </c>
      <c r="F6" s="8">
        <v>5</v>
      </c>
      <c r="G6" s="8">
        <v>0</v>
      </c>
      <c r="H6" s="8">
        <v>1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>
        <f t="shared" ref="AD6:AE6" si="4">F6+I6+L6+O6+R6+U6+X6+AA6</f>
        <v>5</v>
      </c>
      <c r="AE6" s="8">
        <f t="shared" si="4"/>
        <v>0</v>
      </c>
      <c r="AF6" s="8">
        <f>SUM(AD6:AE6)</f>
        <v>5</v>
      </c>
      <c r="AG6" s="8">
        <f>AC6+Z6+W6+T6+Q6+N6+K6+H6</f>
        <v>1</v>
      </c>
      <c r="AH6" s="8" t="s">
        <v>43</v>
      </c>
      <c r="AI6" s="134"/>
      <c r="AJ6" s="73"/>
      <c r="AK6" s="39"/>
      <c r="AL6" s="40"/>
      <c r="AM6" s="39"/>
      <c r="AN6" s="40"/>
      <c r="AO6" s="39"/>
      <c r="AP6" s="40"/>
      <c r="AQ6" s="39"/>
      <c r="AR6" s="40"/>
      <c r="AS6" s="39"/>
      <c r="AT6" s="40"/>
      <c r="AU6" s="39"/>
      <c r="AV6" s="40"/>
      <c r="AW6" s="39"/>
      <c r="AX6" s="40"/>
      <c r="AY6" s="12"/>
      <c r="AZ6" s="12"/>
      <c r="BA6" s="12"/>
      <c r="BB6" s="12"/>
      <c r="BC6" s="12"/>
    </row>
    <row r="7" spans="1:55" ht="12.75">
      <c r="A7" s="6" t="s">
        <v>40</v>
      </c>
      <c r="B7" s="6" t="s">
        <v>41</v>
      </c>
      <c r="C7" s="6" t="s">
        <v>340</v>
      </c>
      <c r="D7" s="150" t="s">
        <v>45</v>
      </c>
      <c r="E7" s="7" t="s">
        <v>46</v>
      </c>
      <c r="F7" s="8">
        <v>0</v>
      </c>
      <c r="G7" s="8">
        <v>10</v>
      </c>
      <c r="H7" s="8">
        <v>2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>
        <v>0</v>
      </c>
      <c r="AE7" s="8">
        <v>10</v>
      </c>
      <c r="AF7" s="8">
        <f t="shared" si="1"/>
        <v>10</v>
      </c>
      <c r="AG7" s="8">
        <f t="shared" si="2"/>
        <v>2</v>
      </c>
      <c r="AH7" s="8" t="s">
        <v>39</v>
      </c>
      <c r="AI7" s="134"/>
      <c r="AJ7" s="73"/>
      <c r="AK7" s="39"/>
      <c r="AL7" s="40"/>
      <c r="AM7" s="39"/>
      <c r="AN7" s="40"/>
      <c r="AO7" s="39"/>
      <c r="AP7" s="40"/>
      <c r="AQ7" s="39"/>
      <c r="AR7" s="40"/>
      <c r="AS7" s="39"/>
      <c r="AT7" s="40"/>
      <c r="AU7" s="39"/>
      <c r="AV7" s="40"/>
      <c r="AW7" s="39"/>
      <c r="AX7" s="40"/>
      <c r="AY7" s="12"/>
      <c r="AZ7" s="12"/>
      <c r="BA7" s="12"/>
      <c r="BB7" s="12"/>
      <c r="BC7" s="12"/>
    </row>
    <row r="8" spans="1:55" ht="25.5">
      <c r="A8" s="6" t="s">
        <v>47</v>
      </c>
      <c r="B8" s="6" t="s">
        <v>48</v>
      </c>
      <c r="C8" s="6" t="s">
        <v>341</v>
      </c>
      <c r="D8" s="149"/>
      <c r="E8" s="7" t="s">
        <v>49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>
        <v>10</v>
      </c>
      <c r="V8" s="8">
        <v>0</v>
      </c>
      <c r="W8" s="8">
        <v>2</v>
      </c>
      <c r="X8" s="8"/>
      <c r="Y8" s="8"/>
      <c r="Z8" s="8"/>
      <c r="AA8" s="8"/>
      <c r="AB8" s="8"/>
      <c r="AC8" s="8"/>
      <c r="AD8" s="8">
        <f t="shared" ref="AD8:AE8" si="5">F8+I8+L8+O8+R8+U8+X8+AA8</f>
        <v>10</v>
      </c>
      <c r="AE8" s="8">
        <f t="shared" si="5"/>
        <v>0</v>
      </c>
      <c r="AF8" s="8">
        <f t="shared" si="1"/>
        <v>10</v>
      </c>
      <c r="AG8" s="8">
        <f t="shared" si="2"/>
        <v>2</v>
      </c>
      <c r="AH8" s="8" t="s">
        <v>43</v>
      </c>
      <c r="AI8" s="134"/>
      <c r="AJ8" s="73"/>
      <c r="AK8" s="39"/>
      <c r="AL8" s="40"/>
      <c r="AM8" s="39"/>
      <c r="AN8" s="40"/>
      <c r="AO8" s="39"/>
      <c r="AP8" s="40"/>
      <c r="AQ8" s="39"/>
      <c r="AR8" s="40"/>
      <c r="AS8" s="39"/>
      <c r="AT8" s="40"/>
      <c r="AU8" s="39"/>
      <c r="AV8" s="40"/>
      <c r="AW8" s="39"/>
      <c r="AX8" s="40"/>
      <c r="AY8" s="12"/>
      <c r="AZ8" s="12"/>
      <c r="BA8" s="12"/>
      <c r="BB8" s="12"/>
      <c r="BC8" s="12"/>
    </row>
    <row r="9" spans="1:55" ht="12.75">
      <c r="A9" s="6" t="s">
        <v>47</v>
      </c>
      <c r="B9" s="6" t="s">
        <v>50</v>
      </c>
      <c r="C9" s="6" t="s">
        <v>342</v>
      </c>
      <c r="D9" s="147" t="s">
        <v>549</v>
      </c>
      <c r="E9" s="75" t="s">
        <v>51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>
        <v>10</v>
      </c>
      <c r="S9" s="8">
        <v>0</v>
      </c>
      <c r="T9" s="8">
        <v>2</v>
      </c>
      <c r="U9" s="8"/>
      <c r="V9" s="8"/>
      <c r="W9" s="8"/>
      <c r="X9" s="8"/>
      <c r="Y9" s="8"/>
      <c r="Z9" s="8"/>
      <c r="AA9" s="8"/>
      <c r="AB9" s="8"/>
      <c r="AC9" s="8"/>
      <c r="AD9" s="8">
        <f t="shared" ref="AD9:AE9" si="6">F9+I9+L9+O9+R9+U9+X9+AA9</f>
        <v>10</v>
      </c>
      <c r="AE9" s="8">
        <f t="shared" si="6"/>
        <v>0</v>
      </c>
      <c r="AF9" s="8">
        <f t="shared" si="1"/>
        <v>10</v>
      </c>
      <c r="AG9" s="8">
        <f t="shared" si="2"/>
        <v>2</v>
      </c>
      <c r="AH9" s="8" t="s">
        <v>43</v>
      </c>
      <c r="AI9" s="134"/>
      <c r="AJ9" s="73"/>
      <c r="AK9" s="39"/>
      <c r="AL9" s="40"/>
      <c r="AM9" s="39"/>
      <c r="AN9" s="40"/>
      <c r="AO9" s="39"/>
      <c r="AP9" s="40"/>
      <c r="AQ9" s="39"/>
      <c r="AR9" s="40"/>
      <c r="AS9" s="39"/>
      <c r="AT9" s="40"/>
      <c r="AU9" s="39"/>
      <c r="AV9" s="40"/>
      <c r="AW9" s="39"/>
      <c r="AX9" s="40"/>
      <c r="AY9" s="12"/>
      <c r="AZ9" s="12"/>
      <c r="BA9" s="12"/>
      <c r="BB9" s="12"/>
      <c r="BC9" s="12"/>
    </row>
    <row r="10" spans="1:55" ht="25.5">
      <c r="A10" s="74" t="s">
        <v>47</v>
      </c>
      <c r="B10" s="6" t="s">
        <v>48</v>
      </c>
      <c r="C10" s="6" t="s">
        <v>343</v>
      </c>
      <c r="D10" s="148"/>
      <c r="E10" s="75" t="s">
        <v>52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>
        <v>10</v>
      </c>
      <c r="V10" s="8">
        <v>0</v>
      </c>
      <c r="W10" s="8">
        <v>2</v>
      </c>
      <c r="X10" s="8"/>
      <c r="Y10" s="8"/>
      <c r="Z10" s="8"/>
      <c r="AA10" s="8"/>
      <c r="AB10" s="8"/>
      <c r="AC10" s="8"/>
      <c r="AD10" s="8">
        <f t="shared" ref="AD10:AE10" si="7">F10+I10+L10+O10+R10+U10+X10+AA10</f>
        <v>10</v>
      </c>
      <c r="AE10" s="8">
        <f t="shared" si="7"/>
        <v>0</v>
      </c>
      <c r="AF10" s="8">
        <f t="shared" si="1"/>
        <v>10</v>
      </c>
      <c r="AG10" s="8">
        <f t="shared" si="2"/>
        <v>2</v>
      </c>
      <c r="AH10" s="72" t="s">
        <v>43</v>
      </c>
      <c r="AI10" s="134" t="s">
        <v>342</v>
      </c>
      <c r="AJ10" s="76" t="s">
        <v>51</v>
      </c>
      <c r="AK10" s="39"/>
      <c r="AL10" s="40"/>
      <c r="AM10" s="39"/>
      <c r="AN10" s="40"/>
      <c r="AO10" s="39"/>
      <c r="AP10" s="40"/>
      <c r="AQ10" s="39"/>
      <c r="AR10" s="40"/>
      <c r="AS10" s="39"/>
      <c r="AT10" s="40"/>
      <c r="AU10" s="39"/>
      <c r="AV10" s="40"/>
      <c r="AW10" s="39"/>
      <c r="AX10" s="40"/>
      <c r="AY10" s="12"/>
      <c r="AZ10" s="12"/>
      <c r="BA10" s="12"/>
      <c r="BB10" s="12"/>
      <c r="BC10" s="12"/>
    </row>
    <row r="11" spans="1:55" ht="12.75">
      <c r="A11" s="6" t="s">
        <v>40</v>
      </c>
      <c r="B11" s="6" t="s">
        <v>53</v>
      </c>
      <c r="C11" s="6" t="s">
        <v>344</v>
      </c>
      <c r="D11" s="149"/>
      <c r="E11" s="77" t="s">
        <v>54</v>
      </c>
      <c r="F11" s="8"/>
      <c r="G11" s="8"/>
      <c r="H11" s="8"/>
      <c r="I11" s="8">
        <v>10</v>
      </c>
      <c r="J11" s="8">
        <v>0</v>
      </c>
      <c r="K11" s="8">
        <v>2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>
        <f t="shared" ref="AD11:AE11" si="8">F11+I11+L11+O11+R11+U11+X11+AA11</f>
        <v>10</v>
      </c>
      <c r="AE11" s="8">
        <f t="shared" si="8"/>
        <v>0</v>
      </c>
      <c r="AF11" s="8">
        <f t="shared" si="1"/>
        <v>10</v>
      </c>
      <c r="AG11" s="8">
        <f t="shared" si="2"/>
        <v>2</v>
      </c>
      <c r="AH11" s="8" t="s">
        <v>43</v>
      </c>
      <c r="AI11" s="134"/>
      <c r="AJ11" s="73"/>
      <c r="AK11" s="39"/>
      <c r="AL11" s="40"/>
      <c r="AM11" s="39"/>
      <c r="AN11" s="40"/>
      <c r="AO11" s="39"/>
      <c r="AP11" s="40"/>
      <c r="AQ11" s="39"/>
      <c r="AR11" s="40"/>
      <c r="AS11" s="39"/>
      <c r="AT11" s="40"/>
      <c r="AU11" s="39"/>
      <c r="AV11" s="40"/>
      <c r="AW11" s="39"/>
      <c r="AX11" s="40"/>
      <c r="AY11" s="12"/>
      <c r="AZ11" s="12"/>
      <c r="BA11" s="12"/>
      <c r="BB11" s="12"/>
      <c r="BC11" s="12"/>
    </row>
    <row r="12" spans="1:55" ht="12.75">
      <c r="A12" s="6"/>
      <c r="B12" s="6"/>
      <c r="C12" s="6"/>
      <c r="D12" s="13"/>
      <c r="E12" s="14" t="s">
        <v>56</v>
      </c>
      <c r="F12" s="15">
        <f t="shared" ref="F12:AG12" si="9">SUM(F3:F11)</f>
        <v>15</v>
      </c>
      <c r="G12" s="15">
        <f t="shared" si="9"/>
        <v>10</v>
      </c>
      <c r="H12" s="15">
        <f t="shared" si="9"/>
        <v>5</v>
      </c>
      <c r="I12" s="15">
        <f t="shared" si="9"/>
        <v>10</v>
      </c>
      <c r="J12" s="15">
        <f t="shared" si="9"/>
        <v>0</v>
      </c>
      <c r="K12" s="15">
        <f t="shared" si="9"/>
        <v>2</v>
      </c>
      <c r="L12" s="15">
        <f t="shared" si="9"/>
        <v>0</v>
      </c>
      <c r="M12" s="15">
        <f t="shared" si="9"/>
        <v>0</v>
      </c>
      <c r="N12" s="15">
        <f t="shared" si="9"/>
        <v>0</v>
      </c>
      <c r="O12" s="15">
        <f t="shared" si="9"/>
        <v>0</v>
      </c>
      <c r="P12" s="15">
        <f t="shared" si="9"/>
        <v>0</v>
      </c>
      <c r="Q12" s="15">
        <f t="shared" si="9"/>
        <v>0</v>
      </c>
      <c r="R12" s="15">
        <f t="shared" si="9"/>
        <v>10</v>
      </c>
      <c r="S12" s="15">
        <f t="shared" si="9"/>
        <v>0</v>
      </c>
      <c r="T12" s="15">
        <f t="shared" si="9"/>
        <v>2</v>
      </c>
      <c r="U12" s="15">
        <f t="shared" si="9"/>
        <v>20</v>
      </c>
      <c r="V12" s="15">
        <f t="shared" si="9"/>
        <v>0</v>
      </c>
      <c r="W12" s="15">
        <f t="shared" si="9"/>
        <v>4</v>
      </c>
      <c r="X12" s="15">
        <f t="shared" si="9"/>
        <v>20</v>
      </c>
      <c r="Y12" s="15">
        <f t="shared" si="9"/>
        <v>5</v>
      </c>
      <c r="Z12" s="15">
        <f t="shared" si="9"/>
        <v>5</v>
      </c>
      <c r="AA12" s="15">
        <f t="shared" si="9"/>
        <v>0</v>
      </c>
      <c r="AB12" s="15">
        <f t="shared" si="9"/>
        <v>0</v>
      </c>
      <c r="AC12" s="15">
        <f t="shared" si="9"/>
        <v>0</v>
      </c>
      <c r="AD12" s="15">
        <f t="shared" si="9"/>
        <v>75</v>
      </c>
      <c r="AE12" s="15">
        <f t="shared" si="9"/>
        <v>15</v>
      </c>
      <c r="AF12" s="15">
        <f t="shared" si="9"/>
        <v>90</v>
      </c>
      <c r="AG12" s="15">
        <f t="shared" si="9"/>
        <v>18</v>
      </c>
      <c r="AH12" s="15"/>
      <c r="AI12" s="134"/>
      <c r="AJ12" s="73"/>
      <c r="AK12" s="39"/>
      <c r="AL12" s="40"/>
      <c r="AM12" s="39"/>
      <c r="AN12" s="40"/>
      <c r="AO12" s="39"/>
      <c r="AP12" s="40"/>
      <c r="AQ12" s="39"/>
      <c r="AR12" s="40"/>
      <c r="AS12" s="39"/>
      <c r="AT12" s="40"/>
      <c r="AU12" s="39"/>
      <c r="AV12" s="40"/>
      <c r="AW12" s="39"/>
      <c r="AX12" s="40"/>
      <c r="AY12" s="12"/>
      <c r="AZ12" s="12"/>
      <c r="BA12" s="12"/>
      <c r="BB12" s="12"/>
      <c r="BC12" s="12"/>
    </row>
    <row r="13" spans="1:55" ht="12.75">
      <c r="A13" s="6" t="s">
        <v>40</v>
      </c>
      <c r="B13" s="6" t="s">
        <v>41</v>
      </c>
      <c r="C13" s="16" t="s">
        <v>346</v>
      </c>
      <c r="D13" s="151" t="s">
        <v>335</v>
      </c>
      <c r="E13" s="7" t="s">
        <v>57</v>
      </c>
      <c r="F13" s="8">
        <v>5</v>
      </c>
      <c r="G13" s="8">
        <v>5</v>
      </c>
      <c r="H13" s="8">
        <v>2</v>
      </c>
      <c r="I13" s="8"/>
      <c r="J13" s="8"/>
      <c r="K13" s="8"/>
      <c r="L13" s="9"/>
      <c r="M13" s="10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>
        <f t="shared" ref="AD13:AE13" si="10">F13+I13+L13+O13+R13+U13+X13+AA13</f>
        <v>5</v>
      </c>
      <c r="AE13" s="8">
        <f t="shared" si="10"/>
        <v>5</v>
      </c>
      <c r="AF13" s="8">
        <f>SUM(AD13:AE13)</f>
        <v>10</v>
      </c>
      <c r="AG13" s="8">
        <f t="shared" ref="AG13:AG17" si="11">AC13+Z13+W13+T13+Q13+N13+K13+H13</f>
        <v>2</v>
      </c>
      <c r="AH13" s="8" t="s">
        <v>43</v>
      </c>
      <c r="AI13" s="134"/>
      <c r="AJ13" s="73"/>
      <c r="AK13" s="39"/>
      <c r="AL13" s="40"/>
      <c r="AM13" s="39"/>
      <c r="AN13" s="40"/>
      <c r="AO13" s="39"/>
      <c r="AP13" s="40"/>
      <c r="AQ13" s="39"/>
      <c r="AR13" s="40"/>
      <c r="AS13" s="39"/>
      <c r="AT13" s="40"/>
      <c r="AU13" s="39"/>
      <c r="AV13" s="40"/>
      <c r="AW13" s="39"/>
      <c r="AX13" s="40"/>
      <c r="AY13" s="12"/>
      <c r="AZ13" s="12"/>
      <c r="BA13" s="12"/>
      <c r="BB13" s="12"/>
      <c r="BC13" s="12"/>
    </row>
    <row r="14" spans="1:55" ht="25.5">
      <c r="A14" s="6" t="s">
        <v>40</v>
      </c>
      <c r="B14" s="6" t="s">
        <v>53</v>
      </c>
      <c r="C14" s="6" t="s">
        <v>347</v>
      </c>
      <c r="D14" s="152"/>
      <c r="E14" s="7" t="s">
        <v>58</v>
      </c>
      <c r="F14" s="8"/>
      <c r="G14" s="8"/>
      <c r="H14" s="8"/>
      <c r="I14" s="8">
        <v>10</v>
      </c>
      <c r="J14" s="8">
        <v>5</v>
      </c>
      <c r="K14" s="8">
        <v>3</v>
      </c>
      <c r="L14" s="9"/>
      <c r="M14" s="10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>
        <f t="shared" ref="AD14:AE14" si="12">F14+I14+L14+O14+R14+U14+X14+AA14</f>
        <v>10</v>
      </c>
      <c r="AE14" s="8">
        <f t="shared" si="12"/>
        <v>5</v>
      </c>
      <c r="AF14" s="8">
        <f t="shared" ref="AF14:AF17" si="13">SUM(AD13:AE13)</f>
        <v>10</v>
      </c>
      <c r="AG14" s="8">
        <f t="shared" si="11"/>
        <v>3</v>
      </c>
      <c r="AH14" s="8" t="s">
        <v>43</v>
      </c>
      <c r="AI14" s="134" t="s">
        <v>346</v>
      </c>
      <c r="AJ14" s="7" t="s">
        <v>57</v>
      </c>
      <c r="AK14" s="39"/>
      <c r="AL14" s="40"/>
      <c r="AM14" s="39"/>
      <c r="AN14" s="40"/>
      <c r="AO14" s="39"/>
      <c r="AP14" s="40"/>
      <c r="AQ14" s="39"/>
      <c r="AR14" s="40"/>
      <c r="AS14" s="39"/>
      <c r="AT14" s="40"/>
      <c r="AU14" s="39"/>
      <c r="AV14" s="40"/>
      <c r="AW14" s="39"/>
      <c r="AX14" s="40"/>
      <c r="AY14" s="12"/>
      <c r="AZ14" s="12"/>
      <c r="BA14" s="12"/>
      <c r="BB14" s="12"/>
      <c r="BC14" s="12"/>
    </row>
    <row r="15" spans="1:55" ht="12.75">
      <c r="A15" s="6" t="s">
        <v>59</v>
      </c>
      <c r="B15" s="6" t="s">
        <v>60</v>
      </c>
      <c r="C15" s="6" t="s">
        <v>348</v>
      </c>
      <c r="D15" s="152"/>
      <c r="E15" s="7" t="s">
        <v>61</v>
      </c>
      <c r="F15" s="8"/>
      <c r="G15" s="8"/>
      <c r="H15" s="8"/>
      <c r="I15" s="8"/>
      <c r="J15" s="8"/>
      <c r="K15" s="8"/>
      <c r="L15" s="9">
        <v>10</v>
      </c>
      <c r="M15" s="10">
        <v>5</v>
      </c>
      <c r="N15" s="8">
        <v>3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>
        <f t="shared" ref="AD15:AE15" si="14">F15+I15+L15+O15+R15+U15+X15+AA15</f>
        <v>10</v>
      </c>
      <c r="AE15" s="8">
        <f t="shared" si="14"/>
        <v>5</v>
      </c>
      <c r="AF15" s="8">
        <f t="shared" si="13"/>
        <v>15</v>
      </c>
      <c r="AG15" s="8">
        <f t="shared" si="11"/>
        <v>3</v>
      </c>
      <c r="AH15" s="8" t="s">
        <v>43</v>
      </c>
      <c r="AI15" s="134"/>
      <c r="AJ15" s="7"/>
      <c r="AK15" s="39"/>
      <c r="AL15" s="40"/>
      <c r="AM15" s="39"/>
      <c r="AN15" s="40"/>
      <c r="AO15" s="39"/>
      <c r="AP15" s="40"/>
      <c r="AQ15" s="39"/>
      <c r="AR15" s="40"/>
      <c r="AS15" s="39"/>
      <c r="AT15" s="40"/>
      <c r="AU15" s="39"/>
      <c r="AV15" s="40"/>
      <c r="AW15" s="39"/>
      <c r="AX15" s="40"/>
      <c r="AY15" s="12"/>
      <c r="AZ15" s="12"/>
      <c r="BA15" s="12"/>
      <c r="BB15" s="12"/>
      <c r="BC15" s="12"/>
    </row>
    <row r="16" spans="1:55" ht="12.75">
      <c r="A16" s="6" t="s">
        <v>59</v>
      </c>
      <c r="B16" s="6" t="s">
        <v>62</v>
      </c>
      <c r="C16" s="6" t="s">
        <v>349</v>
      </c>
      <c r="D16" s="152"/>
      <c r="E16" s="7" t="s">
        <v>63</v>
      </c>
      <c r="F16" s="8"/>
      <c r="G16" s="8"/>
      <c r="H16" s="8"/>
      <c r="I16" s="8"/>
      <c r="J16" s="8"/>
      <c r="K16" s="8"/>
      <c r="L16" s="9"/>
      <c r="M16" s="10"/>
      <c r="N16" s="8"/>
      <c r="O16" s="8">
        <v>0</v>
      </c>
      <c r="P16" s="8">
        <v>10</v>
      </c>
      <c r="Q16" s="8">
        <v>2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>
        <f t="shared" ref="AD16:AE16" si="15">F16+I16+L16+O16+R16+U16+X16+AA16</f>
        <v>0</v>
      </c>
      <c r="AE16" s="8">
        <f t="shared" si="15"/>
        <v>10</v>
      </c>
      <c r="AF16" s="8">
        <f t="shared" si="13"/>
        <v>15</v>
      </c>
      <c r="AG16" s="8">
        <f t="shared" si="11"/>
        <v>2</v>
      </c>
      <c r="AH16" s="8" t="s">
        <v>39</v>
      </c>
      <c r="AI16" s="134"/>
      <c r="AJ16" s="7"/>
      <c r="AK16" s="39"/>
      <c r="AL16" s="40"/>
      <c r="AM16" s="39"/>
      <c r="AN16" s="40"/>
      <c r="AO16" s="39"/>
      <c r="AP16" s="40"/>
      <c r="AQ16" s="39"/>
      <c r="AR16" s="40"/>
      <c r="AS16" s="39"/>
      <c r="AT16" s="40"/>
      <c r="AU16" s="39"/>
      <c r="AV16" s="40"/>
      <c r="AW16" s="39"/>
      <c r="AX16" s="40"/>
      <c r="AY16" s="12"/>
      <c r="AZ16" s="12"/>
      <c r="BA16" s="12"/>
      <c r="BB16" s="12"/>
      <c r="BC16" s="12"/>
    </row>
    <row r="17" spans="1:55" ht="76.5">
      <c r="A17" s="6" t="s">
        <v>47</v>
      </c>
      <c r="B17" s="6" t="s">
        <v>50</v>
      </c>
      <c r="C17" s="6" t="s">
        <v>350</v>
      </c>
      <c r="D17" s="153"/>
      <c r="E17" s="17" t="s">
        <v>64</v>
      </c>
      <c r="F17" s="8"/>
      <c r="G17" s="8"/>
      <c r="H17" s="8"/>
      <c r="I17" s="8"/>
      <c r="J17" s="8"/>
      <c r="K17" s="8"/>
      <c r="L17" s="9"/>
      <c r="M17" s="10"/>
      <c r="N17" s="8"/>
      <c r="O17" s="8"/>
      <c r="P17" s="8"/>
      <c r="Q17" s="8"/>
      <c r="R17" s="8">
        <v>0</v>
      </c>
      <c r="S17" s="8">
        <v>10</v>
      </c>
      <c r="T17" s="8">
        <v>2</v>
      </c>
      <c r="U17" s="8"/>
      <c r="V17" s="8"/>
      <c r="W17" s="8"/>
      <c r="X17" s="8"/>
      <c r="Y17" s="8"/>
      <c r="Z17" s="8"/>
      <c r="AA17" s="8"/>
      <c r="AB17" s="8"/>
      <c r="AC17" s="8"/>
      <c r="AD17" s="8">
        <f t="shared" ref="AD17:AE17" si="16">F17+I17+L17+O17+R17+U17+X17+AA17</f>
        <v>0</v>
      </c>
      <c r="AE17" s="8">
        <f t="shared" si="16"/>
        <v>10</v>
      </c>
      <c r="AF17" s="8">
        <f t="shared" si="13"/>
        <v>10</v>
      </c>
      <c r="AG17" s="8">
        <f t="shared" si="11"/>
        <v>2</v>
      </c>
      <c r="AH17" s="8" t="s">
        <v>39</v>
      </c>
      <c r="AI17" s="134" t="s">
        <v>552</v>
      </c>
      <c r="AJ17" s="76" t="s">
        <v>65</v>
      </c>
      <c r="AK17" s="39"/>
      <c r="AL17" s="40"/>
      <c r="AM17" s="39"/>
      <c r="AN17" s="40"/>
      <c r="AO17" s="39"/>
      <c r="AP17" s="40"/>
      <c r="AQ17" s="39"/>
      <c r="AR17" s="40"/>
      <c r="AS17" s="39"/>
      <c r="AT17" s="40"/>
      <c r="AU17" s="39"/>
      <c r="AV17" s="40"/>
      <c r="AW17" s="39"/>
      <c r="AX17" s="40"/>
      <c r="AY17" s="12"/>
      <c r="AZ17" s="12"/>
      <c r="BA17" s="12"/>
      <c r="BB17" s="12"/>
      <c r="BC17" s="12"/>
    </row>
    <row r="18" spans="1:55" ht="12.75">
      <c r="A18" s="6"/>
      <c r="B18" s="6"/>
      <c r="C18" s="6"/>
      <c r="D18" s="13"/>
      <c r="E18" s="14" t="s">
        <v>66</v>
      </c>
      <c r="F18" s="15">
        <f t="shared" ref="F18:AG18" si="17">SUM(F13:F17)</f>
        <v>5</v>
      </c>
      <c r="G18" s="15">
        <f t="shared" si="17"/>
        <v>5</v>
      </c>
      <c r="H18" s="15">
        <f t="shared" si="17"/>
        <v>2</v>
      </c>
      <c r="I18" s="15">
        <f t="shared" si="17"/>
        <v>10</v>
      </c>
      <c r="J18" s="15">
        <f t="shared" si="17"/>
        <v>5</v>
      </c>
      <c r="K18" s="15">
        <f t="shared" si="17"/>
        <v>3</v>
      </c>
      <c r="L18" s="15">
        <f t="shared" si="17"/>
        <v>10</v>
      </c>
      <c r="M18" s="15">
        <f t="shared" si="17"/>
        <v>5</v>
      </c>
      <c r="N18" s="15">
        <f t="shared" si="17"/>
        <v>3</v>
      </c>
      <c r="O18" s="15">
        <f t="shared" si="17"/>
        <v>0</v>
      </c>
      <c r="P18" s="15">
        <f t="shared" si="17"/>
        <v>10</v>
      </c>
      <c r="Q18" s="15">
        <f t="shared" si="17"/>
        <v>2</v>
      </c>
      <c r="R18" s="15">
        <f t="shared" si="17"/>
        <v>0</v>
      </c>
      <c r="S18" s="15">
        <f t="shared" si="17"/>
        <v>10</v>
      </c>
      <c r="T18" s="15">
        <f t="shared" si="17"/>
        <v>2</v>
      </c>
      <c r="U18" s="15">
        <f t="shared" si="17"/>
        <v>0</v>
      </c>
      <c r="V18" s="15">
        <f t="shared" si="17"/>
        <v>0</v>
      </c>
      <c r="W18" s="15">
        <f t="shared" si="17"/>
        <v>0</v>
      </c>
      <c r="X18" s="15">
        <f t="shared" si="17"/>
        <v>0</v>
      </c>
      <c r="Y18" s="15">
        <f t="shared" si="17"/>
        <v>0</v>
      </c>
      <c r="Z18" s="15">
        <f t="shared" si="17"/>
        <v>0</v>
      </c>
      <c r="AA18" s="15">
        <f t="shared" si="17"/>
        <v>0</v>
      </c>
      <c r="AB18" s="15">
        <f t="shared" si="17"/>
        <v>0</v>
      </c>
      <c r="AC18" s="15">
        <f t="shared" si="17"/>
        <v>0</v>
      </c>
      <c r="AD18" s="15">
        <f t="shared" si="17"/>
        <v>25</v>
      </c>
      <c r="AE18" s="15">
        <f t="shared" si="17"/>
        <v>35</v>
      </c>
      <c r="AF18" s="15">
        <f t="shared" si="17"/>
        <v>60</v>
      </c>
      <c r="AG18" s="15">
        <f t="shared" si="17"/>
        <v>12</v>
      </c>
      <c r="AH18" s="8"/>
      <c r="AI18" s="134"/>
      <c r="AJ18" s="73"/>
      <c r="AK18" s="39"/>
      <c r="AL18" s="40"/>
      <c r="AM18" s="39"/>
      <c r="AN18" s="40"/>
      <c r="AO18" s="39"/>
      <c r="AP18" s="40"/>
      <c r="AQ18" s="39"/>
      <c r="AR18" s="40"/>
      <c r="AS18" s="39"/>
      <c r="AT18" s="40"/>
      <c r="AU18" s="39"/>
      <c r="AV18" s="40"/>
      <c r="AW18" s="39"/>
      <c r="AX18" s="40"/>
      <c r="AY18" s="12"/>
      <c r="AZ18" s="12"/>
      <c r="BA18" s="12"/>
      <c r="BB18" s="12"/>
      <c r="BC18" s="12"/>
    </row>
    <row r="19" spans="1:55" ht="12.75">
      <c r="A19" s="6" t="s">
        <v>40</v>
      </c>
      <c r="B19" s="6" t="s">
        <v>41</v>
      </c>
      <c r="C19" s="6" t="s">
        <v>352</v>
      </c>
      <c r="D19" s="154" t="s">
        <v>69</v>
      </c>
      <c r="E19" s="7" t="s">
        <v>70</v>
      </c>
      <c r="F19" s="8">
        <v>5</v>
      </c>
      <c r="G19" s="8">
        <v>5</v>
      </c>
      <c r="H19" s="8">
        <v>2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>
        <f t="shared" ref="AD19:AE19" si="18">F19+I19+L19+O19+R19+U19+X19+AA19</f>
        <v>5</v>
      </c>
      <c r="AE19" s="8">
        <f t="shared" si="18"/>
        <v>5</v>
      </c>
      <c r="AF19" s="8">
        <f t="shared" ref="AF19:AF27" si="19">SUM(AD19:AE19)</f>
        <v>10</v>
      </c>
      <c r="AG19" s="8">
        <f t="shared" ref="AG19:AG20" si="20">H19+K19+N19+Q19+T19+W19+Z19+AC19</f>
        <v>2</v>
      </c>
      <c r="AH19" s="8" t="s">
        <v>43</v>
      </c>
      <c r="AI19" s="134"/>
      <c r="AJ19" s="73"/>
      <c r="AK19" s="39"/>
      <c r="AL19" s="40"/>
      <c r="AM19" s="39"/>
      <c r="AN19" s="40"/>
      <c r="AO19" s="39"/>
      <c r="AP19" s="40"/>
      <c r="AQ19" s="39"/>
      <c r="AR19" s="40"/>
      <c r="AS19" s="39"/>
      <c r="AT19" s="40"/>
      <c r="AU19" s="39"/>
      <c r="AV19" s="40"/>
      <c r="AW19" s="39"/>
      <c r="AX19" s="40"/>
      <c r="AY19" s="12"/>
      <c r="AZ19" s="12"/>
      <c r="BA19" s="12"/>
      <c r="BB19" s="12"/>
      <c r="BC19" s="12"/>
    </row>
    <row r="20" spans="1:55" ht="12.75">
      <c r="A20" s="6" t="s">
        <v>40</v>
      </c>
      <c r="B20" s="6" t="s">
        <v>53</v>
      </c>
      <c r="C20" s="6" t="s">
        <v>353</v>
      </c>
      <c r="D20" s="155"/>
      <c r="E20" s="7" t="s">
        <v>71</v>
      </c>
      <c r="F20" s="8"/>
      <c r="G20" s="8"/>
      <c r="H20" s="8"/>
      <c r="I20" s="8">
        <v>10</v>
      </c>
      <c r="J20" s="8">
        <v>0</v>
      </c>
      <c r="K20" s="8">
        <v>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>
        <f t="shared" ref="AD20:AE20" si="21">F20+I20+L20+O20+R20+U20+X20+AA20</f>
        <v>10</v>
      </c>
      <c r="AE20" s="8">
        <f t="shared" si="21"/>
        <v>0</v>
      </c>
      <c r="AF20" s="8">
        <f t="shared" si="19"/>
        <v>10</v>
      </c>
      <c r="AG20" s="8">
        <f t="shared" si="20"/>
        <v>2</v>
      </c>
      <c r="AH20" s="6" t="s">
        <v>39</v>
      </c>
      <c r="AI20" s="135"/>
      <c r="AJ20" s="7"/>
      <c r="AK20" s="39"/>
      <c r="AL20" s="40"/>
      <c r="AM20" s="39"/>
      <c r="AN20" s="40"/>
      <c r="AO20" s="39"/>
      <c r="AP20" s="40"/>
      <c r="AQ20" s="39"/>
      <c r="AR20" s="40"/>
      <c r="AS20" s="39"/>
      <c r="AT20" s="40"/>
      <c r="AU20" s="39"/>
      <c r="AV20" s="40"/>
      <c r="AW20" s="39"/>
      <c r="AX20" s="40"/>
      <c r="AY20" s="12"/>
      <c r="AZ20" s="12"/>
      <c r="BA20" s="12"/>
      <c r="BB20" s="12"/>
      <c r="BC20" s="12"/>
    </row>
    <row r="21" spans="1:55" ht="12.75">
      <c r="A21" s="6" t="s">
        <v>59</v>
      </c>
      <c r="B21" s="6" t="s">
        <v>60</v>
      </c>
      <c r="C21" s="6" t="s">
        <v>356</v>
      </c>
      <c r="D21" s="155"/>
      <c r="E21" s="7" t="s">
        <v>357</v>
      </c>
      <c r="F21" s="8"/>
      <c r="G21" s="8"/>
      <c r="H21" s="8"/>
      <c r="I21" s="8"/>
      <c r="J21" s="8"/>
      <c r="K21" s="8"/>
      <c r="L21" s="8">
        <v>5</v>
      </c>
      <c r="M21" s="8">
        <v>5</v>
      </c>
      <c r="N21" s="8">
        <v>2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>
        <f t="shared" ref="AD21:AE21" si="22">F21+I21+L21+O21+R21+U21+X21+AA21</f>
        <v>5</v>
      </c>
      <c r="AE21" s="8">
        <f t="shared" si="22"/>
        <v>5</v>
      </c>
      <c r="AF21" s="8">
        <f>SUM(AD21:AE21)</f>
        <v>10</v>
      </c>
      <c r="AG21" s="8">
        <f>AC21+Z21+W21+T21+Q21+N21+K21+H21</f>
        <v>2</v>
      </c>
      <c r="AH21" s="6" t="s">
        <v>39</v>
      </c>
      <c r="AI21" s="135"/>
      <c r="AJ21" s="7"/>
      <c r="AK21" s="39"/>
      <c r="AL21" s="40"/>
      <c r="AM21" s="39"/>
      <c r="AN21" s="40"/>
      <c r="AO21" s="39"/>
      <c r="AP21" s="40"/>
      <c r="AQ21" s="39"/>
      <c r="AR21" s="40"/>
      <c r="AS21" s="39"/>
      <c r="AT21" s="40"/>
      <c r="AU21" s="39"/>
      <c r="AV21" s="40"/>
      <c r="AW21" s="39"/>
      <c r="AX21" s="40"/>
      <c r="AY21" s="12"/>
      <c r="AZ21" s="12"/>
      <c r="BA21" s="12"/>
      <c r="BB21" s="12"/>
      <c r="BC21" s="12"/>
    </row>
    <row r="22" spans="1:55" ht="12.75">
      <c r="A22" s="6" t="s">
        <v>36</v>
      </c>
      <c r="B22" s="6" t="s">
        <v>72</v>
      </c>
      <c r="C22" s="6" t="s">
        <v>354</v>
      </c>
      <c r="D22" s="156"/>
      <c r="E22" s="7" t="s">
        <v>355</v>
      </c>
      <c r="F22" s="8"/>
      <c r="G22" s="8"/>
      <c r="H22" s="8"/>
      <c r="I22" s="19"/>
      <c r="J22" s="19"/>
      <c r="K22" s="19"/>
      <c r="L22" s="8"/>
      <c r="M22" s="8"/>
      <c r="N22" s="8"/>
      <c r="O22" s="8"/>
      <c r="P22" s="8"/>
      <c r="Q22" s="8"/>
      <c r="R22" s="8"/>
      <c r="S22" s="8"/>
      <c r="T22" s="8"/>
      <c r="U22" s="19"/>
      <c r="V22" s="19"/>
      <c r="W22" s="19"/>
      <c r="X22" s="8"/>
      <c r="Y22" s="8"/>
      <c r="Z22" s="8"/>
      <c r="AA22" s="8">
        <v>0</v>
      </c>
      <c r="AB22" s="8">
        <v>10</v>
      </c>
      <c r="AC22" s="8">
        <v>2</v>
      </c>
      <c r="AD22" s="8">
        <f t="shared" ref="AD22:AE22" si="23">F22+I22+L22+O22+R22+U22+X22+AA22</f>
        <v>0</v>
      </c>
      <c r="AE22" s="8">
        <f t="shared" si="23"/>
        <v>10</v>
      </c>
      <c r="AF22" s="8">
        <f t="shared" si="19"/>
        <v>10</v>
      </c>
      <c r="AG22" s="8">
        <f t="shared" ref="AG22:AG27" si="24">AC22+Z22+W22+T22+Q22+N22+K22+H22</f>
        <v>2</v>
      </c>
      <c r="AH22" s="8" t="s">
        <v>39</v>
      </c>
      <c r="AI22" s="134"/>
      <c r="AJ22" s="7"/>
      <c r="AK22" s="39"/>
      <c r="AL22" s="40"/>
      <c r="AM22" s="39"/>
      <c r="AN22" s="40"/>
      <c r="AO22" s="39"/>
      <c r="AP22" s="40"/>
      <c r="AQ22" s="39"/>
      <c r="AR22" s="40"/>
      <c r="AS22" s="39"/>
      <c r="AT22" s="40"/>
      <c r="AU22" s="39"/>
      <c r="AV22" s="40"/>
      <c r="AW22" s="39"/>
      <c r="AX22" s="40"/>
      <c r="AY22" s="12"/>
      <c r="AZ22" s="12"/>
      <c r="BA22" s="12"/>
      <c r="BB22" s="12"/>
      <c r="BC22" s="12"/>
    </row>
    <row r="23" spans="1:55" ht="12.75">
      <c r="A23" s="6" t="s">
        <v>40</v>
      </c>
      <c r="B23" s="6" t="s">
        <v>41</v>
      </c>
      <c r="C23" s="6" t="s">
        <v>351</v>
      </c>
      <c r="D23" s="150" t="s">
        <v>67</v>
      </c>
      <c r="E23" s="7" t="s">
        <v>68</v>
      </c>
      <c r="F23" s="8">
        <v>10</v>
      </c>
      <c r="G23" s="8">
        <v>0</v>
      </c>
      <c r="H23" s="8">
        <v>1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>
        <f t="shared" ref="AD23:AE23" si="25">F23+I23+L23+O23+R23+U23+X23+AA23</f>
        <v>10</v>
      </c>
      <c r="AE23" s="8">
        <f t="shared" si="25"/>
        <v>0</v>
      </c>
      <c r="AF23" s="8">
        <f>SUM(AD23:AE23)</f>
        <v>10</v>
      </c>
      <c r="AG23" s="8">
        <f>H23+K23+N23+Q23+T23+W23+Z23+AC23</f>
        <v>1</v>
      </c>
      <c r="AH23" s="8" t="s">
        <v>43</v>
      </c>
      <c r="AI23" s="134"/>
      <c r="AJ23" s="73"/>
      <c r="AK23" s="39"/>
      <c r="AL23" s="40"/>
      <c r="AM23" s="39"/>
      <c r="AN23" s="40"/>
      <c r="AO23" s="39"/>
      <c r="AP23" s="40"/>
      <c r="AQ23" s="39"/>
      <c r="AR23" s="40"/>
      <c r="AS23" s="39"/>
      <c r="AT23" s="40"/>
      <c r="AU23" s="39"/>
      <c r="AV23" s="40"/>
      <c r="AW23" s="39"/>
      <c r="AX23" s="40"/>
      <c r="AY23" s="12"/>
      <c r="AZ23" s="12"/>
      <c r="BA23" s="12"/>
      <c r="BB23" s="12"/>
      <c r="BC23" s="12"/>
    </row>
    <row r="24" spans="1:55" ht="25.5">
      <c r="A24" s="6" t="s">
        <v>59</v>
      </c>
      <c r="B24" s="6" t="s">
        <v>62</v>
      </c>
      <c r="C24" s="6" t="s">
        <v>358</v>
      </c>
      <c r="D24" s="148"/>
      <c r="E24" s="7" t="s">
        <v>73</v>
      </c>
      <c r="F24" s="8"/>
      <c r="G24" s="8"/>
      <c r="H24" s="8"/>
      <c r="I24" s="8"/>
      <c r="J24" s="8"/>
      <c r="K24" s="8"/>
      <c r="L24" s="8"/>
      <c r="M24" s="8"/>
      <c r="N24" s="8"/>
      <c r="O24" s="8">
        <v>10</v>
      </c>
      <c r="P24" s="8">
        <v>0</v>
      </c>
      <c r="Q24" s="8">
        <v>2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>
        <f t="shared" ref="AD24:AE24" si="26">F24+I24+L24+O24+R24+U24+X24+AA24</f>
        <v>10</v>
      </c>
      <c r="AE24" s="8">
        <f t="shared" si="26"/>
        <v>0</v>
      </c>
      <c r="AF24" s="8">
        <f t="shared" si="19"/>
        <v>10</v>
      </c>
      <c r="AG24" s="8">
        <f t="shared" si="24"/>
        <v>2</v>
      </c>
      <c r="AH24" s="8" t="s">
        <v>43</v>
      </c>
      <c r="AI24" s="134"/>
      <c r="AJ24" s="7"/>
      <c r="AK24" s="39"/>
      <c r="AL24" s="40"/>
      <c r="AM24" s="39"/>
      <c r="AN24" s="40"/>
      <c r="AO24" s="39"/>
      <c r="AP24" s="40"/>
      <c r="AQ24" s="39"/>
      <c r="AR24" s="40"/>
      <c r="AS24" s="39"/>
      <c r="AT24" s="40"/>
      <c r="AU24" s="39"/>
      <c r="AV24" s="40"/>
      <c r="AW24" s="39"/>
      <c r="AX24" s="40"/>
      <c r="AY24" s="12"/>
      <c r="AZ24" s="12"/>
      <c r="BA24" s="12"/>
      <c r="BB24" s="12"/>
      <c r="BC24" s="12"/>
    </row>
    <row r="25" spans="1:55" ht="12.75">
      <c r="A25" s="74" t="s">
        <v>47</v>
      </c>
      <c r="B25" s="6" t="s">
        <v>50</v>
      </c>
      <c r="C25" s="6" t="s">
        <v>359</v>
      </c>
      <c r="D25" s="148"/>
      <c r="E25" s="7" t="s">
        <v>74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>
        <v>0</v>
      </c>
      <c r="S25" s="72">
        <v>5</v>
      </c>
      <c r="T25" s="72">
        <v>2</v>
      </c>
      <c r="U25" s="72"/>
      <c r="V25" s="72"/>
      <c r="W25" s="72"/>
      <c r="X25" s="72"/>
      <c r="Y25" s="72"/>
      <c r="Z25" s="72"/>
      <c r="AA25" s="72"/>
      <c r="AB25" s="72"/>
      <c r="AC25" s="72"/>
      <c r="AD25" s="8">
        <f t="shared" ref="AD25:AE25" si="27">F25+I25+L25+O25+R25+U25+X25+AA25</f>
        <v>0</v>
      </c>
      <c r="AE25" s="8">
        <f t="shared" si="27"/>
        <v>5</v>
      </c>
      <c r="AF25" s="8">
        <f t="shared" si="19"/>
        <v>5</v>
      </c>
      <c r="AG25" s="8">
        <f t="shared" si="24"/>
        <v>2</v>
      </c>
      <c r="AH25" s="8" t="s">
        <v>39</v>
      </c>
      <c r="AI25" s="134"/>
      <c r="AJ25" s="7"/>
      <c r="AK25" s="39"/>
      <c r="AL25" s="40"/>
      <c r="AM25" s="39"/>
      <c r="AN25" s="40"/>
      <c r="AO25" s="39"/>
      <c r="AP25" s="40"/>
      <c r="AQ25" s="39"/>
      <c r="AR25" s="40"/>
      <c r="AS25" s="39"/>
      <c r="AT25" s="40"/>
      <c r="AU25" s="39"/>
      <c r="AV25" s="40"/>
      <c r="AW25" s="39"/>
      <c r="AX25" s="40"/>
      <c r="AY25" s="12"/>
      <c r="AZ25" s="12"/>
      <c r="BA25" s="12"/>
      <c r="BB25" s="12"/>
      <c r="BC25" s="12"/>
    </row>
    <row r="26" spans="1:55" ht="26.25" thickBot="1">
      <c r="A26" s="6" t="s">
        <v>47</v>
      </c>
      <c r="B26" s="6" t="s">
        <v>48</v>
      </c>
      <c r="C26" s="6" t="s">
        <v>360</v>
      </c>
      <c r="D26" s="149"/>
      <c r="E26" s="7" t="s">
        <v>75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>
        <v>10</v>
      </c>
      <c r="V26" s="8">
        <v>5</v>
      </c>
      <c r="W26" s="8">
        <v>2</v>
      </c>
      <c r="X26" s="8"/>
      <c r="Y26" s="8"/>
      <c r="Z26" s="8"/>
      <c r="AA26" s="8"/>
      <c r="AB26" s="8"/>
      <c r="AC26" s="8"/>
      <c r="AD26" s="8">
        <f t="shared" ref="AD26:AE26" si="28">F26+I26+L26+O26+R26+U26+X26+AA26</f>
        <v>10</v>
      </c>
      <c r="AE26" s="8">
        <f t="shared" si="28"/>
        <v>5</v>
      </c>
      <c r="AF26" s="8">
        <f t="shared" si="19"/>
        <v>15</v>
      </c>
      <c r="AG26" s="8">
        <f t="shared" si="24"/>
        <v>2</v>
      </c>
      <c r="AH26" s="8" t="s">
        <v>43</v>
      </c>
      <c r="AI26" s="135"/>
      <c r="AJ26" s="20"/>
      <c r="AK26" s="39"/>
      <c r="AL26" s="40"/>
      <c r="AM26" s="39"/>
      <c r="AN26" s="40"/>
      <c r="AO26" s="39"/>
      <c r="AP26" s="40"/>
      <c r="AQ26" s="39"/>
      <c r="AR26" s="40"/>
      <c r="AS26" s="39"/>
      <c r="AT26" s="40"/>
      <c r="AU26" s="39"/>
      <c r="AV26" s="40"/>
      <c r="AW26" s="39"/>
      <c r="AX26" s="40"/>
      <c r="AY26" s="12"/>
      <c r="AZ26" s="12"/>
      <c r="BA26" s="12"/>
      <c r="BB26" s="12"/>
      <c r="BC26" s="12"/>
    </row>
    <row r="27" spans="1:55" ht="128.25" thickBot="1">
      <c r="A27" s="6" t="s">
        <v>47</v>
      </c>
      <c r="B27" s="6" t="s">
        <v>50</v>
      </c>
      <c r="C27" s="7" t="s">
        <v>559</v>
      </c>
      <c r="D27" s="13"/>
      <c r="E27" s="7" t="s">
        <v>560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>
        <v>0</v>
      </c>
      <c r="S27" s="8">
        <v>0</v>
      </c>
      <c r="T27" s="8">
        <v>0</v>
      </c>
      <c r="U27" s="8"/>
      <c r="V27" s="8"/>
      <c r="W27" s="8"/>
      <c r="X27" s="8"/>
      <c r="Y27" s="8"/>
      <c r="Z27" s="8"/>
      <c r="AA27" s="8"/>
      <c r="AB27" s="8"/>
      <c r="AC27" s="8"/>
      <c r="AD27" s="8">
        <v>0</v>
      </c>
      <c r="AE27" s="8">
        <v>0</v>
      </c>
      <c r="AF27" s="8">
        <f t="shared" si="19"/>
        <v>0</v>
      </c>
      <c r="AG27" s="8">
        <f t="shared" si="24"/>
        <v>0</v>
      </c>
      <c r="AH27" s="8" t="s">
        <v>76</v>
      </c>
      <c r="AI27" s="138" t="s">
        <v>561</v>
      </c>
      <c r="AJ27" s="139" t="s">
        <v>562</v>
      </c>
      <c r="AK27" s="39"/>
      <c r="AL27" s="40"/>
      <c r="AM27" s="39"/>
      <c r="AN27" s="40"/>
      <c r="AO27" s="39"/>
      <c r="AP27" s="40"/>
      <c r="AQ27" s="39"/>
      <c r="AR27" s="40"/>
      <c r="AS27" s="39"/>
      <c r="AT27" s="40"/>
      <c r="AU27" s="39"/>
      <c r="AV27" s="40"/>
      <c r="AW27" s="39"/>
      <c r="AX27" s="40"/>
      <c r="AY27" s="12"/>
      <c r="AZ27" s="12"/>
      <c r="BA27" s="12"/>
      <c r="BB27" s="12"/>
      <c r="BC27" s="12"/>
    </row>
    <row r="28" spans="1:55" ht="12.75">
      <c r="A28" s="6"/>
      <c r="B28" s="6"/>
      <c r="C28" s="6"/>
      <c r="D28" s="13"/>
      <c r="E28" s="14" t="s">
        <v>77</v>
      </c>
      <c r="F28" s="15">
        <f t="shared" ref="F28:AG28" si="29">SUM(F19:F27)</f>
        <v>15</v>
      </c>
      <c r="G28" s="15">
        <f t="shared" si="29"/>
        <v>5</v>
      </c>
      <c r="H28" s="15">
        <f t="shared" si="29"/>
        <v>3</v>
      </c>
      <c r="I28" s="15">
        <f t="shared" si="29"/>
        <v>10</v>
      </c>
      <c r="J28" s="15">
        <f t="shared" si="29"/>
        <v>0</v>
      </c>
      <c r="K28" s="15">
        <f t="shared" si="29"/>
        <v>2</v>
      </c>
      <c r="L28" s="15">
        <f t="shared" si="29"/>
        <v>5</v>
      </c>
      <c r="M28" s="15">
        <f t="shared" si="29"/>
        <v>5</v>
      </c>
      <c r="N28" s="15">
        <f t="shared" si="29"/>
        <v>2</v>
      </c>
      <c r="O28" s="15">
        <f t="shared" si="29"/>
        <v>10</v>
      </c>
      <c r="P28" s="15">
        <f t="shared" si="29"/>
        <v>0</v>
      </c>
      <c r="Q28" s="15">
        <f t="shared" si="29"/>
        <v>2</v>
      </c>
      <c r="R28" s="15">
        <f t="shared" si="29"/>
        <v>0</v>
      </c>
      <c r="S28" s="15">
        <f t="shared" si="29"/>
        <v>5</v>
      </c>
      <c r="T28" s="15">
        <f t="shared" si="29"/>
        <v>2</v>
      </c>
      <c r="U28" s="15">
        <f t="shared" si="29"/>
        <v>10</v>
      </c>
      <c r="V28" s="15">
        <f t="shared" si="29"/>
        <v>5</v>
      </c>
      <c r="W28" s="15">
        <f t="shared" si="29"/>
        <v>2</v>
      </c>
      <c r="X28" s="15">
        <f t="shared" si="29"/>
        <v>0</v>
      </c>
      <c r="Y28" s="15">
        <f t="shared" si="29"/>
        <v>0</v>
      </c>
      <c r="Z28" s="15">
        <f t="shared" si="29"/>
        <v>0</v>
      </c>
      <c r="AA28" s="15">
        <f t="shared" si="29"/>
        <v>0</v>
      </c>
      <c r="AB28" s="15">
        <f t="shared" si="29"/>
        <v>10</v>
      </c>
      <c r="AC28" s="15">
        <f t="shared" si="29"/>
        <v>2</v>
      </c>
      <c r="AD28" s="15">
        <f t="shared" si="29"/>
        <v>50</v>
      </c>
      <c r="AE28" s="15">
        <f t="shared" si="29"/>
        <v>30</v>
      </c>
      <c r="AF28" s="15">
        <f t="shared" si="29"/>
        <v>80</v>
      </c>
      <c r="AG28" s="15">
        <f t="shared" si="29"/>
        <v>15</v>
      </c>
      <c r="AH28" s="8"/>
      <c r="AI28" s="134"/>
      <c r="AJ28" s="73"/>
      <c r="AK28" s="39"/>
      <c r="AL28" s="40"/>
      <c r="AM28" s="39"/>
      <c r="AN28" s="40"/>
      <c r="AO28" s="39"/>
      <c r="AP28" s="40"/>
      <c r="AQ28" s="39"/>
      <c r="AR28" s="40"/>
      <c r="AS28" s="39"/>
      <c r="AT28" s="40"/>
      <c r="AU28" s="39"/>
      <c r="AV28" s="40"/>
      <c r="AW28" s="39"/>
      <c r="AX28" s="40"/>
      <c r="AY28" s="12"/>
      <c r="AZ28" s="12"/>
      <c r="BA28" s="12"/>
      <c r="BB28" s="12"/>
      <c r="BC28" s="12"/>
    </row>
    <row r="29" spans="1:55" ht="12.75">
      <c r="A29" s="74" t="s">
        <v>40</v>
      </c>
      <c r="B29" s="74" t="s">
        <v>41</v>
      </c>
      <c r="C29" s="6" t="s">
        <v>361</v>
      </c>
      <c r="D29" s="157" t="s">
        <v>78</v>
      </c>
      <c r="E29" s="75" t="s">
        <v>79</v>
      </c>
      <c r="F29" s="72">
        <v>0</v>
      </c>
      <c r="G29" s="72">
        <v>10</v>
      </c>
      <c r="H29" s="72">
        <v>2</v>
      </c>
      <c r="I29" s="72"/>
      <c r="J29" s="72"/>
      <c r="K29" s="72"/>
      <c r="L29" s="72"/>
      <c r="M29" s="72"/>
      <c r="N29" s="72"/>
      <c r="O29" s="72"/>
      <c r="P29" s="72"/>
      <c r="Q29" s="72"/>
      <c r="R29" s="11"/>
      <c r="S29" s="11"/>
      <c r="T29" s="11"/>
      <c r="U29" s="72"/>
      <c r="V29" s="72"/>
      <c r="W29" s="72"/>
      <c r="X29" s="72"/>
      <c r="Y29" s="72"/>
      <c r="Z29" s="72"/>
      <c r="AA29" s="72"/>
      <c r="AB29" s="72"/>
      <c r="AC29" s="72"/>
      <c r="AD29" s="8">
        <f t="shared" ref="AD29:AE29" si="30">F29+I29+L29+O29+R29+U29+X29+AA29</f>
        <v>0</v>
      </c>
      <c r="AE29" s="8">
        <f t="shared" si="30"/>
        <v>10</v>
      </c>
      <c r="AF29" s="72">
        <f t="shared" ref="AF29:AF31" si="31">SUM(AD29:AE29)</f>
        <v>10</v>
      </c>
      <c r="AG29" s="8">
        <f t="shared" ref="AG29:AG30" si="32">AC29+Z29+W29+T29+Q29+N29+K29+H29</f>
        <v>2</v>
      </c>
      <c r="AH29" s="72" t="s">
        <v>39</v>
      </c>
      <c r="AI29" s="134"/>
      <c r="AJ29" s="73"/>
      <c r="AK29" s="39"/>
      <c r="AL29" s="40"/>
      <c r="AM29" s="39"/>
      <c r="AN29" s="40"/>
      <c r="AO29" s="39"/>
      <c r="AP29" s="40"/>
      <c r="AQ29" s="39"/>
      <c r="AR29" s="40"/>
      <c r="AS29" s="39"/>
      <c r="AT29" s="40"/>
      <c r="AU29" s="39"/>
      <c r="AV29" s="40"/>
      <c r="AW29" s="39"/>
      <c r="AX29" s="40"/>
      <c r="AY29" s="12"/>
      <c r="AZ29" s="12"/>
      <c r="BA29" s="12"/>
      <c r="BB29" s="12"/>
      <c r="BC29" s="12"/>
    </row>
    <row r="30" spans="1:55" ht="12.75">
      <c r="A30" s="6" t="s">
        <v>40</v>
      </c>
      <c r="B30" s="6" t="s">
        <v>53</v>
      </c>
      <c r="C30" s="6" t="s">
        <v>362</v>
      </c>
      <c r="D30" s="158"/>
      <c r="E30" s="75" t="s">
        <v>80</v>
      </c>
      <c r="F30" s="72"/>
      <c r="G30" s="72"/>
      <c r="H30" s="72"/>
      <c r="I30" s="72">
        <v>0</v>
      </c>
      <c r="J30" s="72">
        <v>10</v>
      </c>
      <c r="K30" s="72">
        <v>2</v>
      </c>
      <c r="L30" s="72"/>
      <c r="M30" s="72"/>
      <c r="N30" s="72"/>
      <c r="O30" s="72"/>
      <c r="P30" s="72"/>
      <c r="Q30" s="72"/>
      <c r="R30" s="72"/>
      <c r="S30" s="72"/>
      <c r="T30" s="72"/>
      <c r="U30" s="11"/>
      <c r="V30" s="11"/>
      <c r="W30" s="11"/>
      <c r="X30" s="72"/>
      <c r="Y30" s="72"/>
      <c r="Z30" s="72"/>
      <c r="AA30" s="72"/>
      <c r="AB30" s="72"/>
      <c r="AC30" s="72"/>
      <c r="AD30" s="8">
        <f t="shared" ref="AD30:AE30" si="33">F30+I30+L30+O30+R30+U30+X30+AA30</f>
        <v>0</v>
      </c>
      <c r="AE30" s="8">
        <f t="shared" si="33"/>
        <v>10</v>
      </c>
      <c r="AF30" s="72">
        <f t="shared" si="31"/>
        <v>10</v>
      </c>
      <c r="AG30" s="8">
        <f t="shared" si="32"/>
        <v>2</v>
      </c>
      <c r="AH30" s="72" t="s">
        <v>39</v>
      </c>
      <c r="AI30" s="134" t="s">
        <v>361</v>
      </c>
      <c r="AJ30" s="73" t="s">
        <v>79</v>
      </c>
      <c r="AK30" s="39"/>
      <c r="AL30" s="40"/>
      <c r="AM30" s="39"/>
      <c r="AN30" s="40"/>
      <c r="AO30" s="39"/>
      <c r="AP30" s="40"/>
      <c r="AQ30" s="39"/>
      <c r="AR30" s="40"/>
      <c r="AS30" s="39"/>
      <c r="AT30" s="40"/>
      <c r="AU30" s="39"/>
      <c r="AV30" s="40"/>
      <c r="AW30" s="39"/>
      <c r="AX30" s="40"/>
      <c r="AY30" s="12"/>
      <c r="AZ30" s="12"/>
      <c r="BA30" s="12"/>
      <c r="BB30" s="12"/>
      <c r="BC30" s="12"/>
    </row>
    <row r="31" spans="1:55" ht="12.75">
      <c r="A31" s="6"/>
      <c r="B31" s="6"/>
      <c r="C31" s="6"/>
      <c r="D31" s="13"/>
      <c r="E31" s="14" t="s">
        <v>81</v>
      </c>
      <c r="F31" s="8">
        <f t="shared" ref="F31:AE31" si="34">SUM(F29:F30)</f>
        <v>0</v>
      </c>
      <c r="G31" s="8">
        <f t="shared" si="34"/>
        <v>10</v>
      </c>
      <c r="H31" s="8">
        <f t="shared" si="34"/>
        <v>2</v>
      </c>
      <c r="I31" s="8">
        <f t="shared" si="34"/>
        <v>0</v>
      </c>
      <c r="J31" s="8">
        <f t="shared" si="34"/>
        <v>10</v>
      </c>
      <c r="K31" s="8">
        <f t="shared" si="34"/>
        <v>2</v>
      </c>
      <c r="L31" s="8">
        <f t="shared" si="34"/>
        <v>0</v>
      </c>
      <c r="M31" s="8">
        <f t="shared" si="34"/>
        <v>0</v>
      </c>
      <c r="N31" s="8">
        <f t="shared" si="34"/>
        <v>0</v>
      </c>
      <c r="O31" s="8">
        <f t="shared" si="34"/>
        <v>0</v>
      </c>
      <c r="P31" s="8">
        <f t="shared" si="34"/>
        <v>0</v>
      </c>
      <c r="Q31" s="8">
        <f t="shared" si="34"/>
        <v>0</v>
      </c>
      <c r="R31" s="8">
        <f t="shared" si="34"/>
        <v>0</v>
      </c>
      <c r="S31" s="8">
        <f t="shared" si="34"/>
        <v>0</v>
      </c>
      <c r="T31" s="8">
        <f t="shared" si="34"/>
        <v>0</v>
      </c>
      <c r="U31" s="8">
        <f t="shared" si="34"/>
        <v>0</v>
      </c>
      <c r="V31" s="8">
        <f t="shared" si="34"/>
        <v>0</v>
      </c>
      <c r="W31" s="8">
        <f t="shared" si="34"/>
        <v>0</v>
      </c>
      <c r="X31" s="8">
        <f t="shared" si="34"/>
        <v>0</v>
      </c>
      <c r="Y31" s="8">
        <f t="shared" si="34"/>
        <v>0</v>
      </c>
      <c r="Z31" s="8">
        <f t="shared" si="34"/>
        <v>0</v>
      </c>
      <c r="AA31" s="8">
        <f t="shared" si="34"/>
        <v>0</v>
      </c>
      <c r="AB31" s="8">
        <f t="shared" si="34"/>
        <v>0</v>
      </c>
      <c r="AC31" s="8">
        <f t="shared" si="34"/>
        <v>0</v>
      </c>
      <c r="AD31" s="8">
        <f t="shared" si="34"/>
        <v>0</v>
      </c>
      <c r="AE31" s="8">
        <f t="shared" si="34"/>
        <v>20</v>
      </c>
      <c r="AF31" s="72">
        <f t="shared" si="31"/>
        <v>20</v>
      </c>
      <c r="AG31" s="8">
        <f>SUM(AG29:AG30)</f>
        <v>4</v>
      </c>
      <c r="AH31" s="8"/>
      <c r="AI31" s="134"/>
      <c r="AJ31" s="73"/>
      <c r="AK31" s="39"/>
      <c r="AL31" s="40"/>
      <c r="AM31" s="39"/>
      <c r="AN31" s="40"/>
      <c r="AO31" s="39"/>
      <c r="AP31" s="40"/>
      <c r="AQ31" s="39"/>
      <c r="AR31" s="40"/>
      <c r="AS31" s="39"/>
      <c r="AT31" s="40"/>
      <c r="AU31" s="39"/>
      <c r="AV31" s="40"/>
      <c r="AW31" s="39"/>
      <c r="AX31" s="40"/>
      <c r="AY31" s="12"/>
      <c r="AZ31" s="12"/>
      <c r="BA31" s="12"/>
      <c r="BB31" s="12"/>
      <c r="BC31" s="12"/>
    </row>
    <row r="32" spans="1:55" ht="12.75">
      <c r="A32" s="159" t="s">
        <v>82</v>
      </c>
      <c r="B32" s="160"/>
      <c r="C32" s="160"/>
      <c r="D32" s="160"/>
      <c r="E32" s="161"/>
      <c r="F32" s="8">
        <f t="shared" ref="F32:AG32" si="35">SUM(F31,F28,F18,F12)</f>
        <v>35</v>
      </c>
      <c r="G32" s="8">
        <f t="shared" si="35"/>
        <v>30</v>
      </c>
      <c r="H32" s="8">
        <f t="shared" si="35"/>
        <v>12</v>
      </c>
      <c r="I32" s="8">
        <f t="shared" si="35"/>
        <v>30</v>
      </c>
      <c r="J32" s="8">
        <f t="shared" si="35"/>
        <v>15</v>
      </c>
      <c r="K32" s="8">
        <f t="shared" si="35"/>
        <v>9</v>
      </c>
      <c r="L32" s="8">
        <f t="shared" si="35"/>
        <v>15</v>
      </c>
      <c r="M32" s="8">
        <f t="shared" si="35"/>
        <v>10</v>
      </c>
      <c r="N32" s="8">
        <f t="shared" si="35"/>
        <v>5</v>
      </c>
      <c r="O32" s="8">
        <f t="shared" si="35"/>
        <v>10</v>
      </c>
      <c r="P32" s="8">
        <f t="shared" si="35"/>
        <v>10</v>
      </c>
      <c r="Q32" s="8">
        <f t="shared" si="35"/>
        <v>4</v>
      </c>
      <c r="R32" s="8">
        <f t="shared" si="35"/>
        <v>10</v>
      </c>
      <c r="S32" s="8">
        <f t="shared" si="35"/>
        <v>15</v>
      </c>
      <c r="T32" s="8">
        <f t="shared" si="35"/>
        <v>6</v>
      </c>
      <c r="U32" s="8">
        <f t="shared" si="35"/>
        <v>30</v>
      </c>
      <c r="V32" s="8">
        <f t="shared" si="35"/>
        <v>5</v>
      </c>
      <c r="W32" s="8">
        <f t="shared" si="35"/>
        <v>6</v>
      </c>
      <c r="X32" s="8">
        <f t="shared" si="35"/>
        <v>20</v>
      </c>
      <c r="Y32" s="8">
        <f t="shared" si="35"/>
        <v>5</v>
      </c>
      <c r="Z32" s="8">
        <f t="shared" si="35"/>
        <v>5</v>
      </c>
      <c r="AA32" s="8">
        <f t="shared" si="35"/>
        <v>0</v>
      </c>
      <c r="AB32" s="8">
        <f t="shared" si="35"/>
        <v>10</v>
      </c>
      <c r="AC32" s="8">
        <f t="shared" si="35"/>
        <v>2</v>
      </c>
      <c r="AD32" s="15">
        <f t="shared" si="35"/>
        <v>150</v>
      </c>
      <c r="AE32" s="15">
        <f t="shared" si="35"/>
        <v>100</v>
      </c>
      <c r="AF32" s="15">
        <f t="shared" si="35"/>
        <v>250</v>
      </c>
      <c r="AG32" s="15">
        <f t="shared" si="35"/>
        <v>49</v>
      </c>
      <c r="AH32" s="15"/>
      <c r="AI32" s="134"/>
      <c r="AJ32" s="73"/>
      <c r="AK32" s="39"/>
      <c r="AL32" s="40"/>
      <c r="AM32" s="39"/>
      <c r="AN32" s="40"/>
      <c r="AO32" s="39"/>
      <c r="AP32" s="40"/>
      <c r="AQ32" s="39"/>
      <c r="AR32" s="40"/>
      <c r="AS32" s="39"/>
      <c r="AT32" s="40"/>
      <c r="AU32" s="39"/>
      <c r="AV32" s="40"/>
      <c r="AW32" s="39"/>
      <c r="AX32" s="40"/>
      <c r="AY32" s="22"/>
      <c r="AZ32" s="22"/>
      <c r="BA32" s="22"/>
      <c r="BB32" s="22"/>
      <c r="BC32" s="22"/>
    </row>
    <row r="33" spans="1:55" ht="25.5">
      <c r="A33" s="6" t="s">
        <v>40</v>
      </c>
      <c r="B33" s="74" t="s">
        <v>41</v>
      </c>
      <c r="C33" s="6" t="s">
        <v>363</v>
      </c>
      <c r="D33" s="150" t="s">
        <v>547</v>
      </c>
      <c r="E33" s="7" t="s">
        <v>83</v>
      </c>
      <c r="F33" s="8">
        <v>0</v>
      </c>
      <c r="G33" s="8">
        <v>10</v>
      </c>
      <c r="H33" s="8">
        <v>1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>
        <f t="shared" ref="AD33:AE33" si="36">F33+I33+L33+O33+R33+U33+X33+AA33</f>
        <v>0</v>
      </c>
      <c r="AE33" s="8">
        <f t="shared" si="36"/>
        <v>10</v>
      </c>
      <c r="AF33" s="8">
        <f t="shared" ref="AF33:AF41" si="37">SUM(AD33:AE33)</f>
        <v>10</v>
      </c>
      <c r="AG33" s="8">
        <f t="shared" ref="AG33:AG41" si="38">AC33+Z33+W33+T33+Q33+N33+K33+H33</f>
        <v>1</v>
      </c>
      <c r="AH33" s="8" t="s">
        <v>39</v>
      </c>
      <c r="AI33" s="134"/>
      <c r="AJ33" s="73"/>
      <c r="AK33" s="39"/>
      <c r="AL33" s="40"/>
      <c r="AM33" s="39"/>
      <c r="AN33" s="40"/>
      <c r="AO33" s="39"/>
      <c r="AP33" s="40"/>
      <c r="AQ33" s="39"/>
      <c r="AR33" s="40"/>
      <c r="AS33" s="39"/>
      <c r="AT33" s="40"/>
      <c r="AU33" s="39"/>
      <c r="AV33" s="40"/>
      <c r="AW33" s="39"/>
      <c r="AX33" s="40"/>
      <c r="AY33" s="12"/>
      <c r="AZ33" s="12"/>
      <c r="BA33" s="12"/>
      <c r="BB33" s="12"/>
      <c r="BC33" s="12"/>
    </row>
    <row r="34" spans="1:55" ht="12.75">
      <c r="A34" s="6" t="s">
        <v>40</v>
      </c>
      <c r="B34" s="74" t="s">
        <v>41</v>
      </c>
      <c r="C34" s="6" t="s">
        <v>364</v>
      </c>
      <c r="D34" s="148"/>
      <c r="E34" s="7" t="s">
        <v>84</v>
      </c>
      <c r="F34" s="8">
        <v>0</v>
      </c>
      <c r="G34" s="8">
        <v>10</v>
      </c>
      <c r="H34" s="8">
        <v>2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>
        <f t="shared" ref="AD34:AE34" si="39">F34+I34+L34+O34+R34+U34+X34+AA34</f>
        <v>0</v>
      </c>
      <c r="AE34" s="8">
        <f t="shared" si="39"/>
        <v>10</v>
      </c>
      <c r="AF34" s="8">
        <f t="shared" si="37"/>
        <v>10</v>
      </c>
      <c r="AG34" s="8">
        <f t="shared" si="38"/>
        <v>2</v>
      </c>
      <c r="AH34" s="8" t="s">
        <v>39</v>
      </c>
      <c r="AI34" s="134"/>
      <c r="AJ34" s="73"/>
      <c r="AK34" s="39"/>
      <c r="AL34" s="40"/>
      <c r="AM34" s="39"/>
      <c r="AN34" s="40"/>
      <c r="AO34" s="39"/>
      <c r="AP34" s="40"/>
      <c r="AQ34" s="39"/>
      <c r="AR34" s="40"/>
      <c r="AS34" s="39"/>
      <c r="AT34" s="40"/>
      <c r="AU34" s="39"/>
      <c r="AV34" s="40"/>
      <c r="AW34" s="39"/>
      <c r="AX34" s="40"/>
      <c r="AY34" s="12"/>
      <c r="AZ34" s="12"/>
      <c r="BA34" s="12"/>
      <c r="BB34" s="12"/>
      <c r="BC34" s="12"/>
    </row>
    <row r="35" spans="1:55" ht="12.75">
      <c r="A35" s="6" t="s">
        <v>40</v>
      </c>
      <c r="B35" s="6" t="s">
        <v>53</v>
      </c>
      <c r="C35" s="6" t="s">
        <v>365</v>
      </c>
      <c r="D35" s="148"/>
      <c r="E35" s="7" t="s">
        <v>85</v>
      </c>
      <c r="F35" s="8"/>
      <c r="G35" s="8"/>
      <c r="H35" s="8"/>
      <c r="I35" s="8">
        <v>10</v>
      </c>
      <c r="J35" s="8">
        <v>10</v>
      </c>
      <c r="K35" s="8">
        <v>3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>
        <f t="shared" ref="AD35:AE35" si="40">F35+I35+L35+O35+R35+U35+X35+AA35</f>
        <v>10</v>
      </c>
      <c r="AE35" s="8">
        <f t="shared" si="40"/>
        <v>10</v>
      </c>
      <c r="AF35" s="8">
        <f t="shared" si="37"/>
        <v>20</v>
      </c>
      <c r="AG35" s="8">
        <f t="shared" si="38"/>
        <v>3</v>
      </c>
      <c r="AH35" s="8" t="s">
        <v>43</v>
      </c>
      <c r="AI35" s="134"/>
      <c r="AJ35" s="73"/>
      <c r="AK35" s="39"/>
      <c r="AL35" s="40"/>
      <c r="AM35" s="39"/>
      <c r="AN35" s="40"/>
      <c r="AO35" s="39"/>
      <c r="AP35" s="40"/>
      <c r="AQ35" s="39"/>
      <c r="AR35" s="40"/>
      <c r="AS35" s="39"/>
      <c r="AT35" s="40"/>
      <c r="AU35" s="39"/>
      <c r="AV35" s="40"/>
      <c r="AW35" s="39"/>
      <c r="AX35" s="40"/>
      <c r="AY35" s="12"/>
      <c r="AZ35" s="12"/>
      <c r="BA35" s="12"/>
      <c r="BB35" s="12"/>
      <c r="BC35" s="12"/>
    </row>
    <row r="36" spans="1:55" ht="25.5">
      <c r="A36" s="6" t="s">
        <v>40</v>
      </c>
      <c r="B36" s="6" t="s">
        <v>53</v>
      </c>
      <c r="C36" s="6" t="s">
        <v>366</v>
      </c>
      <c r="D36" s="148"/>
      <c r="E36" s="7" t="s">
        <v>86</v>
      </c>
      <c r="F36" s="8"/>
      <c r="G36" s="8"/>
      <c r="H36" s="8"/>
      <c r="I36" s="8">
        <v>0</v>
      </c>
      <c r="J36" s="8">
        <v>10</v>
      </c>
      <c r="K36" s="8">
        <v>2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>
        <f t="shared" ref="AD36:AE36" si="41">F36+I36+L36+O36+R36+U36+X36+AA36</f>
        <v>0</v>
      </c>
      <c r="AE36" s="8">
        <f t="shared" si="41"/>
        <v>10</v>
      </c>
      <c r="AF36" s="8">
        <f t="shared" si="37"/>
        <v>10</v>
      </c>
      <c r="AG36" s="8">
        <f t="shared" si="38"/>
        <v>2</v>
      </c>
      <c r="AH36" s="8" t="s">
        <v>39</v>
      </c>
      <c r="AI36" s="134" t="s">
        <v>364</v>
      </c>
      <c r="AJ36" s="7" t="s">
        <v>84</v>
      </c>
      <c r="AK36" s="39"/>
      <c r="AL36" s="40"/>
      <c r="AM36" s="39"/>
      <c r="AN36" s="40"/>
      <c r="AO36" s="39"/>
      <c r="AP36" s="40"/>
      <c r="AQ36" s="39"/>
      <c r="AR36" s="40"/>
      <c r="AS36" s="39"/>
      <c r="AT36" s="40"/>
      <c r="AU36" s="39"/>
      <c r="AV36" s="40"/>
      <c r="AW36" s="39"/>
      <c r="AX36" s="40"/>
      <c r="AY36" s="12"/>
      <c r="AZ36" s="12"/>
      <c r="BA36" s="12"/>
      <c r="BB36" s="12"/>
      <c r="BC36" s="12"/>
    </row>
    <row r="37" spans="1:55" ht="12.75">
      <c r="A37" s="6" t="s">
        <v>59</v>
      </c>
      <c r="B37" s="6" t="s">
        <v>60</v>
      </c>
      <c r="C37" s="6" t="s">
        <v>367</v>
      </c>
      <c r="D37" s="149"/>
      <c r="E37" s="7" t="s">
        <v>87</v>
      </c>
      <c r="F37" s="8"/>
      <c r="G37" s="8"/>
      <c r="H37" s="8"/>
      <c r="I37" s="8"/>
      <c r="J37" s="8"/>
      <c r="K37" s="8"/>
      <c r="L37" s="8">
        <v>10</v>
      </c>
      <c r="M37" s="8">
        <v>10</v>
      </c>
      <c r="N37" s="8">
        <v>4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>
        <f t="shared" ref="AD37:AE37" si="42">F37+I37+L37+O37+R37+U37+X37+AA37</f>
        <v>10</v>
      </c>
      <c r="AE37" s="8">
        <f t="shared" si="42"/>
        <v>10</v>
      </c>
      <c r="AF37" s="8">
        <f t="shared" si="37"/>
        <v>20</v>
      </c>
      <c r="AG37" s="8">
        <f t="shared" si="38"/>
        <v>4</v>
      </c>
      <c r="AH37" s="8" t="s">
        <v>43</v>
      </c>
      <c r="AI37" s="134" t="s">
        <v>553</v>
      </c>
      <c r="AJ37" s="7" t="s">
        <v>88</v>
      </c>
      <c r="AK37" s="39"/>
      <c r="AL37" s="40"/>
      <c r="AM37" s="39"/>
      <c r="AN37" s="40"/>
      <c r="AO37" s="39"/>
      <c r="AP37" s="40"/>
      <c r="AQ37" s="39"/>
      <c r="AR37" s="40"/>
      <c r="AS37" s="39"/>
      <c r="AT37" s="40"/>
      <c r="AU37" s="39"/>
      <c r="AV37" s="40"/>
      <c r="AW37" s="39"/>
      <c r="AX37" s="40"/>
      <c r="AY37" s="12"/>
      <c r="AZ37" s="12"/>
      <c r="BA37" s="12"/>
      <c r="BB37" s="12"/>
      <c r="BC37" s="12"/>
    </row>
    <row r="38" spans="1:55" ht="12.75">
      <c r="A38" s="6" t="s">
        <v>59</v>
      </c>
      <c r="B38" s="6" t="s">
        <v>60</v>
      </c>
      <c r="C38" s="6" t="s">
        <v>368</v>
      </c>
      <c r="D38" s="150" t="s">
        <v>89</v>
      </c>
      <c r="E38" s="7" t="s">
        <v>90</v>
      </c>
      <c r="F38" s="8"/>
      <c r="G38" s="8"/>
      <c r="H38" s="8"/>
      <c r="I38" s="8"/>
      <c r="J38" s="8"/>
      <c r="K38" s="8"/>
      <c r="L38" s="8">
        <v>5</v>
      </c>
      <c r="M38" s="8">
        <v>10</v>
      </c>
      <c r="N38" s="8">
        <v>3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>
        <f t="shared" ref="AD38:AE38" si="43">F38+I38+L38+O38+R38+U38+X38+AA38</f>
        <v>5</v>
      </c>
      <c r="AE38" s="8">
        <f t="shared" si="43"/>
        <v>10</v>
      </c>
      <c r="AF38" s="8">
        <f t="shared" si="37"/>
        <v>15</v>
      </c>
      <c r="AG38" s="8">
        <f t="shared" si="38"/>
        <v>3</v>
      </c>
      <c r="AH38" s="8" t="s">
        <v>39</v>
      </c>
      <c r="AI38" s="134"/>
      <c r="AJ38" s="73"/>
      <c r="AK38" s="39"/>
      <c r="AL38" s="40"/>
      <c r="AM38" s="39"/>
      <c r="AN38" s="40"/>
      <c r="AO38" s="39"/>
      <c r="AP38" s="40"/>
      <c r="AQ38" s="39"/>
      <c r="AR38" s="40"/>
      <c r="AS38" s="39"/>
      <c r="AT38" s="40"/>
      <c r="AU38" s="39"/>
      <c r="AV38" s="40"/>
      <c r="AW38" s="39"/>
      <c r="AX38" s="40"/>
      <c r="AY38" s="12"/>
      <c r="AZ38" s="12"/>
      <c r="BA38" s="12"/>
      <c r="BB38" s="12"/>
      <c r="BC38" s="12"/>
    </row>
    <row r="39" spans="1:55" ht="25.5">
      <c r="A39" s="6" t="s">
        <v>59</v>
      </c>
      <c r="B39" s="6" t="s">
        <v>62</v>
      </c>
      <c r="C39" s="6" t="s">
        <v>369</v>
      </c>
      <c r="D39" s="149"/>
      <c r="E39" s="7" t="s">
        <v>91</v>
      </c>
      <c r="F39" s="8"/>
      <c r="G39" s="8"/>
      <c r="H39" s="8"/>
      <c r="I39" s="8"/>
      <c r="J39" s="8"/>
      <c r="K39" s="8"/>
      <c r="L39" s="8"/>
      <c r="M39" s="8"/>
      <c r="N39" s="8"/>
      <c r="O39" s="8">
        <v>5</v>
      </c>
      <c r="P39" s="8">
        <v>10</v>
      </c>
      <c r="Q39" s="8">
        <v>3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>
        <f t="shared" ref="AD39:AE39" si="44">F39+I39+L39+O39+R39+U39+X39+AA39</f>
        <v>5</v>
      </c>
      <c r="AE39" s="8">
        <f t="shared" si="44"/>
        <v>10</v>
      </c>
      <c r="AF39" s="8">
        <f t="shared" si="37"/>
        <v>15</v>
      </c>
      <c r="AG39" s="8">
        <f t="shared" si="38"/>
        <v>3</v>
      </c>
      <c r="AH39" s="8" t="s">
        <v>39</v>
      </c>
      <c r="AI39" s="134" t="s">
        <v>368</v>
      </c>
      <c r="AJ39" s="7" t="s">
        <v>90</v>
      </c>
      <c r="AK39" s="39"/>
      <c r="AL39" s="40"/>
      <c r="AM39" s="39"/>
      <c r="AN39" s="40"/>
      <c r="AO39" s="39"/>
      <c r="AP39" s="40"/>
      <c r="AQ39" s="39"/>
      <c r="AR39" s="40"/>
      <c r="AS39" s="39"/>
      <c r="AT39" s="40"/>
      <c r="AU39" s="39"/>
      <c r="AV39" s="40"/>
      <c r="AW39" s="39"/>
      <c r="AX39" s="40"/>
      <c r="AY39" s="12"/>
      <c r="AZ39" s="12"/>
      <c r="BA39" s="12"/>
      <c r="BB39" s="12"/>
      <c r="BC39" s="12"/>
    </row>
    <row r="40" spans="1:55" ht="12.75">
      <c r="A40" s="6" t="s">
        <v>47</v>
      </c>
      <c r="B40" s="6" t="s">
        <v>48</v>
      </c>
      <c r="C40" s="6" t="s">
        <v>370</v>
      </c>
      <c r="D40" s="150" t="s">
        <v>92</v>
      </c>
      <c r="E40" s="7" t="s">
        <v>93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>
        <v>5</v>
      </c>
      <c r="V40" s="8">
        <v>10</v>
      </c>
      <c r="W40" s="8">
        <v>3</v>
      </c>
      <c r="X40" s="8"/>
      <c r="Y40" s="8"/>
      <c r="Z40" s="8"/>
      <c r="AA40" s="8"/>
      <c r="AB40" s="8"/>
      <c r="AC40" s="8"/>
      <c r="AD40" s="8">
        <f t="shared" ref="AD40:AE40" si="45">F40+I40+L40+O40+R40+U40+X40+AA40</f>
        <v>5</v>
      </c>
      <c r="AE40" s="8">
        <f t="shared" si="45"/>
        <v>10</v>
      </c>
      <c r="AF40" s="8">
        <f t="shared" si="37"/>
        <v>15</v>
      </c>
      <c r="AG40" s="8">
        <f t="shared" si="38"/>
        <v>3</v>
      </c>
      <c r="AH40" s="8" t="s">
        <v>39</v>
      </c>
      <c r="AI40" s="134"/>
      <c r="AJ40" s="73"/>
      <c r="AK40" s="39"/>
      <c r="AL40" s="40"/>
      <c r="AM40" s="39"/>
      <c r="AN40" s="40"/>
      <c r="AO40" s="39"/>
      <c r="AP40" s="40"/>
      <c r="AQ40" s="39"/>
      <c r="AR40" s="40"/>
      <c r="AS40" s="39"/>
      <c r="AT40" s="40"/>
      <c r="AU40" s="39"/>
      <c r="AV40" s="40"/>
      <c r="AW40" s="39"/>
      <c r="AX40" s="40"/>
      <c r="AY40" s="12"/>
      <c r="AZ40" s="12"/>
      <c r="BA40" s="12"/>
      <c r="BB40" s="12"/>
      <c r="BC40" s="12"/>
    </row>
    <row r="41" spans="1:55" ht="12.75">
      <c r="A41" s="6" t="s">
        <v>36</v>
      </c>
      <c r="B41" s="6" t="s">
        <v>37</v>
      </c>
      <c r="C41" s="6" t="s">
        <v>371</v>
      </c>
      <c r="D41" s="149"/>
      <c r="E41" s="7" t="s">
        <v>94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3"/>
      <c r="V41" s="23"/>
      <c r="W41" s="23"/>
      <c r="X41" s="8">
        <v>0</v>
      </c>
      <c r="Y41" s="8">
        <v>10</v>
      </c>
      <c r="Z41" s="8">
        <v>2</v>
      </c>
      <c r="AA41" s="8"/>
      <c r="AB41" s="8"/>
      <c r="AC41" s="8"/>
      <c r="AD41" s="8">
        <f t="shared" ref="AD41:AE41" si="46">F41+I41+L41+O41+R41+U41+X41+AA41</f>
        <v>0</v>
      </c>
      <c r="AE41" s="8">
        <f t="shared" si="46"/>
        <v>10</v>
      </c>
      <c r="AF41" s="8">
        <f t="shared" si="37"/>
        <v>10</v>
      </c>
      <c r="AG41" s="8">
        <f t="shared" si="38"/>
        <v>2</v>
      </c>
      <c r="AH41" s="8" t="s">
        <v>39</v>
      </c>
      <c r="AI41" s="134"/>
      <c r="AJ41" s="73"/>
      <c r="AK41" s="39"/>
      <c r="AL41" s="40"/>
      <c r="AM41" s="39"/>
      <c r="AN41" s="40"/>
      <c r="AO41" s="39"/>
      <c r="AP41" s="40"/>
      <c r="AQ41" s="39"/>
      <c r="AR41" s="40"/>
      <c r="AS41" s="39"/>
      <c r="AT41" s="40"/>
      <c r="AU41" s="39"/>
      <c r="AV41" s="40"/>
      <c r="AW41" s="39"/>
      <c r="AX41" s="40"/>
      <c r="AY41" s="12"/>
      <c r="AZ41" s="12"/>
      <c r="BA41" s="12"/>
      <c r="BB41" s="12"/>
      <c r="BC41" s="12"/>
    </row>
    <row r="42" spans="1:55" ht="25.5">
      <c r="A42" s="6"/>
      <c r="B42" s="6"/>
      <c r="C42" s="6"/>
      <c r="D42" s="13"/>
      <c r="E42" s="14" t="s">
        <v>95</v>
      </c>
      <c r="F42" s="8">
        <f t="shared" ref="F42:H42" si="47">SUM(F33:F41)</f>
        <v>0</v>
      </c>
      <c r="G42" s="8">
        <f t="shared" si="47"/>
        <v>20</v>
      </c>
      <c r="H42" s="8">
        <f t="shared" si="47"/>
        <v>3</v>
      </c>
      <c r="I42" s="8">
        <f t="shared" ref="I42:AC42" si="48">SUM(I34:I41)</f>
        <v>10</v>
      </c>
      <c r="J42" s="8">
        <f t="shared" si="48"/>
        <v>20</v>
      </c>
      <c r="K42" s="8">
        <f t="shared" si="48"/>
        <v>5</v>
      </c>
      <c r="L42" s="8">
        <f t="shared" si="48"/>
        <v>15</v>
      </c>
      <c r="M42" s="8">
        <f t="shared" si="48"/>
        <v>20</v>
      </c>
      <c r="N42" s="8">
        <f t="shared" si="48"/>
        <v>7</v>
      </c>
      <c r="O42" s="8">
        <f t="shared" si="48"/>
        <v>5</v>
      </c>
      <c r="P42" s="8">
        <f t="shared" si="48"/>
        <v>10</v>
      </c>
      <c r="Q42" s="8">
        <f t="shared" si="48"/>
        <v>3</v>
      </c>
      <c r="R42" s="8">
        <f t="shared" si="48"/>
        <v>0</v>
      </c>
      <c r="S42" s="8">
        <f t="shared" si="48"/>
        <v>0</v>
      </c>
      <c r="T42" s="8">
        <f t="shared" si="48"/>
        <v>0</v>
      </c>
      <c r="U42" s="8">
        <f t="shared" si="48"/>
        <v>5</v>
      </c>
      <c r="V42" s="8">
        <f t="shared" si="48"/>
        <v>10</v>
      </c>
      <c r="W42" s="8">
        <f t="shared" si="48"/>
        <v>3</v>
      </c>
      <c r="X42" s="8">
        <f t="shared" si="48"/>
        <v>0</v>
      </c>
      <c r="Y42" s="8">
        <f t="shared" si="48"/>
        <v>10</v>
      </c>
      <c r="Z42" s="8">
        <f t="shared" si="48"/>
        <v>2</v>
      </c>
      <c r="AA42" s="8">
        <f t="shared" si="48"/>
        <v>0</v>
      </c>
      <c r="AB42" s="8">
        <f t="shared" si="48"/>
        <v>0</v>
      </c>
      <c r="AC42" s="8">
        <f t="shared" si="48"/>
        <v>0</v>
      </c>
      <c r="AD42" s="8">
        <f t="shared" ref="AD42:AG42" si="49">SUM(AD33:AD41)</f>
        <v>35</v>
      </c>
      <c r="AE42" s="8">
        <f t="shared" si="49"/>
        <v>90</v>
      </c>
      <c r="AF42" s="8">
        <f t="shared" si="49"/>
        <v>125</v>
      </c>
      <c r="AG42" s="8">
        <f t="shared" si="49"/>
        <v>23</v>
      </c>
      <c r="AH42" s="8"/>
      <c r="AI42" s="134"/>
      <c r="AJ42" s="73"/>
      <c r="AK42" s="39"/>
      <c r="AL42" s="40"/>
      <c r="AM42" s="39"/>
      <c r="AN42" s="40"/>
      <c r="AO42" s="39"/>
      <c r="AP42" s="40"/>
      <c r="AQ42" s="39"/>
      <c r="AR42" s="40"/>
      <c r="AS42" s="39"/>
      <c r="AT42" s="40"/>
      <c r="AU42" s="39"/>
      <c r="AV42" s="40"/>
      <c r="AW42" s="39"/>
      <c r="AX42" s="40"/>
      <c r="AY42" s="12"/>
      <c r="AZ42" s="12"/>
      <c r="BA42" s="12"/>
      <c r="BB42" s="12"/>
      <c r="BC42" s="12"/>
    </row>
    <row r="43" spans="1:55" ht="12.75">
      <c r="A43" s="6" t="s">
        <v>40</v>
      </c>
      <c r="B43" s="74" t="s">
        <v>41</v>
      </c>
      <c r="C43" s="6" t="s">
        <v>372</v>
      </c>
      <c r="D43" s="150" t="s">
        <v>96</v>
      </c>
      <c r="E43" s="7" t="s">
        <v>97</v>
      </c>
      <c r="F43" s="8">
        <v>10</v>
      </c>
      <c r="G43" s="8">
        <v>10</v>
      </c>
      <c r="H43" s="8">
        <v>4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>
        <f t="shared" ref="AD43:AE43" si="50">F43+I43+L43+O43+R43+U43+X43+AA43</f>
        <v>10</v>
      </c>
      <c r="AE43" s="8">
        <f t="shared" si="50"/>
        <v>10</v>
      </c>
      <c r="AF43" s="8">
        <f t="shared" ref="AF43:AF47" si="51">SUM(AD43:AE43)</f>
        <v>20</v>
      </c>
      <c r="AG43" s="8">
        <f t="shared" ref="AG43:AG47" si="52">AC43+Z43+W43+T43+Q43+N43+K43+H43</f>
        <v>4</v>
      </c>
      <c r="AH43" s="8" t="s">
        <v>43</v>
      </c>
      <c r="AI43" s="134"/>
      <c r="AJ43" s="73"/>
      <c r="AK43" s="39"/>
      <c r="AL43" s="40"/>
      <c r="AM43" s="39"/>
      <c r="AN43" s="40"/>
      <c r="AO43" s="39"/>
      <c r="AP43" s="40"/>
      <c r="AQ43" s="39"/>
      <c r="AR43" s="40"/>
      <c r="AS43" s="39"/>
      <c r="AT43" s="40"/>
      <c r="AU43" s="39"/>
      <c r="AV43" s="40"/>
      <c r="AW43" s="39"/>
      <c r="AX43" s="40"/>
      <c r="AY43" s="12"/>
      <c r="AZ43" s="12"/>
      <c r="BA43" s="12"/>
      <c r="BB43" s="12"/>
      <c r="BC43" s="12"/>
    </row>
    <row r="44" spans="1:55" ht="12.75">
      <c r="A44" s="6" t="s">
        <v>40</v>
      </c>
      <c r="B44" s="6" t="s">
        <v>53</v>
      </c>
      <c r="C44" s="6" t="s">
        <v>373</v>
      </c>
      <c r="D44" s="148"/>
      <c r="E44" s="7" t="s">
        <v>98</v>
      </c>
      <c r="F44" s="8"/>
      <c r="G44" s="8"/>
      <c r="H44" s="8"/>
      <c r="I44" s="8">
        <v>5</v>
      </c>
      <c r="J44" s="8">
        <v>10</v>
      </c>
      <c r="K44" s="8">
        <v>3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>
        <f t="shared" ref="AD44:AE44" si="53">F44+I44+L44+O44+R44+U44+X44+AA44</f>
        <v>5</v>
      </c>
      <c r="AE44" s="8">
        <f t="shared" si="53"/>
        <v>10</v>
      </c>
      <c r="AF44" s="8">
        <f t="shared" si="51"/>
        <v>15</v>
      </c>
      <c r="AG44" s="8">
        <f t="shared" si="52"/>
        <v>3</v>
      </c>
      <c r="AH44" s="8" t="s">
        <v>43</v>
      </c>
      <c r="AI44" s="134"/>
      <c r="AJ44" s="7"/>
      <c r="AK44" s="39"/>
      <c r="AL44" s="40"/>
      <c r="AM44" s="39"/>
      <c r="AN44" s="40"/>
      <c r="AO44" s="39"/>
      <c r="AP44" s="40"/>
      <c r="AQ44" s="39"/>
      <c r="AR44" s="40"/>
      <c r="AS44" s="39"/>
      <c r="AT44" s="40"/>
      <c r="AU44" s="39"/>
      <c r="AV44" s="40"/>
      <c r="AW44" s="39"/>
      <c r="AX44" s="40"/>
      <c r="AY44" s="12"/>
      <c r="AZ44" s="12"/>
      <c r="BA44" s="12"/>
      <c r="BB44" s="12"/>
      <c r="BC44" s="12"/>
    </row>
    <row r="45" spans="1:55" ht="51">
      <c r="A45" s="6" t="s">
        <v>36</v>
      </c>
      <c r="B45" s="6" t="s">
        <v>37</v>
      </c>
      <c r="C45" s="6" t="s">
        <v>374</v>
      </c>
      <c r="D45" s="149"/>
      <c r="E45" s="7" t="s">
        <v>99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>
        <v>5</v>
      </c>
      <c r="Y45" s="8">
        <v>5</v>
      </c>
      <c r="Z45" s="8">
        <v>2</v>
      </c>
      <c r="AA45" s="8"/>
      <c r="AB45" s="8"/>
      <c r="AC45" s="8"/>
      <c r="AD45" s="8">
        <f t="shared" ref="AD45:AE45" si="54">F45+I45+L45+O45+R45+U45+X45+AA45</f>
        <v>5</v>
      </c>
      <c r="AE45" s="8">
        <f t="shared" si="54"/>
        <v>5</v>
      </c>
      <c r="AF45" s="8">
        <f t="shared" si="51"/>
        <v>10</v>
      </c>
      <c r="AG45" s="8">
        <f t="shared" si="52"/>
        <v>2</v>
      </c>
      <c r="AH45" s="8" t="s">
        <v>39</v>
      </c>
      <c r="AI45" s="134" t="s">
        <v>554</v>
      </c>
      <c r="AJ45" s="73" t="s">
        <v>100</v>
      </c>
      <c r="AK45" s="39"/>
      <c r="AL45" s="40"/>
      <c r="AM45" s="39"/>
      <c r="AN45" s="40"/>
      <c r="AO45" s="39"/>
      <c r="AP45" s="40"/>
      <c r="AQ45" s="39"/>
      <c r="AR45" s="40"/>
      <c r="AS45" s="39"/>
      <c r="AT45" s="40"/>
      <c r="AU45" s="39"/>
      <c r="AV45" s="40"/>
      <c r="AW45" s="39"/>
      <c r="AX45" s="40"/>
      <c r="AY45" s="12"/>
      <c r="AZ45" s="12"/>
      <c r="BA45" s="12"/>
      <c r="BB45" s="12"/>
      <c r="BC45" s="12"/>
    </row>
    <row r="46" spans="1:55" ht="25.5">
      <c r="A46" s="6" t="s">
        <v>59</v>
      </c>
      <c r="B46" s="6" t="s">
        <v>60</v>
      </c>
      <c r="C46" s="6" t="s">
        <v>375</v>
      </c>
      <c r="D46" s="150" t="s">
        <v>101</v>
      </c>
      <c r="E46" s="7" t="s">
        <v>102</v>
      </c>
      <c r="F46" s="8"/>
      <c r="G46" s="8"/>
      <c r="H46" s="8"/>
      <c r="I46" s="8"/>
      <c r="J46" s="8"/>
      <c r="K46" s="8"/>
      <c r="L46" s="8">
        <v>0</v>
      </c>
      <c r="M46" s="8">
        <v>15</v>
      </c>
      <c r="N46" s="8">
        <v>3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>
        <f t="shared" ref="AD46:AE46" si="55">F46+I46+L46+O46+R46+U46+X46+AA46</f>
        <v>0</v>
      </c>
      <c r="AE46" s="8">
        <f t="shared" si="55"/>
        <v>15</v>
      </c>
      <c r="AF46" s="8">
        <f t="shared" si="51"/>
        <v>15</v>
      </c>
      <c r="AG46" s="8">
        <f t="shared" si="52"/>
        <v>3</v>
      </c>
      <c r="AH46" s="8" t="s">
        <v>39</v>
      </c>
      <c r="AI46" s="134" t="s">
        <v>555</v>
      </c>
      <c r="AJ46" s="73" t="s">
        <v>103</v>
      </c>
      <c r="AK46" s="39"/>
      <c r="AL46" s="40"/>
      <c r="AM46" s="39"/>
      <c r="AN46" s="40"/>
      <c r="AO46" s="39"/>
      <c r="AP46" s="40"/>
      <c r="AQ46" s="39"/>
      <c r="AR46" s="40"/>
      <c r="AS46" s="39"/>
      <c r="AT46" s="40"/>
      <c r="AU46" s="39"/>
      <c r="AV46" s="40"/>
      <c r="AW46" s="39"/>
      <c r="AX46" s="40"/>
      <c r="AY46" s="12"/>
      <c r="AZ46" s="12"/>
      <c r="BA46" s="12"/>
      <c r="BB46" s="12"/>
      <c r="BC46" s="12"/>
    </row>
    <row r="47" spans="1:55" ht="25.5">
      <c r="A47" s="6" t="s">
        <v>59</v>
      </c>
      <c r="B47" s="6" t="s">
        <v>62</v>
      </c>
      <c r="C47" s="6" t="s">
        <v>376</v>
      </c>
      <c r="D47" s="148"/>
      <c r="E47" s="7" t="s">
        <v>104</v>
      </c>
      <c r="F47" s="8"/>
      <c r="G47" s="8"/>
      <c r="H47" s="8"/>
      <c r="I47" s="8"/>
      <c r="J47" s="8"/>
      <c r="K47" s="8"/>
      <c r="L47" s="8"/>
      <c r="M47" s="8"/>
      <c r="N47" s="8"/>
      <c r="O47" s="8">
        <v>0</v>
      </c>
      <c r="P47" s="8">
        <v>15</v>
      </c>
      <c r="Q47" s="8">
        <v>3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>
        <f t="shared" ref="AD47:AE47" si="56">F47+I47+L47+O47+R47+U47+X47+AA47</f>
        <v>0</v>
      </c>
      <c r="AE47" s="8">
        <f t="shared" si="56"/>
        <v>15</v>
      </c>
      <c r="AF47" s="8">
        <f t="shared" si="51"/>
        <v>15</v>
      </c>
      <c r="AG47" s="8">
        <f t="shared" si="52"/>
        <v>3</v>
      </c>
      <c r="AH47" s="8" t="s">
        <v>39</v>
      </c>
      <c r="AI47" s="134" t="s">
        <v>375</v>
      </c>
      <c r="AJ47" s="7" t="s">
        <v>102</v>
      </c>
      <c r="AK47" s="39"/>
      <c r="AL47" s="40"/>
      <c r="AM47" s="39"/>
      <c r="AN47" s="40"/>
      <c r="AO47" s="39"/>
      <c r="AP47" s="40"/>
      <c r="AQ47" s="39"/>
      <c r="AR47" s="40"/>
      <c r="AS47" s="39"/>
      <c r="AT47" s="40"/>
      <c r="AU47" s="39"/>
      <c r="AV47" s="40"/>
      <c r="AW47" s="39"/>
      <c r="AX47" s="40"/>
      <c r="AY47" s="12"/>
      <c r="AZ47" s="12"/>
      <c r="BA47" s="12"/>
      <c r="BB47" s="12"/>
      <c r="BC47" s="12"/>
    </row>
    <row r="48" spans="1:55" ht="25.5">
      <c r="A48" s="6"/>
      <c r="B48" s="6"/>
      <c r="C48" s="6"/>
      <c r="D48" s="13"/>
      <c r="E48" s="14" t="s">
        <v>105</v>
      </c>
      <c r="F48" s="8">
        <f t="shared" ref="F48:AG48" si="57">SUM(F43:F47)</f>
        <v>10</v>
      </c>
      <c r="G48" s="8">
        <f t="shared" si="57"/>
        <v>10</v>
      </c>
      <c r="H48" s="8">
        <f t="shared" si="57"/>
        <v>4</v>
      </c>
      <c r="I48" s="8">
        <f t="shared" si="57"/>
        <v>5</v>
      </c>
      <c r="J48" s="8">
        <f t="shared" si="57"/>
        <v>10</v>
      </c>
      <c r="K48" s="8">
        <f t="shared" si="57"/>
        <v>3</v>
      </c>
      <c r="L48" s="8">
        <f t="shared" si="57"/>
        <v>0</v>
      </c>
      <c r="M48" s="8">
        <f t="shared" si="57"/>
        <v>15</v>
      </c>
      <c r="N48" s="8">
        <f t="shared" si="57"/>
        <v>3</v>
      </c>
      <c r="O48" s="8">
        <f t="shared" si="57"/>
        <v>0</v>
      </c>
      <c r="P48" s="8">
        <f t="shared" si="57"/>
        <v>15</v>
      </c>
      <c r="Q48" s="8">
        <f t="shared" si="57"/>
        <v>3</v>
      </c>
      <c r="R48" s="8">
        <f t="shared" si="57"/>
        <v>0</v>
      </c>
      <c r="S48" s="8">
        <f t="shared" si="57"/>
        <v>0</v>
      </c>
      <c r="T48" s="8">
        <f t="shared" si="57"/>
        <v>0</v>
      </c>
      <c r="U48" s="8">
        <f t="shared" si="57"/>
        <v>0</v>
      </c>
      <c r="V48" s="8">
        <f t="shared" si="57"/>
        <v>0</v>
      </c>
      <c r="W48" s="8">
        <f t="shared" si="57"/>
        <v>0</v>
      </c>
      <c r="X48" s="8">
        <f t="shared" si="57"/>
        <v>5</v>
      </c>
      <c r="Y48" s="8">
        <f t="shared" si="57"/>
        <v>5</v>
      </c>
      <c r="Z48" s="8">
        <f t="shared" si="57"/>
        <v>2</v>
      </c>
      <c r="AA48" s="8">
        <f t="shared" si="57"/>
        <v>0</v>
      </c>
      <c r="AB48" s="8">
        <f t="shared" si="57"/>
        <v>0</v>
      </c>
      <c r="AC48" s="8">
        <f t="shared" si="57"/>
        <v>0</v>
      </c>
      <c r="AD48" s="8">
        <f t="shared" si="57"/>
        <v>20</v>
      </c>
      <c r="AE48" s="8">
        <f t="shared" si="57"/>
        <v>55</v>
      </c>
      <c r="AF48" s="8">
        <f t="shared" si="57"/>
        <v>75</v>
      </c>
      <c r="AG48" s="8">
        <f t="shared" si="57"/>
        <v>15</v>
      </c>
      <c r="AH48" s="8"/>
      <c r="AI48" s="134"/>
      <c r="AJ48" s="73"/>
      <c r="AK48" s="39"/>
      <c r="AL48" s="40"/>
      <c r="AM48" s="39"/>
      <c r="AN48" s="40"/>
      <c r="AO48" s="39"/>
      <c r="AP48" s="40"/>
      <c r="AQ48" s="39"/>
      <c r="AR48" s="40"/>
      <c r="AS48" s="39"/>
      <c r="AT48" s="40"/>
      <c r="AU48" s="39"/>
      <c r="AV48" s="40"/>
      <c r="AW48" s="39"/>
      <c r="AX48" s="40"/>
      <c r="AY48" s="12"/>
      <c r="AZ48" s="12"/>
      <c r="BA48" s="12"/>
      <c r="BB48" s="12"/>
      <c r="BC48" s="12"/>
    </row>
    <row r="49" spans="1:55" ht="51">
      <c r="A49" s="6" t="s">
        <v>40</v>
      </c>
      <c r="B49" s="6" t="s">
        <v>53</v>
      </c>
      <c r="C49" s="6" t="s">
        <v>377</v>
      </c>
      <c r="D49" s="150" t="s">
        <v>106</v>
      </c>
      <c r="E49" s="7" t="s">
        <v>107</v>
      </c>
      <c r="F49" s="8"/>
      <c r="G49" s="8"/>
      <c r="H49" s="8"/>
      <c r="I49" s="8">
        <v>0</v>
      </c>
      <c r="J49" s="8">
        <v>10</v>
      </c>
      <c r="K49" s="8">
        <v>1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>
        <f t="shared" ref="AD49:AE49" si="58">F49+I49+L49+O49+R49+U49+X49+AA49</f>
        <v>0</v>
      </c>
      <c r="AE49" s="8">
        <f t="shared" si="58"/>
        <v>10</v>
      </c>
      <c r="AF49" s="8">
        <f t="shared" ref="AF49:AF61" si="59">SUM(AD49:AE49)</f>
        <v>10</v>
      </c>
      <c r="AG49" s="8">
        <f t="shared" ref="AG49:AG53" si="60">AC49+Z49+W49+T49+Q49+N49+K49+H49</f>
        <v>1</v>
      </c>
      <c r="AH49" s="8" t="s">
        <v>39</v>
      </c>
      <c r="AI49" s="134"/>
      <c r="AJ49" s="73"/>
      <c r="AK49" s="39"/>
      <c r="AL49" s="40"/>
      <c r="AM49" s="39"/>
      <c r="AN49" s="40"/>
      <c r="AO49" s="39"/>
      <c r="AP49" s="40"/>
      <c r="AQ49" s="39"/>
      <c r="AR49" s="40"/>
      <c r="AS49" s="39"/>
      <c r="AT49" s="40"/>
      <c r="AU49" s="39"/>
      <c r="AV49" s="40"/>
      <c r="AW49" s="39"/>
      <c r="AX49" s="40"/>
      <c r="AY49" s="12"/>
      <c r="AZ49" s="12"/>
      <c r="BA49" s="12"/>
      <c r="BB49" s="12"/>
      <c r="BC49" s="12"/>
    </row>
    <row r="50" spans="1:55" ht="25.5">
      <c r="A50" s="6" t="s">
        <v>40</v>
      </c>
      <c r="B50" s="74" t="s">
        <v>41</v>
      </c>
      <c r="C50" s="6" t="s">
        <v>378</v>
      </c>
      <c r="D50" s="148"/>
      <c r="E50" s="7" t="s">
        <v>108</v>
      </c>
      <c r="F50" s="8">
        <v>10</v>
      </c>
      <c r="G50" s="8">
        <v>10</v>
      </c>
      <c r="H50" s="8">
        <v>3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>
        <f t="shared" ref="AD50:AE50" si="61">F50+I50+L50+O50+R50+U50+X50+AA50</f>
        <v>10</v>
      </c>
      <c r="AE50" s="8">
        <f t="shared" si="61"/>
        <v>10</v>
      </c>
      <c r="AF50" s="8">
        <f t="shared" si="59"/>
        <v>20</v>
      </c>
      <c r="AG50" s="8">
        <f t="shared" si="60"/>
        <v>3</v>
      </c>
      <c r="AH50" s="8" t="s">
        <v>43</v>
      </c>
      <c r="AI50" s="134"/>
      <c r="AJ50" s="73"/>
      <c r="AK50" s="39"/>
      <c r="AL50" s="40"/>
      <c r="AM50" s="39"/>
      <c r="AN50" s="40"/>
      <c r="AO50" s="39"/>
      <c r="AP50" s="40"/>
      <c r="AQ50" s="39"/>
      <c r="AR50" s="40"/>
      <c r="AS50" s="39"/>
      <c r="AT50" s="40"/>
      <c r="AU50" s="39"/>
      <c r="AV50" s="40"/>
      <c r="AW50" s="39"/>
      <c r="AX50" s="40"/>
      <c r="AY50" s="12"/>
      <c r="AZ50" s="12"/>
      <c r="BA50" s="12"/>
      <c r="BB50" s="12"/>
      <c r="BC50" s="12"/>
    </row>
    <row r="51" spans="1:55" ht="25.5">
      <c r="A51" s="6" t="s">
        <v>40</v>
      </c>
      <c r="B51" s="6" t="s">
        <v>53</v>
      </c>
      <c r="C51" s="6" t="s">
        <v>379</v>
      </c>
      <c r="D51" s="148"/>
      <c r="E51" s="7" t="s">
        <v>109</v>
      </c>
      <c r="F51" s="8"/>
      <c r="G51" s="8"/>
      <c r="H51" s="8"/>
      <c r="I51" s="8">
        <v>0</v>
      </c>
      <c r="J51" s="8">
        <v>10</v>
      </c>
      <c r="K51" s="8">
        <v>2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>
        <f t="shared" ref="AD51:AE51" si="62">F51+I51+L51+O51+R51+U51+X51+AA51</f>
        <v>0</v>
      </c>
      <c r="AE51" s="8">
        <f t="shared" si="62"/>
        <v>10</v>
      </c>
      <c r="AF51" s="8">
        <f t="shared" si="59"/>
        <v>10</v>
      </c>
      <c r="AG51" s="8">
        <f t="shared" si="60"/>
        <v>2</v>
      </c>
      <c r="AH51" s="8" t="s">
        <v>39</v>
      </c>
      <c r="AI51" s="134"/>
      <c r="AJ51" s="7"/>
      <c r="AK51" s="39"/>
      <c r="AL51" s="40"/>
      <c r="AM51" s="39"/>
      <c r="AN51" s="40"/>
      <c r="AO51" s="39"/>
      <c r="AP51" s="40"/>
      <c r="AQ51" s="39"/>
      <c r="AR51" s="40"/>
      <c r="AS51" s="39"/>
      <c r="AT51" s="40"/>
      <c r="AU51" s="39"/>
      <c r="AV51" s="40"/>
      <c r="AW51" s="39"/>
      <c r="AX51" s="40"/>
      <c r="AY51" s="12"/>
      <c r="AZ51" s="12"/>
      <c r="BA51" s="12"/>
      <c r="BB51" s="12"/>
      <c r="BC51" s="12"/>
    </row>
    <row r="52" spans="1:55" ht="12.75">
      <c r="A52" s="6" t="s">
        <v>59</v>
      </c>
      <c r="B52" s="6" t="s">
        <v>60</v>
      </c>
      <c r="C52" s="6" t="s">
        <v>380</v>
      </c>
      <c r="D52" s="148"/>
      <c r="E52" s="7" t="s">
        <v>110</v>
      </c>
      <c r="F52" s="8"/>
      <c r="G52" s="8"/>
      <c r="H52" s="8"/>
      <c r="I52" s="8"/>
      <c r="J52" s="8"/>
      <c r="K52" s="8"/>
      <c r="L52" s="8">
        <v>5</v>
      </c>
      <c r="M52" s="8">
        <v>5</v>
      </c>
      <c r="N52" s="8">
        <v>2</v>
      </c>
      <c r="O52" s="8"/>
      <c r="P52" s="8"/>
      <c r="Q52" s="8"/>
      <c r="R52" s="8"/>
      <c r="S52" s="8"/>
      <c r="T52" s="8"/>
      <c r="U52" s="8"/>
      <c r="V52" s="8"/>
      <c r="W52" s="8"/>
      <c r="X52" s="11"/>
      <c r="Y52" s="11"/>
      <c r="Z52" s="11"/>
      <c r="AA52" s="8"/>
      <c r="AB52" s="8"/>
      <c r="AC52" s="8"/>
      <c r="AD52" s="8">
        <f t="shared" ref="AD52:AE52" si="63">F52+I52+L52+O52+R52+U52+X52+AA52</f>
        <v>5</v>
      </c>
      <c r="AE52" s="8">
        <f t="shared" si="63"/>
        <v>5</v>
      </c>
      <c r="AF52" s="8">
        <f t="shared" si="59"/>
        <v>10</v>
      </c>
      <c r="AG52" s="8">
        <f t="shared" si="60"/>
        <v>2</v>
      </c>
      <c r="AH52" s="8" t="s">
        <v>43</v>
      </c>
      <c r="AI52" s="134"/>
      <c r="AJ52" s="73"/>
      <c r="AK52" s="39"/>
      <c r="AL52" s="40"/>
      <c r="AM52" s="39"/>
      <c r="AN52" s="40"/>
      <c r="AO52" s="39"/>
      <c r="AP52" s="40"/>
      <c r="AQ52" s="39"/>
      <c r="AR52" s="40"/>
      <c r="AS52" s="39"/>
      <c r="AT52" s="40"/>
      <c r="AU52" s="39"/>
      <c r="AV52" s="40"/>
      <c r="AW52" s="39"/>
      <c r="AX52" s="40"/>
      <c r="AY52" s="12"/>
      <c r="AZ52" s="12"/>
      <c r="BA52" s="12"/>
      <c r="BB52" s="12"/>
      <c r="BC52" s="12"/>
    </row>
    <row r="53" spans="1:55" ht="25.5">
      <c r="A53" s="6" t="s">
        <v>59</v>
      </c>
      <c r="B53" s="6" t="s">
        <v>62</v>
      </c>
      <c r="C53" s="6" t="s">
        <v>381</v>
      </c>
      <c r="D53" s="149"/>
      <c r="E53" s="7" t="s">
        <v>111</v>
      </c>
      <c r="F53" s="15"/>
      <c r="G53" s="15"/>
      <c r="H53" s="15"/>
      <c r="I53" s="15"/>
      <c r="J53" s="15"/>
      <c r="K53" s="15"/>
      <c r="L53" s="24"/>
      <c r="M53" s="24"/>
      <c r="N53" s="24"/>
      <c r="O53" s="8">
        <v>10</v>
      </c>
      <c r="P53" s="8">
        <v>10</v>
      </c>
      <c r="Q53" s="8">
        <v>4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>
        <f t="shared" ref="AD53:AE53" si="64">F53+I53+L53+O53+R53+U53+X53+AA53</f>
        <v>10</v>
      </c>
      <c r="AE53" s="8">
        <f t="shared" si="64"/>
        <v>10</v>
      </c>
      <c r="AF53" s="8">
        <f t="shared" si="59"/>
        <v>20</v>
      </c>
      <c r="AG53" s="8">
        <f t="shared" si="60"/>
        <v>4</v>
      </c>
      <c r="AH53" s="8" t="s">
        <v>39</v>
      </c>
      <c r="AI53" s="136"/>
      <c r="AJ53" s="79"/>
      <c r="AK53" s="39"/>
      <c r="AL53" s="40"/>
      <c r="AM53" s="39"/>
      <c r="AN53" s="40"/>
      <c r="AO53" s="39"/>
      <c r="AP53" s="40"/>
      <c r="AQ53" s="39"/>
      <c r="AR53" s="40"/>
      <c r="AS53" s="39"/>
      <c r="AT53" s="40"/>
      <c r="AU53" s="39"/>
      <c r="AV53" s="40"/>
      <c r="AW53" s="39"/>
      <c r="AX53" s="40"/>
      <c r="AY53" s="12"/>
      <c r="AZ53" s="12"/>
      <c r="BA53" s="12"/>
      <c r="BB53" s="12"/>
      <c r="BC53" s="12"/>
    </row>
    <row r="54" spans="1:55" ht="25.5">
      <c r="A54" s="6"/>
      <c r="B54" s="6"/>
      <c r="C54" s="6"/>
      <c r="D54" s="13"/>
      <c r="E54" s="14" t="s">
        <v>112</v>
      </c>
      <c r="F54" s="8">
        <f t="shared" ref="F54:AC54" si="65">SUM(F49:F53)</f>
        <v>10</v>
      </c>
      <c r="G54" s="8">
        <f t="shared" si="65"/>
        <v>10</v>
      </c>
      <c r="H54" s="8">
        <f t="shared" si="65"/>
        <v>3</v>
      </c>
      <c r="I54" s="8">
        <f t="shared" si="65"/>
        <v>0</v>
      </c>
      <c r="J54" s="8">
        <f t="shared" si="65"/>
        <v>20</v>
      </c>
      <c r="K54" s="8">
        <f t="shared" si="65"/>
        <v>3</v>
      </c>
      <c r="L54" s="8">
        <f t="shared" si="65"/>
        <v>5</v>
      </c>
      <c r="M54" s="8">
        <f t="shared" si="65"/>
        <v>5</v>
      </c>
      <c r="N54" s="8">
        <f t="shared" si="65"/>
        <v>2</v>
      </c>
      <c r="O54" s="8">
        <f t="shared" si="65"/>
        <v>10</v>
      </c>
      <c r="P54" s="8">
        <f t="shared" si="65"/>
        <v>10</v>
      </c>
      <c r="Q54" s="8">
        <f t="shared" si="65"/>
        <v>4</v>
      </c>
      <c r="R54" s="8">
        <f t="shared" si="65"/>
        <v>0</v>
      </c>
      <c r="S54" s="8">
        <f t="shared" si="65"/>
        <v>0</v>
      </c>
      <c r="T54" s="8">
        <f t="shared" si="65"/>
        <v>0</v>
      </c>
      <c r="U54" s="8">
        <f t="shared" si="65"/>
        <v>0</v>
      </c>
      <c r="V54" s="8">
        <f t="shared" si="65"/>
        <v>0</v>
      </c>
      <c r="W54" s="8">
        <f t="shared" si="65"/>
        <v>0</v>
      </c>
      <c r="X54" s="8">
        <f t="shared" si="65"/>
        <v>0</v>
      </c>
      <c r="Y54" s="8">
        <f t="shared" si="65"/>
        <v>0</v>
      </c>
      <c r="Z54" s="8">
        <f t="shared" si="65"/>
        <v>0</v>
      </c>
      <c r="AA54" s="8">
        <f t="shared" si="65"/>
        <v>0</v>
      </c>
      <c r="AB54" s="8">
        <f t="shared" si="65"/>
        <v>0</v>
      </c>
      <c r="AC54" s="8">
        <f t="shared" si="65"/>
        <v>0</v>
      </c>
      <c r="AD54" s="8">
        <f t="shared" ref="AD54:AE54" si="66">F54+I54+L54+O54+R54+U54+X54+AA54</f>
        <v>25</v>
      </c>
      <c r="AE54" s="8">
        <f t="shared" si="66"/>
        <v>45</v>
      </c>
      <c r="AF54" s="8">
        <f t="shared" si="59"/>
        <v>70</v>
      </c>
      <c r="AG54" s="8">
        <f>SUM(AG49:AG53)</f>
        <v>12</v>
      </c>
      <c r="AH54" s="8"/>
      <c r="AI54" s="134"/>
      <c r="AJ54" s="73"/>
      <c r="AK54" s="39"/>
      <c r="AL54" s="40"/>
      <c r="AM54" s="39"/>
      <c r="AN54" s="40"/>
      <c r="AO54" s="39"/>
      <c r="AP54" s="40"/>
      <c r="AQ54" s="39"/>
      <c r="AR54" s="40"/>
      <c r="AS54" s="39"/>
      <c r="AT54" s="40"/>
      <c r="AU54" s="39"/>
      <c r="AV54" s="40"/>
      <c r="AW54" s="39"/>
      <c r="AX54" s="40"/>
      <c r="AY54" s="12"/>
      <c r="AZ54" s="12"/>
      <c r="BA54" s="12"/>
      <c r="BB54" s="12"/>
      <c r="BC54" s="12"/>
    </row>
    <row r="55" spans="1:55" ht="25.5">
      <c r="A55" s="6" t="s">
        <v>40</v>
      </c>
      <c r="B55" s="74" t="s">
        <v>41</v>
      </c>
      <c r="C55" s="6" t="s">
        <v>382</v>
      </c>
      <c r="D55" s="150" t="s">
        <v>113</v>
      </c>
      <c r="E55" s="7" t="s">
        <v>114</v>
      </c>
      <c r="F55" s="8">
        <v>0</v>
      </c>
      <c r="G55" s="8">
        <v>10</v>
      </c>
      <c r="H55" s="8">
        <v>1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>
        <f t="shared" ref="AD55:AE55" si="67">F55+I55+L55+O55+R55+U55+X55+AA55</f>
        <v>0</v>
      </c>
      <c r="AE55" s="8">
        <f t="shared" si="67"/>
        <v>10</v>
      </c>
      <c r="AF55" s="78">
        <f t="shared" si="59"/>
        <v>10</v>
      </c>
      <c r="AG55" s="8">
        <f t="shared" ref="AG55:AG59" si="68">AC55+Z55+W55+T55+Q55+N55+K55+H55</f>
        <v>1</v>
      </c>
      <c r="AH55" s="8" t="s">
        <v>39</v>
      </c>
      <c r="AI55" s="134"/>
      <c r="AJ55" s="73"/>
      <c r="AK55" s="39"/>
      <c r="AL55" s="40"/>
      <c r="AM55" s="39"/>
      <c r="AN55" s="40"/>
      <c r="AO55" s="39"/>
      <c r="AP55" s="40"/>
      <c r="AQ55" s="39"/>
      <c r="AR55" s="40"/>
      <c r="AS55" s="39"/>
      <c r="AT55" s="40"/>
      <c r="AU55" s="39"/>
      <c r="AV55" s="40"/>
      <c r="AW55" s="39"/>
      <c r="AX55" s="40"/>
      <c r="AY55" s="12"/>
      <c r="AZ55" s="12"/>
      <c r="BA55" s="12"/>
      <c r="BB55" s="12"/>
      <c r="BC55" s="12"/>
    </row>
    <row r="56" spans="1:55" ht="12.75">
      <c r="A56" s="6" t="s">
        <v>40</v>
      </c>
      <c r="B56" s="74" t="s">
        <v>41</v>
      </c>
      <c r="C56" s="6" t="s">
        <v>383</v>
      </c>
      <c r="D56" s="148"/>
      <c r="E56" s="7" t="s">
        <v>115</v>
      </c>
      <c r="F56" s="8">
        <v>0</v>
      </c>
      <c r="G56" s="8">
        <v>10</v>
      </c>
      <c r="H56" s="8">
        <v>2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>
        <f t="shared" ref="AD56:AE56" si="69">F56+I56+L56+O56+R56+U56+X56+AA56</f>
        <v>0</v>
      </c>
      <c r="AE56" s="8">
        <f t="shared" si="69"/>
        <v>10</v>
      </c>
      <c r="AF56" s="78">
        <f t="shared" si="59"/>
        <v>10</v>
      </c>
      <c r="AG56" s="8">
        <f t="shared" si="68"/>
        <v>2</v>
      </c>
      <c r="AH56" s="8" t="s">
        <v>43</v>
      </c>
      <c r="AI56" s="134"/>
      <c r="AJ56" s="73"/>
      <c r="AK56" s="39"/>
      <c r="AL56" s="40"/>
      <c r="AM56" s="39"/>
      <c r="AN56" s="40"/>
      <c r="AO56" s="39"/>
      <c r="AP56" s="40"/>
      <c r="AQ56" s="39"/>
      <c r="AR56" s="40"/>
      <c r="AS56" s="39"/>
      <c r="AT56" s="40"/>
      <c r="AU56" s="39"/>
      <c r="AV56" s="40"/>
      <c r="AW56" s="39"/>
      <c r="AX56" s="40"/>
      <c r="AY56" s="12"/>
      <c r="AZ56" s="12"/>
      <c r="BA56" s="12"/>
      <c r="BB56" s="12"/>
      <c r="BC56" s="12"/>
    </row>
    <row r="57" spans="1:55" ht="12.75">
      <c r="A57" s="6" t="s">
        <v>40</v>
      </c>
      <c r="B57" s="6" t="s">
        <v>53</v>
      </c>
      <c r="C57" s="6" t="s">
        <v>384</v>
      </c>
      <c r="D57" s="148"/>
      <c r="E57" s="7" t="s">
        <v>116</v>
      </c>
      <c r="F57" s="8"/>
      <c r="G57" s="8"/>
      <c r="H57" s="8"/>
      <c r="I57" s="8">
        <v>0</v>
      </c>
      <c r="J57" s="8">
        <v>5</v>
      </c>
      <c r="K57" s="8">
        <v>1</v>
      </c>
      <c r="L57" s="23"/>
      <c r="M57" s="23"/>
      <c r="N57" s="23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>
        <f t="shared" ref="AD57:AE57" si="70">F57+I57+L57+O57+R57+U57+X57+AA57</f>
        <v>0</v>
      </c>
      <c r="AE57" s="8">
        <f t="shared" si="70"/>
        <v>5</v>
      </c>
      <c r="AF57" s="78">
        <f t="shared" si="59"/>
        <v>5</v>
      </c>
      <c r="AG57" s="8">
        <f t="shared" si="68"/>
        <v>1</v>
      </c>
      <c r="AH57" s="8" t="s">
        <v>39</v>
      </c>
      <c r="AI57" s="134" t="s">
        <v>383</v>
      </c>
      <c r="AJ57" s="7" t="s">
        <v>115</v>
      </c>
      <c r="AK57" s="39"/>
      <c r="AL57" s="40"/>
      <c r="AM57" s="39"/>
      <c r="AN57" s="40"/>
      <c r="AO57" s="39"/>
      <c r="AP57" s="40"/>
      <c r="AQ57" s="39"/>
      <c r="AR57" s="40"/>
      <c r="AS57" s="39"/>
      <c r="AT57" s="40"/>
      <c r="AU57" s="39"/>
      <c r="AV57" s="40"/>
      <c r="AW57" s="39"/>
      <c r="AX57" s="40"/>
      <c r="AY57" s="12"/>
      <c r="AZ57" s="12"/>
      <c r="BA57" s="12"/>
      <c r="BB57" s="12"/>
      <c r="BC57" s="12"/>
    </row>
    <row r="58" spans="1:55" ht="12.75">
      <c r="A58" s="6" t="s">
        <v>59</v>
      </c>
      <c r="B58" s="6" t="s">
        <v>60</v>
      </c>
      <c r="C58" s="6" t="s">
        <v>385</v>
      </c>
      <c r="D58" s="148"/>
      <c r="E58" s="7" t="s">
        <v>117</v>
      </c>
      <c r="F58" s="8"/>
      <c r="G58" s="8"/>
      <c r="H58" s="8"/>
      <c r="I58" s="8"/>
      <c r="J58" s="8"/>
      <c r="K58" s="8"/>
      <c r="L58" s="8">
        <v>0</v>
      </c>
      <c r="M58" s="8">
        <v>5</v>
      </c>
      <c r="N58" s="8">
        <v>1</v>
      </c>
      <c r="O58" s="8"/>
      <c r="P58" s="8"/>
      <c r="Q58" s="8"/>
      <c r="R58" s="23"/>
      <c r="S58" s="23"/>
      <c r="T58" s="23"/>
      <c r="U58" s="8"/>
      <c r="V58" s="8"/>
      <c r="W58" s="8"/>
      <c r="X58" s="8"/>
      <c r="Y58" s="8"/>
      <c r="Z58" s="8"/>
      <c r="AA58" s="8"/>
      <c r="AB58" s="8"/>
      <c r="AC58" s="8"/>
      <c r="AD58" s="8">
        <f t="shared" ref="AD58:AE58" si="71">F58+I58+L58+O58+R58+U58+X58+AA58</f>
        <v>0</v>
      </c>
      <c r="AE58" s="8">
        <f t="shared" si="71"/>
        <v>5</v>
      </c>
      <c r="AF58" s="78">
        <f t="shared" si="59"/>
        <v>5</v>
      </c>
      <c r="AG58" s="8">
        <f t="shared" si="68"/>
        <v>1</v>
      </c>
      <c r="AH58" s="8" t="s">
        <v>39</v>
      </c>
      <c r="AI58" s="134" t="s">
        <v>384</v>
      </c>
      <c r="AJ58" s="7" t="s">
        <v>116</v>
      </c>
      <c r="AK58" s="39"/>
      <c r="AL58" s="40"/>
      <c r="AM58" s="39"/>
      <c r="AN58" s="40"/>
      <c r="AO58" s="39"/>
      <c r="AP58" s="40"/>
      <c r="AQ58" s="39"/>
      <c r="AR58" s="40"/>
      <c r="AS58" s="39"/>
      <c r="AT58" s="40"/>
      <c r="AU58" s="39"/>
      <c r="AV58" s="40"/>
      <c r="AW58" s="39"/>
      <c r="AX58" s="40"/>
      <c r="AY58" s="12"/>
      <c r="AZ58" s="12"/>
      <c r="BA58" s="12"/>
      <c r="BB58" s="12"/>
      <c r="BC58" s="12"/>
    </row>
    <row r="59" spans="1:55" ht="12.75">
      <c r="A59" s="6" t="s">
        <v>59</v>
      </c>
      <c r="B59" s="6" t="s">
        <v>62</v>
      </c>
      <c r="C59" s="6" t="s">
        <v>386</v>
      </c>
      <c r="D59" s="148"/>
      <c r="E59" s="7" t="s">
        <v>118</v>
      </c>
      <c r="F59" s="8"/>
      <c r="G59" s="8"/>
      <c r="H59" s="8"/>
      <c r="I59" s="8"/>
      <c r="J59" s="8"/>
      <c r="K59" s="8"/>
      <c r="L59" s="11"/>
      <c r="M59" s="11"/>
      <c r="N59" s="11"/>
      <c r="O59" s="8">
        <v>5</v>
      </c>
      <c r="P59" s="8">
        <v>5</v>
      </c>
      <c r="Q59" s="8">
        <v>2</v>
      </c>
      <c r="R59" s="23"/>
      <c r="S59" s="23"/>
      <c r="T59" s="23"/>
      <c r="U59" s="8"/>
      <c r="V59" s="8"/>
      <c r="W59" s="8"/>
      <c r="X59" s="8"/>
      <c r="Y59" s="8"/>
      <c r="Z59" s="8"/>
      <c r="AA59" s="8"/>
      <c r="AB59" s="8"/>
      <c r="AC59" s="8"/>
      <c r="AD59" s="8">
        <f t="shared" ref="AD59:AE59" si="72">F59+I59+L59+O59+R59+U59+X59+AA59</f>
        <v>5</v>
      </c>
      <c r="AE59" s="8">
        <f t="shared" si="72"/>
        <v>5</v>
      </c>
      <c r="AF59" s="78">
        <f t="shared" si="59"/>
        <v>10</v>
      </c>
      <c r="AG59" s="8">
        <f t="shared" si="68"/>
        <v>2</v>
      </c>
      <c r="AH59" s="8" t="s">
        <v>43</v>
      </c>
      <c r="AI59" s="134" t="s">
        <v>556</v>
      </c>
      <c r="AJ59" s="7" t="s">
        <v>117</v>
      </c>
      <c r="AK59" s="39"/>
      <c r="AL59" s="40"/>
      <c r="AM59" s="39"/>
      <c r="AN59" s="40"/>
      <c r="AO59" s="39"/>
      <c r="AP59" s="40"/>
      <c r="AQ59" s="39"/>
      <c r="AR59" s="40"/>
      <c r="AS59" s="39"/>
      <c r="AT59" s="40"/>
      <c r="AU59" s="39"/>
      <c r="AV59" s="40"/>
      <c r="AW59" s="39"/>
      <c r="AX59" s="40"/>
      <c r="AY59" s="12"/>
      <c r="AZ59" s="12"/>
      <c r="BA59" s="12"/>
      <c r="BB59" s="12"/>
      <c r="BC59" s="12"/>
    </row>
    <row r="60" spans="1:55" ht="12.75">
      <c r="A60" s="6" t="s">
        <v>47</v>
      </c>
      <c r="B60" s="6" t="s">
        <v>50</v>
      </c>
      <c r="C60" s="8" t="s">
        <v>387</v>
      </c>
      <c r="D60" s="148"/>
      <c r="E60" s="7" t="s">
        <v>119</v>
      </c>
      <c r="F60" s="15"/>
      <c r="G60" s="15"/>
      <c r="H60" s="15"/>
      <c r="I60" s="15"/>
      <c r="J60" s="15"/>
      <c r="K60" s="15"/>
      <c r="L60" s="24"/>
      <c r="M60" s="24"/>
      <c r="N60" s="24"/>
      <c r="O60" s="15"/>
      <c r="P60" s="15"/>
      <c r="Q60" s="15"/>
      <c r="R60" s="8">
        <v>0</v>
      </c>
      <c r="S60" s="8">
        <v>10</v>
      </c>
      <c r="T60" s="8">
        <v>1</v>
      </c>
      <c r="U60" s="8"/>
      <c r="V60" s="8"/>
      <c r="W60" s="8"/>
      <c r="X60" s="8"/>
      <c r="Y60" s="8"/>
      <c r="Z60" s="8"/>
      <c r="AA60" s="8"/>
      <c r="AB60" s="8"/>
      <c r="AC60" s="8"/>
      <c r="AD60" s="8">
        <f t="shared" ref="AD60:AE60" si="73">F60+I60+L60+O60+R60+U60+X60+AA60</f>
        <v>0</v>
      </c>
      <c r="AE60" s="8">
        <f t="shared" si="73"/>
        <v>10</v>
      </c>
      <c r="AF60" s="78">
        <f t="shared" si="59"/>
        <v>10</v>
      </c>
      <c r="AG60" s="8">
        <v>1</v>
      </c>
      <c r="AH60" s="8" t="s">
        <v>39</v>
      </c>
      <c r="AI60" s="134" t="s">
        <v>557</v>
      </c>
      <c r="AJ60" s="7" t="s">
        <v>120</v>
      </c>
      <c r="AK60" s="39"/>
      <c r="AL60" s="40"/>
      <c r="AM60" s="39"/>
      <c r="AN60" s="40"/>
      <c r="AO60" s="39"/>
      <c r="AP60" s="40"/>
      <c r="AQ60" s="39"/>
      <c r="AR60" s="40"/>
      <c r="AS60" s="39"/>
      <c r="AT60" s="40"/>
      <c r="AU60" s="39"/>
      <c r="AV60" s="40"/>
      <c r="AW60" s="39"/>
      <c r="AX60" s="40"/>
      <c r="AY60" s="12"/>
      <c r="AZ60" s="12"/>
      <c r="BA60" s="12"/>
      <c r="BB60" s="12"/>
      <c r="BC60" s="12"/>
    </row>
    <row r="61" spans="1:55" ht="25.5">
      <c r="A61" s="6" t="s">
        <v>47</v>
      </c>
      <c r="B61" s="6" t="s">
        <v>48</v>
      </c>
      <c r="C61" s="6" t="s">
        <v>388</v>
      </c>
      <c r="D61" s="149"/>
      <c r="E61" s="7" t="s">
        <v>121</v>
      </c>
      <c r="F61" s="15"/>
      <c r="G61" s="15"/>
      <c r="H61" s="15"/>
      <c r="I61" s="15"/>
      <c r="J61" s="15"/>
      <c r="K61" s="15"/>
      <c r="L61" s="24"/>
      <c r="M61" s="24"/>
      <c r="N61" s="24"/>
      <c r="O61" s="15"/>
      <c r="P61" s="15"/>
      <c r="Q61" s="15"/>
      <c r="R61" s="23"/>
      <c r="S61" s="23"/>
      <c r="T61" s="23"/>
      <c r="U61" s="8">
        <v>0</v>
      </c>
      <c r="V61" s="8">
        <v>10</v>
      </c>
      <c r="W61" s="8">
        <v>2</v>
      </c>
      <c r="X61" s="8"/>
      <c r="Y61" s="8"/>
      <c r="Z61" s="8"/>
      <c r="AA61" s="8"/>
      <c r="AB61" s="8"/>
      <c r="AC61" s="8"/>
      <c r="AD61" s="8">
        <f t="shared" ref="AD61:AE61" si="74">F61+I61+L61+O61+R61+U61+X61+AA61</f>
        <v>0</v>
      </c>
      <c r="AE61" s="8">
        <f t="shared" si="74"/>
        <v>10</v>
      </c>
      <c r="AF61" s="78">
        <f t="shared" si="59"/>
        <v>10</v>
      </c>
      <c r="AG61" s="8">
        <f>AC61+Z61+W61+T61+Q61+N61+K61+H61</f>
        <v>2</v>
      </c>
      <c r="AH61" s="8" t="s">
        <v>39</v>
      </c>
      <c r="AI61" s="137" t="s">
        <v>558</v>
      </c>
      <c r="AJ61" s="7" t="s">
        <v>122</v>
      </c>
      <c r="AK61" s="39"/>
      <c r="AL61" s="40"/>
      <c r="AM61" s="39"/>
      <c r="AN61" s="40"/>
      <c r="AO61" s="39"/>
      <c r="AP61" s="40"/>
      <c r="AQ61" s="39"/>
      <c r="AR61" s="40"/>
      <c r="AS61" s="39"/>
      <c r="AT61" s="40"/>
      <c r="AU61" s="39"/>
      <c r="AV61" s="40"/>
      <c r="AW61" s="39"/>
      <c r="AX61" s="40"/>
      <c r="AY61" s="12"/>
      <c r="AZ61" s="12"/>
      <c r="BA61" s="12"/>
      <c r="BB61" s="12"/>
      <c r="BC61" s="12"/>
    </row>
    <row r="62" spans="1:55" ht="25.5">
      <c r="A62" s="6"/>
      <c r="B62" s="6"/>
      <c r="C62" s="6"/>
      <c r="D62" s="13"/>
      <c r="E62" s="14" t="s">
        <v>123</v>
      </c>
      <c r="F62" s="8">
        <f t="shared" ref="F62:AG62" si="75">SUM(F55:F61)</f>
        <v>0</v>
      </c>
      <c r="G62" s="8">
        <f t="shared" si="75"/>
        <v>20</v>
      </c>
      <c r="H62" s="8">
        <f t="shared" si="75"/>
        <v>3</v>
      </c>
      <c r="I62" s="8">
        <f t="shared" si="75"/>
        <v>0</v>
      </c>
      <c r="J62" s="8">
        <f t="shared" si="75"/>
        <v>5</v>
      </c>
      <c r="K62" s="8">
        <f t="shared" si="75"/>
        <v>1</v>
      </c>
      <c r="L62" s="8">
        <f t="shared" si="75"/>
        <v>0</v>
      </c>
      <c r="M62" s="8">
        <f t="shared" si="75"/>
        <v>5</v>
      </c>
      <c r="N62" s="8">
        <f t="shared" si="75"/>
        <v>1</v>
      </c>
      <c r="O62" s="8">
        <f t="shared" si="75"/>
        <v>5</v>
      </c>
      <c r="P62" s="8">
        <f t="shared" si="75"/>
        <v>5</v>
      </c>
      <c r="Q62" s="8">
        <f t="shared" si="75"/>
        <v>2</v>
      </c>
      <c r="R62" s="8">
        <f t="shared" si="75"/>
        <v>0</v>
      </c>
      <c r="S62" s="8">
        <f t="shared" si="75"/>
        <v>10</v>
      </c>
      <c r="T62" s="8">
        <f t="shared" si="75"/>
        <v>1</v>
      </c>
      <c r="U62" s="8">
        <f t="shared" si="75"/>
        <v>0</v>
      </c>
      <c r="V62" s="8">
        <f t="shared" si="75"/>
        <v>10</v>
      </c>
      <c r="W62" s="8">
        <f t="shared" si="75"/>
        <v>2</v>
      </c>
      <c r="X62" s="8">
        <f t="shared" si="75"/>
        <v>0</v>
      </c>
      <c r="Y62" s="8">
        <f t="shared" si="75"/>
        <v>0</v>
      </c>
      <c r="Z62" s="8">
        <f t="shared" si="75"/>
        <v>0</v>
      </c>
      <c r="AA62" s="8">
        <f t="shared" si="75"/>
        <v>0</v>
      </c>
      <c r="AB62" s="8">
        <f t="shared" si="75"/>
        <v>0</v>
      </c>
      <c r="AC62" s="8">
        <f t="shared" si="75"/>
        <v>0</v>
      </c>
      <c r="AD62" s="8">
        <f t="shared" si="75"/>
        <v>5</v>
      </c>
      <c r="AE62" s="8">
        <f t="shared" si="75"/>
        <v>55</v>
      </c>
      <c r="AF62" s="8">
        <f t="shared" si="75"/>
        <v>60</v>
      </c>
      <c r="AG62" s="8">
        <f t="shared" si="75"/>
        <v>10</v>
      </c>
      <c r="AH62" s="8"/>
      <c r="AI62" s="134"/>
      <c r="AJ62" s="73"/>
      <c r="AK62" s="39"/>
      <c r="AL62" s="40"/>
      <c r="AM62" s="39"/>
      <c r="AN62" s="40"/>
      <c r="AO62" s="39"/>
      <c r="AP62" s="40"/>
      <c r="AQ62" s="39"/>
      <c r="AR62" s="40"/>
      <c r="AS62" s="39"/>
      <c r="AT62" s="40"/>
      <c r="AU62" s="39"/>
      <c r="AV62" s="40"/>
      <c r="AW62" s="39"/>
      <c r="AX62" s="40"/>
      <c r="AY62" s="12"/>
      <c r="AZ62" s="12"/>
      <c r="BA62" s="12"/>
      <c r="BB62" s="12"/>
      <c r="BC62" s="12"/>
    </row>
    <row r="63" spans="1:55" ht="25.5">
      <c r="A63" s="6" t="s">
        <v>40</v>
      </c>
      <c r="B63" s="74" t="s">
        <v>41</v>
      </c>
      <c r="C63" s="6" t="s">
        <v>389</v>
      </c>
      <c r="D63" s="150" t="s">
        <v>124</v>
      </c>
      <c r="E63" s="7" t="s">
        <v>125</v>
      </c>
      <c r="F63" s="8">
        <v>10</v>
      </c>
      <c r="G63" s="8">
        <v>10</v>
      </c>
      <c r="H63" s="8">
        <v>4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>
        <f t="shared" ref="AD63:AE63" si="76">F63+I63+L63+O63+R63+U63+X63+AA63</f>
        <v>10</v>
      </c>
      <c r="AE63" s="8">
        <f t="shared" si="76"/>
        <v>10</v>
      </c>
      <c r="AF63" s="8">
        <f t="shared" ref="AF63:AF66" si="77">SUM(AD63:AE63)</f>
        <v>20</v>
      </c>
      <c r="AG63" s="8">
        <f t="shared" ref="AG63:AG66" si="78">AC63+Z63+W63+T63+Q63+N63+K63+H63</f>
        <v>4</v>
      </c>
      <c r="AH63" s="8" t="s">
        <v>39</v>
      </c>
      <c r="AI63" s="134"/>
      <c r="AJ63" s="73"/>
      <c r="AK63" s="39"/>
      <c r="AL63" s="40"/>
      <c r="AM63" s="39"/>
      <c r="AN63" s="40"/>
      <c r="AO63" s="39"/>
      <c r="AP63" s="40"/>
      <c r="AQ63" s="39"/>
      <c r="AR63" s="40"/>
      <c r="AS63" s="39"/>
      <c r="AT63" s="40"/>
      <c r="AU63" s="39"/>
      <c r="AV63" s="40"/>
      <c r="AW63" s="39"/>
      <c r="AX63" s="40"/>
      <c r="AY63" s="12"/>
      <c r="AZ63" s="12"/>
      <c r="BA63" s="12"/>
      <c r="BB63" s="12"/>
      <c r="BC63" s="12"/>
    </row>
    <row r="64" spans="1:55" ht="25.5">
      <c r="A64" s="6" t="s">
        <v>40</v>
      </c>
      <c r="B64" s="6" t="s">
        <v>53</v>
      </c>
      <c r="C64" s="6" t="s">
        <v>390</v>
      </c>
      <c r="D64" s="148"/>
      <c r="E64" s="7" t="s">
        <v>126</v>
      </c>
      <c r="F64" s="8"/>
      <c r="G64" s="8"/>
      <c r="H64" s="8"/>
      <c r="I64" s="8">
        <v>0</v>
      </c>
      <c r="J64" s="8">
        <v>10</v>
      </c>
      <c r="K64" s="8">
        <v>2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>
        <f t="shared" ref="AD64:AE64" si="79">F64+I64+L64+O64+R64+U64+X64+AA64</f>
        <v>0</v>
      </c>
      <c r="AE64" s="8">
        <f t="shared" si="79"/>
        <v>10</v>
      </c>
      <c r="AF64" s="8">
        <f t="shared" si="77"/>
        <v>10</v>
      </c>
      <c r="AG64" s="8">
        <f t="shared" si="78"/>
        <v>2</v>
      </c>
      <c r="AH64" s="8" t="s">
        <v>39</v>
      </c>
      <c r="AI64" s="134" t="s">
        <v>389</v>
      </c>
      <c r="AJ64" s="7" t="s">
        <v>125</v>
      </c>
      <c r="AK64" s="39"/>
      <c r="AL64" s="40"/>
      <c r="AM64" s="39"/>
      <c r="AN64" s="40"/>
      <c r="AO64" s="39"/>
      <c r="AP64" s="40"/>
      <c r="AQ64" s="39"/>
      <c r="AR64" s="40"/>
      <c r="AS64" s="39"/>
      <c r="AT64" s="40"/>
      <c r="AU64" s="39"/>
      <c r="AV64" s="40"/>
      <c r="AW64" s="39"/>
      <c r="AX64" s="40"/>
      <c r="AY64" s="12"/>
      <c r="AZ64" s="12"/>
      <c r="BA64" s="12"/>
      <c r="BB64" s="12"/>
      <c r="BC64" s="12"/>
    </row>
    <row r="65" spans="1:55" ht="25.5">
      <c r="A65" s="6" t="s">
        <v>47</v>
      </c>
      <c r="B65" s="6" t="s">
        <v>50</v>
      </c>
      <c r="C65" s="6" t="s">
        <v>391</v>
      </c>
      <c r="D65" s="148"/>
      <c r="E65" s="7" t="s">
        <v>127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8">
        <v>5</v>
      </c>
      <c r="S65" s="8">
        <v>5</v>
      </c>
      <c r="T65" s="8">
        <v>2</v>
      </c>
      <c r="U65" s="15"/>
      <c r="V65" s="15"/>
      <c r="W65" s="15"/>
      <c r="X65" s="15"/>
      <c r="Y65" s="15"/>
      <c r="Z65" s="15"/>
      <c r="AA65" s="15"/>
      <c r="AB65" s="15"/>
      <c r="AC65" s="15"/>
      <c r="AD65" s="8">
        <f t="shared" ref="AD65:AE65" si="80">F65+I65+L65+O65+R65+U65+X65+AA65</f>
        <v>5</v>
      </c>
      <c r="AE65" s="8">
        <f t="shared" si="80"/>
        <v>5</v>
      </c>
      <c r="AF65" s="8">
        <f t="shared" si="77"/>
        <v>10</v>
      </c>
      <c r="AG65" s="8">
        <f t="shared" si="78"/>
        <v>2</v>
      </c>
      <c r="AH65" s="8" t="s">
        <v>39</v>
      </c>
      <c r="AI65" s="134" t="s">
        <v>390</v>
      </c>
      <c r="AJ65" s="7" t="s">
        <v>126</v>
      </c>
      <c r="AK65" s="39"/>
      <c r="AL65" s="40"/>
      <c r="AM65" s="39"/>
      <c r="AN65" s="40"/>
      <c r="AO65" s="39"/>
      <c r="AP65" s="40"/>
      <c r="AQ65" s="39"/>
      <c r="AR65" s="40"/>
      <c r="AS65" s="39"/>
      <c r="AT65" s="40"/>
      <c r="AU65" s="39"/>
      <c r="AV65" s="40"/>
      <c r="AW65" s="39"/>
      <c r="AX65" s="40"/>
      <c r="AY65" s="12"/>
      <c r="AZ65" s="12"/>
      <c r="BA65" s="12"/>
      <c r="BB65" s="12"/>
      <c r="BC65" s="12"/>
    </row>
    <row r="66" spans="1:55" ht="12.75">
      <c r="A66" s="6" t="s">
        <v>47</v>
      </c>
      <c r="B66" s="6" t="s">
        <v>48</v>
      </c>
      <c r="C66" s="6" t="s">
        <v>392</v>
      </c>
      <c r="D66" s="149"/>
      <c r="E66" s="7" t="s">
        <v>128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0"/>
      <c r="S66" s="80"/>
      <c r="T66" s="80"/>
      <c r="U66" s="8">
        <v>10</v>
      </c>
      <c r="V66" s="8">
        <v>0</v>
      </c>
      <c r="W66" s="8">
        <v>2</v>
      </c>
      <c r="X66" s="8"/>
      <c r="Y66" s="8"/>
      <c r="Z66" s="8"/>
      <c r="AA66" s="8"/>
      <c r="AB66" s="8"/>
      <c r="AC66" s="8"/>
      <c r="AD66" s="8">
        <f t="shared" ref="AD66:AE66" si="81">F66+I66+L66+O66+R66+U66+X66+AA66</f>
        <v>10</v>
      </c>
      <c r="AE66" s="8">
        <f t="shared" si="81"/>
        <v>0</v>
      </c>
      <c r="AF66" s="8">
        <f t="shared" si="77"/>
        <v>10</v>
      </c>
      <c r="AG66" s="8">
        <f t="shared" si="78"/>
        <v>2</v>
      </c>
      <c r="AH66" s="8" t="s">
        <v>39</v>
      </c>
      <c r="AI66" s="134"/>
      <c r="AJ66" s="73"/>
      <c r="AK66" s="39"/>
      <c r="AL66" s="40"/>
      <c r="AM66" s="39"/>
      <c r="AN66" s="40"/>
      <c r="AO66" s="39"/>
      <c r="AP66" s="40"/>
      <c r="AQ66" s="39"/>
      <c r="AR66" s="40"/>
      <c r="AS66" s="39"/>
      <c r="AT66" s="40"/>
      <c r="AU66" s="39"/>
      <c r="AV66" s="40"/>
      <c r="AW66" s="39"/>
      <c r="AX66" s="40"/>
      <c r="AY66" s="12"/>
      <c r="AZ66" s="12"/>
      <c r="BA66" s="12"/>
      <c r="BB66" s="12"/>
      <c r="BC66" s="12"/>
    </row>
    <row r="67" spans="1:55" ht="25.5">
      <c r="A67" s="6"/>
      <c r="B67" s="6"/>
      <c r="C67" s="6"/>
      <c r="D67" s="13"/>
      <c r="E67" s="14" t="s">
        <v>129</v>
      </c>
      <c r="F67" s="8">
        <f t="shared" ref="F67:AG67" si="82">SUM(F63:F66)</f>
        <v>10</v>
      </c>
      <c r="G67" s="8">
        <f t="shared" si="82"/>
        <v>10</v>
      </c>
      <c r="H67" s="8">
        <f t="shared" si="82"/>
        <v>4</v>
      </c>
      <c r="I67" s="8">
        <f t="shared" si="82"/>
        <v>0</v>
      </c>
      <c r="J67" s="8">
        <f t="shared" si="82"/>
        <v>10</v>
      </c>
      <c r="K67" s="8">
        <f t="shared" si="82"/>
        <v>2</v>
      </c>
      <c r="L67" s="8">
        <f t="shared" si="82"/>
        <v>0</v>
      </c>
      <c r="M67" s="8">
        <f t="shared" si="82"/>
        <v>0</v>
      </c>
      <c r="N67" s="8">
        <f t="shared" si="82"/>
        <v>0</v>
      </c>
      <c r="O67" s="8">
        <f t="shared" si="82"/>
        <v>0</v>
      </c>
      <c r="P67" s="8">
        <f t="shared" si="82"/>
        <v>0</v>
      </c>
      <c r="Q67" s="8">
        <f t="shared" si="82"/>
        <v>0</v>
      </c>
      <c r="R67" s="8">
        <f t="shared" si="82"/>
        <v>5</v>
      </c>
      <c r="S67" s="8">
        <f t="shared" si="82"/>
        <v>5</v>
      </c>
      <c r="T67" s="8">
        <f t="shared" si="82"/>
        <v>2</v>
      </c>
      <c r="U67" s="8">
        <f t="shared" si="82"/>
        <v>10</v>
      </c>
      <c r="V67" s="8">
        <f t="shared" si="82"/>
        <v>0</v>
      </c>
      <c r="W67" s="8">
        <f t="shared" si="82"/>
        <v>2</v>
      </c>
      <c r="X67" s="8">
        <f t="shared" si="82"/>
        <v>0</v>
      </c>
      <c r="Y67" s="8">
        <f t="shared" si="82"/>
        <v>0</v>
      </c>
      <c r="Z67" s="8">
        <f t="shared" si="82"/>
        <v>0</v>
      </c>
      <c r="AA67" s="8">
        <f t="shared" si="82"/>
        <v>0</v>
      </c>
      <c r="AB67" s="8">
        <f t="shared" si="82"/>
        <v>0</v>
      </c>
      <c r="AC67" s="8">
        <f t="shared" si="82"/>
        <v>0</v>
      </c>
      <c r="AD67" s="8">
        <f t="shared" si="82"/>
        <v>25</v>
      </c>
      <c r="AE67" s="8">
        <f t="shared" si="82"/>
        <v>25</v>
      </c>
      <c r="AF67" s="8">
        <f t="shared" si="82"/>
        <v>50</v>
      </c>
      <c r="AG67" s="8">
        <f t="shared" si="82"/>
        <v>10</v>
      </c>
      <c r="AH67" s="8"/>
      <c r="AI67" s="134"/>
      <c r="AJ67" s="73"/>
      <c r="AK67" s="39"/>
      <c r="AL67" s="40"/>
      <c r="AM67" s="39"/>
      <c r="AN67" s="40"/>
      <c r="AO67" s="39"/>
      <c r="AP67" s="40"/>
      <c r="AQ67" s="39"/>
      <c r="AR67" s="40"/>
      <c r="AS67" s="39"/>
      <c r="AT67" s="40"/>
      <c r="AU67" s="39"/>
      <c r="AV67" s="40"/>
      <c r="AW67" s="39"/>
      <c r="AX67" s="40"/>
      <c r="AY67" s="12"/>
      <c r="AZ67" s="12"/>
      <c r="BA67" s="12"/>
      <c r="BB67" s="12"/>
      <c r="BC67" s="12"/>
    </row>
    <row r="68" spans="1:55" ht="12.75">
      <c r="A68" s="6" t="s">
        <v>40</v>
      </c>
      <c r="B68" s="6" t="s">
        <v>53</v>
      </c>
      <c r="C68" s="6" t="s">
        <v>393</v>
      </c>
      <c r="D68" s="150" t="s">
        <v>130</v>
      </c>
      <c r="E68" s="7" t="s">
        <v>131</v>
      </c>
      <c r="F68" s="8"/>
      <c r="G68" s="8"/>
      <c r="H68" s="8"/>
      <c r="I68" s="8">
        <v>5</v>
      </c>
      <c r="J68" s="8">
        <v>10</v>
      </c>
      <c r="K68" s="8">
        <v>3</v>
      </c>
      <c r="L68" s="8"/>
      <c r="M68" s="8"/>
      <c r="N68" s="8"/>
      <c r="O68" s="8"/>
      <c r="P68" s="8"/>
      <c r="Q68" s="8"/>
      <c r="R68" s="11"/>
      <c r="S68" s="11"/>
      <c r="T68" s="11"/>
      <c r="U68" s="8"/>
      <c r="V68" s="8"/>
      <c r="W68" s="8"/>
      <c r="X68" s="8"/>
      <c r="Y68" s="8"/>
      <c r="Z68" s="8"/>
      <c r="AA68" s="8"/>
      <c r="AB68" s="8"/>
      <c r="AC68" s="8"/>
      <c r="AD68" s="8">
        <f t="shared" ref="AD68:AE68" si="83">F68+I68+L68+O68+R68+U68+X68+AA68</f>
        <v>5</v>
      </c>
      <c r="AE68" s="8">
        <f t="shared" si="83"/>
        <v>10</v>
      </c>
      <c r="AF68" s="8">
        <f t="shared" ref="AF68:AF69" si="84">SUM(AD68:AE68)</f>
        <v>15</v>
      </c>
      <c r="AG68" s="8">
        <f t="shared" ref="AG68:AG69" si="85">AC68+Z68+W68+T68+Q68+N68+K68+H68</f>
        <v>3</v>
      </c>
      <c r="AH68" s="8" t="s">
        <v>39</v>
      </c>
      <c r="AI68" s="134"/>
      <c r="AJ68" s="73"/>
      <c r="AK68" s="39"/>
      <c r="AL68" s="40"/>
      <c r="AM68" s="39"/>
      <c r="AN68" s="40"/>
      <c r="AO68" s="39"/>
      <c r="AP68" s="40"/>
      <c r="AQ68" s="39"/>
      <c r="AR68" s="40"/>
      <c r="AS68" s="39"/>
      <c r="AT68" s="40"/>
      <c r="AU68" s="39"/>
      <c r="AV68" s="40"/>
      <c r="AW68" s="39"/>
      <c r="AX68" s="40"/>
      <c r="AY68" s="12"/>
      <c r="AZ68" s="12"/>
      <c r="BA68" s="12"/>
      <c r="BB68" s="12"/>
      <c r="BC68" s="12"/>
    </row>
    <row r="69" spans="1:55" ht="25.5">
      <c r="A69" s="6" t="s">
        <v>59</v>
      </c>
      <c r="B69" s="6" t="s">
        <v>60</v>
      </c>
      <c r="C69" s="6" t="s">
        <v>394</v>
      </c>
      <c r="D69" s="149"/>
      <c r="E69" s="7" t="s">
        <v>132</v>
      </c>
      <c r="F69" s="8"/>
      <c r="G69" s="8"/>
      <c r="H69" s="8"/>
      <c r="I69" s="8"/>
      <c r="J69" s="8"/>
      <c r="K69" s="8"/>
      <c r="L69" s="8">
        <v>5</v>
      </c>
      <c r="M69" s="8">
        <v>15</v>
      </c>
      <c r="N69" s="8">
        <v>4</v>
      </c>
      <c r="O69" s="8"/>
      <c r="P69" s="8"/>
      <c r="Q69" s="8"/>
      <c r="R69" s="8"/>
      <c r="S69" s="8"/>
      <c r="T69" s="8"/>
      <c r="U69" s="11"/>
      <c r="V69" s="11"/>
      <c r="W69" s="11"/>
      <c r="X69" s="8"/>
      <c r="Y69" s="8"/>
      <c r="Z69" s="8"/>
      <c r="AA69" s="8"/>
      <c r="AB69" s="8"/>
      <c r="AC69" s="8"/>
      <c r="AD69" s="8">
        <f t="shared" ref="AD69:AE69" si="86">F69+I69+L69+O69+R69+U69+X69+AA69</f>
        <v>5</v>
      </c>
      <c r="AE69" s="8">
        <f t="shared" si="86"/>
        <v>15</v>
      </c>
      <c r="AF69" s="8">
        <f t="shared" si="84"/>
        <v>20</v>
      </c>
      <c r="AG69" s="8">
        <f t="shared" si="85"/>
        <v>4</v>
      </c>
      <c r="AH69" s="8" t="s">
        <v>39</v>
      </c>
      <c r="AI69" s="134" t="s">
        <v>393</v>
      </c>
      <c r="AJ69" s="73" t="s">
        <v>131</v>
      </c>
      <c r="AK69" s="39"/>
      <c r="AL69" s="40"/>
      <c r="AM69" s="39"/>
      <c r="AN69" s="40"/>
      <c r="AO69" s="39"/>
      <c r="AP69" s="40"/>
      <c r="AQ69" s="39"/>
      <c r="AR69" s="40"/>
      <c r="AS69" s="39"/>
      <c r="AT69" s="40"/>
      <c r="AU69" s="39"/>
      <c r="AV69" s="40"/>
      <c r="AW69" s="39"/>
      <c r="AX69" s="40"/>
      <c r="AY69" s="12"/>
      <c r="AZ69" s="12"/>
      <c r="BA69" s="12"/>
      <c r="BB69" s="12"/>
      <c r="BC69" s="12"/>
    </row>
    <row r="70" spans="1:55" ht="38.25">
      <c r="A70" s="6"/>
      <c r="B70" s="6"/>
      <c r="C70" s="6"/>
      <c r="D70" s="13"/>
      <c r="E70" s="14" t="s">
        <v>133</v>
      </c>
      <c r="F70" s="8">
        <f t="shared" ref="F70:AG70" si="87">SUM(F68:F69)</f>
        <v>0</v>
      </c>
      <c r="G70" s="8">
        <f t="shared" si="87"/>
        <v>0</v>
      </c>
      <c r="H70" s="8">
        <f t="shared" si="87"/>
        <v>0</v>
      </c>
      <c r="I70" s="8">
        <f t="shared" si="87"/>
        <v>5</v>
      </c>
      <c r="J70" s="8">
        <f t="shared" si="87"/>
        <v>10</v>
      </c>
      <c r="K70" s="8">
        <f t="shared" si="87"/>
        <v>3</v>
      </c>
      <c r="L70" s="8">
        <f t="shared" si="87"/>
        <v>5</v>
      </c>
      <c r="M70" s="8">
        <f t="shared" si="87"/>
        <v>15</v>
      </c>
      <c r="N70" s="8">
        <f t="shared" si="87"/>
        <v>4</v>
      </c>
      <c r="O70" s="8">
        <f t="shared" si="87"/>
        <v>0</v>
      </c>
      <c r="P70" s="8">
        <f t="shared" si="87"/>
        <v>0</v>
      </c>
      <c r="Q70" s="8">
        <f t="shared" si="87"/>
        <v>0</v>
      </c>
      <c r="R70" s="8">
        <f t="shared" si="87"/>
        <v>0</v>
      </c>
      <c r="S70" s="8">
        <f t="shared" si="87"/>
        <v>0</v>
      </c>
      <c r="T70" s="8">
        <f t="shared" si="87"/>
        <v>0</v>
      </c>
      <c r="U70" s="8">
        <f t="shared" si="87"/>
        <v>0</v>
      </c>
      <c r="V70" s="8">
        <f t="shared" si="87"/>
        <v>0</v>
      </c>
      <c r="W70" s="8">
        <f t="shared" si="87"/>
        <v>0</v>
      </c>
      <c r="X70" s="8">
        <f t="shared" si="87"/>
        <v>0</v>
      </c>
      <c r="Y70" s="8">
        <f t="shared" si="87"/>
        <v>0</v>
      </c>
      <c r="Z70" s="8">
        <f t="shared" si="87"/>
        <v>0</v>
      </c>
      <c r="AA70" s="8">
        <f t="shared" si="87"/>
        <v>0</v>
      </c>
      <c r="AB70" s="8">
        <f t="shared" si="87"/>
        <v>0</v>
      </c>
      <c r="AC70" s="8">
        <f t="shared" si="87"/>
        <v>0</v>
      </c>
      <c r="AD70" s="8">
        <f t="shared" si="87"/>
        <v>10</v>
      </c>
      <c r="AE70" s="8">
        <f t="shared" si="87"/>
        <v>25</v>
      </c>
      <c r="AF70" s="8">
        <f t="shared" si="87"/>
        <v>35</v>
      </c>
      <c r="AG70" s="8">
        <f t="shared" si="87"/>
        <v>7</v>
      </c>
      <c r="AH70" s="8"/>
      <c r="AI70" s="134"/>
      <c r="AJ70" s="73"/>
      <c r="AK70" s="39"/>
      <c r="AL70" s="40"/>
      <c r="AM70" s="39"/>
      <c r="AN70" s="40"/>
      <c r="AO70" s="39"/>
      <c r="AP70" s="40"/>
      <c r="AQ70" s="39"/>
      <c r="AR70" s="40"/>
      <c r="AS70" s="39"/>
      <c r="AT70" s="40"/>
      <c r="AU70" s="39"/>
      <c r="AV70" s="40"/>
      <c r="AW70" s="39"/>
      <c r="AX70" s="40"/>
      <c r="AY70" s="12"/>
      <c r="AZ70" s="12"/>
      <c r="BA70" s="12"/>
      <c r="BB70" s="12"/>
      <c r="BC70" s="12"/>
    </row>
    <row r="71" spans="1:55" ht="12.75">
      <c r="A71" s="6" t="s">
        <v>40</v>
      </c>
      <c r="B71" s="74" t="s">
        <v>41</v>
      </c>
      <c r="C71" s="6" t="s">
        <v>395</v>
      </c>
      <c r="D71" s="150" t="s">
        <v>134</v>
      </c>
      <c r="E71" s="7" t="s">
        <v>135</v>
      </c>
      <c r="F71" s="8">
        <v>10</v>
      </c>
      <c r="G71" s="8">
        <v>0</v>
      </c>
      <c r="H71" s="8">
        <v>2</v>
      </c>
      <c r="I71" s="8"/>
      <c r="J71" s="8"/>
      <c r="K71" s="8"/>
      <c r="L71" s="8"/>
      <c r="M71" s="8"/>
      <c r="N71" s="8"/>
      <c r="O71" s="80"/>
      <c r="P71" s="80"/>
      <c r="Q71" s="80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>
        <f t="shared" ref="AD71:AE71" si="88">F71+I71+L71+O71+R71+U71+X71+AA71</f>
        <v>10</v>
      </c>
      <c r="AE71" s="8">
        <f t="shared" si="88"/>
        <v>0</v>
      </c>
      <c r="AF71" s="8">
        <f t="shared" ref="AF71:AF73" si="89">SUM(AD71:AE71)</f>
        <v>10</v>
      </c>
      <c r="AG71" s="8">
        <f t="shared" ref="AG71:AG73" si="90">AC71+Z71+W71+T71+Q71+N71+K71+H71</f>
        <v>2</v>
      </c>
      <c r="AH71" s="8" t="s">
        <v>43</v>
      </c>
      <c r="AI71" s="134"/>
      <c r="AJ71" s="73"/>
      <c r="AK71" s="39"/>
      <c r="AL71" s="40"/>
      <c r="AM71" s="39"/>
      <c r="AN71" s="40"/>
      <c r="AO71" s="39"/>
      <c r="AP71" s="40"/>
      <c r="AQ71" s="39"/>
      <c r="AR71" s="40"/>
      <c r="AS71" s="39"/>
      <c r="AT71" s="40"/>
      <c r="AU71" s="39"/>
      <c r="AV71" s="40"/>
      <c r="AW71" s="39"/>
      <c r="AX71" s="40"/>
      <c r="AY71" s="12"/>
      <c r="AZ71" s="12"/>
      <c r="BA71" s="12"/>
      <c r="BB71" s="12"/>
      <c r="BC71" s="12"/>
    </row>
    <row r="72" spans="1:55" ht="25.5">
      <c r="A72" s="6" t="s">
        <v>40</v>
      </c>
      <c r="B72" s="6" t="s">
        <v>53</v>
      </c>
      <c r="C72" s="6" t="s">
        <v>396</v>
      </c>
      <c r="D72" s="148"/>
      <c r="E72" s="7" t="s">
        <v>397</v>
      </c>
      <c r="F72" s="8"/>
      <c r="G72" s="8"/>
      <c r="H72" s="8"/>
      <c r="I72" s="8">
        <v>0</v>
      </c>
      <c r="J72" s="8">
        <v>20</v>
      </c>
      <c r="K72" s="8">
        <v>4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>
        <f t="shared" ref="AD72:AE72" si="91">F72+I72+L72+O72+R72+U72+X72+AA72</f>
        <v>0</v>
      </c>
      <c r="AE72" s="8">
        <f t="shared" si="91"/>
        <v>20</v>
      </c>
      <c r="AF72" s="8">
        <f t="shared" si="89"/>
        <v>20</v>
      </c>
      <c r="AG72" s="8">
        <f t="shared" si="90"/>
        <v>4</v>
      </c>
      <c r="AH72" s="8" t="s">
        <v>39</v>
      </c>
      <c r="AI72" s="134"/>
      <c r="AJ72" s="73"/>
      <c r="AK72" s="39"/>
      <c r="AL72" s="40"/>
      <c r="AM72" s="39"/>
      <c r="AN72" s="40"/>
      <c r="AO72" s="39"/>
      <c r="AP72" s="40"/>
      <c r="AQ72" s="39"/>
      <c r="AR72" s="40"/>
      <c r="AS72" s="39"/>
      <c r="AT72" s="40"/>
      <c r="AU72" s="39"/>
      <c r="AV72" s="40"/>
      <c r="AW72" s="39"/>
      <c r="AX72" s="40"/>
      <c r="AY72" s="12"/>
      <c r="AZ72" s="12"/>
      <c r="BA72" s="12"/>
      <c r="BB72" s="12"/>
      <c r="BC72" s="12"/>
    </row>
    <row r="73" spans="1:55" ht="25.5">
      <c r="A73" s="6" t="s">
        <v>59</v>
      </c>
      <c r="B73" s="6" t="s">
        <v>60</v>
      </c>
      <c r="C73" s="6" t="s">
        <v>398</v>
      </c>
      <c r="D73" s="149"/>
      <c r="E73" s="7" t="s">
        <v>136</v>
      </c>
      <c r="F73" s="8"/>
      <c r="G73" s="8"/>
      <c r="H73" s="8"/>
      <c r="I73" s="8"/>
      <c r="J73" s="8"/>
      <c r="K73" s="8"/>
      <c r="L73" s="8">
        <v>0</v>
      </c>
      <c r="M73" s="8">
        <v>20</v>
      </c>
      <c r="N73" s="8">
        <v>4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>
        <f t="shared" ref="AD73:AE73" si="92">F73+I73+L73+O73+R73+U73+X73+AA73</f>
        <v>0</v>
      </c>
      <c r="AE73" s="8">
        <f t="shared" si="92"/>
        <v>20</v>
      </c>
      <c r="AF73" s="8">
        <f t="shared" si="89"/>
        <v>20</v>
      </c>
      <c r="AG73" s="8">
        <f t="shared" si="90"/>
        <v>4</v>
      </c>
      <c r="AH73" s="8" t="s">
        <v>39</v>
      </c>
      <c r="AI73" s="134" t="s">
        <v>396</v>
      </c>
      <c r="AJ73" s="7" t="s">
        <v>399</v>
      </c>
      <c r="AK73" s="39"/>
      <c r="AL73" s="40"/>
      <c r="AM73" s="39"/>
      <c r="AN73" s="40"/>
      <c r="AO73" s="39"/>
      <c r="AP73" s="40"/>
      <c r="AQ73" s="39"/>
      <c r="AR73" s="40"/>
      <c r="AS73" s="39"/>
      <c r="AT73" s="40"/>
      <c r="AU73" s="39"/>
      <c r="AV73" s="40"/>
      <c r="AW73" s="39"/>
      <c r="AX73" s="40"/>
      <c r="AY73" s="12"/>
      <c r="AZ73" s="12"/>
      <c r="BA73" s="12"/>
      <c r="BB73" s="12"/>
      <c r="BC73" s="12"/>
    </row>
    <row r="74" spans="1:55" ht="25.5">
      <c r="A74" s="6"/>
      <c r="B74" s="6"/>
      <c r="C74" s="6"/>
      <c r="D74" s="13"/>
      <c r="E74" s="14" t="s">
        <v>137</v>
      </c>
      <c r="F74" s="8">
        <f t="shared" ref="F74:AG74" si="93">SUM(F71:F73)</f>
        <v>10</v>
      </c>
      <c r="G74" s="8">
        <f t="shared" si="93"/>
        <v>0</v>
      </c>
      <c r="H74" s="8">
        <f t="shared" si="93"/>
        <v>2</v>
      </c>
      <c r="I74" s="8">
        <f t="shared" si="93"/>
        <v>0</v>
      </c>
      <c r="J74" s="8">
        <f t="shared" si="93"/>
        <v>20</v>
      </c>
      <c r="K74" s="8">
        <f t="shared" si="93"/>
        <v>4</v>
      </c>
      <c r="L74" s="8">
        <f t="shared" si="93"/>
        <v>0</v>
      </c>
      <c r="M74" s="8">
        <f t="shared" si="93"/>
        <v>20</v>
      </c>
      <c r="N74" s="8">
        <f t="shared" si="93"/>
        <v>4</v>
      </c>
      <c r="O74" s="8">
        <f t="shared" si="93"/>
        <v>0</v>
      </c>
      <c r="P74" s="8">
        <f t="shared" si="93"/>
        <v>0</v>
      </c>
      <c r="Q74" s="8">
        <f t="shared" si="93"/>
        <v>0</v>
      </c>
      <c r="R74" s="8">
        <f t="shared" si="93"/>
        <v>0</v>
      </c>
      <c r="S74" s="8">
        <f t="shared" si="93"/>
        <v>0</v>
      </c>
      <c r="T74" s="8">
        <f t="shared" si="93"/>
        <v>0</v>
      </c>
      <c r="U74" s="8">
        <f t="shared" si="93"/>
        <v>0</v>
      </c>
      <c r="V74" s="8">
        <f t="shared" si="93"/>
        <v>0</v>
      </c>
      <c r="W74" s="8">
        <f t="shared" si="93"/>
        <v>0</v>
      </c>
      <c r="X74" s="8">
        <f t="shared" si="93"/>
        <v>0</v>
      </c>
      <c r="Y74" s="8">
        <f t="shared" si="93"/>
        <v>0</v>
      </c>
      <c r="Z74" s="8">
        <f t="shared" si="93"/>
        <v>0</v>
      </c>
      <c r="AA74" s="8">
        <f t="shared" si="93"/>
        <v>0</v>
      </c>
      <c r="AB74" s="8">
        <f t="shared" si="93"/>
        <v>0</v>
      </c>
      <c r="AC74" s="8">
        <f t="shared" si="93"/>
        <v>0</v>
      </c>
      <c r="AD74" s="8">
        <f t="shared" si="93"/>
        <v>10</v>
      </c>
      <c r="AE74" s="8">
        <f t="shared" si="93"/>
        <v>40</v>
      </c>
      <c r="AF74" s="8">
        <f t="shared" si="93"/>
        <v>50</v>
      </c>
      <c r="AG74" s="8">
        <f t="shared" si="93"/>
        <v>10</v>
      </c>
      <c r="AH74" s="8"/>
      <c r="AI74" s="6"/>
      <c r="AJ74" s="73"/>
      <c r="AK74" s="39"/>
      <c r="AL74" s="40"/>
      <c r="AM74" s="39"/>
      <c r="AN74" s="40"/>
      <c r="AO74" s="39"/>
      <c r="AP74" s="40"/>
      <c r="AQ74" s="39"/>
      <c r="AR74" s="40"/>
      <c r="AS74" s="39"/>
      <c r="AT74" s="40"/>
      <c r="AU74" s="39"/>
      <c r="AV74" s="40"/>
      <c r="AW74" s="39"/>
      <c r="AX74" s="40"/>
      <c r="AY74" s="12"/>
      <c r="AZ74" s="12"/>
      <c r="BA74" s="12"/>
      <c r="BB74" s="12"/>
      <c r="BC74" s="12"/>
    </row>
    <row r="75" spans="1:55" ht="12.75">
      <c r="A75" s="162" t="s">
        <v>550</v>
      </c>
      <c r="B75" s="163"/>
      <c r="C75" s="163"/>
      <c r="D75" s="163"/>
      <c r="E75" s="164"/>
      <c r="F75" s="15">
        <f t="shared" ref="F75:AC75" si="94">F42+F48+F54+F62+F67+F70+F74</f>
        <v>40</v>
      </c>
      <c r="G75" s="15">
        <f t="shared" si="94"/>
        <v>70</v>
      </c>
      <c r="H75" s="15">
        <f t="shared" si="94"/>
        <v>19</v>
      </c>
      <c r="I75" s="15">
        <f t="shared" si="94"/>
        <v>20</v>
      </c>
      <c r="J75" s="15">
        <f t="shared" si="94"/>
        <v>95</v>
      </c>
      <c r="K75" s="15">
        <f t="shared" si="94"/>
        <v>21</v>
      </c>
      <c r="L75" s="15">
        <f t="shared" si="94"/>
        <v>25</v>
      </c>
      <c r="M75" s="15">
        <f t="shared" si="94"/>
        <v>80</v>
      </c>
      <c r="N75" s="15">
        <f t="shared" si="94"/>
        <v>21</v>
      </c>
      <c r="O75" s="15">
        <f t="shared" si="94"/>
        <v>20</v>
      </c>
      <c r="P75" s="15">
        <f t="shared" si="94"/>
        <v>40</v>
      </c>
      <c r="Q75" s="15">
        <f t="shared" si="94"/>
        <v>12</v>
      </c>
      <c r="R75" s="15">
        <f t="shared" si="94"/>
        <v>5</v>
      </c>
      <c r="S75" s="15">
        <f t="shared" si="94"/>
        <v>15</v>
      </c>
      <c r="T75" s="15">
        <f t="shared" si="94"/>
        <v>3</v>
      </c>
      <c r="U75" s="15">
        <f t="shared" si="94"/>
        <v>15</v>
      </c>
      <c r="V75" s="15">
        <f t="shared" si="94"/>
        <v>20</v>
      </c>
      <c r="W75" s="15">
        <f t="shared" si="94"/>
        <v>7</v>
      </c>
      <c r="X75" s="15">
        <f t="shared" si="94"/>
        <v>5</v>
      </c>
      <c r="Y75" s="15">
        <f t="shared" si="94"/>
        <v>15</v>
      </c>
      <c r="Z75" s="15">
        <f t="shared" si="94"/>
        <v>4</v>
      </c>
      <c r="AA75" s="15">
        <f t="shared" si="94"/>
        <v>0</v>
      </c>
      <c r="AB75" s="15">
        <f t="shared" si="94"/>
        <v>0</v>
      </c>
      <c r="AC75" s="15">
        <f t="shared" si="94"/>
        <v>0</v>
      </c>
      <c r="AD75" s="8">
        <f t="shared" ref="AD75:AE75" si="95">AD74+AD70+AD67+AD62+AD54+AD48+AD42</f>
        <v>130</v>
      </c>
      <c r="AE75" s="8">
        <f t="shared" si="95"/>
        <v>335</v>
      </c>
      <c r="AF75" s="8">
        <f>SUM(AD75:AE75)</f>
        <v>465</v>
      </c>
      <c r="AG75" s="25">
        <f>AG74+AG70+AG67+AG62+AG54+AG48+AG42</f>
        <v>87</v>
      </c>
      <c r="AH75" s="72"/>
      <c r="AI75" s="16"/>
      <c r="AJ75" s="73"/>
      <c r="AK75" s="39"/>
      <c r="AL75" s="40"/>
      <c r="AM75" s="39"/>
      <c r="AN75" s="40"/>
      <c r="AO75" s="39"/>
      <c r="AP75" s="40"/>
      <c r="AQ75" s="39"/>
      <c r="AR75" s="40"/>
      <c r="AS75" s="39"/>
      <c r="AT75" s="40"/>
      <c r="AU75" s="39"/>
      <c r="AV75" s="40"/>
      <c r="AW75" s="39"/>
      <c r="AX75" s="40"/>
      <c r="AY75" s="12"/>
      <c r="AZ75" s="12"/>
      <c r="BA75" s="12"/>
      <c r="BB75" s="12"/>
      <c r="BC75" s="12"/>
    </row>
    <row r="76" spans="1:55" ht="25.5">
      <c r="A76" s="21"/>
      <c r="B76" s="21"/>
      <c r="C76" s="6"/>
      <c r="D76" s="13"/>
      <c r="E76" s="14" t="s">
        <v>138</v>
      </c>
      <c r="F76" s="15">
        <f t="shared" ref="F76:AC76" si="96">F75+F32</f>
        <v>75</v>
      </c>
      <c r="G76" s="15">
        <f t="shared" si="96"/>
        <v>100</v>
      </c>
      <c r="H76" s="15">
        <f t="shared" si="96"/>
        <v>31</v>
      </c>
      <c r="I76" s="15">
        <f t="shared" si="96"/>
        <v>50</v>
      </c>
      <c r="J76" s="15">
        <f t="shared" si="96"/>
        <v>110</v>
      </c>
      <c r="K76" s="15">
        <f t="shared" si="96"/>
        <v>30</v>
      </c>
      <c r="L76" s="15">
        <f t="shared" si="96"/>
        <v>40</v>
      </c>
      <c r="M76" s="15">
        <f t="shared" si="96"/>
        <v>90</v>
      </c>
      <c r="N76" s="15">
        <f t="shared" si="96"/>
        <v>26</v>
      </c>
      <c r="O76" s="15">
        <f t="shared" si="96"/>
        <v>30</v>
      </c>
      <c r="P76" s="15">
        <f t="shared" si="96"/>
        <v>50</v>
      </c>
      <c r="Q76" s="15">
        <f t="shared" si="96"/>
        <v>16</v>
      </c>
      <c r="R76" s="15">
        <f t="shared" si="96"/>
        <v>15</v>
      </c>
      <c r="S76" s="15">
        <f t="shared" si="96"/>
        <v>30</v>
      </c>
      <c r="T76" s="15">
        <f t="shared" si="96"/>
        <v>9</v>
      </c>
      <c r="U76" s="15">
        <f t="shared" si="96"/>
        <v>45</v>
      </c>
      <c r="V76" s="15">
        <f t="shared" si="96"/>
        <v>25</v>
      </c>
      <c r="W76" s="15">
        <f t="shared" si="96"/>
        <v>13</v>
      </c>
      <c r="X76" s="15">
        <f t="shared" si="96"/>
        <v>25</v>
      </c>
      <c r="Y76" s="15">
        <f t="shared" si="96"/>
        <v>20</v>
      </c>
      <c r="Z76" s="15">
        <f t="shared" si="96"/>
        <v>9</v>
      </c>
      <c r="AA76" s="15">
        <f t="shared" si="96"/>
        <v>0</v>
      </c>
      <c r="AB76" s="15">
        <f t="shared" si="96"/>
        <v>10</v>
      </c>
      <c r="AC76" s="15">
        <f t="shared" si="96"/>
        <v>2</v>
      </c>
      <c r="AD76" s="15">
        <f>AD74+AD70+AD67+AD62+AD54+AD48+AD42+AD31+AD28+AD18+AD12</f>
        <v>280</v>
      </c>
      <c r="AE76" s="15">
        <f>AE74+AE70+AE67+AE62+AE54+AE48+AE42+AE31+AE28+AE18+AE12</f>
        <v>435</v>
      </c>
      <c r="AF76" s="15">
        <f>AF74+AF70+AF67+AF62+AF54+AF48+AF42+AF31+AF28+AF18+AF12</f>
        <v>715</v>
      </c>
      <c r="AG76" s="25">
        <f>AG74+AG70+AG67+AG62+AG54+AG48+AG42+AG31+AG28+AG18+AG12</f>
        <v>136</v>
      </c>
      <c r="AH76" s="15"/>
      <c r="AI76" s="6"/>
      <c r="AJ76" s="11"/>
      <c r="AK76" s="39"/>
      <c r="AL76" s="40"/>
      <c r="AM76" s="39"/>
      <c r="AN76" s="40"/>
      <c r="AO76" s="39"/>
      <c r="AP76" s="40"/>
      <c r="AQ76" s="39"/>
      <c r="AR76" s="40"/>
      <c r="AS76" s="39"/>
      <c r="AT76" s="40"/>
      <c r="AU76" s="39"/>
      <c r="AV76" s="40"/>
      <c r="AW76" s="39"/>
      <c r="AX76" s="40"/>
      <c r="AY76" s="12"/>
      <c r="AZ76" s="12"/>
      <c r="BA76" s="12"/>
      <c r="BB76" s="12"/>
      <c r="BC76" s="12"/>
    </row>
    <row r="77" spans="1:55" ht="25.5">
      <c r="A77" s="21"/>
      <c r="B77" s="21"/>
      <c r="C77" s="6"/>
      <c r="D77" s="13"/>
      <c r="E77" s="14" t="s">
        <v>139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44" t="s">
        <v>140</v>
      </c>
      <c r="AE77" s="145"/>
      <c r="AF77" s="145"/>
      <c r="AG77" s="145"/>
      <c r="AH77" s="145"/>
      <c r="AI77" s="145"/>
      <c r="AJ77" s="146"/>
      <c r="AK77" s="39"/>
      <c r="AL77" s="40"/>
      <c r="AM77" s="39"/>
      <c r="AN77" s="40"/>
      <c r="AO77" s="39"/>
      <c r="AP77" s="40"/>
      <c r="AQ77" s="39"/>
      <c r="AR77" s="40"/>
      <c r="AS77" s="39"/>
      <c r="AT77" s="40"/>
      <c r="AU77" s="39"/>
      <c r="AV77" s="40"/>
      <c r="AW77" s="39"/>
      <c r="AX77" s="40"/>
      <c r="AY77" s="12"/>
      <c r="AZ77" s="12"/>
      <c r="BA77" s="12"/>
      <c r="BB77" s="12"/>
      <c r="BC77" s="12"/>
    </row>
    <row r="78" spans="1:55" ht="12.75">
      <c r="A78" s="6" t="s">
        <v>47</v>
      </c>
      <c r="B78" s="6" t="s">
        <v>48</v>
      </c>
      <c r="C78" s="6" t="s">
        <v>400</v>
      </c>
      <c r="D78" s="150" t="s">
        <v>141</v>
      </c>
      <c r="E78" s="7" t="s">
        <v>142</v>
      </c>
      <c r="F78" s="8"/>
      <c r="G78" s="8"/>
      <c r="H78" s="8"/>
      <c r="I78" s="8"/>
      <c r="J78" s="8"/>
      <c r="K78" s="8"/>
      <c r="L78" s="11"/>
      <c r="M78" s="11"/>
      <c r="N78" s="11"/>
      <c r="O78" s="8"/>
      <c r="P78" s="8"/>
      <c r="Q78" s="8"/>
      <c r="R78" s="19"/>
      <c r="S78" s="19"/>
      <c r="T78" s="19"/>
      <c r="U78" s="8">
        <v>0</v>
      </c>
      <c r="V78" s="8">
        <v>20</v>
      </c>
      <c r="W78" s="8">
        <v>6</v>
      </c>
      <c r="X78" s="8"/>
      <c r="Y78" s="8"/>
      <c r="Z78" s="8"/>
      <c r="AA78" s="8"/>
      <c r="AB78" s="8"/>
      <c r="AC78" s="8"/>
      <c r="AD78" s="8">
        <f t="shared" ref="AD78:AE78" si="97">F78+I78+L78+O78+R78+U78+X78+AA78</f>
        <v>0</v>
      </c>
      <c r="AE78" s="8">
        <f t="shared" si="97"/>
        <v>20</v>
      </c>
      <c r="AF78" s="8">
        <f t="shared" ref="AF78:AF79" si="98">SUM(AD78:AE78)</f>
        <v>20</v>
      </c>
      <c r="AG78" s="8">
        <f t="shared" ref="AG78:AG79" si="99">H78+K78+N78+Q78+T78+W78+Z78+AC78</f>
        <v>6</v>
      </c>
      <c r="AH78" s="8" t="s">
        <v>39</v>
      </c>
      <c r="AI78" s="6"/>
      <c r="AJ78" s="73"/>
      <c r="AK78" s="39"/>
      <c r="AL78" s="40"/>
      <c r="AM78" s="39"/>
      <c r="AN78" s="40"/>
      <c r="AO78" s="39"/>
      <c r="AP78" s="40"/>
      <c r="AQ78" s="39"/>
      <c r="AR78" s="40"/>
      <c r="AS78" s="39"/>
      <c r="AT78" s="40"/>
      <c r="AU78" s="39"/>
      <c r="AV78" s="40"/>
      <c r="AW78" s="39"/>
      <c r="AX78" s="40"/>
      <c r="AY78" s="12"/>
      <c r="AZ78" s="12"/>
      <c r="BA78" s="12"/>
      <c r="BB78" s="12"/>
      <c r="BC78" s="12"/>
    </row>
    <row r="79" spans="1:55" ht="25.5">
      <c r="A79" s="6" t="s">
        <v>36</v>
      </c>
      <c r="B79" s="6" t="s">
        <v>37</v>
      </c>
      <c r="C79" s="6" t="s">
        <v>401</v>
      </c>
      <c r="D79" s="149"/>
      <c r="E79" s="7" t="s">
        <v>143</v>
      </c>
      <c r="F79" s="8"/>
      <c r="G79" s="8"/>
      <c r="H79" s="8"/>
      <c r="I79" s="8"/>
      <c r="J79" s="8"/>
      <c r="K79" s="8"/>
      <c r="L79" s="8"/>
      <c r="M79" s="8"/>
      <c r="N79" s="8"/>
      <c r="O79" s="11"/>
      <c r="P79" s="11"/>
      <c r="Q79" s="11"/>
      <c r="R79" s="8"/>
      <c r="S79" s="8"/>
      <c r="T79" s="8"/>
      <c r="U79" s="19"/>
      <c r="V79" s="19"/>
      <c r="W79" s="19"/>
      <c r="X79" s="8">
        <v>0</v>
      </c>
      <c r="Y79" s="8">
        <v>20</v>
      </c>
      <c r="Z79" s="8">
        <v>6</v>
      </c>
      <c r="AA79" s="8"/>
      <c r="AB79" s="8"/>
      <c r="AC79" s="8"/>
      <c r="AD79" s="8">
        <f t="shared" ref="AD79:AE79" si="100">F79+I79+L79+O79+R79+U79+X79+AA79</f>
        <v>0</v>
      </c>
      <c r="AE79" s="8">
        <f t="shared" si="100"/>
        <v>20</v>
      </c>
      <c r="AF79" s="8">
        <f t="shared" si="98"/>
        <v>20</v>
      </c>
      <c r="AG79" s="8">
        <f t="shared" si="99"/>
        <v>6</v>
      </c>
      <c r="AH79" s="8" t="s">
        <v>39</v>
      </c>
      <c r="AI79" s="6" t="s">
        <v>400</v>
      </c>
      <c r="AJ79" s="7" t="s">
        <v>142</v>
      </c>
      <c r="AK79" s="39"/>
      <c r="AL79" s="40"/>
      <c r="AM79" s="39"/>
      <c r="AN79" s="40"/>
      <c r="AO79" s="39"/>
      <c r="AP79" s="40"/>
      <c r="AQ79" s="39"/>
      <c r="AR79" s="40"/>
      <c r="AS79" s="39"/>
      <c r="AT79" s="40"/>
      <c r="AU79" s="39"/>
      <c r="AV79" s="40"/>
      <c r="AW79" s="39"/>
      <c r="AX79" s="40"/>
      <c r="AY79" s="12"/>
      <c r="AZ79" s="12"/>
      <c r="BA79" s="12"/>
      <c r="BB79" s="12"/>
      <c r="BC79" s="12"/>
    </row>
    <row r="80" spans="1:55" ht="25.5">
      <c r="A80" s="6"/>
      <c r="B80" s="6"/>
      <c r="C80" s="18"/>
      <c r="D80" s="18"/>
      <c r="E80" s="14" t="s">
        <v>144</v>
      </c>
      <c r="F80" s="8">
        <f t="shared" ref="F80:AG80" si="101">SUM(F78:F79)</f>
        <v>0</v>
      </c>
      <c r="G80" s="8">
        <f t="shared" si="101"/>
        <v>0</v>
      </c>
      <c r="H80" s="8">
        <f t="shared" si="101"/>
        <v>0</v>
      </c>
      <c r="I80" s="8">
        <f t="shared" si="101"/>
        <v>0</v>
      </c>
      <c r="J80" s="8">
        <f t="shared" si="101"/>
        <v>0</v>
      </c>
      <c r="K80" s="8">
        <f t="shared" si="101"/>
        <v>0</v>
      </c>
      <c r="L80" s="8">
        <f t="shared" si="101"/>
        <v>0</v>
      </c>
      <c r="M80" s="8">
        <f t="shared" si="101"/>
        <v>0</v>
      </c>
      <c r="N80" s="8">
        <f t="shared" si="101"/>
        <v>0</v>
      </c>
      <c r="O80" s="8">
        <f t="shared" si="101"/>
        <v>0</v>
      </c>
      <c r="P80" s="8">
        <f t="shared" si="101"/>
        <v>0</v>
      </c>
      <c r="Q80" s="8">
        <f t="shared" si="101"/>
        <v>0</v>
      </c>
      <c r="R80" s="8">
        <f t="shared" si="101"/>
        <v>0</v>
      </c>
      <c r="S80" s="8">
        <f t="shared" si="101"/>
        <v>0</v>
      </c>
      <c r="T80" s="8">
        <f t="shared" si="101"/>
        <v>0</v>
      </c>
      <c r="U80" s="8">
        <f t="shared" si="101"/>
        <v>0</v>
      </c>
      <c r="V80" s="8">
        <f t="shared" si="101"/>
        <v>20</v>
      </c>
      <c r="W80" s="8">
        <f t="shared" si="101"/>
        <v>6</v>
      </c>
      <c r="X80" s="8">
        <f t="shared" si="101"/>
        <v>0</v>
      </c>
      <c r="Y80" s="8">
        <f t="shared" si="101"/>
        <v>20</v>
      </c>
      <c r="Z80" s="8">
        <f t="shared" si="101"/>
        <v>6</v>
      </c>
      <c r="AA80" s="8">
        <f t="shared" si="101"/>
        <v>0</v>
      </c>
      <c r="AB80" s="8">
        <f t="shared" si="101"/>
        <v>0</v>
      </c>
      <c r="AC80" s="8">
        <f t="shared" si="101"/>
        <v>0</v>
      </c>
      <c r="AD80" s="8">
        <f t="shared" si="101"/>
        <v>0</v>
      </c>
      <c r="AE80" s="8">
        <f t="shared" si="101"/>
        <v>40</v>
      </c>
      <c r="AF80" s="8">
        <f t="shared" si="101"/>
        <v>40</v>
      </c>
      <c r="AG80" s="8">
        <f t="shared" si="101"/>
        <v>12</v>
      </c>
      <c r="AH80" s="8"/>
      <c r="AI80" s="26"/>
      <c r="AJ80" s="11"/>
      <c r="AK80" s="39"/>
      <c r="AL80" s="40"/>
      <c r="AM80" s="39"/>
      <c r="AN80" s="40"/>
      <c r="AO80" s="39"/>
      <c r="AP80" s="40"/>
      <c r="AQ80" s="39"/>
      <c r="AR80" s="40"/>
      <c r="AS80" s="39"/>
      <c r="AT80" s="40"/>
      <c r="AU80" s="39"/>
      <c r="AV80" s="40"/>
      <c r="AW80" s="39"/>
      <c r="AX80" s="40"/>
      <c r="AY80" s="12"/>
      <c r="AZ80" s="12"/>
      <c r="BA80" s="12"/>
      <c r="BB80" s="12"/>
      <c r="BC80" s="12"/>
    </row>
    <row r="81" spans="1:55" ht="25.5">
      <c r="A81" s="6" t="s">
        <v>47</v>
      </c>
      <c r="B81" s="6" t="s">
        <v>48</v>
      </c>
      <c r="C81" s="6" t="s">
        <v>402</v>
      </c>
      <c r="D81" s="147" t="s">
        <v>145</v>
      </c>
      <c r="E81" s="7" t="s">
        <v>146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>
        <v>0</v>
      </c>
      <c r="V81" s="8">
        <v>20</v>
      </c>
      <c r="W81" s="8">
        <v>6</v>
      </c>
      <c r="X81" s="19"/>
      <c r="Y81" s="19"/>
      <c r="Z81" s="19"/>
      <c r="AA81" s="8"/>
      <c r="AB81" s="8"/>
      <c r="AC81" s="8"/>
      <c r="AD81" s="8">
        <f t="shared" ref="AD81:AE81" si="102">F81+I81+L81+O81+R81+U81+X81+AA81</f>
        <v>0</v>
      </c>
      <c r="AE81" s="8">
        <f t="shared" si="102"/>
        <v>20</v>
      </c>
      <c r="AF81" s="8">
        <f t="shared" ref="AF81:AF82" si="103">SUM(AD81:AE81)</f>
        <v>20</v>
      </c>
      <c r="AG81" s="8">
        <f t="shared" ref="AG81:AG82" si="104">AC81+Z81+W81+T81+Q81+N81+K81+H81</f>
        <v>6</v>
      </c>
      <c r="AH81" s="8" t="s">
        <v>39</v>
      </c>
      <c r="AI81" s="26"/>
      <c r="AJ81" s="73"/>
      <c r="AK81" s="39"/>
      <c r="AL81" s="40"/>
      <c r="AM81" s="39"/>
      <c r="AN81" s="40"/>
      <c r="AO81" s="39"/>
      <c r="AP81" s="40"/>
      <c r="AQ81" s="39"/>
      <c r="AR81" s="40"/>
      <c r="AS81" s="39"/>
      <c r="AT81" s="40"/>
      <c r="AU81" s="39"/>
      <c r="AV81" s="40"/>
      <c r="AW81" s="39"/>
      <c r="AX81" s="40"/>
      <c r="AY81" s="12"/>
      <c r="AZ81" s="12"/>
      <c r="BA81" s="12"/>
      <c r="BB81" s="12"/>
      <c r="BC81" s="12"/>
    </row>
    <row r="82" spans="1:55" ht="25.5">
      <c r="A82" s="6" t="s">
        <v>36</v>
      </c>
      <c r="B82" s="6" t="s">
        <v>37</v>
      </c>
      <c r="C82" s="6" t="s">
        <v>403</v>
      </c>
      <c r="D82" s="168"/>
      <c r="E82" s="7" t="s">
        <v>147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>
        <v>0</v>
      </c>
      <c r="Y82" s="8">
        <v>20</v>
      </c>
      <c r="Z82" s="8">
        <v>6</v>
      </c>
      <c r="AA82" s="19"/>
      <c r="AB82" s="19"/>
      <c r="AC82" s="19"/>
      <c r="AD82" s="8">
        <f t="shared" ref="AD82:AE82" si="105">F82+I82+L82+O82+R82+U82+X82+AA82</f>
        <v>0</v>
      </c>
      <c r="AE82" s="8">
        <f t="shared" si="105"/>
        <v>20</v>
      </c>
      <c r="AF82" s="8">
        <f t="shared" si="103"/>
        <v>20</v>
      </c>
      <c r="AG82" s="8">
        <f t="shared" si="104"/>
        <v>6</v>
      </c>
      <c r="AH82" s="8" t="s">
        <v>39</v>
      </c>
      <c r="AI82" s="6" t="s">
        <v>402</v>
      </c>
      <c r="AJ82" s="7" t="s">
        <v>146</v>
      </c>
      <c r="AK82" s="39"/>
      <c r="AL82" s="40"/>
      <c r="AM82" s="39"/>
      <c r="AN82" s="40"/>
      <c r="AO82" s="39"/>
      <c r="AP82" s="40"/>
      <c r="AQ82" s="39"/>
      <c r="AR82" s="40"/>
      <c r="AS82" s="39"/>
      <c r="AT82" s="40"/>
      <c r="AU82" s="39"/>
      <c r="AV82" s="40"/>
      <c r="AW82" s="39"/>
      <c r="AX82" s="40"/>
      <c r="AY82" s="12"/>
      <c r="AZ82" s="12"/>
      <c r="BA82" s="12"/>
      <c r="BB82" s="12"/>
      <c r="BC82" s="12"/>
    </row>
    <row r="83" spans="1:55" ht="25.5">
      <c r="A83" s="6"/>
      <c r="B83" s="6"/>
      <c r="C83" s="18"/>
      <c r="D83" s="18"/>
      <c r="E83" s="14" t="s">
        <v>148</v>
      </c>
      <c r="F83" s="8">
        <f t="shared" ref="F83:AG83" si="106">SUM(F81:F82)</f>
        <v>0</v>
      </c>
      <c r="G83" s="8">
        <f t="shared" si="106"/>
        <v>0</v>
      </c>
      <c r="H83" s="8">
        <f t="shared" si="106"/>
        <v>0</v>
      </c>
      <c r="I83" s="8">
        <f t="shared" si="106"/>
        <v>0</v>
      </c>
      <c r="J83" s="8">
        <f t="shared" si="106"/>
        <v>0</v>
      </c>
      <c r="K83" s="8">
        <f t="shared" si="106"/>
        <v>0</v>
      </c>
      <c r="L83" s="8">
        <f t="shared" si="106"/>
        <v>0</v>
      </c>
      <c r="M83" s="8">
        <f t="shared" si="106"/>
        <v>0</v>
      </c>
      <c r="N83" s="8">
        <f t="shared" si="106"/>
        <v>0</v>
      </c>
      <c r="O83" s="8">
        <f t="shared" si="106"/>
        <v>0</v>
      </c>
      <c r="P83" s="8">
        <f t="shared" si="106"/>
        <v>0</v>
      </c>
      <c r="Q83" s="8">
        <f t="shared" si="106"/>
        <v>0</v>
      </c>
      <c r="R83" s="8">
        <f t="shared" si="106"/>
        <v>0</v>
      </c>
      <c r="S83" s="8">
        <f t="shared" si="106"/>
        <v>0</v>
      </c>
      <c r="T83" s="8">
        <f t="shared" si="106"/>
        <v>0</v>
      </c>
      <c r="U83" s="8">
        <f t="shared" si="106"/>
        <v>0</v>
      </c>
      <c r="V83" s="8">
        <f t="shared" si="106"/>
        <v>20</v>
      </c>
      <c r="W83" s="8">
        <f t="shared" si="106"/>
        <v>6</v>
      </c>
      <c r="X83" s="8">
        <f t="shared" si="106"/>
        <v>0</v>
      </c>
      <c r="Y83" s="8">
        <f t="shared" si="106"/>
        <v>20</v>
      </c>
      <c r="Z83" s="8">
        <f t="shared" si="106"/>
        <v>6</v>
      </c>
      <c r="AA83" s="8">
        <f t="shared" si="106"/>
        <v>0</v>
      </c>
      <c r="AB83" s="8">
        <f t="shared" si="106"/>
        <v>0</v>
      </c>
      <c r="AC83" s="8">
        <f t="shared" si="106"/>
        <v>0</v>
      </c>
      <c r="AD83" s="8">
        <f t="shared" si="106"/>
        <v>0</v>
      </c>
      <c r="AE83" s="8">
        <f t="shared" si="106"/>
        <v>40</v>
      </c>
      <c r="AF83" s="8">
        <f t="shared" si="106"/>
        <v>40</v>
      </c>
      <c r="AG83" s="8">
        <f t="shared" si="106"/>
        <v>12</v>
      </c>
      <c r="AH83" s="8"/>
      <c r="AI83" s="26"/>
      <c r="AJ83" s="73"/>
      <c r="AK83" s="39"/>
      <c r="AL83" s="40"/>
      <c r="AM83" s="39"/>
      <c r="AN83" s="40"/>
      <c r="AO83" s="39"/>
      <c r="AP83" s="40"/>
      <c r="AQ83" s="39"/>
      <c r="AR83" s="40"/>
      <c r="AS83" s="39"/>
      <c r="AT83" s="40"/>
      <c r="AU83" s="39"/>
      <c r="AV83" s="40"/>
      <c r="AW83" s="39"/>
      <c r="AX83" s="40"/>
      <c r="AY83" s="12"/>
      <c r="AZ83" s="12"/>
      <c r="BA83" s="12"/>
      <c r="BB83" s="12"/>
      <c r="BC83" s="12"/>
    </row>
    <row r="84" spans="1:55" ht="25.5">
      <c r="A84" s="6" t="s">
        <v>47</v>
      </c>
      <c r="B84" s="6" t="s">
        <v>48</v>
      </c>
      <c r="C84" s="6" t="s">
        <v>404</v>
      </c>
      <c r="D84" s="147" t="s">
        <v>149</v>
      </c>
      <c r="E84" s="75" t="s">
        <v>150</v>
      </c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8"/>
      <c r="S84" s="8"/>
      <c r="T84" s="8"/>
      <c r="U84" s="8">
        <v>10</v>
      </c>
      <c r="V84" s="8">
        <v>10</v>
      </c>
      <c r="W84" s="8">
        <v>6</v>
      </c>
      <c r="X84" s="8"/>
      <c r="Y84" s="8"/>
      <c r="Z84" s="8"/>
      <c r="AA84" s="8"/>
      <c r="AB84" s="8"/>
      <c r="AC84" s="8"/>
      <c r="AD84" s="8">
        <f t="shared" ref="AD84:AE84" si="107">F84+I84+L84+O84+R84+U84+X84+AA84</f>
        <v>10</v>
      </c>
      <c r="AE84" s="8">
        <f t="shared" si="107"/>
        <v>10</v>
      </c>
      <c r="AF84" s="8">
        <f t="shared" ref="AF84:AF85" si="108">SUM(AD84:AE84)</f>
        <v>20</v>
      </c>
      <c r="AG84" s="8">
        <f t="shared" ref="AG84:AG85" si="109">AC84+Z84+W84+T84+Q84+N84+K84+H84</f>
        <v>6</v>
      </c>
      <c r="AH84" s="8" t="s">
        <v>39</v>
      </c>
      <c r="AI84" s="6"/>
      <c r="AJ84" s="73"/>
      <c r="AK84" s="39"/>
      <c r="AL84" s="40"/>
      <c r="AM84" s="39"/>
      <c r="AN84" s="40"/>
      <c r="AO84" s="39"/>
      <c r="AP84" s="40"/>
      <c r="AQ84" s="39"/>
      <c r="AR84" s="40"/>
      <c r="AS84" s="39"/>
      <c r="AT84" s="40"/>
      <c r="AU84" s="39"/>
      <c r="AV84" s="40"/>
      <c r="AW84" s="39"/>
      <c r="AX84" s="40"/>
      <c r="AY84" s="12"/>
      <c r="AZ84" s="12"/>
      <c r="BA84" s="12"/>
      <c r="BB84" s="12"/>
      <c r="BC84" s="12"/>
    </row>
    <row r="85" spans="1:55" ht="25.5">
      <c r="A85" s="6" t="s">
        <v>36</v>
      </c>
      <c r="B85" s="6" t="s">
        <v>37</v>
      </c>
      <c r="C85" s="6" t="s">
        <v>405</v>
      </c>
      <c r="D85" s="168"/>
      <c r="E85" s="75" t="s">
        <v>151</v>
      </c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8"/>
      <c r="S85" s="8"/>
      <c r="T85" s="8"/>
      <c r="U85" s="8"/>
      <c r="V85" s="8"/>
      <c r="W85" s="8"/>
      <c r="X85" s="8">
        <v>10</v>
      </c>
      <c r="Y85" s="8">
        <v>10</v>
      </c>
      <c r="Z85" s="8">
        <v>6</v>
      </c>
      <c r="AA85" s="8"/>
      <c r="AB85" s="8"/>
      <c r="AC85" s="8"/>
      <c r="AD85" s="8">
        <f t="shared" ref="AD85:AE85" si="110">F85+I85+L85+O85+R85+U85+X85+AA85</f>
        <v>10</v>
      </c>
      <c r="AE85" s="8">
        <f t="shared" si="110"/>
        <v>10</v>
      </c>
      <c r="AF85" s="8">
        <f t="shared" si="108"/>
        <v>20</v>
      </c>
      <c r="AG85" s="8">
        <f t="shared" si="109"/>
        <v>6</v>
      </c>
      <c r="AH85" s="8" t="s">
        <v>39</v>
      </c>
      <c r="AI85" s="6"/>
      <c r="AJ85" s="75"/>
      <c r="AK85" s="39"/>
      <c r="AL85" s="40"/>
      <c r="AM85" s="39"/>
      <c r="AN85" s="40"/>
      <c r="AO85" s="39"/>
      <c r="AP85" s="40"/>
      <c r="AQ85" s="39"/>
      <c r="AR85" s="40"/>
      <c r="AS85" s="39"/>
      <c r="AT85" s="40"/>
      <c r="AU85" s="39"/>
      <c r="AV85" s="40"/>
      <c r="AW85" s="39"/>
      <c r="AX85" s="40"/>
      <c r="AY85" s="12"/>
      <c r="AZ85" s="12"/>
      <c r="BA85" s="12"/>
      <c r="BB85" s="12"/>
      <c r="BC85" s="12"/>
    </row>
    <row r="86" spans="1:55" ht="25.5">
      <c r="A86" s="6"/>
      <c r="B86" s="6"/>
      <c r="C86" s="18"/>
      <c r="D86" s="18"/>
      <c r="E86" s="14" t="s">
        <v>152</v>
      </c>
      <c r="F86" s="8">
        <f t="shared" ref="F86:AG86" si="111">SUM(F84:F85)</f>
        <v>0</v>
      </c>
      <c r="G86" s="8">
        <f t="shared" si="111"/>
        <v>0</v>
      </c>
      <c r="H86" s="8">
        <f t="shared" si="111"/>
        <v>0</v>
      </c>
      <c r="I86" s="8">
        <f t="shared" si="111"/>
        <v>0</v>
      </c>
      <c r="J86" s="8">
        <f t="shared" si="111"/>
        <v>0</v>
      </c>
      <c r="K86" s="8">
        <f t="shared" si="111"/>
        <v>0</v>
      </c>
      <c r="L86" s="8">
        <f t="shared" si="111"/>
        <v>0</v>
      </c>
      <c r="M86" s="8">
        <f t="shared" si="111"/>
        <v>0</v>
      </c>
      <c r="N86" s="8">
        <f t="shared" si="111"/>
        <v>0</v>
      </c>
      <c r="O86" s="8">
        <f t="shared" si="111"/>
        <v>0</v>
      </c>
      <c r="P86" s="8">
        <f t="shared" si="111"/>
        <v>0</v>
      </c>
      <c r="Q86" s="8">
        <f t="shared" si="111"/>
        <v>0</v>
      </c>
      <c r="R86" s="8">
        <f t="shared" si="111"/>
        <v>0</v>
      </c>
      <c r="S86" s="8">
        <f t="shared" si="111"/>
        <v>0</v>
      </c>
      <c r="T86" s="8">
        <f t="shared" si="111"/>
        <v>0</v>
      </c>
      <c r="U86" s="8">
        <f t="shared" si="111"/>
        <v>10</v>
      </c>
      <c r="V86" s="8">
        <f t="shared" si="111"/>
        <v>10</v>
      </c>
      <c r="W86" s="8">
        <f t="shared" si="111"/>
        <v>6</v>
      </c>
      <c r="X86" s="8">
        <f t="shared" si="111"/>
        <v>10</v>
      </c>
      <c r="Y86" s="8">
        <f t="shared" si="111"/>
        <v>10</v>
      </c>
      <c r="Z86" s="8">
        <f t="shared" si="111"/>
        <v>6</v>
      </c>
      <c r="AA86" s="8">
        <f t="shared" si="111"/>
        <v>0</v>
      </c>
      <c r="AB86" s="8">
        <f t="shared" si="111"/>
        <v>0</v>
      </c>
      <c r="AC86" s="8">
        <f t="shared" si="111"/>
        <v>0</v>
      </c>
      <c r="AD86" s="8">
        <f t="shared" si="111"/>
        <v>20</v>
      </c>
      <c r="AE86" s="8">
        <f t="shared" si="111"/>
        <v>20</v>
      </c>
      <c r="AF86" s="8">
        <f t="shared" si="111"/>
        <v>40</v>
      </c>
      <c r="AG86" s="8">
        <f t="shared" si="111"/>
        <v>12</v>
      </c>
      <c r="AH86" s="8"/>
      <c r="AI86" s="26"/>
      <c r="AJ86" s="73"/>
      <c r="AK86" s="39"/>
      <c r="AL86" s="40"/>
      <c r="AM86" s="39"/>
      <c r="AN86" s="40"/>
      <c r="AO86" s="39"/>
      <c r="AP86" s="40"/>
      <c r="AQ86" s="39"/>
      <c r="AR86" s="40"/>
      <c r="AS86" s="39"/>
      <c r="AT86" s="40"/>
      <c r="AU86" s="39"/>
      <c r="AV86" s="40"/>
      <c r="AW86" s="39"/>
      <c r="AX86" s="40"/>
      <c r="AY86" s="12"/>
      <c r="AZ86" s="12"/>
      <c r="BA86" s="12"/>
      <c r="BB86" s="12"/>
      <c r="BC86" s="12"/>
    </row>
    <row r="87" spans="1:55" ht="12.75">
      <c r="A87" s="6" t="s">
        <v>47</v>
      </c>
      <c r="B87" s="6" t="s">
        <v>48</v>
      </c>
      <c r="C87" s="6" t="s">
        <v>406</v>
      </c>
      <c r="D87" s="147" t="s">
        <v>153</v>
      </c>
      <c r="E87" s="75" t="s">
        <v>154</v>
      </c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8"/>
      <c r="S87" s="8"/>
      <c r="T87" s="8"/>
      <c r="U87" s="8">
        <v>10</v>
      </c>
      <c r="V87" s="8">
        <v>10</v>
      </c>
      <c r="W87" s="8">
        <v>6</v>
      </c>
      <c r="X87" s="8"/>
      <c r="Y87" s="8"/>
      <c r="Z87" s="8"/>
      <c r="AA87" s="8"/>
      <c r="AB87" s="8"/>
      <c r="AC87" s="8"/>
      <c r="AD87" s="8">
        <f t="shared" ref="AD87:AE87" si="112">F87+I87+L87+O87+R87+U87+X87+AA87</f>
        <v>10</v>
      </c>
      <c r="AE87" s="8">
        <f t="shared" si="112"/>
        <v>10</v>
      </c>
      <c r="AF87" s="8">
        <f t="shared" ref="AF87:AF88" si="113">SUM(AD87:AE87)</f>
        <v>20</v>
      </c>
      <c r="AG87" s="8">
        <f t="shared" ref="AG87:AG91" si="114">AC87+Z87+W87+T87+Q87+N87+K87+H87</f>
        <v>6</v>
      </c>
      <c r="AH87" s="8" t="s">
        <v>39</v>
      </c>
      <c r="AI87" s="6"/>
      <c r="AJ87" s="73"/>
      <c r="AK87" s="39"/>
      <c r="AL87" s="40"/>
      <c r="AM87" s="39"/>
      <c r="AN87" s="40"/>
      <c r="AO87" s="39"/>
      <c r="AP87" s="40"/>
      <c r="AQ87" s="39"/>
      <c r="AR87" s="40"/>
      <c r="AS87" s="39"/>
      <c r="AT87" s="40"/>
      <c r="AU87" s="39"/>
      <c r="AV87" s="40"/>
      <c r="AW87" s="39"/>
      <c r="AX87" s="40"/>
      <c r="AY87" s="12"/>
      <c r="AZ87" s="12"/>
      <c r="BA87" s="12"/>
      <c r="BB87" s="12"/>
      <c r="BC87" s="12"/>
    </row>
    <row r="88" spans="1:55" ht="25.5">
      <c r="A88" s="6" t="s">
        <v>36</v>
      </c>
      <c r="B88" s="6" t="s">
        <v>37</v>
      </c>
      <c r="C88" s="6" t="s">
        <v>407</v>
      </c>
      <c r="D88" s="168"/>
      <c r="E88" s="75" t="s">
        <v>155</v>
      </c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8"/>
      <c r="S88" s="8"/>
      <c r="T88" s="8"/>
      <c r="U88" s="8"/>
      <c r="V88" s="8"/>
      <c r="W88" s="8"/>
      <c r="X88" s="8">
        <v>10</v>
      </c>
      <c r="Y88" s="8">
        <v>10</v>
      </c>
      <c r="Z88" s="8">
        <v>6</v>
      </c>
      <c r="AA88" s="8"/>
      <c r="AB88" s="8"/>
      <c r="AC88" s="8"/>
      <c r="AD88" s="8">
        <f t="shared" ref="AD88:AE88" si="115">F88+I88+L88+O88+R88+U88+X88+AA88</f>
        <v>10</v>
      </c>
      <c r="AE88" s="8">
        <f t="shared" si="115"/>
        <v>10</v>
      </c>
      <c r="AF88" s="8">
        <f t="shared" si="113"/>
        <v>20</v>
      </c>
      <c r="AG88" s="8">
        <f t="shared" si="114"/>
        <v>6</v>
      </c>
      <c r="AH88" s="8" t="s">
        <v>39</v>
      </c>
      <c r="AI88" s="6" t="s">
        <v>406</v>
      </c>
      <c r="AJ88" s="75" t="s">
        <v>154</v>
      </c>
      <c r="AK88" s="39"/>
      <c r="AL88" s="40"/>
      <c r="AM88" s="39"/>
      <c r="AN88" s="40"/>
      <c r="AO88" s="39"/>
      <c r="AP88" s="40"/>
      <c r="AQ88" s="39"/>
      <c r="AR88" s="40"/>
      <c r="AS88" s="39"/>
      <c r="AT88" s="40"/>
      <c r="AU88" s="39"/>
      <c r="AV88" s="40"/>
      <c r="AW88" s="39"/>
      <c r="AX88" s="40"/>
      <c r="AY88" s="12"/>
      <c r="AZ88" s="12"/>
      <c r="BA88" s="12"/>
      <c r="BB88" s="12"/>
      <c r="BC88" s="12"/>
    </row>
    <row r="89" spans="1:55" ht="25.5">
      <c r="A89" s="6"/>
      <c r="B89" s="6"/>
      <c r="C89" s="18"/>
      <c r="D89" s="18"/>
      <c r="E89" s="14" t="s">
        <v>156</v>
      </c>
      <c r="F89" s="82">
        <f t="shared" ref="F89:AC89" si="116">SUM(F87:F88)</f>
        <v>0</v>
      </c>
      <c r="G89" s="82">
        <f t="shared" si="116"/>
        <v>0</v>
      </c>
      <c r="H89" s="82">
        <f t="shared" si="116"/>
        <v>0</v>
      </c>
      <c r="I89" s="82">
        <f t="shared" si="116"/>
        <v>0</v>
      </c>
      <c r="J89" s="82">
        <f t="shared" si="116"/>
        <v>0</v>
      </c>
      <c r="K89" s="82">
        <f t="shared" si="116"/>
        <v>0</v>
      </c>
      <c r="L89" s="82">
        <f t="shared" si="116"/>
        <v>0</v>
      </c>
      <c r="M89" s="82">
        <f t="shared" si="116"/>
        <v>0</v>
      </c>
      <c r="N89" s="82">
        <f t="shared" si="116"/>
        <v>0</v>
      </c>
      <c r="O89" s="82">
        <f t="shared" si="116"/>
        <v>0</v>
      </c>
      <c r="P89" s="82">
        <f t="shared" si="116"/>
        <v>0</v>
      </c>
      <c r="Q89" s="82">
        <f t="shared" si="116"/>
        <v>0</v>
      </c>
      <c r="R89" s="82">
        <f t="shared" si="116"/>
        <v>0</v>
      </c>
      <c r="S89" s="82">
        <f t="shared" si="116"/>
        <v>0</v>
      </c>
      <c r="T89" s="87">
        <f t="shared" si="116"/>
        <v>0</v>
      </c>
      <c r="U89" s="87">
        <f t="shared" si="116"/>
        <v>10</v>
      </c>
      <c r="V89" s="87">
        <f t="shared" si="116"/>
        <v>10</v>
      </c>
      <c r="W89" s="87">
        <f t="shared" si="116"/>
        <v>6</v>
      </c>
      <c r="X89" s="87">
        <f t="shared" si="116"/>
        <v>10</v>
      </c>
      <c r="Y89" s="87">
        <f t="shared" si="116"/>
        <v>10</v>
      </c>
      <c r="Z89" s="87">
        <f t="shared" si="116"/>
        <v>6</v>
      </c>
      <c r="AA89" s="82">
        <f t="shared" si="116"/>
        <v>0</v>
      </c>
      <c r="AB89" s="82">
        <f t="shared" si="116"/>
        <v>0</v>
      </c>
      <c r="AC89" s="82">
        <f t="shared" si="116"/>
        <v>0</v>
      </c>
      <c r="AD89" s="8">
        <f t="shared" ref="AD89:AE89" si="117">SUM(AD84:AD85)</f>
        <v>20</v>
      </c>
      <c r="AE89" s="8">
        <f t="shared" si="117"/>
        <v>20</v>
      </c>
      <c r="AF89" s="8">
        <f>SUM(AF87:AF88)</f>
        <v>40</v>
      </c>
      <c r="AG89" s="8">
        <f t="shared" si="114"/>
        <v>12</v>
      </c>
      <c r="AH89" s="8"/>
      <c r="AI89" s="26"/>
      <c r="AJ89" s="73"/>
      <c r="AK89" s="39"/>
      <c r="AL89" s="40"/>
      <c r="AM89" s="39"/>
      <c r="AN89" s="40"/>
      <c r="AO89" s="39"/>
      <c r="AP89" s="40"/>
      <c r="AQ89" s="39"/>
      <c r="AR89" s="40"/>
      <c r="AS89" s="39"/>
      <c r="AT89" s="40"/>
      <c r="AU89" s="39"/>
      <c r="AV89" s="40"/>
      <c r="AW89" s="39"/>
      <c r="AX89" s="40"/>
      <c r="AY89" s="12"/>
      <c r="AZ89" s="12"/>
      <c r="BA89" s="12"/>
      <c r="BB89" s="12"/>
      <c r="BC89" s="12"/>
    </row>
    <row r="90" spans="1:55" ht="12.75">
      <c r="A90" s="6" t="s">
        <v>47</v>
      </c>
      <c r="B90" s="6" t="s">
        <v>48</v>
      </c>
      <c r="C90" s="6" t="s">
        <v>408</v>
      </c>
      <c r="D90" s="147" t="s">
        <v>157</v>
      </c>
      <c r="E90" s="75" t="s">
        <v>158</v>
      </c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8"/>
      <c r="S90" s="8"/>
      <c r="T90" s="8"/>
      <c r="U90" s="8">
        <v>10</v>
      </c>
      <c r="V90" s="8">
        <v>10</v>
      </c>
      <c r="W90" s="8">
        <v>6</v>
      </c>
      <c r="X90" s="8"/>
      <c r="Y90" s="8"/>
      <c r="Z90" s="8"/>
      <c r="AA90" s="8"/>
      <c r="AB90" s="8"/>
      <c r="AC90" s="8"/>
      <c r="AD90" s="8">
        <f t="shared" ref="AD90:AE90" si="118">F90+I90+L90+O90+R90+U90+X90+AA90</f>
        <v>10</v>
      </c>
      <c r="AE90" s="8">
        <f t="shared" si="118"/>
        <v>10</v>
      </c>
      <c r="AF90" s="8">
        <f t="shared" ref="AF90:AF91" si="119">SUM(AD90:AE90)</f>
        <v>20</v>
      </c>
      <c r="AG90" s="8">
        <f t="shared" si="114"/>
        <v>6</v>
      </c>
      <c r="AH90" s="8" t="s">
        <v>39</v>
      </c>
      <c r="AI90" s="6"/>
      <c r="AJ90" s="73"/>
      <c r="AK90" s="39"/>
      <c r="AL90" s="40"/>
      <c r="AM90" s="39"/>
      <c r="AN90" s="40"/>
      <c r="AO90" s="39"/>
      <c r="AP90" s="40"/>
      <c r="AQ90" s="39"/>
      <c r="AR90" s="40"/>
      <c r="AS90" s="39"/>
      <c r="AT90" s="40"/>
      <c r="AU90" s="39"/>
      <c r="AV90" s="40"/>
      <c r="AW90" s="39"/>
      <c r="AX90" s="40"/>
      <c r="AY90" s="12"/>
      <c r="AZ90" s="12"/>
      <c r="BA90" s="12"/>
      <c r="BB90" s="12"/>
      <c r="BC90" s="12"/>
    </row>
    <row r="91" spans="1:55" ht="25.5">
      <c r="A91" s="6" t="s">
        <v>36</v>
      </c>
      <c r="B91" s="6" t="s">
        <v>37</v>
      </c>
      <c r="C91" s="6" t="s">
        <v>409</v>
      </c>
      <c r="D91" s="168"/>
      <c r="E91" s="75" t="s">
        <v>159</v>
      </c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8"/>
      <c r="S91" s="8"/>
      <c r="T91" s="8"/>
      <c r="U91" s="8"/>
      <c r="V91" s="8"/>
      <c r="W91" s="8"/>
      <c r="X91" s="8">
        <v>10</v>
      </c>
      <c r="Y91" s="8">
        <v>10</v>
      </c>
      <c r="Z91" s="8">
        <v>6</v>
      </c>
      <c r="AA91" s="8"/>
      <c r="AB91" s="8"/>
      <c r="AC91" s="8"/>
      <c r="AD91" s="8">
        <f t="shared" ref="AD91:AE91" si="120">F91+I91+L91+O91+R91+U91+X91+AA91</f>
        <v>10</v>
      </c>
      <c r="AE91" s="8">
        <f t="shared" si="120"/>
        <v>10</v>
      </c>
      <c r="AF91" s="8">
        <f t="shared" si="119"/>
        <v>20</v>
      </c>
      <c r="AG91" s="8">
        <f t="shared" si="114"/>
        <v>6</v>
      </c>
      <c r="AH91" s="8" t="s">
        <v>39</v>
      </c>
      <c r="AI91" s="6" t="s">
        <v>408</v>
      </c>
      <c r="AJ91" s="75" t="s">
        <v>158</v>
      </c>
      <c r="AK91" s="39"/>
      <c r="AL91" s="40"/>
      <c r="AM91" s="39"/>
      <c r="AN91" s="40"/>
      <c r="AO91" s="39"/>
      <c r="AP91" s="40"/>
      <c r="AQ91" s="39"/>
      <c r="AR91" s="40"/>
      <c r="AS91" s="39"/>
      <c r="AT91" s="40"/>
      <c r="AU91" s="39"/>
      <c r="AV91" s="40"/>
      <c r="AW91" s="39"/>
      <c r="AX91" s="40"/>
      <c r="AY91" s="12"/>
      <c r="AZ91" s="12"/>
      <c r="BA91" s="12"/>
      <c r="BB91" s="12"/>
      <c r="BC91" s="12"/>
    </row>
    <row r="92" spans="1:55" ht="25.5">
      <c r="A92" s="6"/>
      <c r="B92" s="6"/>
      <c r="C92" s="18"/>
      <c r="D92" s="18"/>
      <c r="E92" s="14" t="s">
        <v>160</v>
      </c>
      <c r="F92" s="8">
        <f t="shared" ref="F92:AG92" si="121">SUM(F90:F91)</f>
        <v>0</v>
      </c>
      <c r="G92" s="8">
        <f t="shared" si="121"/>
        <v>0</v>
      </c>
      <c r="H92" s="8">
        <f t="shared" si="121"/>
        <v>0</v>
      </c>
      <c r="I92" s="8">
        <f t="shared" si="121"/>
        <v>0</v>
      </c>
      <c r="J92" s="8">
        <f t="shared" si="121"/>
        <v>0</v>
      </c>
      <c r="K92" s="8">
        <f t="shared" si="121"/>
        <v>0</v>
      </c>
      <c r="L92" s="8">
        <f t="shared" si="121"/>
        <v>0</v>
      </c>
      <c r="M92" s="8">
        <f t="shared" si="121"/>
        <v>0</v>
      </c>
      <c r="N92" s="8">
        <f t="shared" si="121"/>
        <v>0</v>
      </c>
      <c r="O92" s="8">
        <f t="shared" si="121"/>
        <v>0</v>
      </c>
      <c r="P92" s="8">
        <f t="shared" si="121"/>
        <v>0</v>
      </c>
      <c r="Q92" s="8">
        <f t="shared" si="121"/>
        <v>0</v>
      </c>
      <c r="R92" s="8">
        <f t="shared" si="121"/>
        <v>0</v>
      </c>
      <c r="S92" s="8">
        <f t="shared" si="121"/>
        <v>0</v>
      </c>
      <c r="T92" s="8">
        <f t="shared" si="121"/>
        <v>0</v>
      </c>
      <c r="U92" s="8">
        <f t="shared" si="121"/>
        <v>10</v>
      </c>
      <c r="V92" s="8">
        <f t="shared" si="121"/>
        <v>10</v>
      </c>
      <c r="W92" s="8">
        <f t="shared" si="121"/>
        <v>6</v>
      </c>
      <c r="X92" s="8">
        <f t="shared" si="121"/>
        <v>10</v>
      </c>
      <c r="Y92" s="8">
        <f t="shared" si="121"/>
        <v>10</v>
      </c>
      <c r="Z92" s="8">
        <f t="shared" si="121"/>
        <v>6</v>
      </c>
      <c r="AA92" s="8">
        <f t="shared" si="121"/>
        <v>0</v>
      </c>
      <c r="AB92" s="8">
        <f t="shared" si="121"/>
        <v>0</v>
      </c>
      <c r="AC92" s="8">
        <f t="shared" si="121"/>
        <v>0</v>
      </c>
      <c r="AD92" s="8">
        <f t="shared" si="121"/>
        <v>20</v>
      </c>
      <c r="AE92" s="8">
        <f t="shared" si="121"/>
        <v>20</v>
      </c>
      <c r="AF92" s="8">
        <f t="shared" si="121"/>
        <v>40</v>
      </c>
      <c r="AG92" s="8">
        <f t="shared" si="121"/>
        <v>12</v>
      </c>
      <c r="AH92" s="8"/>
      <c r="AI92" s="26"/>
      <c r="AJ92" s="73"/>
      <c r="AK92" s="39"/>
      <c r="AL92" s="40"/>
      <c r="AM92" s="39"/>
      <c r="AN92" s="40"/>
      <c r="AO92" s="39"/>
      <c r="AP92" s="40"/>
      <c r="AQ92" s="39"/>
      <c r="AR92" s="40"/>
      <c r="AS92" s="39"/>
      <c r="AT92" s="40"/>
      <c r="AU92" s="39"/>
      <c r="AV92" s="40"/>
      <c r="AW92" s="39"/>
      <c r="AX92" s="40"/>
      <c r="AY92" s="12"/>
      <c r="AZ92" s="12"/>
      <c r="BA92" s="12"/>
      <c r="BB92" s="12"/>
      <c r="BC92" s="12"/>
    </row>
    <row r="93" spans="1:55" ht="25.5">
      <c r="A93" s="6" t="s">
        <v>47</v>
      </c>
      <c r="B93" s="6" t="s">
        <v>48</v>
      </c>
      <c r="C93" s="6" t="s">
        <v>410</v>
      </c>
      <c r="D93" s="147" t="s">
        <v>161</v>
      </c>
      <c r="E93" s="75" t="s">
        <v>162</v>
      </c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8"/>
      <c r="S93" s="8"/>
      <c r="T93" s="8"/>
      <c r="U93" s="8">
        <v>10</v>
      </c>
      <c r="V93" s="8">
        <v>10</v>
      </c>
      <c r="W93" s="8">
        <v>6</v>
      </c>
      <c r="X93" s="8"/>
      <c r="Y93" s="8"/>
      <c r="Z93" s="8"/>
      <c r="AA93" s="8"/>
      <c r="AB93" s="8"/>
      <c r="AC93" s="8"/>
      <c r="AD93" s="8">
        <f t="shared" ref="AD93:AE93" si="122">F93+I93+L93+O93+R93+U93+X93+AA93</f>
        <v>10</v>
      </c>
      <c r="AE93" s="8">
        <f t="shared" si="122"/>
        <v>10</v>
      </c>
      <c r="AF93" s="8">
        <f t="shared" ref="AF93:AF94" si="123">SUM(AD93:AE93)</f>
        <v>20</v>
      </c>
      <c r="AG93" s="8">
        <f t="shared" ref="AG93:AG94" si="124">H93+K93+N93+Q93+T93+W93+Z93+AC93</f>
        <v>6</v>
      </c>
      <c r="AH93" s="8" t="s">
        <v>39</v>
      </c>
      <c r="AI93" s="6"/>
      <c r="AJ93" s="73"/>
      <c r="AK93" s="39"/>
      <c r="AL93" s="40"/>
      <c r="AM93" s="39"/>
      <c r="AN93" s="40"/>
      <c r="AO93" s="39"/>
      <c r="AP93" s="40"/>
      <c r="AQ93" s="39"/>
      <c r="AR93" s="40"/>
      <c r="AS93" s="39"/>
      <c r="AT93" s="40"/>
      <c r="AU93" s="39"/>
      <c r="AV93" s="40"/>
      <c r="AW93" s="39"/>
      <c r="AX93" s="40"/>
      <c r="AY93" s="12"/>
      <c r="AZ93" s="12"/>
      <c r="BA93" s="12"/>
      <c r="BB93" s="12"/>
      <c r="BC93" s="12"/>
    </row>
    <row r="94" spans="1:55" ht="25.5">
      <c r="A94" s="6" t="s">
        <v>36</v>
      </c>
      <c r="B94" s="6" t="s">
        <v>37</v>
      </c>
      <c r="C94" s="6" t="s">
        <v>411</v>
      </c>
      <c r="D94" s="168"/>
      <c r="E94" s="75" t="s">
        <v>163</v>
      </c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8"/>
      <c r="S94" s="8"/>
      <c r="T94" s="8"/>
      <c r="U94" s="8"/>
      <c r="V94" s="8"/>
      <c r="W94" s="8"/>
      <c r="X94" s="8">
        <v>10</v>
      </c>
      <c r="Y94" s="8">
        <v>10</v>
      </c>
      <c r="Z94" s="8">
        <v>6</v>
      </c>
      <c r="AA94" s="8"/>
      <c r="AB94" s="8"/>
      <c r="AC94" s="8"/>
      <c r="AD94" s="8">
        <f t="shared" ref="AD94:AE94" si="125">F94+I94+L94+O94+R94+U94+X94+AA94</f>
        <v>10</v>
      </c>
      <c r="AE94" s="8">
        <f t="shared" si="125"/>
        <v>10</v>
      </c>
      <c r="AF94" s="8">
        <f t="shared" si="123"/>
        <v>20</v>
      </c>
      <c r="AG94" s="8">
        <f t="shared" si="124"/>
        <v>6</v>
      </c>
      <c r="AH94" s="8" t="s">
        <v>39</v>
      </c>
      <c r="AI94" s="18"/>
      <c r="AJ94" s="75"/>
      <c r="AK94" s="39"/>
      <c r="AL94" s="40"/>
      <c r="AM94" s="39"/>
      <c r="AN94" s="40"/>
      <c r="AO94" s="39"/>
      <c r="AP94" s="40"/>
      <c r="AQ94" s="39"/>
      <c r="AR94" s="40"/>
      <c r="AS94" s="39"/>
      <c r="AT94" s="40"/>
      <c r="AU94" s="39"/>
      <c r="AV94" s="40"/>
      <c r="AW94" s="39"/>
      <c r="AX94" s="40"/>
      <c r="AY94" s="12"/>
      <c r="AZ94" s="12"/>
      <c r="BA94" s="12"/>
      <c r="BB94" s="12"/>
      <c r="BC94" s="12"/>
    </row>
    <row r="95" spans="1:55" ht="25.5">
      <c r="A95" s="6"/>
      <c r="B95" s="6"/>
      <c r="C95" s="18"/>
      <c r="D95" s="18"/>
      <c r="E95" s="14" t="s">
        <v>164</v>
      </c>
      <c r="F95" s="82">
        <f t="shared" ref="F95:AG95" si="126">SUM(F93:F94)</f>
        <v>0</v>
      </c>
      <c r="G95" s="82">
        <f t="shared" si="126"/>
        <v>0</v>
      </c>
      <c r="H95" s="82">
        <f t="shared" si="126"/>
        <v>0</v>
      </c>
      <c r="I95" s="82">
        <f t="shared" si="126"/>
        <v>0</v>
      </c>
      <c r="J95" s="82">
        <f t="shared" si="126"/>
        <v>0</v>
      </c>
      <c r="K95" s="82">
        <f t="shared" si="126"/>
        <v>0</v>
      </c>
      <c r="L95" s="82">
        <f t="shared" si="126"/>
        <v>0</v>
      </c>
      <c r="M95" s="82">
        <f t="shared" si="126"/>
        <v>0</v>
      </c>
      <c r="N95" s="82">
        <f t="shared" si="126"/>
        <v>0</v>
      </c>
      <c r="O95" s="82">
        <f t="shared" si="126"/>
        <v>0</v>
      </c>
      <c r="P95" s="82">
        <f t="shared" si="126"/>
        <v>0</v>
      </c>
      <c r="Q95" s="82">
        <f t="shared" si="126"/>
        <v>0</v>
      </c>
      <c r="R95" s="82">
        <f t="shared" si="126"/>
        <v>0</v>
      </c>
      <c r="S95" s="82">
        <f t="shared" si="126"/>
        <v>0</v>
      </c>
      <c r="T95" s="82">
        <f t="shared" si="126"/>
        <v>0</v>
      </c>
      <c r="U95" s="87">
        <f t="shared" si="126"/>
        <v>10</v>
      </c>
      <c r="V95" s="87">
        <f t="shared" si="126"/>
        <v>10</v>
      </c>
      <c r="W95" s="87">
        <f t="shared" si="126"/>
        <v>6</v>
      </c>
      <c r="X95" s="87">
        <f t="shared" si="126"/>
        <v>10</v>
      </c>
      <c r="Y95" s="87">
        <f t="shared" si="126"/>
        <v>10</v>
      </c>
      <c r="Z95" s="87">
        <f t="shared" si="126"/>
        <v>6</v>
      </c>
      <c r="AA95" s="82">
        <f t="shared" si="126"/>
        <v>0</v>
      </c>
      <c r="AB95" s="82">
        <f t="shared" si="126"/>
        <v>0</v>
      </c>
      <c r="AC95" s="82">
        <f t="shared" si="126"/>
        <v>0</v>
      </c>
      <c r="AD95" s="87">
        <f t="shared" si="126"/>
        <v>20</v>
      </c>
      <c r="AE95" s="87">
        <f t="shared" si="126"/>
        <v>20</v>
      </c>
      <c r="AF95" s="87">
        <f t="shared" si="126"/>
        <v>40</v>
      </c>
      <c r="AG95" s="87">
        <f t="shared" si="126"/>
        <v>12</v>
      </c>
      <c r="AH95" s="8"/>
      <c r="AI95" s="26"/>
      <c r="AJ95" s="73"/>
      <c r="AK95" s="39"/>
      <c r="AL95" s="40"/>
      <c r="AM95" s="39"/>
      <c r="AN95" s="40"/>
      <c r="AO95" s="39"/>
      <c r="AP95" s="40"/>
      <c r="AQ95" s="39"/>
      <c r="AR95" s="40"/>
      <c r="AS95" s="39"/>
      <c r="AT95" s="40"/>
      <c r="AU95" s="39"/>
      <c r="AV95" s="40"/>
      <c r="AW95" s="39"/>
      <c r="AX95" s="40"/>
      <c r="AY95" s="12"/>
      <c r="AZ95" s="12"/>
      <c r="BA95" s="12"/>
      <c r="BB95" s="12"/>
      <c r="BC95" s="12"/>
    </row>
    <row r="96" spans="1:55" ht="12.75">
      <c r="A96" s="6" t="s">
        <v>47</v>
      </c>
      <c r="B96" s="6" t="s">
        <v>48</v>
      </c>
      <c r="C96" s="6" t="s">
        <v>412</v>
      </c>
      <c r="D96" s="147" t="s">
        <v>165</v>
      </c>
      <c r="E96" s="75" t="s">
        <v>166</v>
      </c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8"/>
      <c r="S96" s="8"/>
      <c r="T96" s="8"/>
      <c r="U96" s="8">
        <v>10</v>
      </c>
      <c r="V96" s="8">
        <v>10</v>
      </c>
      <c r="W96" s="8">
        <v>6</v>
      </c>
      <c r="X96" s="8"/>
      <c r="Y96" s="8"/>
      <c r="Z96" s="8"/>
      <c r="AA96" s="8"/>
      <c r="AB96" s="8"/>
      <c r="AC96" s="8"/>
      <c r="AD96" s="8">
        <f t="shared" ref="AD96:AE96" si="127">F96+I96+L96+O96+R96+U96+X96+AA96</f>
        <v>10</v>
      </c>
      <c r="AE96" s="8">
        <f t="shared" si="127"/>
        <v>10</v>
      </c>
      <c r="AF96" s="8">
        <f t="shared" ref="AF96:AF97" si="128">SUM(AD96:AE96)</f>
        <v>20</v>
      </c>
      <c r="AG96" s="8">
        <f t="shared" ref="AG96:AG97" si="129">H96+K96+N96+Q96+T96+W96+Z96+AC96</f>
        <v>6</v>
      </c>
      <c r="AH96" s="8" t="s">
        <v>39</v>
      </c>
      <c r="AI96" s="6"/>
      <c r="AJ96" s="73"/>
      <c r="AK96" s="39"/>
      <c r="AL96" s="40"/>
      <c r="AM96" s="39"/>
      <c r="AN96" s="40"/>
      <c r="AO96" s="39"/>
      <c r="AP96" s="40"/>
      <c r="AQ96" s="39"/>
      <c r="AR96" s="40"/>
      <c r="AS96" s="39"/>
      <c r="AT96" s="40"/>
      <c r="AU96" s="39"/>
      <c r="AV96" s="40"/>
      <c r="AW96" s="39"/>
      <c r="AX96" s="40"/>
      <c r="AY96" s="12"/>
      <c r="AZ96" s="12"/>
      <c r="BA96" s="12"/>
      <c r="BB96" s="12"/>
      <c r="BC96" s="12"/>
    </row>
    <row r="97" spans="1:55" ht="25.5">
      <c r="A97" s="6" t="s">
        <v>36</v>
      </c>
      <c r="B97" s="6" t="s">
        <v>37</v>
      </c>
      <c r="C97" s="6" t="s">
        <v>413</v>
      </c>
      <c r="D97" s="168"/>
      <c r="E97" s="75" t="s">
        <v>167</v>
      </c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8"/>
      <c r="S97" s="8"/>
      <c r="T97" s="8"/>
      <c r="U97" s="8"/>
      <c r="V97" s="8"/>
      <c r="W97" s="8"/>
      <c r="X97" s="8">
        <v>10</v>
      </c>
      <c r="Y97" s="8">
        <v>10</v>
      </c>
      <c r="Z97" s="8">
        <v>6</v>
      </c>
      <c r="AA97" s="8"/>
      <c r="AB97" s="8"/>
      <c r="AC97" s="8"/>
      <c r="AD97" s="8">
        <f t="shared" ref="AD97:AE97" si="130">F97+I97+L97+O97+R97+U97+X97+AA97</f>
        <v>10</v>
      </c>
      <c r="AE97" s="8">
        <f t="shared" si="130"/>
        <v>10</v>
      </c>
      <c r="AF97" s="8">
        <f t="shared" si="128"/>
        <v>20</v>
      </c>
      <c r="AG97" s="8">
        <f t="shared" si="129"/>
        <v>6</v>
      </c>
      <c r="AH97" s="8" t="s">
        <v>39</v>
      </c>
      <c r="AI97" s="6" t="s">
        <v>412</v>
      </c>
      <c r="AJ97" s="75" t="s">
        <v>166</v>
      </c>
      <c r="AK97" s="39"/>
      <c r="AL97" s="40"/>
      <c r="AM97" s="39"/>
      <c r="AN97" s="40"/>
      <c r="AO97" s="39"/>
      <c r="AP97" s="40"/>
      <c r="AQ97" s="39"/>
      <c r="AR97" s="40"/>
      <c r="AS97" s="39"/>
      <c r="AT97" s="40"/>
      <c r="AU97" s="39"/>
      <c r="AV97" s="40"/>
      <c r="AW97" s="39"/>
      <c r="AX97" s="40"/>
      <c r="AY97" s="12"/>
      <c r="AZ97" s="12"/>
      <c r="BA97" s="12"/>
      <c r="BB97" s="12"/>
      <c r="BC97" s="12"/>
    </row>
    <row r="98" spans="1:55" ht="25.5">
      <c r="A98" s="6"/>
      <c r="B98" s="6"/>
      <c r="C98" s="18"/>
      <c r="D98" s="18"/>
      <c r="E98" s="14" t="s">
        <v>168</v>
      </c>
      <c r="F98" s="72">
        <f t="shared" ref="F98:AG98" si="131">SUM(F96:F97)</f>
        <v>0</v>
      </c>
      <c r="G98" s="72">
        <f t="shared" si="131"/>
        <v>0</v>
      </c>
      <c r="H98" s="72">
        <f t="shared" si="131"/>
        <v>0</v>
      </c>
      <c r="I98" s="8">
        <f t="shared" si="131"/>
        <v>0</v>
      </c>
      <c r="J98" s="8">
        <f t="shared" si="131"/>
        <v>0</v>
      </c>
      <c r="K98" s="8">
        <f t="shared" si="131"/>
        <v>0</v>
      </c>
      <c r="L98" s="8">
        <f t="shared" si="131"/>
        <v>0</v>
      </c>
      <c r="M98" s="8">
        <f t="shared" si="131"/>
        <v>0</v>
      </c>
      <c r="N98" s="8">
        <f t="shared" si="131"/>
        <v>0</v>
      </c>
      <c r="O98" s="8">
        <f t="shared" si="131"/>
        <v>0</v>
      </c>
      <c r="P98" s="8">
        <f t="shared" si="131"/>
        <v>0</v>
      </c>
      <c r="Q98" s="8">
        <f t="shared" si="131"/>
        <v>0</v>
      </c>
      <c r="R98" s="8">
        <f t="shared" si="131"/>
        <v>0</v>
      </c>
      <c r="S98" s="8">
        <f t="shared" si="131"/>
        <v>0</v>
      </c>
      <c r="T98" s="8">
        <f t="shared" si="131"/>
        <v>0</v>
      </c>
      <c r="U98" s="8">
        <f t="shared" si="131"/>
        <v>10</v>
      </c>
      <c r="V98" s="8">
        <f t="shared" si="131"/>
        <v>10</v>
      </c>
      <c r="W98" s="8">
        <f t="shared" si="131"/>
        <v>6</v>
      </c>
      <c r="X98" s="8">
        <f t="shared" si="131"/>
        <v>10</v>
      </c>
      <c r="Y98" s="8">
        <f t="shared" si="131"/>
        <v>10</v>
      </c>
      <c r="Z98" s="8">
        <f t="shared" si="131"/>
        <v>6</v>
      </c>
      <c r="AA98" s="8">
        <f t="shared" si="131"/>
        <v>0</v>
      </c>
      <c r="AB98" s="8">
        <f t="shared" si="131"/>
        <v>0</v>
      </c>
      <c r="AC98" s="8">
        <f t="shared" si="131"/>
        <v>0</v>
      </c>
      <c r="AD98" s="8">
        <f t="shared" si="131"/>
        <v>20</v>
      </c>
      <c r="AE98" s="8">
        <f t="shared" si="131"/>
        <v>20</v>
      </c>
      <c r="AF98" s="8">
        <f t="shared" si="131"/>
        <v>40</v>
      </c>
      <c r="AG98" s="8">
        <f t="shared" si="131"/>
        <v>12</v>
      </c>
      <c r="AH98" s="8"/>
      <c r="AI98" s="6"/>
      <c r="AJ98" s="73"/>
      <c r="AK98" s="39"/>
      <c r="AL98" s="40"/>
      <c r="AM98" s="39"/>
      <c r="AN98" s="40"/>
      <c r="AO98" s="39"/>
      <c r="AP98" s="40"/>
      <c r="AQ98" s="39"/>
      <c r="AR98" s="40"/>
      <c r="AS98" s="39"/>
      <c r="AT98" s="40"/>
      <c r="AU98" s="39"/>
      <c r="AV98" s="40"/>
      <c r="AW98" s="39"/>
      <c r="AX98" s="40"/>
      <c r="AY98" s="12"/>
      <c r="AZ98" s="12"/>
      <c r="BA98" s="12"/>
      <c r="BB98" s="12"/>
      <c r="BC98" s="12"/>
    </row>
    <row r="99" spans="1:55" ht="25.5">
      <c r="A99" s="6" t="s">
        <v>47</v>
      </c>
      <c r="B99" s="6" t="s">
        <v>48</v>
      </c>
      <c r="C99" s="6" t="s">
        <v>414</v>
      </c>
      <c r="D99" s="147" t="s">
        <v>169</v>
      </c>
      <c r="E99" s="75" t="s">
        <v>170</v>
      </c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8"/>
      <c r="S99" s="8"/>
      <c r="T99" s="8"/>
      <c r="U99" s="8">
        <v>10</v>
      </c>
      <c r="V99" s="8">
        <v>10</v>
      </c>
      <c r="W99" s="8">
        <v>6</v>
      </c>
      <c r="X99" s="8"/>
      <c r="Y99" s="8"/>
      <c r="Z99" s="8"/>
      <c r="AA99" s="8"/>
      <c r="AB99" s="8"/>
      <c r="AC99" s="8"/>
      <c r="AD99" s="8">
        <f t="shared" ref="AD99:AE99" si="132">F99+I99+L99+O99+R99+U99+X99+AA99</f>
        <v>10</v>
      </c>
      <c r="AE99" s="8">
        <f t="shared" si="132"/>
        <v>10</v>
      </c>
      <c r="AF99" s="8">
        <f t="shared" ref="AF99:AF100" si="133">SUM(AD99:AE99)</f>
        <v>20</v>
      </c>
      <c r="AG99" s="8">
        <f t="shared" ref="AG99:AG100" si="134">AC99+Z99+W99+T99+Q99+N99+K99+H99</f>
        <v>6</v>
      </c>
      <c r="AH99" s="8" t="s">
        <v>39</v>
      </c>
      <c r="AI99" s="8" t="s">
        <v>558</v>
      </c>
      <c r="AJ99" s="7" t="s">
        <v>119</v>
      </c>
      <c r="AK99" s="39"/>
      <c r="AL99" s="40"/>
      <c r="AM99" s="39"/>
      <c r="AN99" s="40"/>
      <c r="AO99" s="39"/>
      <c r="AP99" s="40"/>
      <c r="AQ99" s="39"/>
      <c r="AR99" s="40"/>
      <c r="AS99" s="39"/>
      <c r="AT99" s="40"/>
      <c r="AU99" s="39"/>
      <c r="AV99" s="40"/>
      <c r="AW99" s="39"/>
      <c r="AX99" s="40"/>
      <c r="AY99" s="12"/>
      <c r="AZ99" s="12"/>
      <c r="BA99" s="12"/>
      <c r="BB99" s="12"/>
      <c r="BC99" s="12"/>
    </row>
    <row r="100" spans="1:55" ht="25.5">
      <c r="A100" s="6" t="s">
        <v>36</v>
      </c>
      <c r="B100" s="6" t="s">
        <v>37</v>
      </c>
      <c r="C100" s="6" t="s">
        <v>415</v>
      </c>
      <c r="D100" s="168"/>
      <c r="E100" s="75" t="s">
        <v>171</v>
      </c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8"/>
      <c r="S100" s="8"/>
      <c r="T100" s="8"/>
      <c r="U100" s="8"/>
      <c r="V100" s="8"/>
      <c r="W100" s="8"/>
      <c r="X100" s="8">
        <v>10</v>
      </c>
      <c r="Y100" s="8">
        <v>10</v>
      </c>
      <c r="Z100" s="8">
        <v>6</v>
      </c>
      <c r="AA100" s="8"/>
      <c r="AB100" s="8"/>
      <c r="AC100" s="8"/>
      <c r="AD100" s="8">
        <f t="shared" ref="AD100:AE100" si="135">F100+I100+L100+O100+R100+U100+X100+AA100</f>
        <v>10</v>
      </c>
      <c r="AE100" s="8">
        <f t="shared" si="135"/>
        <v>10</v>
      </c>
      <c r="AF100" s="8">
        <f t="shared" si="133"/>
        <v>20</v>
      </c>
      <c r="AG100" s="8">
        <f t="shared" si="134"/>
        <v>6</v>
      </c>
      <c r="AH100" s="8" t="s">
        <v>39</v>
      </c>
      <c r="AI100" s="6" t="s">
        <v>414</v>
      </c>
      <c r="AJ100" s="75" t="s">
        <v>170</v>
      </c>
      <c r="AK100" s="39"/>
      <c r="AL100" s="40"/>
      <c r="AM100" s="39"/>
      <c r="AN100" s="40"/>
      <c r="AO100" s="39"/>
      <c r="AP100" s="40"/>
      <c r="AQ100" s="39"/>
      <c r="AR100" s="40"/>
      <c r="AS100" s="39"/>
      <c r="AT100" s="40"/>
      <c r="AU100" s="39"/>
      <c r="AV100" s="40"/>
      <c r="AW100" s="39"/>
      <c r="AX100" s="40"/>
      <c r="AY100" s="12"/>
      <c r="AZ100" s="12"/>
      <c r="BA100" s="12"/>
      <c r="BB100" s="12"/>
      <c r="BC100" s="12"/>
    </row>
    <row r="101" spans="1:55" ht="38.25">
      <c r="A101" s="129"/>
      <c r="B101" s="129"/>
      <c r="C101" s="129"/>
      <c r="D101" s="129"/>
      <c r="E101" s="132" t="s">
        <v>172</v>
      </c>
      <c r="F101" s="72">
        <f t="shared" ref="F101:AC101" si="136">SUM(F99:F100)</f>
        <v>0</v>
      </c>
      <c r="G101" s="72">
        <f t="shared" si="136"/>
        <v>0</v>
      </c>
      <c r="H101" s="72">
        <f t="shared" si="136"/>
        <v>0</v>
      </c>
      <c r="I101" s="8">
        <f t="shared" si="136"/>
        <v>0</v>
      </c>
      <c r="J101" s="8">
        <f t="shared" si="136"/>
        <v>0</v>
      </c>
      <c r="K101" s="8">
        <f t="shared" si="136"/>
        <v>0</v>
      </c>
      <c r="L101" s="8">
        <f t="shared" si="136"/>
        <v>0</v>
      </c>
      <c r="M101" s="8">
        <f t="shared" si="136"/>
        <v>0</v>
      </c>
      <c r="N101" s="8">
        <f t="shared" si="136"/>
        <v>0</v>
      </c>
      <c r="O101" s="8">
        <f t="shared" si="136"/>
        <v>0</v>
      </c>
      <c r="P101" s="8">
        <f t="shared" si="136"/>
        <v>0</v>
      </c>
      <c r="Q101" s="8">
        <f t="shared" si="136"/>
        <v>0</v>
      </c>
      <c r="R101" s="8">
        <f t="shared" si="136"/>
        <v>0</v>
      </c>
      <c r="S101" s="8">
        <f t="shared" si="136"/>
        <v>0</v>
      </c>
      <c r="T101" s="8">
        <f t="shared" si="136"/>
        <v>0</v>
      </c>
      <c r="U101" s="8">
        <f t="shared" si="136"/>
        <v>10</v>
      </c>
      <c r="V101" s="8">
        <f t="shared" si="136"/>
        <v>10</v>
      </c>
      <c r="W101" s="8">
        <f t="shared" si="136"/>
        <v>6</v>
      </c>
      <c r="X101" s="8">
        <f t="shared" si="136"/>
        <v>10</v>
      </c>
      <c r="Y101" s="8">
        <f t="shared" si="136"/>
        <v>10</v>
      </c>
      <c r="Z101" s="8">
        <f t="shared" si="136"/>
        <v>6</v>
      </c>
      <c r="AA101" s="8">
        <f t="shared" si="136"/>
        <v>0</v>
      </c>
      <c r="AB101" s="8">
        <f t="shared" si="136"/>
        <v>0</v>
      </c>
      <c r="AC101" s="8">
        <f t="shared" si="136"/>
        <v>0</v>
      </c>
      <c r="AD101" s="8">
        <f t="shared" ref="AD101:AE101" si="137">F101+I101+L101+O101+R101+U101+X101+AA101</f>
        <v>20</v>
      </c>
      <c r="AE101" s="8">
        <f t="shared" si="137"/>
        <v>20</v>
      </c>
      <c r="AF101" s="8">
        <f t="shared" ref="AF101:AG101" si="138">SUM(AF99:AF100)</f>
        <v>40</v>
      </c>
      <c r="AG101" s="8">
        <f t="shared" si="138"/>
        <v>12</v>
      </c>
      <c r="AH101" s="8"/>
      <c r="AI101" s="6"/>
      <c r="AJ101" s="73"/>
      <c r="AK101" s="39"/>
      <c r="AL101" s="40"/>
      <c r="AM101" s="39"/>
      <c r="AN101" s="40"/>
      <c r="AO101" s="39"/>
      <c r="AP101" s="40"/>
      <c r="AQ101" s="39"/>
      <c r="AR101" s="40"/>
      <c r="AS101" s="39"/>
      <c r="AT101" s="40"/>
      <c r="AU101" s="39"/>
      <c r="AV101" s="40"/>
      <c r="AW101" s="39"/>
      <c r="AX101" s="40"/>
      <c r="AY101" s="12"/>
      <c r="AZ101" s="12"/>
      <c r="BA101" s="12"/>
      <c r="BB101" s="12"/>
      <c r="BC101" s="12"/>
    </row>
    <row r="102" spans="1:55" ht="12.75">
      <c r="A102" s="165" t="s">
        <v>551</v>
      </c>
      <c r="B102" s="166"/>
      <c r="C102" s="166"/>
      <c r="D102" s="166"/>
      <c r="E102" s="167"/>
      <c r="F102" s="131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>
        <v>10</v>
      </c>
      <c r="V102" s="88">
        <v>10</v>
      </c>
      <c r="W102" s="88">
        <v>6</v>
      </c>
      <c r="X102" s="88">
        <v>10</v>
      </c>
      <c r="Y102" s="88">
        <v>10</v>
      </c>
      <c r="Z102" s="88">
        <v>6</v>
      </c>
      <c r="AA102" s="88"/>
      <c r="AB102" s="88"/>
      <c r="AC102" s="88"/>
      <c r="AD102" s="8">
        <f t="shared" ref="AD102:AE102" si="139">F102+I102+L102+O102+R102+U102+X102+AA102</f>
        <v>20</v>
      </c>
      <c r="AE102" s="8">
        <f t="shared" si="139"/>
        <v>20</v>
      </c>
      <c r="AF102" s="8">
        <f t="shared" ref="AF102:AF114" si="140">SUM(AD102:AE102)</f>
        <v>40</v>
      </c>
      <c r="AG102" s="8">
        <f>AC102+Z102+W102+T102+Q102+N102+K102+H102</f>
        <v>12</v>
      </c>
      <c r="AH102" s="88"/>
      <c r="AI102" s="16"/>
      <c r="AJ102" s="73"/>
      <c r="AK102" s="39"/>
      <c r="AL102" s="40"/>
      <c r="AM102" s="39"/>
      <c r="AN102" s="40"/>
      <c r="AO102" s="39"/>
      <c r="AP102" s="40"/>
      <c r="AQ102" s="39"/>
      <c r="AR102" s="40"/>
      <c r="AS102" s="39"/>
      <c r="AT102" s="40"/>
      <c r="AU102" s="39"/>
      <c r="AV102" s="40"/>
      <c r="AW102" s="39"/>
      <c r="AX102" s="40"/>
      <c r="AY102" s="22"/>
      <c r="AZ102" s="22"/>
      <c r="BA102" s="22"/>
      <c r="BB102" s="22"/>
      <c r="BC102" s="22"/>
    </row>
    <row r="103" spans="1:55" ht="12.75">
      <c r="A103" s="130"/>
      <c r="B103" s="130"/>
      <c r="C103" s="130" t="s">
        <v>416</v>
      </c>
      <c r="D103" s="130"/>
      <c r="E103" s="133" t="s">
        <v>173</v>
      </c>
      <c r="F103" s="72"/>
      <c r="G103" s="72"/>
      <c r="H103" s="72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2"/>
      <c r="Y103" s="8"/>
      <c r="Z103" s="8"/>
      <c r="AA103" s="8"/>
      <c r="AB103" s="8"/>
      <c r="AC103" s="8">
        <v>15</v>
      </c>
      <c r="AD103" s="8">
        <f t="shared" ref="AD103:AE103" si="141">F103+I103+L103+O103+R103+U103+X103+AA103</f>
        <v>0</v>
      </c>
      <c r="AE103" s="8">
        <f t="shared" si="141"/>
        <v>0</v>
      </c>
      <c r="AF103" s="8">
        <f t="shared" si="140"/>
        <v>0</v>
      </c>
      <c r="AG103" s="8">
        <f t="shared" ref="AG103:AG105" si="142">H103+K103+N103+Q103+T103+W103+Z103+AC103</f>
        <v>15</v>
      </c>
      <c r="AH103" s="8" t="s">
        <v>174</v>
      </c>
      <c r="AI103" s="6"/>
      <c r="AJ103" s="73"/>
      <c r="AK103" s="39"/>
      <c r="AL103" s="40"/>
      <c r="AM103" s="39"/>
      <c r="AN103" s="40"/>
      <c r="AO103" s="39"/>
      <c r="AP103" s="40"/>
      <c r="AQ103" s="39"/>
      <c r="AR103" s="40"/>
      <c r="AS103" s="39"/>
      <c r="AT103" s="40"/>
      <c r="AU103" s="39"/>
      <c r="AV103" s="40"/>
      <c r="AW103" s="39"/>
      <c r="AX103" s="40"/>
      <c r="AY103" s="12"/>
      <c r="AZ103" s="12"/>
      <c r="BA103" s="12"/>
      <c r="BB103" s="12"/>
      <c r="BC103" s="12"/>
    </row>
    <row r="104" spans="1:55" ht="12.75">
      <c r="A104" s="6"/>
      <c r="B104" s="6"/>
      <c r="C104" s="6"/>
      <c r="D104" s="13"/>
      <c r="E104" s="14" t="s">
        <v>175</v>
      </c>
      <c r="F104" s="72"/>
      <c r="G104" s="72"/>
      <c r="H104" s="72">
        <v>0</v>
      </c>
      <c r="I104" s="8"/>
      <c r="J104" s="8"/>
      <c r="K104" s="8">
        <v>0</v>
      </c>
      <c r="L104" s="8"/>
      <c r="M104" s="8"/>
      <c r="N104" s="8">
        <v>0</v>
      </c>
      <c r="O104" s="8"/>
      <c r="P104" s="8"/>
      <c r="Q104" s="8">
        <v>0</v>
      </c>
      <c r="R104" s="8"/>
      <c r="S104" s="8"/>
      <c r="T104" s="8">
        <v>5</v>
      </c>
      <c r="U104" s="8"/>
      <c r="V104" s="8"/>
      <c r="W104" s="8">
        <v>0</v>
      </c>
      <c r="X104" s="8"/>
      <c r="Y104" s="8"/>
      <c r="Z104" s="8">
        <v>7</v>
      </c>
      <c r="AA104" s="8"/>
      <c r="AB104" s="8"/>
      <c r="AC104" s="8">
        <v>0</v>
      </c>
      <c r="AD104" s="8">
        <f t="shared" ref="AD104:AE104" si="143">F104+I104+L104+O104+R104+U104+X104+AA104</f>
        <v>0</v>
      </c>
      <c r="AE104" s="8">
        <f t="shared" si="143"/>
        <v>0</v>
      </c>
      <c r="AF104" s="8">
        <f t="shared" si="140"/>
        <v>0</v>
      </c>
      <c r="AG104" s="8">
        <f t="shared" si="142"/>
        <v>12</v>
      </c>
      <c r="AH104" s="8"/>
      <c r="AI104" s="6"/>
      <c r="AJ104" s="73"/>
      <c r="AK104" s="39"/>
      <c r="AL104" s="40"/>
      <c r="AM104" s="39"/>
      <c r="AN104" s="40"/>
      <c r="AO104" s="39"/>
      <c r="AP104" s="40"/>
      <c r="AQ104" s="39"/>
      <c r="AR104" s="40"/>
      <c r="AS104" s="39"/>
      <c r="AT104" s="40"/>
      <c r="AU104" s="39"/>
      <c r="AV104" s="40"/>
      <c r="AW104" s="39"/>
      <c r="AX104" s="40"/>
      <c r="AY104" s="12"/>
      <c r="AZ104" s="12"/>
      <c r="BA104" s="12"/>
      <c r="BB104" s="12"/>
      <c r="BC104" s="12"/>
    </row>
    <row r="105" spans="1:55" ht="25.5">
      <c r="A105" s="6"/>
      <c r="B105" s="6"/>
      <c r="C105" s="6"/>
      <c r="D105" s="13"/>
      <c r="E105" s="14" t="s">
        <v>176</v>
      </c>
      <c r="F105" s="72"/>
      <c r="G105" s="72"/>
      <c r="H105" s="72"/>
      <c r="I105" s="8"/>
      <c r="J105" s="8"/>
      <c r="K105" s="8"/>
      <c r="L105" s="8"/>
      <c r="M105" s="8"/>
      <c r="N105" s="8"/>
      <c r="O105" s="8"/>
      <c r="P105" s="8"/>
      <c r="Q105" s="8">
        <v>8</v>
      </c>
      <c r="R105" s="8"/>
      <c r="S105" s="8"/>
      <c r="T105" s="8">
        <v>8</v>
      </c>
      <c r="U105" s="8"/>
      <c r="V105" s="8"/>
      <c r="W105" s="8">
        <v>8</v>
      </c>
      <c r="X105" s="8"/>
      <c r="Y105" s="8"/>
      <c r="Z105" s="8"/>
      <c r="AA105" s="8"/>
      <c r="AB105" s="8"/>
      <c r="AC105" s="8"/>
      <c r="AD105" s="8">
        <f t="shared" ref="AD105:AE105" si="144">F105+I105+L105+O105+R105+U105+X105+AA105</f>
        <v>0</v>
      </c>
      <c r="AE105" s="8">
        <f t="shared" si="144"/>
        <v>0</v>
      </c>
      <c r="AF105" s="8">
        <f t="shared" si="140"/>
        <v>0</v>
      </c>
      <c r="AG105" s="8">
        <f t="shared" si="142"/>
        <v>24</v>
      </c>
      <c r="AH105" s="8"/>
      <c r="AI105" s="6"/>
      <c r="AJ105" s="73"/>
      <c r="AK105" s="39"/>
      <c r="AL105" s="40"/>
      <c r="AM105" s="39"/>
      <c r="AN105" s="40"/>
      <c r="AO105" s="39"/>
      <c r="AP105" s="40"/>
      <c r="AQ105" s="39"/>
      <c r="AR105" s="40"/>
      <c r="AS105" s="39"/>
      <c r="AT105" s="40"/>
      <c r="AU105" s="39"/>
      <c r="AV105" s="40"/>
      <c r="AW105" s="39"/>
      <c r="AX105" s="40"/>
      <c r="AY105" s="12"/>
      <c r="AZ105" s="12"/>
      <c r="BA105" s="12"/>
      <c r="BB105" s="12"/>
      <c r="BC105" s="12"/>
    </row>
    <row r="106" spans="1:55" ht="12.75">
      <c r="A106" s="6" t="s">
        <v>40</v>
      </c>
      <c r="B106" s="6" t="s">
        <v>53</v>
      </c>
      <c r="C106" s="6" t="s">
        <v>417</v>
      </c>
      <c r="D106" s="13"/>
      <c r="E106" s="7" t="s">
        <v>177</v>
      </c>
      <c r="F106" s="8"/>
      <c r="G106" s="8"/>
      <c r="H106" s="8"/>
      <c r="I106" s="8">
        <v>0</v>
      </c>
      <c r="J106" s="8">
        <v>20</v>
      </c>
      <c r="K106" s="8">
        <v>2</v>
      </c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>
        <f t="shared" ref="AD106:AE106" si="145">F106+I106+L106+O106+R106+U106+X106+AA106</f>
        <v>0</v>
      </c>
      <c r="AE106" s="8">
        <f t="shared" si="145"/>
        <v>20</v>
      </c>
      <c r="AF106" s="8">
        <f t="shared" si="140"/>
        <v>20</v>
      </c>
      <c r="AG106" s="8">
        <f t="shared" ref="AG106:AG114" si="146">AC106+Z106+W106+T106+Q106+N106+K106+H106</f>
        <v>2</v>
      </c>
      <c r="AH106" s="8" t="s">
        <v>39</v>
      </c>
      <c r="AI106" s="27"/>
      <c r="AJ106" s="81"/>
      <c r="AK106" s="39"/>
      <c r="AL106" s="40"/>
      <c r="AM106" s="39"/>
      <c r="AN106" s="40"/>
      <c r="AO106" s="39"/>
      <c r="AP106" s="40"/>
      <c r="AQ106" s="39"/>
      <c r="AR106" s="40"/>
      <c r="AS106" s="39"/>
      <c r="AT106" s="40"/>
      <c r="AU106" s="39"/>
      <c r="AV106" s="40"/>
      <c r="AW106" s="39"/>
      <c r="AX106" s="40"/>
      <c r="AY106" s="12"/>
      <c r="AZ106" s="12"/>
      <c r="BA106" s="12"/>
      <c r="BB106" s="12"/>
      <c r="BC106" s="12"/>
    </row>
    <row r="107" spans="1:55" ht="38.25">
      <c r="A107" s="6" t="s">
        <v>59</v>
      </c>
      <c r="B107" s="6" t="s">
        <v>60</v>
      </c>
      <c r="C107" s="6" t="s">
        <v>418</v>
      </c>
      <c r="D107" s="13"/>
      <c r="E107" s="7" t="s">
        <v>178</v>
      </c>
      <c r="F107" s="8"/>
      <c r="G107" s="8"/>
      <c r="H107" s="8"/>
      <c r="I107" s="8"/>
      <c r="J107" s="8"/>
      <c r="K107" s="8"/>
      <c r="L107" s="8">
        <v>0</v>
      </c>
      <c r="M107" s="8">
        <v>25</v>
      </c>
      <c r="N107" s="8">
        <v>5</v>
      </c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>
        <f t="shared" ref="AD107:AE107" si="147">F107+I107+L107+O107+R107+U107+X107+AA107</f>
        <v>0</v>
      </c>
      <c r="AE107" s="8">
        <f t="shared" si="147"/>
        <v>25</v>
      </c>
      <c r="AF107" s="8">
        <f t="shared" si="140"/>
        <v>25</v>
      </c>
      <c r="AG107" s="8">
        <f t="shared" si="146"/>
        <v>5</v>
      </c>
      <c r="AH107" s="8" t="s">
        <v>39</v>
      </c>
      <c r="AI107" s="18"/>
      <c r="AJ107" s="20"/>
      <c r="AK107" s="39"/>
      <c r="AL107" s="40"/>
      <c r="AM107" s="39"/>
      <c r="AN107" s="40"/>
      <c r="AO107" s="39"/>
      <c r="AP107" s="40"/>
      <c r="AQ107" s="39"/>
      <c r="AR107" s="40"/>
      <c r="AS107" s="39"/>
      <c r="AT107" s="40"/>
      <c r="AU107" s="39"/>
      <c r="AV107" s="40"/>
      <c r="AW107" s="39"/>
      <c r="AX107" s="40"/>
      <c r="AY107" s="82"/>
      <c r="AZ107" s="82"/>
      <c r="BA107" s="82"/>
      <c r="BB107" s="82"/>
      <c r="BC107" s="82"/>
    </row>
    <row r="108" spans="1:55" ht="12.75">
      <c r="A108" s="6" t="s">
        <v>59</v>
      </c>
      <c r="B108" s="6" t="s">
        <v>62</v>
      </c>
      <c r="C108" s="6" t="s">
        <v>419</v>
      </c>
      <c r="D108" s="13"/>
      <c r="E108" s="7" t="s">
        <v>179</v>
      </c>
      <c r="F108" s="8"/>
      <c r="G108" s="8"/>
      <c r="H108" s="8"/>
      <c r="I108" s="8"/>
      <c r="J108" s="8"/>
      <c r="K108" s="8"/>
      <c r="L108" s="8"/>
      <c r="M108" s="8"/>
      <c r="N108" s="8"/>
      <c r="O108" s="8">
        <v>0</v>
      </c>
      <c r="P108" s="8">
        <v>30</v>
      </c>
      <c r="Q108" s="8">
        <v>4</v>
      </c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>
        <f t="shared" ref="AD108:AE108" si="148">F108+I108+L108+O108+R108+U108+X108+AA108</f>
        <v>0</v>
      </c>
      <c r="AE108" s="8">
        <f t="shared" si="148"/>
        <v>30</v>
      </c>
      <c r="AF108" s="8">
        <f t="shared" si="140"/>
        <v>30</v>
      </c>
      <c r="AG108" s="8">
        <f t="shared" si="146"/>
        <v>4</v>
      </c>
      <c r="AH108" s="8" t="s">
        <v>39</v>
      </c>
      <c r="AI108" s="18"/>
      <c r="AJ108" s="20"/>
      <c r="AK108" s="39"/>
      <c r="AL108" s="40"/>
      <c r="AM108" s="39"/>
      <c r="AN108" s="40"/>
      <c r="AO108" s="39"/>
      <c r="AP108" s="40"/>
      <c r="AQ108" s="39"/>
      <c r="AR108" s="40"/>
      <c r="AS108" s="39"/>
      <c r="AT108" s="40"/>
      <c r="AU108" s="39"/>
      <c r="AV108" s="40"/>
      <c r="AW108" s="39"/>
      <c r="AX108" s="40"/>
      <c r="AY108" s="12"/>
      <c r="AZ108" s="12"/>
      <c r="BA108" s="12"/>
      <c r="BB108" s="12"/>
      <c r="BC108" s="12"/>
    </row>
    <row r="109" spans="1:55" ht="38.25">
      <c r="A109" s="6" t="s">
        <v>47</v>
      </c>
      <c r="B109" s="6" t="s">
        <v>50</v>
      </c>
      <c r="C109" s="6" t="s">
        <v>420</v>
      </c>
      <c r="D109" s="13"/>
      <c r="E109" s="7" t="s">
        <v>180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>
        <v>0</v>
      </c>
      <c r="S109" s="8">
        <v>25</v>
      </c>
      <c r="T109" s="8">
        <v>5</v>
      </c>
      <c r="U109" s="8"/>
      <c r="V109" s="8"/>
      <c r="W109" s="8"/>
      <c r="X109" s="8"/>
      <c r="Y109" s="8"/>
      <c r="Z109" s="8"/>
      <c r="AA109" s="8"/>
      <c r="AB109" s="8"/>
      <c r="AC109" s="8"/>
      <c r="AD109" s="8">
        <f t="shared" ref="AD109:AE109" si="149">F109+I109+L109+O109+R109+U109+X109+AA109</f>
        <v>0</v>
      </c>
      <c r="AE109" s="8">
        <f t="shared" si="149"/>
        <v>25</v>
      </c>
      <c r="AF109" s="8">
        <f t="shared" si="140"/>
        <v>25</v>
      </c>
      <c r="AG109" s="8">
        <f t="shared" si="146"/>
        <v>5</v>
      </c>
      <c r="AH109" s="8" t="s">
        <v>39</v>
      </c>
      <c r="AI109" s="18"/>
      <c r="AJ109" s="20"/>
      <c r="AK109" s="39"/>
      <c r="AL109" s="40"/>
      <c r="AM109" s="39"/>
      <c r="AN109" s="40"/>
      <c r="AO109" s="39"/>
      <c r="AP109" s="40"/>
      <c r="AQ109" s="39"/>
      <c r="AR109" s="40"/>
      <c r="AS109" s="39"/>
      <c r="AT109" s="40"/>
      <c r="AU109" s="39"/>
      <c r="AV109" s="40"/>
      <c r="AW109" s="39"/>
      <c r="AX109" s="40"/>
      <c r="AY109" s="82"/>
      <c r="AZ109" s="82"/>
      <c r="BA109" s="82"/>
      <c r="BB109" s="82"/>
      <c r="BC109" s="82"/>
    </row>
    <row r="110" spans="1:55" ht="12.75">
      <c r="A110" s="6" t="s">
        <v>47</v>
      </c>
      <c r="B110" s="6" t="s">
        <v>48</v>
      </c>
      <c r="C110" s="6" t="s">
        <v>421</v>
      </c>
      <c r="D110" s="13"/>
      <c r="E110" s="7" t="s">
        <v>181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>
        <v>0</v>
      </c>
      <c r="V110" s="8">
        <v>40</v>
      </c>
      <c r="W110" s="8">
        <v>5</v>
      </c>
      <c r="X110" s="8"/>
      <c r="Y110" s="8"/>
      <c r="Z110" s="8"/>
      <c r="AA110" s="8"/>
      <c r="AB110" s="8"/>
      <c r="AC110" s="8"/>
      <c r="AD110" s="8">
        <f t="shared" ref="AD110:AE110" si="150">F110+I110+L110+O110+R110+U110+X110+AA110</f>
        <v>0</v>
      </c>
      <c r="AE110" s="8">
        <f t="shared" si="150"/>
        <v>40</v>
      </c>
      <c r="AF110" s="8">
        <f t="shared" si="140"/>
        <v>40</v>
      </c>
      <c r="AG110" s="8">
        <f t="shared" si="146"/>
        <v>5</v>
      </c>
      <c r="AH110" s="8" t="s">
        <v>39</v>
      </c>
      <c r="AI110" s="18"/>
      <c r="AJ110" s="20"/>
      <c r="AK110" s="39"/>
      <c r="AL110" s="40"/>
      <c r="AM110" s="39"/>
      <c r="AN110" s="40"/>
      <c r="AO110" s="39"/>
      <c r="AP110" s="40"/>
      <c r="AQ110" s="39"/>
      <c r="AR110" s="40"/>
      <c r="AS110" s="39"/>
      <c r="AT110" s="40"/>
      <c r="AU110" s="39"/>
      <c r="AV110" s="40"/>
      <c r="AW110" s="39"/>
      <c r="AX110" s="40"/>
      <c r="AY110" s="82"/>
      <c r="AZ110" s="82"/>
      <c r="BA110" s="82"/>
      <c r="BB110" s="82"/>
      <c r="BC110" s="82"/>
    </row>
    <row r="111" spans="1:55" ht="51">
      <c r="A111" s="6" t="s">
        <v>36</v>
      </c>
      <c r="B111" s="16" t="s">
        <v>37</v>
      </c>
      <c r="C111" s="6" t="s">
        <v>422</v>
      </c>
      <c r="D111" s="13"/>
      <c r="E111" s="7" t="s">
        <v>182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>
        <v>0</v>
      </c>
      <c r="Y111" s="8">
        <v>25</v>
      </c>
      <c r="Z111" s="8">
        <v>5</v>
      </c>
      <c r="AA111" s="8"/>
      <c r="AB111" s="8"/>
      <c r="AC111" s="8"/>
      <c r="AD111" s="8">
        <f t="shared" ref="AD111:AE111" si="151">F111+I111+L111+O111+R111+U111+X111+AA111</f>
        <v>0</v>
      </c>
      <c r="AE111" s="8">
        <f t="shared" si="151"/>
        <v>25</v>
      </c>
      <c r="AF111" s="8">
        <f t="shared" si="140"/>
        <v>25</v>
      </c>
      <c r="AG111" s="8">
        <f t="shared" si="146"/>
        <v>5</v>
      </c>
      <c r="AH111" s="8" t="s">
        <v>39</v>
      </c>
      <c r="AI111" s="18"/>
      <c r="AJ111" s="20"/>
      <c r="AK111" s="39"/>
      <c r="AL111" s="40"/>
      <c r="AM111" s="39"/>
      <c r="AN111" s="40"/>
      <c r="AO111" s="39"/>
      <c r="AP111" s="40"/>
      <c r="AQ111" s="39"/>
      <c r="AR111" s="40"/>
      <c r="AS111" s="39"/>
      <c r="AT111" s="40"/>
      <c r="AU111" s="39"/>
      <c r="AV111" s="40"/>
      <c r="AW111" s="39"/>
      <c r="AX111" s="40"/>
      <c r="AY111" s="82"/>
      <c r="AZ111" s="82"/>
      <c r="BA111" s="82"/>
      <c r="BB111" s="82"/>
      <c r="BC111" s="82"/>
    </row>
    <row r="112" spans="1:55" ht="12.75">
      <c r="A112" s="6" t="s">
        <v>36</v>
      </c>
      <c r="B112" s="6" t="s">
        <v>72</v>
      </c>
      <c r="C112" s="6" t="s">
        <v>423</v>
      </c>
      <c r="D112" s="13"/>
      <c r="E112" s="7" t="s">
        <v>183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>
        <v>0</v>
      </c>
      <c r="AB112" s="8">
        <v>90</v>
      </c>
      <c r="AC112" s="8">
        <v>12</v>
      </c>
      <c r="AD112" s="8">
        <f t="shared" ref="AD112:AE112" si="152">F112+I112+L112+O112+R112+U112+X112+AA112</f>
        <v>0</v>
      </c>
      <c r="AE112" s="8">
        <f t="shared" si="152"/>
        <v>90</v>
      </c>
      <c r="AF112" s="8">
        <f t="shared" si="140"/>
        <v>90</v>
      </c>
      <c r="AG112" s="8">
        <f t="shared" si="146"/>
        <v>12</v>
      </c>
      <c r="AH112" s="8" t="s">
        <v>39</v>
      </c>
      <c r="AI112" s="18"/>
      <c r="AJ112" s="20"/>
      <c r="AK112" s="39"/>
      <c r="AL112" s="40"/>
      <c r="AM112" s="39"/>
      <c r="AN112" s="40"/>
      <c r="AO112" s="39"/>
      <c r="AP112" s="40"/>
      <c r="AQ112" s="39"/>
      <c r="AR112" s="40"/>
      <c r="AS112" s="39"/>
      <c r="AT112" s="40"/>
      <c r="AU112" s="39"/>
      <c r="AV112" s="40"/>
      <c r="AW112" s="39"/>
      <c r="AX112" s="40"/>
      <c r="AY112" s="82"/>
      <c r="AZ112" s="82"/>
      <c r="BA112" s="82"/>
      <c r="BB112" s="82"/>
      <c r="BC112" s="82"/>
    </row>
    <row r="113" spans="1:55" ht="12.75">
      <c r="A113" s="6" t="s">
        <v>36</v>
      </c>
      <c r="B113" s="6" t="s">
        <v>72</v>
      </c>
      <c r="C113" s="6" t="s">
        <v>424</v>
      </c>
      <c r="D113" s="13"/>
      <c r="E113" s="7" t="s">
        <v>184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11"/>
      <c r="V113" s="11"/>
      <c r="W113" s="11"/>
      <c r="X113" s="11"/>
      <c r="Y113" s="11"/>
      <c r="Z113" s="11"/>
      <c r="AA113" s="8">
        <v>0</v>
      </c>
      <c r="AB113" s="8">
        <v>3</v>
      </c>
      <c r="AC113" s="8">
        <v>2</v>
      </c>
      <c r="AD113" s="8">
        <f t="shared" ref="AD113:AE113" si="153">F113+I113+L113+O113+R113+U113+X113+AA113</f>
        <v>0</v>
      </c>
      <c r="AE113" s="8">
        <f t="shared" si="153"/>
        <v>3</v>
      </c>
      <c r="AF113" s="8">
        <f t="shared" si="140"/>
        <v>3</v>
      </c>
      <c r="AG113" s="8">
        <f t="shared" si="146"/>
        <v>2</v>
      </c>
      <c r="AH113" s="8" t="s">
        <v>43</v>
      </c>
      <c r="AI113" s="28"/>
      <c r="AJ113" s="29"/>
      <c r="AK113" s="39"/>
      <c r="AL113" s="40"/>
      <c r="AM113" s="39"/>
      <c r="AN113" s="40"/>
      <c r="AO113" s="39"/>
      <c r="AP113" s="40"/>
      <c r="AQ113" s="39"/>
      <c r="AR113" s="40"/>
      <c r="AS113" s="39"/>
      <c r="AT113" s="40"/>
      <c r="AU113" s="39"/>
      <c r="AV113" s="40"/>
      <c r="AW113" s="39"/>
      <c r="AX113" s="40"/>
      <c r="AY113" s="83"/>
      <c r="AZ113" s="83"/>
      <c r="BA113" s="83"/>
      <c r="BB113" s="83"/>
      <c r="BC113" s="83"/>
    </row>
    <row r="114" spans="1:55" ht="12.75">
      <c r="A114" s="6" t="s">
        <v>36</v>
      </c>
      <c r="B114" s="6" t="s">
        <v>72</v>
      </c>
      <c r="C114" s="6" t="s">
        <v>425</v>
      </c>
      <c r="D114" s="13"/>
      <c r="E114" s="7" t="s">
        <v>185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11"/>
      <c r="V114" s="11"/>
      <c r="W114" s="11"/>
      <c r="X114" s="11"/>
      <c r="Y114" s="11"/>
      <c r="Z114" s="11"/>
      <c r="AA114" s="8">
        <v>0</v>
      </c>
      <c r="AB114" s="8">
        <v>3</v>
      </c>
      <c r="AC114" s="8">
        <v>1</v>
      </c>
      <c r="AD114" s="8">
        <f t="shared" ref="AD114:AE114" si="154">F114+I114+L114+O114+R114+U114+X114+AA114</f>
        <v>0</v>
      </c>
      <c r="AE114" s="8">
        <f t="shared" si="154"/>
        <v>3</v>
      </c>
      <c r="AF114" s="8">
        <f t="shared" si="140"/>
        <v>3</v>
      </c>
      <c r="AG114" s="8">
        <f t="shared" si="146"/>
        <v>1</v>
      </c>
      <c r="AH114" s="8" t="s">
        <v>43</v>
      </c>
      <c r="AI114" s="6"/>
      <c r="AJ114" s="75"/>
      <c r="AK114" s="39"/>
      <c r="AL114" s="40"/>
      <c r="AM114" s="39"/>
      <c r="AN114" s="40"/>
      <c r="AO114" s="39"/>
      <c r="AP114" s="40"/>
      <c r="AQ114" s="39"/>
      <c r="AR114" s="40"/>
      <c r="AS114" s="39"/>
      <c r="AT114" s="40"/>
      <c r="AU114" s="39"/>
      <c r="AV114" s="40"/>
      <c r="AW114" s="39"/>
      <c r="AX114" s="40"/>
      <c r="AY114" s="84"/>
      <c r="AZ114" s="84"/>
      <c r="BA114" s="84"/>
      <c r="BB114" s="84"/>
      <c r="BC114" s="84"/>
    </row>
    <row r="115" spans="1:55" ht="12.75">
      <c r="A115" s="162" t="s">
        <v>186</v>
      </c>
      <c r="B115" s="163"/>
      <c r="C115" s="163"/>
      <c r="D115" s="163"/>
      <c r="E115" s="164"/>
      <c r="F115" s="15">
        <f t="shared" ref="F115:AC115" si="155">SUM(F106:F114)</f>
        <v>0</v>
      </c>
      <c r="G115" s="15">
        <f t="shared" si="155"/>
        <v>0</v>
      </c>
      <c r="H115" s="15">
        <f t="shared" si="155"/>
        <v>0</v>
      </c>
      <c r="I115" s="15">
        <f t="shared" si="155"/>
        <v>0</v>
      </c>
      <c r="J115" s="15">
        <f t="shared" si="155"/>
        <v>20</v>
      </c>
      <c r="K115" s="15">
        <f t="shared" si="155"/>
        <v>2</v>
      </c>
      <c r="L115" s="15">
        <f t="shared" si="155"/>
        <v>0</v>
      </c>
      <c r="M115" s="15">
        <f t="shared" si="155"/>
        <v>25</v>
      </c>
      <c r="N115" s="15">
        <f t="shared" si="155"/>
        <v>5</v>
      </c>
      <c r="O115" s="15">
        <f t="shared" si="155"/>
        <v>0</v>
      </c>
      <c r="P115" s="15">
        <f t="shared" si="155"/>
        <v>30</v>
      </c>
      <c r="Q115" s="15">
        <f t="shared" si="155"/>
        <v>4</v>
      </c>
      <c r="R115" s="15">
        <f t="shared" si="155"/>
        <v>0</v>
      </c>
      <c r="S115" s="15">
        <f t="shared" si="155"/>
        <v>25</v>
      </c>
      <c r="T115" s="15">
        <f t="shared" si="155"/>
        <v>5</v>
      </c>
      <c r="U115" s="15">
        <f t="shared" si="155"/>
        <v>0</v>
      </c>
      <c r="V115" s="15">
        <f t="shared" si="155"/>
        <v>40</v>
      </c>
      <c r="W115" s="15">
        <f t="shared" si="155"/>
        <v>5</v>
      </c>
      <c r="X115" s="15">
        <f t="shared" si="155"/>
        <v>0</v>
      </c>
      <c r="Y115" s="15">
        <f t="shared" si="155"/>
        <v>25</v>
      </c>
      <c r="Z115" s="15">
        <f t="shared" si="155"/>
        <v>5</v>
      </c>
      <c r="AA115" s="15">
        <f t="shared" si="155"/>
        <v>0</v>
      </c>
      <c r="AB115" s="15">
        <f t="shared" si="155"/>
        <v>96</v>
      </c>
      <c r="AC115" s="15">
        <f t="shared" si="155"/>
        <v>15</v>
      </c>
      <c r="AD115" s="8">
        <f t="shared" ref="AD115:AE115" si="156">F115+I115+L115+O115+R115+U115+X115+AA115</f>
        <v>0</v>
      </c>
      <c r="AE115" s="8">
        <f t="shared" si="156"/>
        <v>261</v>
      </c>
      <c r="AF115" s="85">
        <f t="shared" ref="AF115:AG115" si="157">SUM(AF106:AF114)</f>
        <v>261</v>
      </c>
      <c r="AG115" s="85">
        <f t="shared" si="157"/>
        <v>41</v>
      </c>
      <c r="AH115" s="86"/>
      <c r="AI115" s="8"/>
      <c r="AJ115" s="77"/>
      <c r="AK115" s="39"/>
      <c r="AL115" s="40"/>
      <c r="AM115" s="39"/>
      <c r="AN115" s="40"/>
      <c r="AO115" s="39"/>
      <c r="AP115" s="40"/>
      <c r="AQ115" s="39"/>
      <c r="AR115" s="40"/>
      <c r="AS115" s="39"/>
      <c r="AT115" s="40"/>
      <c r="AU115" s="39"/>
      <c r="AV115" s="40"/>
      <c r="AW115" s="39"/>
      <c r="AX115" s="40"/>
      <c r="AY115" s="82"/>
      <c r="AZ115" s="82"/>
      <c r="BA115" s="82"/>
      <c r="BB115" s="82"/>
      <c r="BC115" s="82"/>
    </row>
    <row r="116" spans="1:55" ht="12.75">
      <c r="A116" s="162" t="s">
        <v>187</v>
      </c>
      <c r="B116" s="163"/>
      <c r="C116" s="163"/>
      <c r="D116" s="163"/>
      <c r="E116" s="164"/>
      <c r="F116" s="88">
        <f t="shared" ref="F116:AG116" si="158">F76+F102+F103+F104+F105</f>
        <v>75</v>
      </c>
      <c r="G116" s="88">
        <f t="shared" si="158"/>
        <v>100</v>
      </c>
      <c r="H116" s="88">
        <f t="shared" si="158"/>
        <v>31</v>
      </c>
      <c r="I116" s="88">
        <f t="shared" si="158"/>
        <v>50</v>
      </c>
      <c r="J116" s="88">
        <f t="shared" si="158"/>
        <v>110</v>
      </c>
      <c r="K116" s="88">
        <f t="shared" si="158"/>
        <v>30</v>
      </c>
      <c r="L116" s="88">
        <f t="shared" si="158"/>
        <v>40</v>
      </c>
      <c r="M116" s="88">
        <f t="shared" si="158"/>
        <v>90</v>
      </c>
      <c r="N116" s="88">
        <f t="shared" si="158"/>
        <v>26</v>
      </c>
      <c r="O116" s="88">
        <f t="shared" si="158"/>
        <v>30</v>
      </c>
      <c r="P116" s="88">
        <f t="shared" si="158"/>
        <v>50</v>
      </c>
      <c r="Q116" s="88">
        <f t="shared" si="158"/>
        <v>24</v>
      </c>
      <c r="R116" s="88">
        <f t="shared" si="158"/>
        <v>15</v>
      </c>
      <c r="S116" s="88">
        <f t="shared" si="158"/>
        <v>30</v>
      </c>
      <c r="T116" s="88">
        <f t="shared" si="158"/>
        <v>22</v>
      </c>
      <c r="U116" s="88">
        <f t="shared" si="158"/>
        <v>55</v>
      </c>
      <c r="V116" s="88">
        <f t="shared" si="158"/>
        <v>35</v>
      </c>
      <c r="W116" s="88">
        <f t="shared" si="158"/>
        <v>27</v>
      </c>
      <c r="X116" s="88">
        <f t="shared" si="158"/>
        <v>35</v>
      </c>
      <c r="Y116" s="88">
        <f t="shared" si="158"/>
        <v>30</v>
      </c>
      <c r="Z116" s="88">
        <f t="shared" si="158"/>
        <v>22</v>
      </c>
      <c r="AA116" s="88">
        <f t="shared" si="158"/>
        <v>0</v>
      </c>
      <c r="AB116" s="88">
        <f t="shared" si="158"/>
        <v>10</v>
      </c>
      <c r="AC116" s="88">
        <f t="shared" si="158"/>
        <v>17</v>
      </c>
      <c r="AD116" s="85">
        <f t="shared" si="158"/>
        <v>300</v>
      </c>
      <c r="AE116" s="85">
        <f t="shared" si="158"/>
        <v>455</v>
      </c>
      <c r="AF116" s="85">
        <f t="shared" si="158"/>
        <v>755</v>
      </c>
      <c r="AG116" s="85">
        <f t="shared" si="158"/>
        <v>199</v>
      </c>
      <c r="AH116" s="72"/>
      <c r="AI116" s="8"/>
      <c r="AJ116" s="77"/>
      <c r="AK116" s="39"/>
      <c r="AL116" s="40"/>
      <c r="AM116" s="39"/>
      <c r="AN116" s="40"/>
      <c r="AO116" s="39"/>
      <c r="AP116" s="40"/>
      <c r="AQ116" s="39"/>
      <c r="AR116" s="40"/>
      <c r="AS116" s="39"/>
      <c r="AT116" s="40"/>
      <c r="AU116" s="39"/>
      <c r="AV116" s="40"/>
      <c r="AW116" s="39"/>
      <c r="AX116" s="40"/>
      <c r="AY116" s="82"/>
      <c r="AZ116" s="82"/>
      <c r="BA116" s="82"/>
      <c r="BB116" s="82"/>
      <c r="BC116" s="82"/>
    </row>
    <row r="117" spans="1:55" ht="12.75">
      <c r="A117" s="162" t="s">
        <v>188</v>
      </c>
      <c r="B117" s="163"/>
      <c r="C117" s="163"/>
      <c r="D117" s="163"/>
      <c r="E117" s="164"/>
      <c r="F117" s="88">
        <f t="shared" ref="F117:AA117" si="159">F76+F102+F103+F104+F105+F115</f>
        <v>75</v>
      </c>
      <c r="G117" s="88">
        <f t="shared" si="159"/>
        <v>100</v>
      </c>
      <c r="H117" s="88">
        <f t="shared" si="159"/>
        <v>31</v>
      </c>
      <c r="I117" s="88">
        <f t="shared" si="159"/>
        <v>50</v>
      </c>
      <c r="J117" s="88">
        <f t="shared" si="159"/>
        <v>130</v>
      </c>
      <c r="K117" s="88">
        <f t="shared" si="159"/>
        <v>32</v>
      </c>
      <c r="L117" s="88">
        <f t="shared" si="159"/>
        <v>40</v>
      </c>
      <c r="M117" s="88">
        <f t="shared" si="159"/>
        <v>115</v>
      </c>
      <c r="N117" s="88">
        <f t="shared" si="159"/>
        <v>31</v>
      </c>
      <c r="O117" s="88">
        <f t="shared" si="159"/>
        <v>30</v>
      </c>
      <c r="P117" s="88">
        <f t="shared" si="159"/>
        <v>80</v>
      </c>
      <c r="Q117" s="88">
        <f t="shared" si="159"/>
        <v>28</v>
      </c>
      <c r="R117" s="88">
        <f t="shared" si="159"/>
        <v>15</v>
      </c>
      <c r="S117" s="88">
        <f t="shared" si="159"/>
        <v>55</v>
      </c>
      <c r="T117" s="88">
        <f t="shared" si="159"/>
        <v>27</v>
      </c>
      <c r="U117" s="88">
        <f t="shared" si="159"/>
        <v>55</v>
      </c>
      <c r="V117" s="88">
        <f t="shared" si="159"/>
        <v>75</v>
      </c>
      <c r="W117" s="88">
        <f t="shared" si="159"/>
        <v>32</v>
      </c>
      <c r="X117" s="88">
        <f t="shared" si="159"/>
        <v>35</v>
      </c>
      <c r="Y117" s="88">
        <f t="shared" si="159"/>
        <v>55</v>
      </c>
      <c r="Z117" s="88">
        <f t="shared" si="159"/>
        <v>27</v>
      </c>
      <c r="AA117" s="88">
        <f t="shared" si="159"/>
        <v>0</v>
      </c>
      <c r="AB117" s="88">
        <f t="shared" ref="AB117:AE117" si="160">AB104+AB103+AB76+AB115+AB105+AB99+AB100</f>
        <v>106</v>
      </c>
      <c r="AC117" s="88">
        <f t="shared" si="160"/>
        <v>32</v>
      </c>
      <c r="AD117" s="88">
        <f t="shared" si="160"/>
        <v>300</v>
      </c>
      <c r="AE117" s="88">
        <f t="shared" si="160"/>
        <v>716</v>
      </c>
      <c r="AF117" s="85">
        <f t="shared" ref="AF117:AG117" si="161">AF76+AF102+AF103+AF104+AF105+AF115</f>
        <v>1016</v>
      </c>
      <c r="AG117" s="85">
        <f t="shared" si="161"/>
        <v>240</v>
      </c>
      <c r="AH117" s="72"/>
      <c r="AI117" s="8"/>
      <c r="AJ117" s="77"/>
      <c r="AK117" s="39"/>
      <c r="AL117" s="40"/>
      <c r="AM117" s="39"/>
      <c r="AN117" s="40"/>
      <c r="AO117" s="39"/>
      <c r="AP117" s="40"/>
      <c r="AQ117" s="39"/>
      <c r="AR117" s="40"/>
      <c r="AS117" s="39"/>
      <c r="AT117" s="40"/>
      <c r="AU117" s="39"/>
      <c r="AV117" s="40"/>
      <c r="AW117" s="39"/>
      <c r="AX117" s="40"/>
      <c r="AY117" s="82"/>
      <c r="AZ117" s="82"/>
      <c r="BA117" s="82"/>
      <c r="BB117" s="82"/>
      <c r="BC117" s="82"/>
    </row>
    <row r="118" spans="1:55" ht="12.75" customHeight="1">
      <c r="A118" s="30"/>
      <c r="B118" s="30"/>
      <c r="C118" s="31"/>
      <c r="D118" s="31"/>
      <c r="E118" s="32"/>
      <c r="F118" s="33"/>
      <c r="G118" s="34"/>
      <c r="H118" s="34"/>
      <c r="I118" s="35"/>
      <c r="J118" s="34"/>
      <c r="K118" s="34"/>
      <c r="L118" s="35"/>
      <c r="M118" s="34"/>
      <c r="N118" s="34"/>
      <c r="O118" s="35"/>
      <c r="P118" s="34"/>
      <c r="Q118" s="34"/>
      <c r="R118" s="35"/>
      <c r="S118" s="34"/>
      <c r="T118" s="34"/>
      <c r="U118" s="35"/>
      <c r="V118" s="34"/>
      <c r="W118" s="34"/>
      <c r="X118" s="35"/>
      <c r="Y118" s="34"/>
      <c r="Z118" s="34"/>
      <c r="AA118" s="35"/>
      <c r="AB118" s="34"/>
      <c r="AC118" s="34"/>
      <c r="AD118" s="35"/>
      <c r="AE118" s="34"/>
      <c r="AF118" s="34"/>
      <c r="AG118" s="34"/>
      <c r="AH118" s="34"/>
      <c r="AI118" s="36"/>
      <c r="AJ118" s="37"/>
      <c r="AK118" s="39"/>
      <c r="AL118" s="40"/>
      <c r="AM118" s="39"/>
      <c r="AN118" s="40"/>
      <c r="AO118" s="39"/>
      <c r="AP118" s="40"/>
      <c r="AQ118" s="39"/>
      <c r="AR118" s="40"/>
      <c r="AS118" s="39"/>
      <c r="AT118" s="40"/>
      <c r="AU118" s="39"/>
      <c r="AV118" s="40"/>
      <c r="AW118" s="39"/>
      <c r="AX118" s="40"/>
      <c r="AY118" s="1"/>
      <c r="AZ118" s="1"/>
      <c r="BA118" s="1"/>
      <c r="BB118" s="1"/>
      <c r="BC118" s="1"/>
    </row>
    <row r="119" spans="1:55" ht="12.75" customHeight="1">
      <c r="A119" s="30"/>
      <c r="B119" s="30"/>
      <c r="C119" s="31"/>
      <c r="D119" s="31"/>
      <c r="E119" s="32"/>
      <c r="F119" s="38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9"/>
      <c r="AJ119" s="37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ht="12.75" customHeight="1">
      <c r="A120" s="30"/>
      <c r="B120" s="30"/>
      <c r="C120" s="31"/>
      <c r="D120" s="31"/>
      <c r="E120" s="32"/>
      <c r="F120" s="38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9"/>
      <c r="AJ120" s="37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 ht="12.75" customHeight="1">
      <c r="A121" s="30"/>
      <c r="B121" s="30"/>
      <c r="C121" s="31"/>
      <c r="D121" s="31"/>
      <c r="E121" s="32"/>
      <c r="F121" s="38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9"/>
      <c r="AJ121" s="40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ht="12.75" customHeight="1">
      <c r="A122" s="30"/>
      <c r="B122" s="30"/>
      <c r="C122" s="31"/>
      <c r="D122" s="31"/>
      <c r="E122" s="32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9"/>
      <c r="AJ122" s="40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ht="12.75" customHeight="1">
      <c r="A123" s="30"/>
      <c r="B123" s="30"/>
      <c r="C123" s="31"/>
      <c r="D123" s="31"/>
      <c r="E123" s="32"/>
      <c r="F123" s="38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9"/>
      <c r="AJ123" s="40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ht="12.75" customHeight="1">
      <c r="A124" s="30"/>
      <c r="B124" s="30"/>
      <c r="C124" s="31"/>
      <c r="D124" s="31"/>
      <c r="E124" s="32"/>
      <c r="F124" s="38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9"/>
      <c r="AJ124" s="40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ht="12.75" customHeight="1">
      <c r="A125" s="30"/>
      <c r="B125" s="30"/>
      <c r="C125" s="31"/>
      <c r="D125" s="31"/>
      <c r="E125" s="32"/>
      <c r="F125" s="38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9"/>
      <c r="AJ125" s="40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ht="12.75" customHeight="1">
      <c r="A126" s="30"/>
      <c r="B126" s="30"/>
      <c r="C126" s="31"/>
      <c r="D126" s="31"/>
      <c r="E126" s="32"/>
      <c r="F126" s="38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9"/>
      <c r="AJ126" s="40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ht="12.75" customHeight="1">
      <c r="A127" s="30"/>
      <c r="B127" s="30"/>
      <c r="C127" s="31"/>
      <c r="D127" s="31"/>
      <c r="E127" s="32"/>
      <c r="F127" s="38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9"/>
      <c r="AJ127" s="40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ht="12.75" customHeight="1">
      <c r="A128" s="30"/>
      <c r="B128" s="30"/>
      <c r="C128" s="31"/>
      <c r="D128" s="31"/>
      <c r="E128" s="32"/>
      <c r="F128" s="38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9"/>
      <c r="AJ128" s="40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ht="12.75" customHeight="1">
      <c r="A129" s="30"/>
      <c r="B129" s="30"/>
      <c r="C129" s="31"/>
      <c r="D129" s="31"/>
      <c r="E129" s="32"/>
      <c r="F129" s="38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9"/>
      <c r="AJ129" s="40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ht="12.75" customHeight="1">
      <c r="A130" s="30"/>
      <c r="B130" s="30"/>
      <c r="C130" s="31"/>
      <c r="D130" s="31"/>
      <c r="E130" s="32"/>
      <c r="F130" s="38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9"/>
      <c r="AJ130" s="40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ht="12.75" customHeight="1">
      <c r="A131" s="30"/>
      <c r="B131" s="30"/>
      <c r="C131" s="31"/>
      <c r="D131" s="31"/>
      <c r="E131" s="32"/>
      <c r="F131" s="38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9"/>
      <c r="AJ131" s="40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ht="12.75" customHeight="1">
      <c r="A132" s="30"/>
      <c r="B132" s="30"/>
      <c r="C132" s="31"/>
      <c r="D132" s="31"/>
      <c r="E132" s="32"/>
      <c r="F132" s="38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9"/>
      <c r="AJ132" s="40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ht="12.75" customHeight="1">
      <c r="A133" s="30"/>
      <c r="B133" s="30"/>
      <c r="C133" s="31"/>
      <c r="D133" s="31"/>
      <c r="E133" s="32"/>
      <c r="F133" s="38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9"/>
      <c r="AJ133" s="40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ht="12.75" customHeight="1">
      <c r="A134" s="30"/>
      <c r="B134" s="30"/>
      <c r="C134" s="31"/>
      <c r="D134" s="31"/>
      <c r="E134" s="32"/>
      <c r="F134" s="38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9"/>
      <c r="AJ134" s="40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ht="12.75" customHeight="1">
      <c r="A135" s="30"/>
      <c r="B135" s="30"/>
      <c r="C135" s="31"/>
      <c r="D135" s="31"/>
      <c r="E135" s="32"/>
      <c r="F135" s="38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9"/>
      <c r="AJ135" s="40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ht="12.75" customHeight="1">
      <c r="A136" s="30"/>
      <c r="B136" s="30"/>
      <c r="C136" s="31"/>
      <c r="D136" s="31"/>
      <c r="E136" s="32"/>
      <c r="F136" s="38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9"/>
      <c r="AJ136" s="40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ht="12.75" customHeight="1">
      <c r="A137" s="30"/>
      <c r="B137" s="30"/>
      <c r="C137" s="31"/>
      <c r="D137" s="31"/>
      <c r="E137" s="32"/>
      <c r="F137" s="38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9"/>
      <c r="AJ137" s="40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ht="12.75" customHeight="1">
      <c r="A138" s="30"/>
      <c r="B138" s="30"/>
      <c r="C138" s="31"/>
      <c r="D138" s="31"/>
      <c r="E138" s="32"/>
      <c r="F138" s="38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9"/>
      <c r="AJ138" s="40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ht="12.75" customHeight="1">
      <c r="A139" s="30"/>
      <c r="B139" s="30"/>
      <c r="C139" s="31"/>
      <c r="D139" s="31"/>
      <c r="E139" s="32"/>
      <c r="F139" s="38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9"/>
      <c r="AJ139" s="40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 ht="12.75" customHeight="1">
      <c r="A140" s="30"/>
      <c r="B140" s="30"/>
      <c r="C140" s="31"/>
      <c r="D140" s="31"/>
      <c r="E140" s="32"/>
      <c r="F140" s="38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9"/>
      <c r="AJ140" s="40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 ht="12.75" customHeight="1">
      <c r="A141" s="30"/>
      <c r="B141" s="30"/>
      <c r="C141" s="31"/>
      <c r="D141" s="31"/>
      <c r="E141" s="32"/>
      <c r="F141" s="38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9"/>
      <c r="AJ141" s="40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 ht="12.75" customHeight="1">
      <c r="A142" s="30"/>
      <c r="B142" s="30"/>
      <c r="C142" s="31"/>
      <c r="D142" s="31"/>
      <c r="E142" s="32"/>
      <c r="F142" s="38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9"/>
      <c r="AJ142" s="40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ht="12.75" customHeight="1">
      <c r="A143" s="30"/>
      <c r="B143" s="30"/>
      <c r="C143" s="31"/>
      <c r="D143" s="31"/>
      <c r="E143" s="32"/>
      <c r="F143" s="38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9"/>
      <c r="AJ143" s="40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 ht="12.75" customHeight="1">
      <c r="A144" s="30"/>
      <c r="B144" s="30"/>
      <c r="C144" s="31"/>
      <c r="D144" s="31"/>
      <c r="E144" s="32"/>
      <c r="F144" s="38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9"/>
      <c r="AJ144" s="40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ht="12.75" customHeight="1">
      <c r="A145" s="30"/>
      <c r="B145" s="30"/>
      <c r="C145" s="31"/>
      <c r="D145" s="31"/>
      <c r="E145" s="32"/>
      <c r="F145" s="38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9"/>
      <c r="AJ145" s="40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ht="12.75" customHeight="1">
      <c r="A146" s="30"/>
      <c r="B146" s="30"/>
      <c r="C146" s="31"/>
      <c r="D146" s="31"/>
      <c r="E146" s="32"/>
      <c r="F146" s="38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9"/>
      <c r="AJ146" s="40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ht="12.75" customHeight="1">
      <c r="A147" s="30"/>
      <c r="B147" s="30"/>
      <c r="C147" s="31"/>
      <c r="D147" s="31"/>
      <c r="E147" s="32"/>
      <c r="F147" s="38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9"/>
      <c r="AJ147" s="40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ht="12.75" customHeight="1">
      <c r="A148" s="30"/>
      <c r="B148" s="30"/>
      <c r="C148" s="31"/>
      <c r="D148" s="31"/>
      <c r="E148" s="32"/>
      <c r="F148" s="38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9"/>
      <c r="AJ148" s="40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ht="12.75" customHeight="1">
      <c r="A149" s="30"/>
      <c r="B149" s="30"/>
      <c r="C149" s="31"/>
      <c r="D149" s="31"/>
      <c r="E149" s="32"/>
      <c r="F149" s="38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9"/>
      <c r="AJ149" s="40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ht="12.75" customHeight="1">
      <c r="A150" s="30"/>
      <c r="B150" s="30"/>
      <c r="C150" s="31"/>
      <c r="D150" s="31"/>
      <c r="E150" s="32"/>
      <c r="F150" s="38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9"/>
      <c r="AJ150" s="40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ht="12.75" customHeight="1">
      <c r="A151" s="30"/>
      <c r="B151" s="30"/>
      <c r="C151" s="31"/>
      <c r="D151" s="31"/>
      <c r="E151" s="32"/>
      <c r="F151" s="38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9"/>
      <c r="AJ151" s="40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ht="12.75" customHeight="1">
      <c r="A152" s="30"/>
      <c r="B152" s="30"/>
      <c r="C152" s="31"/>
      <c r="D152" s="31"/>
      <c r="E152" s="32"/>
      <c r="F152" s="38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9"/>
      <c r="AJ152" s="40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ht="12.75" customHeight="1">
      <c r="A153" s="30"/>
      <c r="B153" s="30"/>
      <c r="C153" s="31"/>
      <c r="D153" s="31"/>
      <c r="E153" s="32"/>
      <c r="F153" s="38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9"/>
      <c r="AJ153" s="40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ht="12.75" customHeight="1">
      <c r="A154" s="30"/>
      <c r="B154" s="30"/>
      <c r="C154" s="31"/>
      <c r="D154" s="31"/>
      <c r="E154" s="32"/>
      <c r="F154" s="38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9"/>
      <c r="AJ154" s="40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ht="12.75" customHeight="1">
      <c r="A155" s="30"/>
      <c r="B155" s="30"/>
      <c r="C155" s="31"/>
      <c r="D155" s="31"/>
      <c r="E155" s="32"/>
      <c r="F155" s="38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9"/>
      <c r="AJ155" s="40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ht="12.75" customHeight="1">
      <c r="A156" s="30"/>
      <c r="B156" s="30"/>
      <c r="C156" s="31"/>
      <c r="D156" s="31"/>
      <c r="E156" s="32"/>
      <c r="F156" s="38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9"/>
      <c r="AJ156" s="40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ht="12.75" customHeight="1">
      <c r="A157" s="30"/>
      <c r="B157" s="30"/>
      <c r="C157" s="31"/>
      <c r="D157" s="31"/>
      <c r="E157" s="32"/>
      <c r="F157" s="38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9"/>
      <c r="AJ157" s="40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ht="12.75" customHeight="1">
      <c r="A158" s="30"/>
      <c r="B158" s="30"/>
      <c r="C158" s="31"/>
      <c r="D158" s="31"/>
      <c r="E158" s="32"/>
      <c r="F158" s="38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9"/>
      <c r="AJ158" s="40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ht="12.75" customHeight="1">
      <c r="A159" s="30"/>
      <c r="B159" s="30"/>
      <c r="C159" s="31"/>
      <c r="D159" s="31"/>
      <c r="E159" s="32"/>
      <c r="F159" s="38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9"/>
      <c r="AJ159" s="40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ht="12.75" customHeight="1">
      <c r="A160" s="30"/>
      <c r="B160" s="30"/>
      <c r="C160" s="31"/>
      <c r="D160" s="31"/>
      <c r="E160" s="32"/>
      <c r="F160" s="38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9"/>
      <c r="AJ160" s="40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ht="12.75" customHeight="1">
      <c r="A161" s="30"/>
      <c r="B161" s="30"/>
      <c r="C161" s="31"/>
      <c r="D161" s="31"/>
      <c r="E161" s="32"/>
      <c r="F161" s="38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9"/>
      <c r="AJ161" s="40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ht="12.75" customHeight="1">
      <c r="A162" s="30"/>
      <c r="B162" s="30"/>
      <c r="C162" s="31"/>
      <c r="D162" s="31"/>
      <c r="E162" s="32"/>
      <c r="F162" s="38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9"/>
      <c r="AJ162" s="40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ht="12.75" customHeight="1">
      <c r="A163" s="30"/>
      <c r="B163" s="30"/>
      <c r="C163" s="31"/>
      <c r="D163" s="31"/>
      <c r="E163" s="32"/>
      <c r="F163" s="38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9"/>
      <c r="AJ163" s="40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ht="12.75" customHeight="1">
      <c r="A164" s="30"/>
      <c r="B164" s="30"/>
      <c r="C164" s="31"/>
      <c r="D164" s="31"/>
      <c r="E164" s="32"/>
      <c r="F164" s="38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9"/>
      <c r="AJ164" s="40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ht="12.75" customHeight="1">
      <c r="A165" s="30"/>
      <c r="B165" s="30"/>
      <c r="C165" s="31"/>
      <c r="D165" s="31"/>
      <c r="E165" s="32"/>
      <c r="F165" s="38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9"/>
      <c r="AJ165" s="40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ht="12.75" customHeight="1">
      <c r="A166" s="30"/>
      <c r="B166" s="30"/>
      <c r="C166" s="31"/>
      <c r="D166" s="31"/>
      <c r="E166" s="32"/>
      <c r="F166" s="38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9"/>
      <c r="AJ166" s="40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ht="12.75" customHeight="1">
      <c r="A167" s="30"/>
      <c r="B167" s="30"/>
      <c r="C167" s="31"/>
      <c r="D167" s="31"/>
      <c r="E167" s="32"/>
      <c r="F167" s="38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9"/>
      <c r="AJ167" s="40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ht="12.75" customHeight="1">
      <c r="A168" s="30"/>
      <c r="B168" s="30"/>
      <c r="C168" s="31"/>
      <c r="D168" s="31"/>
      <c r="E168" s="32"/>
      <c r="F168" s="38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9"/>
      <c r="AJ168" s="40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ht="12.75" customHeight="1">
      <c r="A169" s="30"/>
      <c r="B169" s="30"/>
      <c r="C169" s="31"/>
      <c r="D169" s="31"/>
      <c r="E169" s="32"/>
      <c r="F169" s="38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9"/>
      <c r="AJ169" s="40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ht="12.75" customHeight="1">
      <c r="A170" s="30"/>
      <c r="B170" s="30"/>
      <c r="C170" s="31"/>
      <c r="D170" s="31"/>
      <c r="E170" s="32"/>
      <c r="F170" s="38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9"/>
      <c r="AJ170" s="40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ht="12.75" customHeight="1">
      <c r="A171" s="30"/>
      <c r="B171" s="30"/>
      <c r="C171" s="31"/>
      <c r="D171" s="31"/>
      <c r="E171" s="32"/>
      <c r="F171" s="38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9"/>
      <c r="AJ171" s="40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ht="12.75" customHeight="1">
      <c r="A172" s="30"/>
      <c r="B172" s="30"/>
      <c r="C172" s="31"/>
      <c r="D172" s="31"/>
      <c r="E172" s="32"/>
      <c r="F172" s="38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9"/>
      <c r="AJ172" s="40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ht="12.75" customHeight="1">
      <c r="A173" s="30"/>
      <c r="B173" s="30"/>
      <c r="C173" s="31"/>
      <c r="D173" s="31"/>
      <c r="E173" s="32"/>
      <c r="F173" s="38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9"/>
      <c r="AJ173" s="40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ht="12.75" customHeight="1">
      <c r="A174" s="30"/>
      <c r="B174" s="30"/>
      <c r="C174" s="31"/>
      <c r="D174" s="31"/>
      <c r="E174" s="32"/>
      <c r="F174" s="38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9"/>
      <c r="AJ174" s="40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ht="12.75" customHeight="1">
      <c r="A175" s="30"/>
      <c r="B175" s="30"/>
      <c r="C175" s="31"/>
      <c r="D175" s="31"/>
      <c r="E175" s="32"/>
      <c r="F175" s="38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9"/>
      <c r="AJ175" s="40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ht="12.75" customHeight="1">
      <c r="A176" s="30"/>
      <c r="B176" s="30"/>
      <c r="C176" s="31"/>
      <c r="D176" s="31"/>
      <c r="E176" s="32"/>
      <c r="F176" s="38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9"/>
      <c r="AJ176" s="40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ht="12.75" customHeight="1">
      <c r="A177" s="30"/>
      <c r="B177" s="30"/>
      <c r="C177" s="31"/>
      <c r="D177" s="31"/>
      <c r="E177" s="32"/>
      <c r="F177" s="38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9"/>
      <c r="AJ177" s="40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ht="12.75" customHeight="1">
      <c r="A178" s="30"/>
      <c r="B178" s="30"/>
      <c r="C178" s="31"/>
      <c r="D178" s="31"/>
      <c r="E178" s="32"/>
      <c r="F178" s="38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9"/>
      <c r="AJ178" s="40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ht="12.75" customHeight="1">
      <c r="A179" s="30"/>
      <c r="B179" s="30"/>
      <c r="C179" s="31"/>
      <c r="D179" s="31"/>
      <c r="E179" s="32"/>
      <c r="F179" s="38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9"/>
      <c r="AJ179" s="40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ht="12.75" customHeight="1">
      <c r="A180" s="30"/>
      <c r="B180" s="30"/>
      <c r="C180" s="31"/>
      <c r="D180" s="31"/>
      <c r="E180" s="32"/>
      <c r="F180" s="38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9"/>
      <c r="AJ180" s="40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ht="12.75" customHeight="1">
      <c r="A181" s="30"/>
      <c r="B181" s="30"/>
      <c r="C181" s="31"/>
      <c r="D181" s="31"/>
      <c r="E181" s="32"/>
      <c r="F181" s="38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9"/>
      <c r="AJ181" s="40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ht="12.75" customHeight="1">
      <c r="A182" s="30"/>
      <c r="B182" s="30"/>
      <c r="C182" s="31"/>
      <c r="D182" s="31"/>
      <c r="E182" s="32"/>
      <c r="F182" s="38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9"/>
      <c r="AJ182" s="40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ht="12.75" customHeight="1">
      <c r="A183" s="30"/>
      <c r="B183" s="30"/>
      <c r="C183" s="31"/>
      <c r="D183" s="31"/>
      <c r="E183" s="32"/>
      <c r="F183" s="38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9"/>
      <c r="AJ183" s="40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ht="12.75" customHeight="1">
      <c r="A184" s="30"/>
      <c r="B184" s="30"/>
      <c r="C184" s="31"/>
      <c r="D184" s="31"/>
      <c r="E184" s="32"/>
      <c r="F184" s="38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9"/>
      <c r="AJ184" s="40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ht="12.75" customHeight="1">
      <c r="A185" s="30"/>
      <c r="B185" s="30"/>
      <c r="C185" s="31"/>
      <c r="D185" s="31"/>
      <c r="E185" s="32"/>
      <c r="F185" s="38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9"/>
      <c r="AJ185" s="40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ht="12.75" customHeight="1">
      <c r="A186" s="30"/>
      <c r="B186" s="30"/>
      <c r="C186" s="31"/>
      <c r="D186" s="31"/>
      <c r="E186" s="32"/>
      <c r="F186" s="38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9"/>
      <c r="AJ186" s="40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 ht="12.75" customHeight="1">
      <c r="A187" s="30"/>
      <c r="B187" s="30"/>
      <c r="C187" s="31"/>
      <c r="D187" s="31"/>
      <c r="E187" s="32"/>
      <c r="F187" s="38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9"/>
      <c r="AJ187" s="40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 ht="12.75" customHeight="1">
      <c r="A188" s="30"/>
      <c r="B188" s="30"/>
      <c r="C188" s="31"/>
      <c r="D188" s="31"/>
      <c r="E188" s="32"/>
      <c r="F188" s="38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9"/>
      <c r="AJ188" s="40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 ht="12.75" customHeight="1">
      <c r="A189" s="30"/>
      <c r="B189" s="30"/>
      <c r="C189" s="31"/>
      <c r="D189" s="31"/>
      <c r="E189" s="32"/>
      <c r="F189" s="38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9"/>
      <c r="AJ189" s="40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 ht="12.75" customHeight="1">
      <c r="A190" s="30"/>
      <c r="B190" s="30"/>
      <c r="C190" s="31"/>
      <c r="D190" s="31"/>
      <c r="E190" s="32"/>
      <c r="F190" s="38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9"/>
      <c r="AJ190" s="40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ht="12.75" customHeight="1">
      <c r="A191" s="30"/>
      <c r="B191" s="30"/>
      <c r="C191" s="31"/>
      <c r="D191" s="31"/>
      <c r="E191" s="32"/>
      <c r="F191" s="38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9"/>
      <c r="AJ191" s="40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ht="12.75" customHeight="1">
      <c r="A192" s="30"/>
      <c r="B192" s="30"/>
      <c r="C192" s="31"/>
      <c r="D192" s="31"/>
      <c r="E192" s="32"/>
      <c r="F192" s="38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9"/>
      <c r="AJ192" s="40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 ht="12.75" customHeight="1">
      <c r="A193" s="30"/>
      <c r="B193" s="30"/>
      <c r="C193" s="31"/>
      <c r="D193" s="31"/>
      <c r="E193" s="32"/>
      <c r="F193" s="38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9"/>
      <c r="AJ193" s="40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 ht="12.75" customHeight="1">
      <c r="A194" s="30"/>
      <c r="B194" s="30"/>
      <c r="C194" s="31"/>
      <c r="D194" s="31"/>
      <c r="E194" s="32"/>
      <c r="F194" s="38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9"/>
      <c r="AJ194" s="40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ht="12.75" customHeight="1">
      <c r="A195" s="30"/>
      <c r="B195" s="30"/>
      <c r="C195" s="31"/>
      <c r="D195" s="31"/>
      <c r="E195" s="32"/>
      <c r="F195" s="38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9"/>
      <c r="AJ195" s="40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 ht="12.75" customHeight="1">
      <c r="A196" s="30"/>
      <c r="B196" s="30"/>
      <c r="C196" s="31"/>
      <c r="D196" s="31"/>
      <c r="E196" s="32"/>
      <c r="F196" s="38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9"/>
      <c r="AJ196" s="40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 ht="12.75" customHeight="1">
      <c r="A197" s="30"/>
      <c r="B197" s="30"/>
      <c r="C197" s="31"/>
      <c r="D197" s="31"/>
      <c r="E197" s="32"/>
      <c r="F197" s="38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9"/>
      <c r="AJ197" s="40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 ht="12.75" customHeight="1">
      <c r="A198" s="30"/>
      <c r="B198" s="30"/>
      <c r="C198" s="31"/>
      <c r="D198" s="31"/>
      <c r="E198" s="32"/>
      <c r="F198" s="38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9"/>
      <c r="AJ198" s="40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 ht="12.75" customHeight="1">
      <c r="A199" s="30"/>
      <c r="B199" s="30"/>
      <c r="C199" s="31"/>
      <c r="D199" s="31"/>
      <c r="E199" s="32"/>
      <c r="F199" s="38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9"/>
      <c r="AJ199" s="40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:55" ht="12.75" customHeight="1">
      <c r="A200" s="30"/>
      <c r="B200" s="30"/>
      <c r="C200" s="31"/>
      <c r="D200" s="31"/>
      <c r="E200" s="32"/>
      <c r="F200" s="38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9"/>
      <c r="AJ200" s="40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:55" ht="12.75" customHeight="1">
      <c r="A201" s="30"/>
      <c r="B201" s="30"/>
      <c r="C201" s="31"/>
      <c r="D201" s="31"/>
      <c r="E201" s="32"/>
      <c r="F201" s="38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9"/>
      <c r="AJ201" s="40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:55" ht="12.75" customHeight="1">
      <c r="A202" s="30"/>
      <c r="B202" s="30"/>
      <c r="C202" s="31"/>
      <c r="D202" s="31"/>
      <c r="E202" s="32"/>
      <c r="F202" s="38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9"/>
      <c r="AJ202" s="40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:55" ht="12.75" customHeight="1">
      <c r="A203" s="30"/>
      <c r="B203" s="30"/>
      <c r="C203" s="31"/>
      <c r="D203" s="31"/>
      <c r="E203" s="32"/>
      <c r="F203" s="38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9"/>
      <c r="AJ203" s="40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 ht="12.75" customHeight="1">
      <c r="A204" s="30"/>
      <c r="B204" s="30"/>
      <c r="C204" s="31"/>
      <c r="D204" s="31"/>
      <c r="E204" s="32"/>
      <c r="F204" s="38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9"/>
      <c r="AJ204" s="40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 ht="12.75" customHeight="1">
      <c r="A205" s="30"/>
      <c r="B205" s="30"/>
      <c r="C205" s="31"/>
      <c r="D205" s="31"/>
      <c r="E205" s="32"/>
      <c r="F205" s="38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9"/>
      <c r="AJ205" s="40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 ht="12.75" customHeight="1">
      <c r="A206" s="30"/>
      <c r="B206" s="30"/>
      <c r="C206" s="31"/>
      <c r="D206" s="31"/>
      <c r="E206" s="32"/>
      <c r="F206" s="38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9"/>
      <c r="AJ206" s="40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 ht="12.75" customHeight="1">
      <c r="A207" s="30"/>
      <c r="B207" s="30"/>
      <c r="C207" s="31"/>
      <c r="D207" s="31"/>
      <c r="E207" s="32"/>
      <c r="F207" s="38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9"/>
      <c r="AJ207" s="40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 ht="12.75" customHeight="1">
      <c r="A208" s="30"/>
      <c r="B208" s="30"/>
      <c r="C208" s="31"/>
      <c r="D208" s="31"/>
      <c r="E208" s="32"/>
      <c r="F208" s="38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9"/>
      <c r="AJ208" s="40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:55" ht="12.75" customHeight="1">
      <c r="A209" s="30"/>
      <c r="B209" s="30"/>
      <c r="C209" s="31"/>
      <c r="D209" s="31"/>
      <c r="E209" s="32"/>
      <c r="F209" s="38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9"/>
      <c r="AJ209" s="40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:55" ht="12.75" customHeight="1">
      <c r="A210" s="30"/>
      <c r="B210" s="30"/>
      <c r="C210" s="31"/>
      <c r="D210" s="31"/>
      <c r="E210" s="32"/>
      <c r="F210" s="38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9"/>
      <c r="AJ210" s="40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:55" ht="12.75" customHeight="1">
      <c r="A211" s="30"/>
      <c r="B211" s="30"/>
      <c r="C211" s="31"/>
      <c r="D211" s="31"/>
      <c r="E211" s="32"/>
      <c r="F211" s="38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9"/>
      <c r="AJ211" s="40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:55" ht="12.75" customHeight="1">
      <c r="A212" s="30"/>
      <c r="B212" s="30"/>
      <c r="C212" s="31"/>
      <c r="D212" s="31"/>
      <c r="E212" s="32"/>
      <c r="F212" s="38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9"/>
      <c r="AJ212" s="40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:55" ht="12.75" customHeight="1">
      <c r="A213" s="30"/>
      <c r="B213" s="30"/>
      <c r="C213" s="31"/>
      <c r="D213" s="31"/>
      <c r="E213" s="32"/>
      <c r="F213" s="38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9"/>
      <c r="AJ213" s="40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:55" ht="12.75" customHeight="1">
      <c r="A214" s="30"/>
      <c r="B214" s="30"/>
      <c r="C214" s="31"/>
      <c r="D214" s="31"/>
      <c r="E214" s="32"/>
      <c r="F214" s="38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9"/>
      <c r="AJ214" s="40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ht="12.75" customHeight="1">
      <c r="A215" s="30"/>
      <c r="B215" s="30"/>
      <c r="C215" s="31"/>
      <c r="D215" s="31"/>
      <c r="E215" s="32"/>
      <c r="F215" s="38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9"/>
      <c r="AJ215" s="40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5" ht="12.75" customHeight="1">
      <c r="A216" s="30"/>
      <c r="B216" s="30"/>
      <c r="C216" s="31"/>
      <c r="D216" s="31"/>
      <c r="E216" s="32"/>
      <c r="F216" s="38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9"/>
      <c r="AJ216" s="40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 ht="12.75" customHeight="1">
      <c r="A217" s="30"/>
      <c r="B217" s="30"/>
      <c r="C217" s="31"/>
      <c r="D217" s="31"/>
      <c r="E217" s="32"/>
      <c r="F217" s="38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9"/>
      <c r="AJ217" s="40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 ht="12.75" customHeight="1">
      <c r="A218" s="30"/>
      <c r="B218" s="30"/>
      <c r="C218" s="31"/>
      <c r="D218" s="31"/>
      <c r="E218" s="32"/>
      <c r="F218" s="38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9"/>
      <c r="AJ218" s="40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 ht="12.75" customHeight="1">
      <c r="A219" s="30"/>
      <c r="B219" s="30"/>
      <c r="C219" s="31"/>
      <c r="D219" s="31"/>
      <c r="E219" s="32"/>
      <c r="F219" s="38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9"/>
      <c r="AJ219" s="40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 ht="12.75" customHeight="1">
      <c r="A220" s="30"/>
      <c r="B220" s="30"/>
      <c r="C220" s="31"/>
      <c r="D220" s="31"/>
      <c r="E220" s="32"/>
      <c r="F220" s="38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9"/>
      <c r="AJ220" s="40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 ht="12.75" customHeight="1">
      <c r="A221" s="30"/>
      <c r="B221" s="30"/>
      <c r="C221" s="31"/>
      <c r="D221" s="31"/>
      <c r="E221" s="32"/>
      <c r="F221" s="38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9"/>
      <c r="AJ221" s="40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:55" ht="12.75" customHeight="1">
      <c r="A222" s="30"/>
      <c r="B222" s="30"/>
      <c r="C222" s="31"/>
      <c r="D222" s="31"/>
      <c r="E222" s="32"/>
      <c r="F222" s="38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9"/>
      <c r="AJ222" s="40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:55" ht="12.75" customHeight="1">
      <c r="A223" s="30"/>
      <c r="B223" s="30"/>
      <c r="C223" s="31"/>
      <c r="D223" s="31"/>
      <c r="E223" s="32"/>
      <c r="F223" s="38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9"/>
      <c r="AJ223" s="40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:55" ht="12.75" customHeight="1">
      <c r="A224" s="30"/>
      <c r="B224" s="30"/>
      <c r="C224" s="31"/>
      <c r="D224" s="31"/>
      <c r="E224" s="32"/>
      <c r="F224" s="38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9"/>
      <c r="AJ224" s="40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:55" ht="12.75" customHeight="1">
      <c r="A225" s="30"/>
      <c r="B225" s="30"/>
      <c r="C225" s="31"/>
      <c r="D225" s="31"/>
      <c r="E225" s="32"/>
      <c r="F225" s="38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9"/>
      <c r="AJ225" s="40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:55" ht="12.75" customHeight="1">
      <c r="A226" s="30"/>
      <c r="B226" s="30"/>
      <c r="C226" s="31"/>
      <c r="D226" s="31"/>
      <c r="E226" s="32"/>
      <c r="F226" s="38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9"/>
      <c r="AJ226" s="40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:55" ht="12.75" customHeight="1">
      <c r="A227" s="30"/>
      <c r="B227" s="30"/>
      <c r="C227" s="31"/>
      <c r="D227" s="31"/>
      <c r="E227" s="32"/>
      <c r="F227" s="38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9"/>
      <c r="AJ227" s="40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:55" ht="12.75" customHeight="1">
      <c r="A228" s="30"/>
      <c r="B228" s="30"/>
      <c r="C228" s="31"/>
      <c r="D228" s="31"/>
      <c r="E228" s="32"/>
      <c r="F228" s="38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9"/>
      <c r="AJ228" s="40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:55" ht="12.75" customHeight="1">
      <c r="A229" s="30"/>
      <c r="B229" s="30"/>
      <c r="C229" s="31"/>
      <c r="D229" s="31"/>
      <c r="E229" s="32"/>
      <c r="F229" s="38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9"/>
      <c r="AJ229" s="40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 ht="12.75" customHeight="1">
      <c r="A230" s="30"/>
      <c r="B230" s="30"/>
      <c r="C230" s="31"/>
      <c r="D230" s="31"/>
      <c r="E230" s="32"/>
      <c r="F230" s="38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9"/>
      <c r="AJ230" s="40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 ht="12.75" customHeight="1">
      <c r="A231" s="30"/>
      <c r="B231" s="30"/>
      <c r="C231" s="31"/>
      <c r="D231" s="31"/>
      <c r="E231" s="32"/>
      <c r="F231" s="38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9"/>
      <c r="AJ231" s="40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 ht="12.75" customHeight="1">
      <c r="A232" s="30"/>
      <c r="B232" s="30"/>
      <c r="C232" s="31"/>
      <c r="D232" s="31"/>
      <c r="E232" s="32"/>
      <c r="F232" s="38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9"/>
      <c r="AJ232" s="40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 ht="12.75" customHeight="1">
      <c r="A233" s="30"/>
      <c r="B233" s="30"/>
      <c r="C233" s="31"/>
      <c r="D233" s="31"/>
      <c r="E233" s="32"/>
      <c r="F233" s="38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9"/>
      <c r="AJ233" s="40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 ht="12.75" customHeight="1">
      <c r="A234" s="30"/>
      <c r="B234" s="30"/>
      <c r="C234" s="31"/>
      <c r="D234" s="31"/>
      <c r="E234" s="32"/>
      <c r="F234" s="38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9"/>
      <c r="AJ234" s="40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:55" ht="12.75" customHeight="1">
      <c r="A235" s="30"/>
      <c r="B235" s="30"/>
      <c r="C235" s="31"/>
      <c r="D235" s="31"/>
      <c r="E235" s="32"/>
      <c r="F235" s="38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9"/>
      <c r="AJ235" s="40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1:55" ht="12.75" customHeight="1">
      <c r="A236" s="30"/>
      <c r="B236" s="30"/>
      <c r="C236" s="31"/>
      <c r="D236" s="31"/>
      <c r="E236" s="32"/>
      <c r="F236" s="38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9"/>
      <c r="AJ236" s="40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1:55" ht="12.75" customHeight="1">
      <c r="A237" s="30"/>
      <c r="B237" s="30"/>
      <c r="C237" s="31"/>
      <c r="D237" s="31"/>
      <c r="E237" s="32"/>
      <c r="F237" s="38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9"/>
      <c r="AJ237" s="40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1:55" ht="12.75" customHeight="1">
      <c r="A238" s="30"/>
      <c r="B238" s="30"/>
      <c r="C238" s="31"/>
      <c r="D238" s="31"/>
      <c r="E238" s="32"/>
      <c r="F238" s="38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9"/>
      <c r="AJ238" s="40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1:55" ht="12.75" customHeight="1">
      <c r="A239" s="30"/>
      <c r="B239" s="30"/>
      <c r="C239" s="31"/>
      <c r="D239" s="31"/>
      <c r="E239" s="32"/>
      <c r="F239" s="38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9"/>
      <c r="AJ239" s="40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1:55" ht="12.75" customHeight="1">
      <c r="A240" s="30"/>
      <c r="B240" s="30"/>
      <c r="C240" s="31"/>
      <c r="D240" s="31"/>
      <c r="E240" s="32"/>
      <c r="F240" s="38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9"/>
      <c r="AJ240" s="40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1:55" ht="12.75" customHeight="1">
      <c r="A241" s="30"/>
      <c r="B241" s="30"/>
      <c r="C241" s="31"/>
      <c r="D241" s="31"/>
      <c r="E241" s="32"/>
      <c r="F241" s="38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9"/>
      <c r="AJ241" s="40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1:55" ht="12.75" customHeight="1">
      <c r="A242" s="30"/>
      <c r="B242" s="30"/>
      <c r="C242" s="31"/>
      <c r="D242" s="31"/>
      <c r="E242" s="32"/>
      <c r="F242" s="38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9"/>
      <c r="AJ242" s="40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:55" ht="12.75" customHeight="1">
      <c r="A243" s="30"/>
      <c r="B243" s="30"/>
      <c r="C243" s="31"/>
      <c r="D243" s="31"/>
      <c r="E243" s="32"/>
      <c r="F243" s="38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9"/>
      <c r="AJ243" s="40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 ht="12.75" customHeight="1">
      <c r="A244" s="30"/>
      <c r="B244" s="30"/>
      <c r="C244" s="31"/>
      <c r="D244" s="31"/>
      <c r="E244" s="32"/>
      <c r="F244" s="38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9"/>
      <c r="AJ244" s="40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 ht="12.75" customHeight="1">
      <c r="A245" s="30"/>
      <c r="B245" s="30"/>
      <c r="C245" s="31"/>
      <c r="D245" s="31"/>
      <c r="E245" s="32"/>
      <c r="F245" s="38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9"/>
      <c r="AJ245" s="40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 ht="12.75" customHeight="1">
      <c r="A246" s="30"/>
      <c r="B246" s="30"/>
      <c r="C246" s="31"/>
      <c r="D246" s="31"/>
      <c r="E246" s="32"/>
      <c r="F246" s="38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9"/>
      <c r="AJ246" s="40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 ht="12.75" customHeight="1">
      <c r="A247" s="30"/>
      <c r="B247" s="30"/>
      <c r="C247" s="31"/>
      <c r="D247" s="31"/>
      <c r="E247" s="32"/>
      <c r="F247" s="38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9"/>
      <c r="AJ247" s="40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:55" ht="12.75" customHeight="1">
      <c r="A248" s="30"/>
      <c r="B248" s="30"/>
      <c r="C248" s="31"/>
      <c r="D248" s="31"/>
      <c r="E248" s="32"/>
      <c r="F248" s="38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9"/>
      <c r="AJ248" s="40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:55" ht="12.75" customHeight="1">
      <c r="A249" s="30"/>
      <c r="B249" s="30"/>
      <c r="C249" s="31"/>
      <c r="D249" s="31"/>
      <c r="E249" s="32"/>
      <c r="F249" s="38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9"/>
      <c r="AJ249" s="40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:55" ht="12.75" customHeight="1">
      <c r="A250" s="30"/>
      <c r="B250" s="30"/>
      <c r="C250" s="31"/>
      <c r="D250" s="31"/>
      <c r="E250" s="32"/>
      <c r="F250" s="38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9"/>
      <c r="AJ250" s="40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:55" ht="12.75" customHeight="1">
      <c r="A251" s="30"/>
      <c r="B251" s="30"/>
      <c r="C251" s="31"/>
      <c r="D251" s="31"/>
      <c r="E251" s="32"/>
      <c r="F251" s="38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9"/>
      <c r="AJ251" s="40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 ht="12.75" customHeight="1">
      <c r="A252" s="30"/>
      <c r="B252" s="30"/>
      <c r="C252" s="31"/>
      <c r="D252" s="31"/>
      <c r="E252" s="32"/>
      <c r="F252" s="38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9"/>
      <c r="AJ252" s="40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 ht="12.75" customHeight="1">
      <c r="A253" s="30"/>
      <c r="B253" s="30"/>
      <c r="C253" s="31"/>
      <c r="D253" s="31"/>
      <c r="E253" s="32"/>
      <c r="F253" s="38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9"/>
      <c r="AJ253" s="40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ht="12.75" customHeight="1">
      <c r="A254" s="30"/>
      <c r="B254" s="30"/>
      <c r="C254" s="31"/>
      <c r="D254" s="31"/>
      <c r="E254" s="32"/>
      <c r="F254" s="38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9"/>
      <c r="AJ254" s="40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 ht="12.75" customHeight="1">
      <c r="A255" s="30"/>
      <c r="B255" s="30"/>
      <c r="C255" s="31"/>
      <c r="D255" s="31"/>
      <c r="E255" s="32"/>
      <c r="F255" s="38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9"/>
      <c r="AJ255" s="40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ht="12.75" customHeight="1">
      <c r="A256" s="30"/>
      <c r="B256" s="30"/>
      <c r="C256" s="31"/>
      <c r="D256" s="31"/>
      <c r="E256" s="32"/>
      <c r="F256" s="38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9"/>
      <c r="AJ256" s="40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 ht="12.75" customHeight="1">
      <c r="A257" s="30"/>
      <c r="B257" s="30"/>
      <c r="C257" s="31"/>
      <c r="D257" s="31"/>
      <c r="E257" s="32"/>
      <c r="F257" s="38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9"/>
      <c r="AJ257" s="40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 ht="12.75" customHeight="1">
      <c r="A258" s="30"/>
      <c r="B258" s="30"/>
      <c r="C258" s="31"/>
      <c r="D258" s="31"/>
      <c r="E258" s="32"/>
      <c r="F258" s="38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9"/>
      <c r="AJ258" s="40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 ht="12.75" customHeight="1">
      <c r="A259" s="30"/>
      <c r="B259" s="30"/>
      <c r="C259" s="31"/>
      <c r="D259" s="31"/>
      <c r="E259" s="32"/>
      <c r="F259" s="38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9"/>
      <c r="AJ259" s="40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 ht="12.75" customHeight="1">
      <c r="A260" s="30"/>
      <c r="B260" s="30"/>
      <c r="C260" s="31"/>
      <c r="D260" s="31"/>
      <c r="E260" s="32"/>
      <c r="F260" s="38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9"/>
      <c r="AJ260" s="40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ht="12.75" customHeight="1">
      <c r="A261" s="30"/>
      <c r="B261" s="30"/>
      <c r="C261" s="31"/>
      <c r="D261" s="31"/>
      <c r="E261" s="32"/>
      <c r="F261" s="38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9"/>
      <c r="AJ261" s="40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 ht="12.75" customHeight="1">
      <c r="A262" s="30"/>
      <c r="B262" s="30"/>
      <c r="C262" s="31"/>
      <c r="D262" s="31"/>
      <c r="E262" s="32"/>
      <c r="F262" s="38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9"/>
      <c r="AJ262" s="40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 ht="12.75" customHeight="1">
      <c r="A263" s="30"/>
      <c r="B263" s="30"/>
      <c r="C263" s="31"/>
      <c r="D263" s="31"/>
      <c r="E263" s="32"/>
      <c r="F263" s="38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9"/>
      <c r="AJ263" s="40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 ht="12.75" customHeight="1">
      <c r="A264" s="30"/>
      <c r="B264" s="30"/>
      <c r="C264" s="31"/>
      <c r="D264" s="31"/>
      <c r="E264" s="32"/>
      <c r="F264" s="38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9"/>
      <c r="AJ264" s="40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 ht="12.75" customHeight="1">
      <c r="A265" s="30"/>
      <c r="B265" s="30"/>
      <c r="C265" s="31"/>
      <c r="D265" s="31"/>
      <c r="E265" s="32"/>
      <c r="F265" s="38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9"/>
      <c r="AJ265" s="40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 ht="12.75" customHeight="1">
      <c r="A266" s="30"/>
      <c r="B266" s="30"/>
      <c r="C266" s="31"/>
      <c r="D266" s="31"/>
      <c r="E266" s="32"/>
      <c r="F266" s="38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9"/>
      <c r="AJ266" s="40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 ht="12.75" customHeight="1">
      <c r="A267" s="30"/>
      <c r="B267" s="30"/>
      <c r="C267" s="31"/>
      <c r="D267" s="31"/>
      <c r="E267" s="32"/>
      <c r="F267" s="38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9"/>
      <c r="AJ267" s="40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2.75" customHeight="1">
      <c r="A268" s="30"/>
      <c r="B268" s="30"/>
      <c r="C268" s="31"/>
      <c r="D268" s="31"/>
      <c r="E268" s="32"/>
      <c r="F268" s="38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9"/>
      <c r="AJ268" s="40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 ht="12.75" customHeight="1">
      <c r="A269" s="30"/>
      <c r="B269" s="30"/>
      <c r="C269" s="31"/>
      <c r="D269" s="31"/>
      <c r="E269" s="32"/>
      <c r="F269" s="38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9"/>
      <c r="AJ269" s="40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 ht="12.75" customHeight="1">
      <c r="A270" s="30"/>
      <c r="B270" s="30"/>
      <c r="C270" s="31"/>
      <c r="D270" s="31"/>
      <c r="E270" s="32"/>
      <c r="F270" s="38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9"/>
      <c r="AJ270" s="40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 ht="12.75" customHeight="1">
      <c r="A271" s="30"/>
      <c r="B271" s="30"/>
      <c r="C271" s="31"/>
      <c r="D271" s="31"/>
      <c r="E271" s="32"/>
      <c r="F271" s="38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9"/>
      <c r="AJ271" s="40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 ht="12.75" customHeight="1">
      <c r="A272" s="30"/>
      <c r="B272" s="30"/>
      <c r="C272" s="31"/>
      <c r="D272" s="31"/>
      <c r="E272" s="32"/>
      <c r="F272" s="38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9"/>
      <c r="AJ272" s="40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 ht="12.75" customHeight="1">
      <c r="A273" s="30"/>
      <c r="B273" s="30"/>
      <c r="C273" s="31"/>
      <c r="D273" s="31"/>
      <c r="E273" s="32"/>
      <c r="F273" s="38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9"/>
      <c r="AJ273" s="40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 ht="12.75" customHeight="1">
      <c r="A274" s="30"/>
      <c r="B274" s="30"/>
      <c r="C274" s="31"/>
      <c r="D274" s="31"/>
      <c r="E274" s="32"/>
      <c r="F274" s="38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9"/>
      <c r="AJ274" s="40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2.75" customHeight="1">
      <c r="A275" s="30"/>
      <c r="B275" s="30"/>
      <c r="C275" s="31"/>
      <c r="D275" s="31"/>
      <c r="E275" s="32"/>
      <c r="F275" s="38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9"/>
      <c r="AJ275" s="40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ht="12.75" customHeight="1">
      <c r="A276" s="30"/>
      <c r="B276" s="30"/>
      <c r="C276" s="31"/>
      <c r="D276" s="31"/>
      <c r="E276" s="32"/>
      <c r="F276" s="38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9"/>
      <c r="AJ276" s="40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 ht="12.75" customHeight="1">
      <c r="A277" s="30"/>
      <c r="B277" s="30"/>
      <c r="C277" s="31"/>
      <c r="D277" s="31"/>
      <c r="E277" s="32"/>
      <c r="F277" s="38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9"/>
      <c r="AJ277" s="40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 ht="12.75" customHeight="1">
      <c r="A278" s="30"/>
      <c r="B278" s="30"/>
      <c r="C278" s="31"/>
      <c r="D278" s="31"/>
      <c r="E278" s="32"/>
      <c r="F278" s="38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9"/>
      <c r="AJ278" s="40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 ht="12.75" customHeight="1">
      <c r="A279" s="30"/>
      <c r="B279" s="30"/>
      <c r="C279" s="31"/>
      <c r="D279" s="31"/>
      <c r="E279" s="32"/>
      <c r="F279" s="38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9"/>
      <c r="AJ279" s="40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 ht="12.75" customHeight="1">
      <c r="A280" s="30"/>
      <c r="B280" s="30"/>
      <c r="C280" s="31"/>
      <c r="D280" s="31"/>
      <c r="E280" s="32"/>
      <c r="F280" s="38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9"/>
      <c r="AJ280" s="40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 ht="12.75" customHeight="1">
      <c r="A281" s="30"/>
      <c r="B281" s="30"/>
      <c r="C281" s="31"/>
      <c r="D281" s="31"/>
      <c r="E281" s="32"/>
      <c r="F281" s="38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9"/>
      <c r="AJ281" s="40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 ht="12.75" customHeight="1">
      <c r="A282" s="30"/>
      <c r="B282" s="30"/>
      <c r="C282" s="31"/>
      <c r="D282" s="31"/>
      <c r="E282" s="32"/>
      <c r="F282" s="38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9"/>
      <c r="AJ282" s="40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 ht="12.75" customHeight="1">
      <c r="A283" s="30"/>
      <c r="B283" s="30"/>
      <c r="C283" s="31"/>
      <c r="D283" s="31"/>
      <c r="E283" s="32"/>
      <c r="F283" s="38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9"/>
      <c r="AJ283" s="40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 ht="12.75" customHeight="1">
      <c r="A284" s="30"/>
      <c r="B284" s="30"/>
      <c r="C284" s="31"/>
      <c r="D284" s="31"/>
      <c r="E284" s="32"/>
      <c r="F284" s="38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9"/>
      <c r="AJ284" s="40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 ht="12.75" customHeight="1">
      <c r="A285" s="30"/>
      <c r="B285" s="30"/>
      <c r="C285" s="31"/>
      <c r="D285" s="31"/>
      <c r="E285" s="32"/>
      <c r="F285" s="38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9"/>
      <c r="AJ285" s="40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 ht="12.75" customHeight="1">
      <c r="A286" s="30"/>
      <c r="B286" s="30"/>
      <c r="C286" s="31"/>
      <c r="D286" s="31"/>
      <c r="E286" s="32"/>
      <c r="F286" s="38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9"/>
      <c r="AJ286" s="40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 ht="12.75" customHeight="1">
      <c r="A287" s="30"/>
      <c r="B287" s="30"/>
      <c r="C287" s="31"/>
      <c r="D287" s="31"/>
      <c r="E287" s="32"/>
      <c r="F287" s="38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9"/>
      <c r="AJ287" s="40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 ht="12.75" customHeight="1">
      <c r="A288" s="30"/>
      <c r="B288" s="30"/>
      <c r="C288" s="31"/>
      <c r="D288" s="31"/>
      <c r="E288" s="32"/>
      <c r="F288" s="38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9"/>
      <c r="AJ288" s="40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 ht="12.75" customHeight="1">
      <c r="A289" s="30"/>
      <c r="B289" s="30"/>
      <c r="C289" s="31"/>
      <c r="D289" s="31"/>
      <c r="E289" s="32"/>
      <c r="F289" s="38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9"/>
      <c r="AJ289" s="40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 ht="12.75" customHeight="1">
      <c r="A290" s="30"/>
      <c r="B290" s="30"/>
      <c r="C290" s="31"/>
      <c r="D290" s="31"/>
      <c r="E290" s="32"/>
      <c r="F290" s="38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9"/>
      <c r="AJ290" s="40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 ht="12.75" customHeight="1">
      <c r="A291" s="30"/>
      <c r="B291" s="30"/>
      <c r="C291" s="31"/>
      <c r="D291" s="31"/>
      <c r="E291" s="32"/>
      <c r="F291" s="38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9"/>
      <c r="AJ291" s="40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 ht="12.75" customHeight="1">
      <c r="A292" s="30"/>
      <c r="B292" s="30"/>
      <c r="C292" s="31"/>
      <c r="D292" s="31"/>
      <c r="E292" s="32"/>
      <c r="F292" s="38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9"/>
      <c r="AJ292" s="40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 ht="12.75" customHeight="1">
      <c r="A293" s="30"/>
      <c r="B293" s="30"/>
      <c r="C293" s="31"/>
      <c r="D293" s="31"/>
      <c r="E293" s="32"/>
      <c r="F293" s="38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9"/>
      <c r="AJ293" s="40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 ht="12.75" customHeight="1">
      <c r="A294" s="30"/>
      <c r="B294" s="30"/>
      <c r="C294" s="31"/>
      <c r="D294" s="31"/>
      <c r="E294" s="32"/>
      <c r="F294" s="38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9"/>
      <c r="AJ294" s="40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 ht="12.75" customHeight="1">
      <c r="A295" s="30"/>
      <c r="B295" s="30"/>
      <c r="C295" s="31"/>
      <c r="D295" s="31"/>
      <c r="E295" s="32"/>
      <c r="F295" s="38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9"/>
      <c r="AJ295" s="40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 ht="12.75" customHeight="1">
      <c r="A296" s="30"/>
      <c r="B296" s="30"/>
      <c r="C296" s="31"/>
      <c r="D296" s="31"/>
      <c r="E296" s="32"/>
      <c r="F296" s="38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9"/>
      <c r="AJ296" s="40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 ht="12.75" customHeight="1">
      <c r="A297" s="30"/>
      <c r="B297" s="30"/>
      <c r="C297" s="31"/>
      <c r="D297" s="31"/>
      <c r="E297" s="32"/>
      <c r="F297" s="38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9"/>
      <c r="AJ297" s="40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 ht="12.75" customHeight="1">
      <c r="A298" s="30"/>
      <c r="B298" s="30"/>
      <c r="C298" s="31"/>
      <c r="D298" s="31"/>
      <c r="E298" s="32"/>
      <c r="F298" s="38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9"/>
      <c r="AJ298" s="40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 ht="12.75" customHeight="1">
      <c r="A299" s="30"/>
      <c r="B299" s="30"/>
      <c r="C299" s="31"/>
      <c r="D299" s="31"/>
      <c r="E299" s="32"/>
      <c r="F299" s="38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9"/>
      <c r="AJ299" s="40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 ht="12.75" customHeight="1">
      <c r="A300" s="30"/>
      <c r="B300" s="30"/>
      <c r="C300" s="31"/>
      <c r="D300" s="31"/>
      <c r="E300" s="32"/>
      <c r="F300" s="38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9"/>
      <c r="AJ300" s="40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 ht="12.75" customHeight="1">
      <c r="A301" s="30"/>
      <c r="B301" s="30"/>
      <c r="C301" s="31"/>
      <c r="D301" s="31"/>
      <c r="E301" s="32"/>
      <c r="F301" s="38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9"/>
      <c r="AJ301" s="40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 ht="12.75" customHeight="1">
      <c r="A302" s="30"/>
      <c r="B302" s="30"/>
      <c r="C302" s="31"/>
      <c r="D302" s="31"/>
      <c r="E302" s="32"/>
      <c r="F302" s="38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9"/>
      <c r="AJ302" s="40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 ht="12.75" customHeight="1">
      <c r="A303" s="30"/>
      <c r="B303" s="30"/>
      <c r="C303" s="31"/>
      <c r="D303" s="31"/>
      <c r="E303" s="32"/>
      <c r="F303" s="38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9"/>
      <c r="AJ303" s="40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 ht="12.75" customHeight="1">
      <c r="A304" s="30"/>
      <c r="B304" s="30"/>
      <c r="C304" s="31"/>
      <c r="D304" s="31"/>
      <c r="E304" s="32"/>
      <c r="F304" s="38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9"/>
      <c r="AJ304" s="40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 ht="12.75" customHeight="1">
      <c r="A305" s="30"/>
      <c r="B305" s="30"/>
      <c r="C305" s="31"/>
      <c r="D305" s="31"/>
      <c r="E305" s="32"/>
      <c r="F305" s="38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9"/>
      <c r="AJ305" s="40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 ht="12.75" customHeight="1">
      <c r="A306" s="30"/>
      <c r="B306" s="30"/>
      <c r="C306" s="31"/>
      <c r="D306" s="31"/>
      <c r="E306" s="32"/>
      <c r="F306" s="38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9"/>
      <c r="AJ306" s="40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 ht="12.75" customHeight="1">
      <c r="A307" s="30"/>
      <c r="B307" s="30"/>
      <c r="C307" s="31"/>
      <c r="D307" s="31"/>
      <c r="E307" s="32"/>
      <c r="F307" s="38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9"/>
      <c r="AJ307" s="40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 ht="12.75" customHeight="1">
      <c r="A308" s="30"/>
      <c r="B308" s="30"/>
      <c r="C308" s="31"/>
      <c r="D308" s="31"/>
      <c r="E308" s="32"/>
      <c r="F308" s="38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9"/>
      <c r="AJ308" s="40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 ht="12.75" customHeight="1">
      <c r="A309" s="30"/>
      <c r="B309" s="30"/>
      <c r="C309" s="31"/>
      <c r="D309" s="31"/>
      <c r="E309" s="32"/>
      <c r="F309" s="38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9"/>
      <c r="AJ309" s="40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 ht="12.75" customHeight="1">
      <c r="A310" s="30"/>
      <c r="B310" s="30"/>
      <c r="C310" s="31"/>
      <c r="D310" s="31"/>
      <c r="E310" s="32"/>
      <c r="F310" s="38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9"/>
      <c r="AJ310" s="40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 ht="12.75" customHeight="1">
      <c r="A311" s="30"/>
      <c r="B311" s="30"/>
      <c r="C311" s="31"/>
      <c r="D311" s="31"/>
      <c r="E311" s="32"/>
      <c r="F311" s="38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9"/>
      <c r="AJ311" s="40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 ht="12.75" customHeight="1">
      <c r="A312" s="30"/>
      <c r="B312" s="30"/>
      <c r="C312" s="31"/>
      <c r="D312" s="31"/>
      <c r="E312" s="32"/>
      <c r="F312" s="38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9"/>
      <c r="AJ312" s="40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 ht="12.75" customHeight="1">
      <c r="A313" s="30"/>
      <c r="B313" s="30"/>
      <c r="C313" s="31"/>
      <c r="D313" s="31"/>
      <c r="E313" s="32"/>
      <c r="F313" s="38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9"/>
      <c r="AJ313" s="40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 ht="12.75" customHeight="1">
      <c r="A314" s="30"/>
      <c r="B314" s="30"/>
      <c r="C314" s="31"/>
      <c r="D314" s="31"/>
      <c r="E314" s="32"/>
      <c r="F314" s="38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9"/>
      <c r="AJ314" s="40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 ht="12.75" customHeight="1">
      <c r="A315" s="30"/>
      <c r="B315" s="30"/>
      <c r="C315" s="31"/>
      <c r="D315" s="31"/>
      <c r="E315" s="32"/>
      <c r="F315" s="38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9"/>
      <c r="AJ315" s="40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 ht="12.75" customHeight="1">
      <c r="A316" s="30"/>
      <c r="B316" s="30"/>
      <c r="C316" s="31"/>
      <c r="D316" s="31"/>
      <c r="E316" s="32"/>
      <c r="F316" s="38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9"/>
      <c r="AJ316" s="40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 ht="12.75" customHeight="1">
      <c r="A317" s="30"/>
      <c r="B317" s="30"/>
      <c r="C317" s="31"/>
      <c r="D317" s="31"/>
      <c r="E317" s="32"/>
      <c r="F317" s="38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9"/>
      <c r="AJ317" s="40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 ht="15.75" customHeight="1"/>
    <row r="319" spans="1:55" ht="15.75" customHeight="1"/>
    <row r="320" spans="1:55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BC119" xr:uid="{00000000-0009-0000-0000-000000000000}"/>
  <mergeCells count="33">
    <mergeCell ref="A117:E117"/>
    <mergeCell ref="D71:D73"/>
    <mergeCell ref="D55:D61"/>
    <mergeCell ref="D81:D82"/>
    <mergeCell ref="D68:D69"/>
    <mergeCell ref="A116:E116"/>
    <mergeCell ref="D43:D45"/>
    <mergeCell ref="D78:D79"/>
    <mergeCell ref="D49:D53"/>
    <mergeCell ref="A102:E102"/>
    <mergeCell ref="A115:E115"/>
    <mergeCell ref="D99:D100"/>
    <mergeCell ref="D84:D85"/>
    <mergeCell ref="D87:D88"/>
    <mergeCell ref="D90:D91"/>
    <mergeCell ref="D93:D94"/>
    <mergeCell ref="D96:D97"/>
    <mergeCell ref="A1:AJ1"/>
    <mergeCell ref="AD77:AJ77"/>
    <mergeCell ref="D3:D6"/>
    <mergeCell ref="D7:D8"/>
    <mergeCell ref="D9:D11"/>
    <mergeCell ref="D13:D17"/>
    <mergeCell ref="D19:D22"/>
    <mergeCell ref="D23:D26"/>
    <mergeCell ref="D29:D30"/>
    <mergeCell ref="D33:D37"/>
    <mergeCell ref="D38:D39"/>
    <mergeCell ref="D40:D41"/>
    <mergeCell ref="A32:E32"/>
    <mergeCell ref="A75:E75"/>
    <mergeCell ref="D63:D66"/>
    <mergeCell ref="D46:D47"/>
  </mergeCells>
  <pageMargins left="0.7" right="0.7" top="0.75" bottom="0.75" header="0" footer="0"/>
  <pageSetup paperSize="8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142"/>
  <sheetViews>
    <sheetView workbookViewId="0">
      <pane ySplit="2" topLeftCell="A3" activePane="bottomLeft" state="frozen"/>
      <selection pane="bottomLeft"/>
    </sheetView>
  </sheetViews>
  <sheetFormatPr defaultColWidth="14.42578125" defaultRowHeight="15" customHeight="1"/>
  <cols>
    <col min="3" max="3" width="22.5703125" customWidth="1"/>
    <col min="4" max="4" width="5.28515625" customWidth="1"/>
    <col min="5" max="5" width="4" customWidth="1"/>
    <col min="6" max="6" width="4.5703125" customWidth="1"/>
    <col min="7" max="7" width="3.7109375" customWidth="1"/>
    <col min="8" max="8" width="4.140625" customWidth="1"/>
    <col min="9" max="9" width="5.140625" customWidth="1"/>
    <col min="10" max="10" width="28" customWidth="1"/>
  </cols>
  <sheetData>
    <row r="1" spans="1:10" ht="23.25">
      <c r="A1" s="189" t="s">
        <v>426</v>
      </c>
      <c r="B1" s="190"/>
      <c r="C1" s="190"/>
      <c r="D1" s="190"/>
      <c r="E1" s="190"/>
      <c r="F1" s="190"/>
      <c r="G1" s="190"/>
      <c r="H1" s="190"/>
      <c r="I1" s="191"/>
      <c r="J1" s="90"/>
    </row>
    <row r="2" spans="1:10" ht="15" customHeight="1">
      <c r="A2" s="91" t="s">
        <v>2</v>
      </c>
      <c r="B2" s="92" t="s">
        <v>3</v>
      </c>
      <c r="C2" s="92" t="s">
        <v>189</v>
      </c>
      <c r="D2" s="92" t="s">
        <v>29</v>
      </c>
      <c r="E2" s="92" t="s">
        <v>30</v>
      </c>
      <c r="F2" s="92" t="s">
        <v>31</v>
      </c>
      <c r="G2" s="92" t="s">
        <v>32</v>
      </c>
      <c r="H2" s="92" t="s">
        <v>33</v>
      </c>
      <c r="I2" s="92" t="s">
        <v>190</v>
      </c>
      <c r="J2" s="93" t="s">
        <v>191</v>
      </c>
    </row>
    <row r="3" spans="1:10" ht="15.75">
      <c r="A3" s="173" t="s">
        <v>192</v>
      </c>
      <c r="B3" s="141"/>
      <c r="C3" s="141"/>
      <c r="D3" s="141"/>
      <c r="E3" s="141"/>
      <c r="F3" s="141"/>
      <c r="G3" s="141"/>
      <c r="H3" s="141"/>
      <c r="I3" s="143"/>
      <c r="J3" s="94"/>
    </row>
    <row r="4" spans="1:10" ht="15" customHeight="1">
      <c r="A4" s="95" t="s">
        <v>427</v>
      </c>
      <c r="B4" s="169" t="s">
        <v>193</v>
      </c>
      <c r="C4" s="41" t="s">
        <v>194</v>
      </c>
      <c r="D4" s="42">
        <v>0</v>
      </c>
      <c r="E4" s="42">
        <v>15</v>
      </c>
      <c r="F4" s="42">
        <v>15</v>
      </c>
      <c r="G4" s="42">
        <v>3</v>
      </c>
      <c r="H4" s="42" t="s">
        <v>43</v>
      </c>
      <c r="I4" s="42" t="s">
        <v>62</v>
      </c>
      <c r="J4" s="45"/>
    </row>
    <row r="5" spans="1:10" ht="15" customHeight="1">
      <c r="A5" s="95" t="s">
        <v>428</v>
      </c>
      <c r="B5" s="178"/>
      <c r="C5" s="41" t="s">
        <v>195</v>
      </c>
      <c r="D5" s="42">
        <v>0</v>
      </c>
      <c r="E5" s="42">
        <v>10</v>
      </c>
      <c r="F5" s="42">
        <v>10</v>
      </c>
      <c r="G5" s="42">
        <v>2</v>
      </c>
      <c r="H5" s="42" t="s">
        <v>39</v>
      </c>
      <c r="I5" s="42">
        <v>4</v>
      </c>
      <c r="J5" s="45"/>
    </row>
    <row r="6" spans="1:10" ht="15" customHeight="1">
      <c r="A6" s="95" t="s">
        <v>429</v>
      </c>
      <c r="B6" s="179"/>
      <c r="C6" s="41" t="s">
        <v>196</v>
      </c>
      <c r="D6" s="42">
        <v>10</v>
      </c>
      <c r="E6" s="42">
        <v>0</v>
      </c>
      <c r="F6" s="42">
        <v>10</v>
      </c>
      <c r="G6" s="42">
        <v>2</v>
      </c>
      <c r="H6" s="42" t="s">
        <v>43</v>
      </c>
      <c r="I6" s="42">
        <v>5</v>
      </c>
      <c r="J6" s="60" t="s">
        <v>195</v>
      </c>
    </row>
    <row r="7" spans="1:10" ht="15" customHeight="1">
      <c r="A7" s="95" t="s">
        <v>430</v>
      </c>
      <c r="B7" s="169" t="s">
        <v>197</v>
      </c>
      <c r="C7" s="41" t="s">
        <v>198</v>
      </c>
      <c r="D7" s="42">
        <v>0</v>
      </c>
      <c r="E7" s="42">
        <v>10</v>
      </c>
      <c r="F7" s="42">
        <v>10</v>
      </c>
      <c r="G7" s="42">
        <v>2</v>
      </c>
      <c r="H7" s="42" t="s">
        <v>39</v>
      </c>
      <c r="I7" s="42">
        <v>4</v>
      </c>
      <c r="J7" s="45"/>
    </row>
    <row r="8" spans="1:10" ht="15" customHeight="1">
      <c r="A8" s="95" t="s">
        <v>431</v>
      </c>
      <c r="B8" s="178"/>
      <c r="C8" s="41" t="s">
        <v>199</v>
      </c>
      <c r="D8" s="42">
        <v>10</v>
      </c>
      <c r="E8" s="42">
        <v>0</v>
      </c>
      <c r="F8" s="42">
        <v>10</v>
      </c>
      <c r="G8" s="42">
        <v>2</v>
      </c>
      <c r="H8" s="42" t="s">
        <v>43</v>
      </c>
      <c r="I8" s="42">
        <v>5</v>
      </c>
      <c r="J8" s="60" t="s">
        <v>198</v>
      </c>
    </row>
    <row r="9" spans="1:10" ht="15" customHeight="1">
      <c r="A9" s="95" t="s">
        <v>432</v>
      </c>
      <c r="B9" s="179"/>
      <c r="C9" s="41" t="s">
        <v>200</v>
      </c>
      <c r="D9" s="42">
        <v>10</v>
      </c>
      <c r="E9" s="42">
        <v>0</v>
      </c>
      <c r="F9" s="42">
        <v>10</v>
      </c>
      <c r="G9" s="42">
        <v>2</v>
      </c>
      <c r="H9" s="42" t="s">
        <v>43</v>
      </c>
      <c r="I9" s="42" t="s">
        <v>48</v>
      </c>
      <c r="J9" s="60" t="s">
        <v>199</v>
      </c>
    </row>
    <row r="10" spans="1:10" ht="15" customHeight="1">
      <c r="A10" s="95" t="s">
        <v>433</v>
      </c>
      <c r="B10" s="169" t="s">
        <v>201</v>
      </c>
      <c r="C10" s="41" t="s">
        <v>202</v>
      </c>
      <c r="D10" s="42">
        <v>0</v>
      </c>
      <c r="E10" s="42">
        <v>10</v>
      </c>
      <c r="F10" s="42">
        <v>10</v>
      </c>
      <c r="G10" s="42">
        <v>2</v>
      </c>
      <c r="H10" s="42" t="s">
        <v>39</v>
      </c>
      <c r="I10" s="42">
        <v>4</v>
      </c>
      <c r="J10" s="45"/>
    </row>
    <row r="11" spans="1:10" ht="15" customHeight="1">
      <c r="A11" s="95" t="s">
        <v>434</v>
      </c>
      <c r="B11" s="178"/>
      <c r="C11" s="41" t="s">
        <v>203</v>
      </c>
      <c r="D11" s="42">
        <v>0</v>
      </c>
      <c r="E11" s="42">
        <v>10</v>
      </c>
      <c r="F11" s="42">
        <v>10</v>
      </c>
      <c r="G11" s="42">
        <v>2</v>
      </c>
      <c r="H11" s="42" t="s">
        <v>39</v>
      </c>
      <c r="I11" s="42">
        <v>5</v>
      </c>
      <c r="J11" s="44" t="s">
        <v>202</v>
      </c>
    </row>
    <row r="12" spans="1:10" ht="15" customHeight="1">
      <c r="A12" s="95" t="s">
        <v>435</v>
      </c>
      <c r="B12" s="179"/>
      <c r="C12" s="41" t="s">
        <v>204</v>
      </c>
      <c r="D12" s="42">
        <v>10</v>
      </c>
      <c r="E12" s="42">
        <v>0</v>
      </c>
      <c r="F12" s="42">
        <v>10</v>
      </c>
      <c r="G12" s="42">
        <v>2</v>
      </c>
      <c r="H12" s="42" t="s">
        <v>43</v>
      </c>
      <c r="I12" s="42" t="s">
        <v>48</v>
      </c>
      <c r="J12" s="44" t="s">
        <v>203</v>
      </c>
    </row>
    <row r="13" spans="1:10" ht="15" customHeight="1">
      <c r="A13" s="95" t="s">
        <v>436</v>
      </c>
      <c r="B13" s="169" t="s">
        <v>205</v>
      </c>
      <c r="C13" s="41" t="s">
        <v>206</v>
      </c>
      <c r="D13" s="42">
        <v>0</v>
      </c>
      <c r="E13" s="42">
        <v>10</v>
      </c>
      <c r="F13" s="42">
        <v>10</v>
      </c>
      <c r="G13" s="42">
        <v>2</v>
      </c>
      <c r="H13" s="42" t="s">
        <v>39</v>
      </c>
      <c r="I13" s="42" t="s">
        <v>50</v>
      </c>
      <c r="J13" s="45"/>
    </row>
    <row r="14" spans="1:10" ht="15" customHeight="1">
      <c r="A14" s="95" t="s">
        <v>437</v>
      </c>
      <c r="B14" s="178"/>
      <c r="C14" s="41" t="s">
        <v>207</v>
      </c>
      <c r="D14" s="42">
        <v>0</v>
      </c>
      <c r="E14" s="42">
        <v>10</v>
      </c>
      <c r="F14" s="42">
        <v>10</v>
      </c>
      <c r="G14" s="42">
        <v>2</v>
      </c>
      <c r="H14" s="42" t="s">
        <v>39</v>
      </c>
      <c r="I14" s="42" t="s">
        <v>48</v>
      </c>
      <c r="J14" s="60" t="s">
        <v>438</v>
      </c>
    </row>
    <row r="15" spans="1:10">
      <c r="A15" s="95" t="s">
        <v>439</v>
      </c>
      <c r="B15" s="179"/>
      <c r="C15" s="41" t="s">
        <v>208</v>
      </c>
      <c r="D15" s="47"/>
      <c r="E15" s="47"/>
      <c r="F15" s="47"/>
      <c r="G15" s="42">
        <v>1</v>
      </c>
      <c r="H15" s="47"/>
      <c r="I15" s="96" t="s">
        <v>48</v>
      </c>
      <c r="J15" s="43"/>
    </row>
    <row r="16" spans="1:10">
      <c r="A16" s="97"/>
      <c r="B16" s="57"/>
      <c r="C16" s="48" t="s">
        <v>209</v>
      </c>
      <c r="D16" s="49">
        <v>40</v>
      </c>
      <c r="E16" s="49">
        <v>75</v>
      </c>
      <c r="F16" s="49">
        <v>115</v>
      </c>
      <c r="G16" s="49">
        <v>24</v>
      </c>
      <c r="H16" s="50"/>
      <c r="I16" s="51"/>
      <c r="J16" s="52"/>
    </row>
    <row r="17" spans="1:10">
      <c r="A17" s="97"/>
      <c r="B17" s="57"/>
      <c r="C17" s="59"/>
      <c r="D17" s="47"/>
      <c r="E17" s="47"/>
      <c r="F17" s="47"/>
      <c r="G17" s="47"/>
      <c r="H17" s="47"/>
      <c r="I17" s="51"/>
      <c r="J17" s="43"/>
    </row>
    <row r="18" spans="1:10" ht="15.75">
      <c r="A18" s="173" t="s">
        <v>210</v>
      </c>
      <c r="B18" s="141"/>
      <c r="C18" s="141"/>
      <c r="D18" s="141"/>
      <c r="E18" s="141"/>
      <c r="F18" s="141"/>
      <c r="G18" s="141"/>
      <c r="H18" s="141"/>
      <c r="I18" s="143"/>
      <c r="J18" s="98"/>
    </row>
    <row r="19" spans="1:10" ht="15" customHeight="1">
      <c r="A19" s="95" t="s">
        <v>440</v>
      </c>
      <c r="B19" s="169" t="s">
        <v>46</v>
      </c>
      <c r="C19" s="41" t="s">
        <v>211</v>
      </c>
      <c r="D19" s="42">
        <v>5</v>
      </c>
      <c r="E19" s="42">
        <v>10</v>
      </c>
      <c r="F19" s="42">
        <v>15</v>
      </c>
      <c r="G19" s="42">
        <v>3</v>
      </c>
      <c r="H19" s="42" t="s">
        <v>39</v>
      </c>
      <c r="I19" s="99" t="s">
        <v>62</v>
      </c>
      <c r="J19" s="45"/>
    </row>
    <row r="20" spans="1:10" ht="15" customHeight="1">
      <c r="A20" s="95" t="s">
        <v>441</v>
      </c>
      <c r="B20" s="170"/>
      <c r="C20" s="41" t="s">
        <v>212</v>
      </c>
      <c r="D20" s="42">
        <v>10</v>
      </c>
      <c r="E20" s="42">
        <v>5</v>
      </c>
      <c r="F20" s="42">
        <v>15</v>
      </c>
      <c r="G20" s="42">
        <v>3</v>
      </c>
      <c r="H20" s="42" t="s">
        <v>43</v>
      </c>
      <c r="I20" s="99" t="s">
        <v>48</v>
      </c>
      <c r="J20" s="45"/>
    </row>
    <row r="21" spans="1:10" ht="15" customHeight="1">
      <c r="A21" s="95" t="s">
        <v>442</v>
      </c>
      <c r="B21" s="170"/>
      <c r="C21" s="41" t="s">
        <v>213</v>
      </c>
      <c r="D21" s="42">
        <v>10</v>
      </c>
      <c r="E21" s="42">
        <v>10</v>
      </c>
      <c r="F21" s="42">
        <v>20</v>
      </c>
      <c r="G21" s="42">
        <v>4</v>
      </c>
      <c r="H21" s="42" t="s">
        <v>43</v>
      </c>
      <c r="I21" s="99" t="s">
        <v>50</v>
      </c>
      <c r="J21" s="45"/>
    </row>
    <row r="22" spans="1:10" ht="15" customHeight="1">
      <c r="A22" s="95" t="s">
        <v>443</v>
      </c>
      <c r="B22" s="170"/>
      <c r="C22" s="41" t="s">
        <v>214</v>
      </c>
      <c r="D22" s="42">
        <v>10</v>
      </c>
      <c r="E22" s="42">
        <v>10</v>
      </c>
      <c r="F22" s="42">
        <v>20</v>
      </c>
      <c r="G22" s="42">
        <v>4</v>
      </c>
      <c r="H22" s="42" t="s">
        <v>39</v>
      </c>
      <c r="I22" s="99" t="s">
        <v>48</v>
      </c>
      <c r="J22" s="45"/>
    </row>
    <row r="23" spans="1:10" ht="15" customHeight="1">
      <c r="A23" s="95" t="s">
        <v>444</v>
      </c>
      <c r="B23" s="169" t="s">
        <v>215</v>
      </c>
      <c r="C23" s="41" t="s">
        <v>216</v>
      </c>
      <c r="D23" s="42">
        <v>10</v>
      </c>
      <c r="E23" s="42">
        <v>10</v>
      </c>
      <c r="F23" s="42">
        <v>20</v>
      </c>
      <c r="G23" s="42">
        <v>4</v>
      </c>
      <c r="H23" s="42" t="s">
        <v>43</v>
      </c>
      <c r="I23" s="99" t="s">
        <v>62</v>
      </c>
      <c r="J23" s="45"/>
    </row>
    <row r="24" spans="1:10" ht="15" customHeight="1">
      <c r="A24" s="95" t="s">
        <v>445</v>
      </c>
      <c r="B24" s="170"/>
      <c r="C24" s="41" t="s">
        <v>217</v>
      </c>
      <c r="D24" s="42">
        <v>10</v>
      </c>
      <c r="E24" s="42">
        <v>10</v>
      </c>
      <c r="F24" s="42">
        <v>20</v>
      </c>
      <c r="G24" s="42">
        <v>4</v>
      </c>
      <c r="H24" s="42" t="s">
        <v>39</v>
      </c>
      <c r="I24" s="99" t="s">
        <v>50</v>
      </c>
      <c r="J24" s="45"/>
    </row>
    <row r="25" spans="1:10" ht="12.75">
      <c r="A25" s="95" t="s">
        <v>446</v>
      </c>
      <c r="B25" s="170"/>
      <c r="C25" s="41" t="s">
        <v>218</v>
      </c>
      <c r="D25" s="42">
        <v>0</v>
      </c>
      <c r="E25" s="42">
        <v>5</v>
      </c>
      <c r="F25" s="42">
        <v>5</v>
      </c>
      <c r="G25" s="42">
        <v>1</v>
      </c>
      <c r="H25" s="42" t="s">
        <v>39</v>
      </c>
      <c r="I25" s="99" t="s">
        <v>50</v>
      </c>
      <c r="J25" s="45"/>
    </row>
    <row r="26" spans="1:10" ht="12.75">
      <c r="A26" s="95" t="s">
        <v>447</v>
      </c>
      <c r="B26" s="47"/>
      <c r="C26" s="55" t="s">
        <v>219</v>
      </c>
      <c r="D26" s="47"/>
      <c r="E26" s="47"/>
      <c r="F26" s="47"/>
      <c r="G26" s="42">
        <v>1</v>
      </c>
      <c r="H26" s="47"/>
      <c r="I26" s="99" t="s">
        <v>48</v>
      </c>
      <c r="J26" s="45"/>
    </row>
    <row r="27" spans="1:10" ht="12.75">
      <c r="A27" s="100"/>
      <c r="B27" s="50"/>
      <c r="C27" s="48" t="s">
        <v>209</v>
      </c>
      <c r="D27" s="49">
        <v>55</v>
      </c>
      <c r="E27" s="49">
        <v>60</v>
      </c>
      <c r="F27" s="49">
        <v>115</v>
      </c>
      <c r="G27" s="49">
        <v>24</v>
      </c>
      <c r="H27" s="50"/>
      <c r="I27" s="50"/>
      <c r="J27" s="46"/>
    </row>
    <row r="28" spans="1:10" ht="12.75">
      <c r="A28" s="101"/>
      <c r="B28" s="102"/>
      <c r="C28" s="103"/>
      <c r="D28" s="50"/>
      <c r="E28" s="50"/>
      <c r="F28" s="50"/>
      <c r="G28" s="50"/>
      <c r="H28" s="50"/>
      <c r="I28" s="50"/>
      <c r="J28" s="45"/>
    </row>
    <row r="29" spans="1:10" ht="15.75">
      <c r="A29" s="173" t="s">
        <v>220</v>
      </c>
      <c r="B29" s="141"/>
      <c r="C29" s="141"/>
      <c r="D29" s="141"/>
      <c r="E29" s="141"/>
      <c r="F29" s="141"/>
      <c r="G29" s="141"/>
      <c r="H29" s="141"/>
      <c r="I29" s="143"/>
      <c r="J29" s="98"/>
    </row>
    <row r="30" spans="1:10" ht="12.75">
      <c r="A30" s="95" t="s">
        <v>448</v>
      </c>
      <c r="B30" s="169" t="s">
        <v>449</v>
      </c>
      <c r="C30" s="41" t="s">
        <v>221</v>
      </c>
      <c r="D30" s="42">
        <v>0</v>
      </c>
      <c r="E30" s="42">
        <v>5</v>
      </c>
      <c r="F30" s="42">
        <v>5</v>
      </c>
      <c r="G30" s="42">
        <v>1</v>
      </c>
      <c r="H30" s="42" t="s">
        <v>39</v>
      </c>
      <c r="I30" s="42" t="s">
        <v>62</v>
      </c>
      <c r="J30" s="45"/>
    </row>
    <row r="31" spans="1:10" ht="12.75">
      <c r="A31" s="95" t="s">
        <v>450</v>
      </c>
      <c r="B31" s="170"/>
      <c r="C31" s="41" t="s">
        <v>222</v>
      </c>
      <c r="D31" s="42">
        <v>0</v>
      </c>
      <c r="E31" s="42">
        <v>5</v>
      </c>
      <c r="F31" s="42">
        <v>5</v>
      </c>
      <c r="G31" s="42">
        <v>1</v>
      </c>
      <c r="H31" s="42" t="s">
        <v>43</v>
      </c>
      <c r="I31" s="42" t="s">
        <v>50</v>
      </c>
      <c r="J31" s="45"/>
    </row>
    <row r="32" spans="1:10" ht="12.75">
      <c r="A32" s="95" t="s">
        <v>451</v>
      </c>
      <c r="B32" s="170"/>
      <c r="C32" s="41" t="s">
        <v>223</v>
      </c>
      <c r="D32" s="42">
        <v>0</v>
      </c>
      <c r="E32" s="42">
        <v>5</v>
      </c>
      <c r="F32" s="42">
        <v>5</v>
      </c>
      <c r="G32" s="42">
        <v>1</v>
      </c>
      <c r="H32" s="42" t="s">
        <v>43</v>
      </c>
      <c r="I32" s="42" t="s">
        <v>48</v>
      </c>
      <c r="J32" s="45"/>
    </row>
    <row r="33" spans="1:10" ht="12.75">
      <c r="A33" s="95" t="s">
        <v>452</v>
      </c>
      <c r="B33" s="170"/>
      <c r="C33" s="41" t="s">
        <v>224</v>
      </c>
      <c r="D33" s="42">
        <v>0</v>
      </c>
      <c r="E33" s="42">
        <v>5</v>
      </c>
      <c r="F33" s="42">
        <v>5</v>
      </c>
      <c r="G33" s="42">
        <v>1</v>
      </c>
      <c r="H33" s="42" t="s">
        <v>39</v>
      </c>
      <c r="I33" s="42" t="s">
        <v>62</v>
      </c>
      <c r="J33" s="45"/>
    </row>
    <row r="34" spans="1:10" ht="12.75">
      <c r="A34" s="95" t="s">
        <v>453</v>
      </c>
      <c r="B34" s="170"/>
      <c r="C34" s="41" t="s">
        <v>225</v>
      </c>
      <c r="D34" s="42">
        <v>0</v>
      </c>
      <c r="E34" s="42">
        <v>5</v>
      </c>
      <c r="F34" s="42">
        <v>5</v>
      </c>
      <c r="G34" s="42">
        <v>1</v>
      </c>
      <c r="H34" s="42" t="s">
        <v>39</v>
      </c>
      <c r="I34" s="42" t="s">
        <v>50</v>
      </c>
      <c r="J34" s="45"/>
    </row>
    <row r="35" spans="1:10" ht="12.75">
      <c r="A35" s="95" t="s">
        <v>454</v>
      </c>
      <c r="B35" s="170"/>
      <c r="C35" s="41" t="s">
        <v>226</v>
      </c>
      <c r="D35" s="42">
        <v>0</v>
      </c>
      <c r="E35" s="42">
        <v>5</v>
      </c>
      <c r="F35" s="42">
        <v>5</v>
      </c>
      <c r="G35" s="42">
        <v>1</v>
      </c>
      <c r="H35" s="42" t="s">
        <v>43</v>
      </c>
      <c r="I35" s="42" t="s">
        <v>48</v>
      </c>
      <c r="J35" s="45"/>
    </row>
    <row r="36" spans="1:10" ht="12.75">
      <c r="A36" s="95" t="s">
        <v>455</v>
      </c>
      <c r="B36" s="170"/>
      <c r="C36" s="41" t="s">
        <v>227</v>
      </c>
      <c r="D36" s="42">
        <v>0</v>
      </c>
      <c r="E36" s="42">
        <v>10</v>
      </c>
      <c r="F36" s="42">
        <v>10</v>
      </c>
      <c r="G36" s="42">
        <v>2</v>
      </c>
      <c r="H36" s="42" t="s">
        <v>39</v>
      </c>
      <c r="I36" s="42" t="s">
        <v>62</v>
      </c>
      <c r="J36" s="45"/>
    </row>
    <row r="37" spans="1:10" ht="12.75">
      <c r="A37" s="95" t="s">
        <v>456</v>
      </c>
      <c r="B37" s="170"/>
      <c r="C37" s="41" t="s">
        <v>228</v>
      </c>
      <c r="D37" s="42">
        <v>0</v>
      </c>
      <c r="E37" s="42">
        <v>10</v>
      </c>
      <c r="F37" s="42">
        <v>10</v>
      </c>
      <c r="G37" s="42">
        <v>2</v>
      </c>
      <c r="H37" s="42" t="s">
        <v>43</v>
      </c>
      <c r="I37" s="42" t="s">
        <v>50</v>
      </c>
      <c r="J37" s="45"/>
    </row>
    <row r="38" spans="1:10" ht="12.75">
      <c r="A38" s="95" t="s">
        <v>457</v>
      </c>
      <c r="B38" s="170"/>
      <c r="C38" s="41" t="s">
        <v>229</v>
      </c>
      <c r="D38" s="42">
        <v>0</v>
      </c>
      <c r="E38" s="42">
        <v>10</v>
      </c>
      <c r="F38" s="42">
        <v>10</v>
      </c>
      <c r="G38" s="42">
        <v>2</v>
      </c>
      <c r="H38" s="42" t="s">
        <v>43</v>
      </c>
      <c r="I38" s="42" t="s">
        <v>48</v>
      </c>
      <c r="J38" s="45"/>
    </row>
    <row r="39" spans="1:10" ht="12.75">
      <c r="A39" s="95" t="s">
        <v>458</v>
      </c>
      <c r="B39" s="169" t="s">
        <v>230</v>
      </c>
      <c r="C39" s="41" t="s">
        <v>231</v>
      </c>
      <c r="D39" s="42">
        <v>0</v>
      </c>
      <c r="E39" s="42">
        <v>10</v>
      </c>
      <c r="F39" s="42">
        <v>10</v>
      </c>
      <c r="G39" s="42">
        <v>2</v>
      </c>
      <c r="H39" s="42" t="s">
        <v>39</v>
      </c>
      <c r="I39" s="42" t="s">
        <v>62</v>
      </c>
      <c r="J39" s="45"/>
    </row>
    <row r="40" spans="1:10" ht="12.75">
      <c r="A40" s="95" t="s">
        <v>459</v>
      </c>
      <c r="B40" s="170"/>
      <c r="C40" s="41" t="s">
        <v>232</v>
      </c>
      <c r="D40" s="42">
        <v>0</v>
      </c>
      <c r="E40" s="42">
        <v>10</v>
      </c>
      <c r="F40" s="42">
        <v>10</v>
      </c>
      <c r="G40" s="42">
        <v>2</v>
      </c>
      <c r="H40" s="42" t="s">
        <v>39</v>
      </c>
      <c r="I40" s="42" t="s">
        <v>50</v>
      </c>
      <c r="J40" s="45"/>
    </row>
    <row r="41" spans="1:10" ht="12.75">
      <c r="A41" s="95" t="s">
        <v>460</v>
      </c>
      <c r="B41" s="170"/>
      <c r="C41" s="41" t="s">
        <v>233</v>
      </c>
      <c r="D41" s="42">
        <v>0</v>
      </c>
      <c r="E41" s="42">
        <v>15</v>
      </c>
      <c r="F41" s="42">
        <v>15</v>
      </c>
      <c r="G41" s="42">
        <v>3</v>
      </c>
      <c r="H41" s="42" t="s">
        <v>43</v>
      </c>
      <c r="I41" s="42" t="s">
        <v>48</v>
      </c>
      <c r="J41" s="45"/>
    </row>
    <row r="42" spans="1:10" ht="12.75">
      <c r="A42" s="95" t="s">
        <v>461</v>
      </c>
      <c r="B42" s="170"/>
      <c r="C42" s="41" t="s">
        <v>234</v>
      </c>
      <c r="D42" s="42">
        <v>5</v>
      </c>
      <c r="E42" s="42">
        <v>5</v>
      </c>
      <c r="F42" s="42">
        <v>10</v>
      </c>
      <c r="G42" s="42">
        <v>2</v>
      </c>
      <c r="H42" s="42" t="s">
        <v>39</v>
      </c>
      <c r="I42" s="42" t="s">
        <v>50</v>
      </c>
      <c r="J42" s="45"/>
    </row>
    <row r="43" spans="1:10" ht="12.75">
      <c r="A43" s="95" t="s">
        <v>462</v>
      </c>
      <c r="B43" s="170"/>
      <c r="C43" s="41" t="s">
        <v>235</v>
      </c>
      <c r="D43" s="42">
        <v>5</v>
      </c>
      <c r="E43" s="42">
        <v>5</v>
      </c>
      <c r="F43" s="42">
        <v>10</v>
      </c>
      <c r="G43" s="42">
        <v>2</v>
      </c>
      <c r="H43" s="42" t="s">
        <v>43</v>
      </c>
      <c r="I43" s="42" t="s">
        <v>48</v>
      </c>
      <c r="J43" s="45"/>
    </row>
    <row r="44" spans="1:10" ht="12.75">
      <c r="A44" s="95" t="s">
        <v>463</v>
      </c>
      <c r="B44" s="171"/>
      <c r="C44" s="41" t="s">
        <v>236</v>
      </c>
      <c r="D44" s="47"/>
      <c r="E44" s="47"/>
      <c r="F44" s="47"/>
      <c r="G44" s="42">
        <v>1</v>
      </c>
      <c r="H44" s="47"/>
      <c r="I44" s="42" t="s">
        <v>48</v>
      </c>
      <c r="J44" s="45"/>
    </row>
    <row r="45" spans="1:10" ht="12.75">
      <c r="A45" s="100"/>
      <c r="B45" s="45"/>
      <c r="C45" s="48" t="s">
        <v>209</v>
      </c>
      <c r="D45" s="49">
        <v>10</v>
      </c>
      <c r="E45" s="49">
        <v>105</v>
      </c>
      <c r="F45" s="49">
        <v>115</v>
      </c>
      <c r="G45" s="49">
        <v>24</v>
      </c>
      <c r="H45" s="50"/>
      <c r="I45" s="50"/>
      <c r="J45" s="46"/>
    </row>
    <row r="46" spans="1:10" ht="12.75">
      <c r="A46" s="100"/>
      <c r="B46" s="45"/>
      <c r="C46" s="53"/>
      <c r="D46" s="50"/>
      <c r="E46" s="50"/>
      <c r="F46" s="50"/>
      <c r="G46" s="50"/>
      <c r="H46" s="50"/>
      <c r="I46" s="50"/>
      <c r="J46" s="46"/>
    </row>
    <row r="47" spans="1:10" ht="15.75">
      <c r="A47" s="173" t="s">
        <v>237</v>
      </c>
      <c r="B47" s="141"/>
      <c r="C47" s="141"/>
      <c r="D47" s="141"/>
      <c r="E47" s="141"/>
      <c r="F47" s="141"/>
      <c r="G47" s="141"/>
      <c r="H47" s="141"/>
      <c r="I47" s="143"/>
      <c r="J47" s="98"/>
    </row>
    <row r="48" spans="1:10" ht="12.75">
      <c r="A48" s="95" t="s">
        <v>464</v>
      </c>
      <c r="B48" s="169" t="s">
        <v>238</v>
      </c>
      <c r="C48" s="41" t="s">
        <v>239</v>
      </c>
      <c r="D48" s="42">
        <v>5</v>
      </c>
      <c r="E48" s="42">
        <v>10</v>
      </c>
      <c r="F48" s="42">
        <v>15</v>
      </c>
      <c r="G48" s="42">
        <v>2</v>
      </c>
      <c r="H48" s="42" t="s">
        <v>43</v>
      </c>
      <c r="I48" s="99" t="s">
        <v>62</v>
      </c>
      <c r="J48" s="45"/>
    </row>
    <row r="49" spans="1:10" ht="12.75">
      <c r="A49" s="100"/>
      <c r="B49" s="170"/>
      <c r="C49" s="59"/>
      <c r="D49" s="47"/>
      <c r="E49" s="47"/>
      <c r="F49" s="47"/>
      <c r="G49" s="47"/>
      <c r="H49" s="47"/>
      <c r="I49" s="104"/>
      <c r="J49" s="45"/>
    </row>
    <row r="50" spans="1:10" ht="12.75">
      <c r="A50" s="95" t="s">
        <v>465</v>
      </c>
      <c r="B50" s="170"/>
      <c r="C50" s="41" t="s">
        <v>240</v>
      </c>
      <c r="D50" s="42">
        <v>0</v>
      </c>
      <c r="E50" s="42">
        <v>10</v>
      </c>
      <c r="F50" s="42">
        <v>10</v>
      </c>
      <c r="G50" s="42">
        <v>2</v>
      </c>
      <c r="H50" s="42" t="s">
        <v>39</v>
      </c>
      <c r="I50" s="99" t="s">
        <v>62</v>
      </c>
      <c r="J50" s="45"/>
    </row>
    <row r="51" spans="1:10" ht="12.75">
      <c r="A51" s="95" t="s">
        <v>466</v>
      </c>
      <c r="B51" s="170"/>
      <c r="C51" s="41" t="s">
        <v>241</v>
      </c>
      <c r="D51" s="42">
        <v>0</v>
      </c>
      <c r="E51" s="42">
        <v>10</v>
      </c>
      <c r="F51" s="42">
        <v>10</v>
      </c>
      <c r="G51" s="42">
        <v>2</v>
      </c>
      <c r="H51" s="42" t="s">
        <v>39</v>
      </c>
      <c r="I51" s="99" t="s">
        <v>62</v>
      </c>
      <c r="J51" s="45"/>
    </row>
    <row r="52" spans="1:10" ht="14.25">
      <c r="A52" s="95" t="s">
        <v>467</v>
      </c>
      <c r="B52" s="170"/>
      <c r="C52" s="41" t="s">
        <v>242</v>
      </c>
      <c r="D52" s="42">
        <v>0</v>
      </c>
      <c r="E52" s="42">
        <v>10</v>
      </c>
      <c r="F52" s="42">
        <v>10</v>
      </c>
      <c r="G52" s="42">
        <v>2</v>
      </c>
      <c r="H52" s="42" t="s">
        <v>39</v>
      </c>
      <c r="I52" s="99" t="s">
        <v>50</v>
      </c>
      <c r="J52" s="105" t="s">
        <v>468</v>
      </c>
    </row>
    <row r="53" spans="1:10" ht="12.75">
      <c r="A53" s="95" t="s">
        <v>469</v>
      </c>
      <c r="B53" s="170"/>
      <c r="C53" s="41" t="s">
        <v>243</v>
      </c>
      <c r="D53" s="42">
        <v>0</v>
      </c>
      <c r="E53" s="42">
        <v>10</v>
      </c>
      <c r="F53" s="42">
        <v>10</v>
      </c>
      <c r="G53" s="42">
        <v>2</v>
      </c>
      <c r="H53" s="42" t="s">
        <v>39</v>
      </c>
      <c r="I53" s="99" t="s">
        <v>50</v>
      </c>
      <c r="J53" s="45"/>
    </row>
    <row r="54" spans="1:10" ht="14.25">
      <c r="A54" s="95" t="s">
        <v>470</v>
      </c>
      <c r="B54" s="170"/>
      <c r="C54" s="41" t="s">
        <v>244</v>
      </c>
      <c r="D54" s="42">
        <v>0</v>
      </c>
      <c r="E54" s="42">
        <v>10</v>
      </c>
      <c r="F54" s="42">
        <v>10</v>
      </c>
      <c r="G54" s="42">
        <v>2</v>
      </c>
      <c r="H54" s="42" t="s">
        <v>39</v>
      </c>
      <c r="I54" s="99" t="s">
        <v>48</v>
      </c>
      <c r="J54" s="54" t="s">
        <v>471</v>
      </c>
    </row>
    <row r="55" spans="1:10" ht="14.25">
      <c r="A55" s="95" t="s">
        <v>472</v>
      </c>
      <c r="B55" s="169" t="s">
        <v>245</v>
      </c>
      <c r="C55" s="41" t="s">
        <v>246</v>
      </c>
      <c r="D55" s="42">
        <v>10</v>
      </c>
      <c r="E55" s="42">
        <v>10</v>
      </c>
      <c r="F55" s="42">
        <v>20</v>
      </c>
      <c r="G55" s="42">
        <v>4</v>
      </c>
      <c r="H55" s="42" t="s">
        <v>43</v>
      </c>
      <c r="I55" s="99" t="s">
        <v>50</v>
      </c>
      <c r="J55" s="54" t="s">
        <v>471</v>
      </c>
    </row>
    <row r="56" spans="1:10" ht="14.25">
      <c r="A56" s="95" t="s">
        <v>473</v>
      </c>
      <c r="B56" s="170"/>
      <c r="C56" s="41" t="s">
        <v>247</v>
      </c>
      <c r="D56" s="42">
        <v>10</v>
      </c>
      <c r="E56" s="42">
        <v>10</v>
      </c>
      <c r="F56" s="42">
        <v>20</v>
      </c>
      <c r="G56" s="42">
        <v>4</v>
      </c>
      <c r="H56" s="42" t="s">
        <v>43</v>
      </c>
      <c r="I56" s="99" t="s">
        <v>48</v>
      </c>
      <c r="J56" s="54" t="s">
        <v>474</v>
      </c>
    </row>
    <row r="57" spans="1:10" ht="12.75">
      <c r="A57" s="95" t="s">
        <v>475</v>
      </c>
      <c r="B57" s="170"/>
      <c r="C57" s="41" t="s">
        <v>248</v>
      </c>
      <c r="D57" s="42">
        <v>0</v>
      </c>
      <c r="E57" s="42">
        <v>10</v>
      </c>
      <c r="F57" s="42">
        <v>10</v>
      </c>
      <c r="G57" s="42">
        <v>3</v>
      </c>
      <c r="H57" s="42" t="s">
        <v>39</v>
      </c>
      <c r="I57" s="99" t="s">
        <v>48</v>
      </c>
      <c r="J57" s="45"/>
    </row>
    <row r="58" spans="1:10" ht="12.75">
      <c r="A58" s="95" t="s">
        <v>476</v>
      </c>
      <c r="B58" s="45"/>
      <c r="C58" s="41" t="s">
        <v>249</v>
      </c>
      <c r="D58" s="47"/>
      <c r="E58" s="47"/>
      <c r="F58" s="47"/>
      <c r="G58" s="42">
        <v>1</v>
      </c>
      <c r="H58" s="47"/>
      <c r="I58" s="99" t="s">
        <v>48</v>
      </c>
      <c r="J58" s="45"/>
    </row>
    <row r="59" spans="1:10" ht="12.75">
      <c r="A59" s="106"/>
      <c r="B59" s="45"/>
      <c r="C59" s="48" t="s">
        <v>209</v>
      </c>
      <c r="D59" s="49">
        <v>25</v>
      </c>
      <c r="E59" s="49">
        <v>90</v>
      </c>
      <c r="F59" s="49">
        <v>115</v>
      </c>
      <c r="G59" s="49">
        <v>24</v>
      </c>
      <c r="H59" s="50"/>
      <c r="I59" s="107"/>
      <c r="J59" s="45"/>
    </row>
    <row r="60" spans="1:10" ht="12.75">
      <c r="A60" s="100"/>
      <c r="B60" s="50"/>
      <c r="C60" s="53"/>
      <c r="D60" s="50"/>
      <c r="E60" s="50"/>
      <c r="F60" s="50"/>
      <c r="G60" s="50"/>
      <c r="H60" s="50"/>
      <c r="I60" s="50"/>
      <c r="J60" s="45"/>
    </row>
    <row r="61" spans="1:10" ht="15.75">
      <c r="A61" s="173" t="s">
        <v>250</v>
      </c>
      <c r="B61" s="141"/>
      <c r="C61" s="141"/>
      <c r="D61" s="141"/>
      <c r="E61" s="141"/>
      <c r="F61" s="141"/>
      <c r="G61" s="141"/>
      <c r="H61" s="141"/>
      <c r="I61" s="143"/>
      <c r="J61" s="98"/>
    </row>
    <row r="62" spans="1:10" ht="12.75">
      <c r="A62" s="95" t="s">
        <v>477</v>
      </c>
      <c r="B62" s="169" t="s">
        <v>251</v>
      </c>
      <c r="C62" s="55" t="s">
        <v>252</v>
      </c>
      <c r="D62" s="42">
        <v>15</v>
      </c>
      <c r="E62" s="42">
        <v>0</v>
      </c>
      <c r="F62" s="42">
        <v>15</v>
      </c>
      <c r="G62" s="42">
        <v>3</v>
      </c>
      <c r="H62" s="42" t="s">
        <v>43</v>
      </c>
      <c r="I62" s="99" t="s">
        <v>62</v>
      </c>
      <c r="J62" s="45"/>
    </row>
    <row r="63" spans="1:10" ht="12.75">
      <c r="A63" s="95" t="s">
        <v>478</v>
      </c>
      <c r="B63" s="170"/>
      <c r="C63" s="55" t="s">
        <v>253</v>
      </c>
      <c r="D63" s="42">
        <v>10</v>
      </c>
      <c r="E63" s="42">
        <v>10</v>
      </c>
      <c r="F63" s="42">
        <v>20</v>
      </c>
      <c r="G63" s="42">
        <v>4</v>
      </c>
      <c r="H63" s="42" t="s">
        <v>39</v>
      </c>
      <c r="I63" s="99" t="s">
        <v>62</v>
      </c>
      <c r="J63" s="60" t="s">
        <v>479</v>
      </c>
    </row>
    <row r="64" spans="1:10" ht="12.75">
      <c r="A64" s="95" t="s">
        <v>480</v>
      </c>
      <c r="B64" s="170"/>
      <c r="C64" s="55" t="s">
        <v>254</v>
      </c>
      <c r="D64" s="42">
        <v>10</v>
      </c>
      <c r="E64" s="42">
        <v>10</v>
      </c>
      <c r="F64" s="42">
        <v>20</v>
      </c>
      <c r="G64" s="42">
        <v>4</v>
      </c>
      <c r="H64" s="42" t="s">
        <v>43</v>
      </c>
      <c r="I64" s="99" t="s">
        <v>50</v>
      </c>
      <c r="J64" s="45"/>
    </row>
    <row r="65" spans="1:10" ht="12.75" customHeight="1">
      <c r="A65" s="95" t="s">
        <v>481</v>
      </c>
      <c r="B65" s="169" t="s">
        <v>255</v>
      </c>
      <c r="C65" s="55" t="s">
        <v>256</v>
      </c>
      <c r="D65" s="42">
        <v>10</v>
      </c>
      <c r="E65" s="42">
        <v>10</v>
      </c>
      <c r="F65" s="42">
        <v>20</v>
      </c>
      <c r="G65" s="42">
        <v>4</v>
      </c>
      <c r="H65" s="42" t="s">
        <v>39</v>
      </c>
      <c r="I65" s="99" t="s">
        <v>50</v>
      </c>
      <c r="J65" s="45"/>
    </row>
    <row r="66" spans="1:10" ht="12.75">
      <c r="A66" s="95" t="s">
        <v>482</v>
      </c>
      <c r="B66" s="170"/>
      <c r="C66" s="55" t="s">
        <v>257</v>
      </c>
      <c r="D66" s="42">
        <v>10</v>
      </c>
      <c r="E66" s="42">
        <v>10</v>
      </c>
      <c r="F66" s="42">
        <v>20</v>
      </c>
      <c r="G66" s="42">
        <v>4</v>
      </c>
      <c r="H66" s="60" t="s">
        <v>483</v>
      </c>
      <c r="I66" s="99" t="s">
        <v>48</v>
      </c>
      <c r="J66" s="45"/>
    </row>
    <row r="67" spans="1:10" ht="12.75">
      <c r="A67" s="126" t="s">
        <v>484</v>
      </c>
      <c r="B67" s="182" t="s">
        <v>258</v>
      </c>
      <c r="C67" s="41" t="s">
        <v>259</v>
      </c>
      <c r="D67" s="42">
        <v>10</v>
      </c>
      <c r="E67" s="42">
        <v>10</v>
      </c>
      <c r="F67" s="42">
        <v>20</v>
      </c>
      <c r="G67" s="42">
        <v>4</v>
      </c>
      <c r="H67" s="42" t="s">
        <v>43</v>
      </c>
      <c r="I67" s="99" t="s">
        <v>48</v>
      </c>
      <c r="J67" s="45"/>
    </row>
    <row r="68" spans="1:10" ht="12.75">
      <c r="A68" s="126" t="s">
        <v>485</v>
      </c>
      <c r="B68" s="184"/>
      <c r="C68" s="41" t="s">
        <v>260</v>
      </c>
      <c r="D68" s="47"/>
      <c r="E68" s="47"/>
      <c r="F68" s="47"/>
      <c r="G68" s="42">
        <v>1</v>
      </c>
      <c r="H68" s="47"/>
      <c r="I68" s="99" t="s">
        <v>48</v>
      </c>
      <c r="J68" s="45"/>
    </row>
    <row r="69" spans="1:10" ht="12.75">
      <c r="A69" s="101"/>
      <c r="B69" s="102"/>
      <c r="C69" s="108" t="s">
        <v>209</v>
      </c>
      <c r="D69" s="49">
        <v>65</v>
      </c>
      <c r="E69" s="49">
        <v>50</v>
      </c>
      <c r="F69" s="49">
        <v>115</v>
      </c>
      <c r="G69" s="49">
        <v>24</v>
      </c>
      <c r="H69" s="50"/>
      <c r="I69" s="50"/>
      <c r="J69" s="46"/>
    </row>
    <row r="70" spans="1:10" ht="12.75">
      <c r="A70" s="97"/>
      <c r="B70" s="57"/>
      <c r="C70" s="58"/>
      <c r="D70" s="47"/>
      <c r="E70" s="47"/>
      <c r="F70" s="47"/>
      <c r="G70" s="47"/>
      <c r="H70" s="47"/>
      <c r="I70" s="47"/>
      <c r="J70" s="46"/>
    </row>
    <row r="71" spans="1:10" ht="15.75">
      <c r="A71" s="173" t="s">
        <v>261</v>
      </c>
      <c r="B71" s="141"/>
      <c r="C71" s="141"/>
      <c r="D71" s="141"/>
      <c r="E71" s="141"/>
      <c r="F71" s="141"/>
      <c r="G71" s="141"/>
      <c r="H71" s="141"/>
      <c r="I71" s="143"/>
      <c r="J71" s="98"/>
    </row>
    <row r="72" spans="1:10" ht="12.75">
      <c r="A72" s="95" t="s">
        <v>486</v>
      </c>
      <c r="B72" s="169" t="s">
        <v>262</v>
      </c>
      <c r="C72" s="41" t="s">
        <v>263</v>
      </c>
      <c r="D72" s="42">
        <v>0</v>
      </c>
      <c r="E72" s="42">
        <v>15</v>
      </c>
      <c r="F72" s="42">
        <v>15</v>
      </c>
      <c r="G72" s="42">
        <v>3</v>
      </c>
      <c r="H72" s="60" t="s">
        <v>39</v>
      </c>
      <c r="I72" s="60" t="s">
        <v>62</v>
      </c>
      <c r="J72" s="45"/>
    </row>
    <row r="73" spans="1:10" ht="12.75">
      <c r="A73" s="95" t="s">
        <v>487</v>
      </c>
      <c r="B73" s="170"/>
      <c r="C73" s="41" t="s">
        <v>264</v>
      </c>
      <c r="D73" s="42">
        <v>10</v>
      </c>
      <c r="E73" s="42">
        <v>10</v>
      </c>
      <c r="F73" s="42">
        <v>20</v>
      </c>
      <c r="G73" s="42">
        <v>4</v>
      </c>
      <c r="H73" s="42" t="s">
        <v>39</v>
      </c>
      <c r="I73" s="42" t="s">
        <v>62</v>
      </c>
      <c r="J73" s="45"/>
    </row>
    <row r="74" spans="1:10" ht="12.75">
      <c r="A74" s="95" t="s">
        <v>488</v>
      </c>
      <c r="B74" s="170"/>
      <c r="C74" s="41" t="s">
        <v>265</v>
      </c>
      <c r="D74" s="42">
        <v>10</v>
      </c>
      <c r="E74" s="42">
        <v>10</v>
      </c>
      <c r="F74" s="42">
        <v>20</v>
      </c>
      <c r="G74" s="42">
        <v>4</v>
      </c>
      <c r="H74" s="42" t="s">
        <v>43</v>
      </c>
      <c r="I74" s="42" t="s">
        <v>50</v>
      </c>
      <c r="J74" s="45"/>
    </row>
    <row r="75" spans="1:10" ht="14.25">
      <c r="A75" s="126" t="s">
        <v>489</v>
      </c>
      <c r="B75" s="182" t="s">
        <v>266</v>
      </c>
      <c r="C75" s="41" t="s">
        <v>267</v>
      </c>
      <c r="D75" s="42">
        <v>10</v>
      </c>
      <c r="E75" s="42">
        <v>10</v>
      </c>
      <c r="F75" s="42">
        <v>20</v>
      </c>
      <c r="G75" s="42">
        <v>4</v>
      </c>
      <c r="H75" s="42" t="s">
        <v>39</v>
      </c>
      <c r="I75" s="42" t="s">
        <v>50</v>
      </c>
      <c r="J75" s="54" t="s">
        <v>490</v>
      </c>
    </row>
    <row r="76" spans="1:10" ht="14.25">
      <c r="A76" s="126" t="s">
        <v>491</v>
      </c>
      <c r="B76" s="183"/>
      <c r="C76" s="41" t="s">
        <v>268</v>
      </c>
      <c r="D76" s="42">
        <v>10</v>
      </c>
      <c r="E76" s="42">
        <v>10</v>
      </c>
      <c r="F76" s="42">
        <v>20</v>
      </c>
      <c r="G76" s="42">
        <v>4</v>
      </c>
      <c r="H76" s="42" t="s">
        <v>43</v>
      </c>
      <c r="I76" s="42" t="s">
        <v>48</v>
      </c>
      <c r="J76" s="54" t="s">
        <v>492</v>
      </c>
    </row>
    <row r="77" spans="1:10" ht="14.25">
      <c r="A77" s="126" t="s">
        <v>493</v>
      </c>
      <c r="B77" s="184"/>
      <c r="C77" s="41" t="s">
        <v>269</v>
      </c>
      <c r="D77" s="42">
        <v>10</v>
      </c>
      <c r="E77" s="42">
        <v>10</v>
      </c>
      <c r="F77" s="42">
        <v>20</v>
      </c>
      <c r="G77" s="42">
        <v>4</v>
      </c>
      <c r="H77" s="42" t="s">
        <v>39</v>
      </c>
      <c r="I77" s="42" t="s">
        <v>48</v>
      </c>
      <c r="J77" s="54" t="s">
        <v>492</v>
      </c>
    </row>
    <row r="78" spans="1:10" ht="12.75">
      <c r="A78" s="95" t="s">
        <v>494</v>
      </c>
      <c r="B78" s="56"/>
      <c r="C78" s="41" t="s">
        <v>270</v>
      </c>
      <c r="D78" s="47"/>
      <c r="E78" s="47"/>
      <c r="F78" s="47"/>
      <c r="G78" s="42">
        <v>1</v>
      </c>
      <c r="H78" s="47"/>
      <c r="I78" s="42">
        <v>6</v>
      </c>
      <c r="J78" s="45"/>
    </row>
    <row r="79" spans="1:10" ht="12.75">
      <c r="A79" s="106"/>
      <c r="B79" s="47"/>
      <c r="C79" s="108" t="s">
        <v>209</v>
      </c>
      <c r="D79" s="49">
        <v>50</v>
      </c>
      <c r="E79" s="49">
        <v>65</v>
      </c>
      <c r="F79" s="49">
        <v>115</v>
      </c>
      <c r="G79" s="49">
        <v>24</v>
      </c>
      <c r="H79" s="50"/>
      <c r="I79" s="50"/>
      <c r="J79" s="46"/>
    </row>
    <row r="80" spans="1:10" ht="12.75">
      <c r="A80" s="97"/>
      <c r="B80" s="57"/>
      <c r="C80" s="58"/>
      <c r="D80" s="47"/>
      <c r="E80" s="47"/>
      <c r="F80" s="47"/>
      <c r="G80" s="47"/>
      <c r="H80" s="47"/>
      <c r="I80" s="47"/>
      <c r="J80" s="45"/>
    </row>
    <row r="81" spans="1:10" ht="15.75">
      <c r="A81" s="173" t="s">
        <v>271</v>
      </c>
      <c r="B81" s="141"/>
      <c r="C81" s="141"/>
      <c r="D81" s="141"/>
      <c r="E81" s="141"/>
      <c r="F81" s="141"/>
      <c r="G81" s="141"/>
      <c r="H81" s="141"/>
      <c r="I81" s="143"/>
      <c r="J81" s="98"/>
    </row>
    <row r="82" spans="1:10" ht="12.75">
      <c r="A82" s="95" t="s">
        <v>495</v>
      </c>
      <c r="B82" s="186" t="s">
        <v>496</v>
      </c>
      <c r="C82" s="61" t="s">
        <v>272</v>
      </c>
      <c r="D82" s="42">
        <v>5</v>
      </c>
      <c r="E82" s="42">
        <v>5</v>
      </c>
      <c r="F82" s="42">
        <v>10</v>
      </c>
      <c r="G82" s="42">
        <v>2</v>
      </c>
      <c r="H82" s="42" t="s">
        <v>43</v>
      </c>
      <c r="I82" s="42" t="s">
        <v>62</v>
      </c>
      <c r="J82" s="45"/>
    </row>
    <row r="83" spans="1:10" ht="12.75">
      <c r="A83" s="95" t="s">
        <v>497</v>
      </c>
      <c r="B83" s="187"/>
      <c r="C83" s="61" t="s">
        <v>273</v>
      </c>
      <c r="D83" s="42">
        <v>5</v>
      </c>
      <c r="E83" s="42">
        <v>5</v>
      </c>
      <c r="F83" s="42">
        <v>10</v>
      </c>
      <c r="G83" s="42">
        <v>2</v>
      </c>
      <c r="H83" s="42" t="s">
        <v>43</v>
      </c>
      <c r="I83" s="42" t="s">
        <v>50</v>
      </c>
      <c r="J83" s="45"/>
    </row>
    <row r="84" spans="1:10" ht="12.75">
      <c r="A84" s="95" t="s">
        <v>498</v>
      </c>
      <c r="B84" s="187"/>
      <c r="C84" s="61" t="s">
        <v>274</v>
      </c>
      <c r="D84" s="42">
        <v>0</v>
      </c>
      <c r="E84" s="42">
        <v>10</v>
      </c>
      <c r="F84" s="42">
        <v>10</v>
      </c>
      <c r="G84" s="42">
        <v>2</v>
      </c>
      <c r="H84" s="42" t="s">
        <v>39</v>
      </c>
      <c r="I84" s="42" t="s">
        <v>62</v>
      </c>
      <c r="J84" s="45"/>
    </row>
    <row r="85" spans="1:10" ht="12.75">
      <c r="A85" s="95" t="s">
        <v>499</v>
      </c>
      <c r="B85" s="187"/>
      <c r="C85" s="61" t="s">
        <v>276</v>
      </c>
      <c r="D85" s="42">
        <v>0</v>
      </c>
      <c r="E85" s="42">
        <v>10</v>
      </c>
      <c r="F85" s="42">
        <v>10</v>
      </c>
      <c r="G85" s="42">
        <v>2</v>
      </c>
      <c r="H85" s="42" t="s">
        <v>39</v>
      </c>
      <c r="I85" s="42" t="s">
        <v>50</v>
      </c>
      <c r="J85" s="45"/>
    </row>
    <row r="86" spans="1:10" ht="12.75">
      <c r="A86" s="95" t="s">
        <v>500</v>
      </c>
      <c r="B86" s="187"/>
      <c r="C86" s="61" t="s">
        <v>277</v>
      </c>
      <c r="D86" s="42">
        <v>5</v>
      </c>
      <c r="E86" s="42">
        <v>5</v>
      </c>
      <c r="F86" s="42">
        <v>10</v>
      </c>
      <c r="G86" s="42">
        <v>2</v>
      </c>
      <c r="H86" s="42" t="s">
        <v>39</v>
      </c>
      <c r="I86" s="42" t="s">
        <v>50</v>
      </c>
      <c r="J86" s="45"/>
    </row>
    <row r="87" spans="1:10" ht="12.75">
      <c r="A87" s="95" t="s">
        <v>501</v>
      </c>
      <c r="B87" s="188"/>
      <c r="C87" s="61" t="s">
        <v>278</v>
      </c>
      <c r="D87" s="42">
        <v>5</v>
      </c>
      <c r="E87" s="42">
        <v>5</v>
      </c>
      <c r="F87" s="42">
        <v>10</v>
      </c>
      <c r="G87" s="42">
        <v>2</v>
      </c>
      <c r="H87" s="42" t="s">
        <v>43</v>
      </c>
      <c r="I87" s="42" t="s">
        <v>50</v>
      </c>
      <c r="J87" s="45"/>
    </row>
    <row r="88" spans="1:10" ht="12.75">
      <c r="A88" s="126" t="s">
        <v>502</v>
      </c>
      <c r="B88" s="182" t="s">
        <v>503</v>
      </c>
      <c r="C88" s="61" t="s">
        <v>279</v>
      </c>
      <c r="D88" s="42">
        <v>5</v>
      </c>
      <c r="E88" s="42">
        <v>10</v>
      </c>
      <c r="F88" s="42">
        <v>15</v>
      </c>
      <c r="G88" s="42">
        <v>2</v>
      </c>
      <c r="H88" s="42" t="s">
        <v>39</v>
      </c>
      <c r="I88" s="42" t="s">
        <v>62</v>
      </c>
      <c r="J88" s="45"/>
    </row>
    <row r="89" spans="1:10" ht="12.75">
      <c r="A89" s="126" t="s">
        <v>504</v>
      </c>
      <c r="B89" s="183"/>
      <c r="C89" s="61" t="s">
        <v>280</v>
      </c>
      <c r="D89" s="42">
        <v>0</v>
      </c>
      <c r="E89" s="42">
        <v>20</v>
      </c>
      <c r="F89" s="42">
        <v>20</v>
      </c>
      <c r="G89" s="42">
        <v>4</v>
      </c>
      <c r="H89" s="42" t="s">
        <v>39</v>
      </c>
      <c r="I89" s="42" t="s">
        <v>48</v>
      </c>
      <c r="J89" s="45"/>
    </row>
    <row r="90" spans="1:10" ht="14.25">
      <c r="A90" s="126" t="s">
        <v>505</v>
      </c>
      <c r="B90" s="183"/>
      <c r="C90" s="61" t="s">
        <v>281</v>
      </c>
      <c r="D90" s="42">
        <v>5</v>
      </c>
      <c r="E90" s="42">
        <v>10</v>
      </c>
      <c r="F90" s="42">
        <v>15</v>
      </c>
      <c r="G90" s="42">
        <v>4</v>
      </c>
      <c r="H90" s="42" t="s">
        <v>39</v>
      </c>
      <c r="I90" s="42" t="s">
        <v>48</v>
      </c>
      <c r="J90" s="54" t="s">
        <v>282</v>
      </c>
    </row>
    <row r="91" spans="1:10" ht="12.75">
      <c r="A91" s="126" t="s">
        <v>506</v>
      </c>
      <c r="B91" s="184"/>
      <c r="C91" s="61" t="s">
        <v>218</v>
      </c>
      <c r="D91" s="42">
        <v>0</v>
      </c>
      <c r="E91" s="42">
        <v>5</v>
      </c>
      <c r="F91" s="42">
        <v>5</v>
      </c>
      <c r="G91" s="42">
        <v>1</v>
      </c>
      <c r="H91" s="42" t="s">
        <v>283</v>
      </c>
      <c r="I91" s="42" t="s">
        <v>48</v>
      </c>
      <c r="J91" s="45"/>
    </row>
    <row r="92" spans="1:10" ht="12.75">
      <c r="A92" s="95" t="s">
        <v>507</v>
      </c>
      <c r="B92" s="102"/>
      <c r="C92" s="61" t="s">
        <v>508</v>
      </c>
      <c r="D92" s="47"/>
      <c r="E92" s="47"/>
      <c r="F92" s="47"/>
      <c r="G92" s="42">
        <v>1</v>
      </c>
      <c r="H92" s="47"/>
      <c r="I92" s="42">
        <v>6</v>
      </c>
      <c r="J92" s="45"/>
    </row>
    <row r="93" spans="1:10" ht="12.75">
      <c r="A93" s="101"/>
      <c r="B93" s="102"/>
      <c r="C93" s="62" t="s">
        <v>209</v>
      </c>
      <c r="D93" s="49">
        <v>30</v>
      </c>
      <c r="E93" s="49">
        <v>85</v>
      </c>
      <c r="F93" s="49">
        <v>115</v>
      </c>
      <c r="G93" s="49">
        <v>24</v>
      </c>
      <c r="H93" s="47"/>
      <c r="I93" s="47"/>
      <c r="J93" s="63"/>
    </row>
    <row r="94" spans="1:10" ht="12.75">
      <c r="A94" s="97"/>
      <c r="B94" s="57"/>
      <c r="C94" s="58"/>
      <c r="D94" s="47"/>
      <c r="E94" s="47"/>
      <c r="F94" s="47"/>
      <c r="G94" s="47"/>
      <c r="H94" s="47"/>
      <c r="I94" s="47"/>
      <c r="J94" s="45"/>
    </row>
    <row r="95" spans="1:10" ht="15.75">
      <c r="A95" s="173" t="s">
        <v>284</v>
      </c>
      <c r="B95" s="185"/>
      <c r="C95" s="141"/>
      <c r="D95" s="141"/>
      <c r="E95" s="141"/>
      <c r="F95" s="141"/>
      <c r="G95" s="141"/>
      <c r="H95" s="141"/>
      <c r="I95" s="143"/>
      <c r="J95" s="98"/>
    </row>
    <row r="96" spans="1:10" ht="12.75">
      <c r="A96" s="126" t="s">
        <v>509</v>
      </c>
      <c r="B96" s="182" t="s">
        <v>285</v>
      </c>
      <c r="C96" s="41" t="s">
        <v>286</v>
      </c>
      <c r="D96" s="42">
        <v>10</v>
      </c>
      <c r="E96" s="42">
        <v>0</v>
      </c>
      <c r="F96" s="42">
        <v>10</v>
      </c>
      <c r="G96" s="42">
        <v>2</v>
      </c>
      <c r="H96" s="42" t="s">
        <v>43</v>
      </c>
      <c r="I96" s="42" t="s">
        <v>62</v>
      </c>
      <c r="J96" s="45"/>
    </row>
    <row r="97" spans="1:10" ht="12.75">
      <c r="A97" s="126" t="s">
        <v>510</v>
      </c>
      <c r="B97" s="183"/>
      <c r="C97" s="41" t="s">
        <v>287</v>
      </c>
      <c r="D97" s="42">
        <v>0</v>
      </c>
      <c r="E97" s="42">
        <v>15</v>
      </c>
      <c r="F97" s="42">
        <v>15</v>
      </c>
      <c r="G97" s="42">
        <v>3</v>
      </c>
      <c r="H97" s="42" t="s">
        <v>39</v>
      </c>
      <c r="I97" s="42" t="s">
        <v>62</v>
      </c>
      <c r="J97" s="45"/>
    </row>
    <row r="98" spans="1:10" ht="12.75">
      <c r="A98" s="126" t="s">
        <v>511</v>
      </c>
      <c r="B98" s="183"/>
      <c r="C98" s="41" t="s">
        <v>288</v>
      </c>
      <c r="D98" s="42">
        <v>0</v>
      </c>
      <c r="E98" s="42">
        <v>10</v>
      </c>
      <c r="F98" s="42">
        <v>10</v>
      </c>
      <c r="G98" s="42">
        <v>2</v>
      </c>
      <c r="H98" s="42" t="s">
        <v>39</v>
      </c>
      <c r="I98" s="42" t="s">
        <v>62</v>
      </c>
      <c r="J98" s="45"/>
    </row>
    <row r="99" spans="1:10" ht="12.75">
      <c r="A99" s="126" t="s">
        <v>512</v>
      </c>
      <c r="B99" s="183"/>
      <c r="C99" s="41" t="s">
        <v>289</v>
      </c>
      <c r="D99" s="42">
        <v>5</v>
      </c>
      <c r="E99" s="42">
        <v>0</v>
      </c>
      <c r="F99" s="42">
        <v>5</v>
      </c>
      <c r="G99" s="42">
        <v>1</v>
      </c>
      <c r="H99" s="42" t="s">
        <v>43</v>
      </c>
      <c r="I99" s="42" t="s">
        <v>50</v>
      </c>
      <c r="J99" s="45"/>
    </row>
    <row r="100" spans="1:10" ht="12.75">
      <c r="A100" s="126" t="s">
        <v>513</v>
      </c>
      <c r="B100" s="184"/>
      <c r="C100" s="41" t="s">
        <v>290</v>
      </c>
      <c r="D100" s="42">
        <v>0</v>
      </c>
      <c r="E100" s="42">
        <v>15</v>
      </c>
      <c r="F100" s="42">
        <v>15</v>
      </c>
      <c r="G100" s="42">
        <v>3</v>
      </c>
      <c r="H100" s="42" t="s">
        <v>39</v>
      </c>
      <c r="I100" s="42" t="s">
        <v>50</v>
      </c>
      <c r="J100" s="45"/>
    </row>
    <row r="101" spans="1:10" ht="12.75">
      <c r="A101" s="95" t="s">
        <v>514</v>
      </c>
      <c r="B101" s="182" t="s">
        <v>291</v>
      </c>
      <c r="C101" s="41" t="s">
        <v>292</v>
      </c>
      <c r="D101" s="42">
        <v>0</v>
      </c>
      <c r="E101" s="42">
        <v>20</v>
      </c>
      <c r="F101" s="42">
        <v>20</v>
      </c>
      <c r="G101" s="42">
        <v>4</v>
      </c>
      <c r="H101" s="42" t="s">
        <v>39</v>
      </c>
      <c r="I101" s="42" t="s">
        <v>50</v>
      </c>
      <c r="J101" s="45"/>
    </row>
    <row r="102" spans="1:10" ht="12.75">
      <c r="A102" s="95" t="s">
        <v>515</v>
      </c>
      <c r="B102" s="184"/>
      <c r="C102" s="41" t="s">
        <v>293</v>
      </c>
      <c r="D102" s="42">
        <v>0</v>
      </c>
      <c r="E102" s="42">
        <v>20</v>
      </c>
      <c r="F102" s="42">
        <v>20</v>
      </c>
      <c r="G102" s="42">
        <v>4</v>
      </c>
      <c r="H102" s="42" t="s">
        <v>39</v>
      </c>
      <c r="I102" s="42" t="s">
        <v>48</v>
      </c>
      <c r="J102" s="45"/>
    </row>
    <row r="103" spans="1:10" ht="12.75" customHeight="1">
      <c r="A103" s="126" t="s">
        <v>516</v>
      </c>
      <c r="B103" s="127" t="s">
        <v>294</v>
      </c>
      <c r="C103" s="41" t="s">
        <v>295</v>
      </c>
      <c r="D103" s="42">
        <v>0</v>
      </c>
      <c r="E103" s="42">
        <v>20</v>
      </c>
      <c r="F103" s="42">
        <v>20</v>
      </c>
      <c r="G103" s="42">
        <v>4</v>
      </c>
      <c r="H103" s="42" t="s">
        <v>39</v>
      </c>
      <c r="I103" s="42" t="s">
        <v>48</v>
      </c>
      <c r="J103" s="45"/>
    </row>
    <row r="104" spans="1:10" ht="12.75">
      <c r="A104" s="95" t="s">
        <v>517</v>
      </c>
      <c r="B104" s="125"/>
      <c r="C104" s="41" t="s">
        <v>296</v>
      </c>
      <c r="D104" s="47"/>
      <c r="E104" s="47"/>
      <c r="F104" s="47"/>
      <c r="G104" s="42">
        <v>1</v>
      </c>
      <c r="H104" s="47"/>
      <c r="I104" s="42" t="s">
        <v>48</v>
      </c>
      <c r="J104" s="45"/>
    </row>
    <row r="105" spans="1:10" ht="12.75">
      <c r="A105" s="100"/>
      <c r="B105" s="50"/>
      <c r="C105" s="48" t="s">
        <v>209</v>
      </c>
      <c r="D105" s="49">
        <v>15</v>
      </c>
      <c r="E105" s="49">
        <v>100</v>
      </c>
      <c r="F105" s="49">
        <v>115</v>
      </c>
      <c r="G105" s="49">
        <v>24</v>
      </c>
      <c r="H105" s="50"/>
      <c r="I105" s="50"/>
      <c r="J105" s="46"/>
    </row>
    <row r="106" spans="1:10" ht="12.75">
      <c r="A106" s="97"/>
      <c r="B106" s="57"/>
      <c r="C106" s="58"/>
      <c r="D106" s="47"/>
      <c r="E106" s="47"/>
      <c r="F106" s="47"/>
      <c r="G106" s="47"/>
      <c r="H106" s="47"/>
      <c r="I106" s="47"/>
      <c r="J106" s="45"/>
    </row>
    <row r="107" spans="1:10" ht="15.75">
      <c r="A107" s="173" t="s">
        <v>297</v>
      </c>
      <c r="B107" s="141"/>
      <c r="C107" s="141"/>
      <c r="D107" s="141"/>
      <c r="E107" s="141"/>
      <c r="F107" s="141"/>
      <c r="G107" s="141"/>
      <c r="H107" s="141"/>
      <c r="I107" s="143"/>
      <c r="J107" s="98"/>
    </row>
    <row r="108" spans="1:10" ht="12.75">
      <c r="A108" s="95" t="s">
        <v>518</v>
      </c>
      <c r="B108" s="182" t="s">
        <v>298</v>
      </c>
      <c r="C108" s="64" t="s">
        <v>299</v>
      </c>
      <c r="D108" s="42">
        <v>0</v>
      </c>
      <c r="E108" s="42">
        <v>10</v>
      </c>
      <c r="F108" s="42">
        <v>10</v>
      </c>
      <c r="G108" s="42">
        <v>2</v>
      </c>
      <c r="H108" s="42" t="s">
        <v>43</v>
      </c>
      <c r="I108" s="42" t="s">
        <v>62</v>
      </c>
      <c r="J108" s="60" t="s">
        <v>300</v>
      </c>
    </row>
    <row r="109" spans="1:10" ht="12.75">
      <c r="A109" s="95" t="s">
        <v>519</v>
      </c>
      <c r="B109" s="183"/>
      <c r="C109" s="64" t="s">
        <v>301</v>
      </c>
      <c r="D109" s="42">
        <v>5</v>
      </c>
      <c r="E109" s="42">
        <v>5</v>
      </c>
      <c r="F109" s="42">
        <v>10</v>
      </c>
      <c r="G109" s="42">
        <v>2</v>
      </c>
      <c r="H109" s="42" t="s">
        <v>39</v>
      </c>
      <c r="I109" s="42" t="s">
        <v>62</v>
      </c>
      <c r="J109" s="45"/>
    </row>
    <row r="110" spans="1:10" ht="12.75">
      <c r="A110" s="95" t="s">
        <v>520</v>
      </c>
      <c r="B110" s="183"/>
      <c r="C110" s="64" t="s">
        <v>302</v>
      </c>
      <c r="D110" s="42">
        <v>5</v>
      </c>
      <c r="E110" s="42">
        <v>10</v>
      </c>
      <c r="F110" s="42">
        <v>15</v>
      </c>
      <c r="G110" s="42">
        <v>3</v>
      </c>
      <c r="H110" s="42" t="s">
        <v>39</v>
      </c>
      <c r="I110" s="42" t="s">
        <v>62</v>
      </c>
      <c r="J110" s="45"/>
    </row>
    <row r="111" spans="1:10" ht="12.75">
      <c r="A111" s="95" t="s">
        <v>521</v>
      </c>
      <c r="B111" s="183"/>
      <c r="C111" s="64" t="s">
        <v>303</v>
      </c>
      <c r="D111" s="42">
        <v>0</v>
      </c>
      <c r="E111" s="42">
        <v>15</v>
      </c>
      <c r="F111" s="42">
        <v>15</v>
      </c>
      <c r="G111" s="42">
        <v>3</v>
      </c>
      <c r="H111" s="42" t="s">
        <v>39</v>
      </c>
      <c r="I111" s="42" t="s">
        <v>62</v>
      </c>
      <c r="J111" s="60" t="s">
        <v>304</v>
      </c>
    </row>
    <row r="112" spans="1:10" ht="12.75">
      <c r="A112" s="95" t="s">
        <v>522</v>
      </c>
      <c r="B112" s="184"/>
      <c r="C112" s="64" t="s">
        <v>305</v>
      </c>
      <c r="D112" s="42">
        <v>0</v>
      </c>
      <c r="E112" s="42">
        <v>10</v>
      </c>
      <c r="F112" s="42">
        <v>10</v>
      </c>
      <c r="G112" s="42">
        <v>2</v>
      </c>
      <c r="H112" s="42" t="s">
        <v>39</v>
      </c>
      <c r="I112" s="42" t="s">
        <v>50</v>
      </c>
      <c r="J112" s="45"/>
    </row>
    <row r="113" spans="1:18" ht="12.75">
      <c r="A113" s="95" t="s">
        <v>523</v>
      </c>
      <c r="B113" s="182" t="s">
        <v>306</v>
      </c>
      <c r="C113" s="64" t="s">
        <v>307</v>
      </c>
      <c r="D113" s="42">
        <v>0</v>
      </c>
      <c r="E113" s="42">
        <v>15</v>
      </c>
      <c r="F113" s="42">
        <v>15</v>
      </c>
      <c r="G113" s="42">
        <v>3</v>
      </c>
      <c r="H113" s="42" t="s">
        <v>43</v>
      </c>
      <c r="I113" s="42" t="s">
        <v>50</v>
      </c>
      <c r="J113" s="45"/>
    </row>
    <row r="114" spans="1:18" ht="12.75">
      <c r="A114" s="95" t="s">
        <v>524</v>
      </c>
      <c r="B114" s="183"/>
      <c r="C114" s="64" t="s">
        <v>308</v>
      </c>
      <c r="D114" s="42">
        <v>10</v>
      </c>
      <c r="E114" s="42">
        <v>10</v>
      </c>
      <c r="F114" s="42">
        <v>20</v>
      </c>
      <c r="G114" s="42">
        <v>4</v>
      </c>
      <c r="H114" s="42" t="s">
        <v>43</v>
      </c>
      <c r="I114" s="42" t="s">
        <v>50</v>
      </c>
      <c r="J114" s="45"/>
    </row>
    <row r="115" spans="1:18" ht="12.75">
      <c r="A115" s="95" t="s">
        <v>525</v>
      </c>
      <c r="B115" s="183"/>
      <c r="C115" s="64" t="s">
        <v>309</v>
      </c>
      <c r="D115" s="42">
        <v>0</v>
      </c>
      <c r="E115" s="42">
        <v>10</v>
      </c>
      <c r="F115" s="42">
        <v>10</v>
      </c>
      <c r="G115" s="42">
        <v>2</v>
      </c>
      <c r="H115" s="42" t="s">
        <v>39</v>
      </c>
      <c r="I115" s="42" t="s">
        <v>48</v>
      </c>
      <c r="J115" s="45"/>
    </row>
    <row r="116" spans="1:18" ht="12.75">
      <c r="A116" s="95" t="s">
        <v>526</v>
      </c>
      <c r="B116" s="183"/>
      <c r="C116" s="64" t="s">
        <v>310</v>
      </c>
      <c r="D116" s="42">
        <v>0</v>
      </c>
      <c r="E116" s="42">
        <v>10</v>
      </c>
      <c r="F116" s="42">
        <v>10</v>
      </c>
      <c r="G116" s="42">
        <v>2</v>
      </c>
      <c r="H116" s="42" t="s">
        <v>39</v>
      </c>
      <c r="I116" s="42" t="s">
        <v>48</v>
      </c>
      <c r="J116" s="45"/>
    </row>
    <row r="117" spans="1:18" ht="12.75">
      <c r="A117" s="95" t="s">
        <v>527</v>
      </c>
      <c r="B117" s="47"/>
      <c r="C117" s="41" t="s">
        <v>311</v>
      </c>
      <c r="D117" s="47"/>
      <c r="E117" s="47"/>
      <c r="F117" s="47"/>
      <c r="G117" s="42">
        <v>1</v>
      </c>
      <c r="H117" s="47"/>
      <c r="I117" s="42" t="s">
        <v>48</v>
      </c>
      <c r="J117" s="45"/>
    </row>
    <row r="118" spans="1:18" ht="12.75">
      <c r="A118" s="100"/>
      <c r="B118" s="50"/>
      <c r="C118" s="48" t="s">
        <v>209</v>
      </c>
      <c r="D118" s="49">
        <v>20</v>
      </c>
      <c r="E118" s="49">
        <v>95</v>
      </c>
      <c r="F118" s="49">
        <v>115</v>
      </c>
      <c r="G118" s="49">
        <v>24</v>
      </c>
      <c r="H118" s="50"/>
      <c r="I118" s="50"/>
      <c r="J118" s="46"/>
    </row>
    <row r="119" spans="1:18" ht="12.75">
      <c r="A119" s="172" t="s">
        <v>312</v>
      </c>
      <c r="B119" s="141"/>
      <c r="C119" s="141"/>
      <c r="D119" s="141"/>
      <c r="E119" s="141"/>
      <c r="F119" s="141"/>
      <c r="G119" s="141"/>
      <c r="H119" s="141"/>
      <c r="I119" s="141"/>
      <c r="J119" s="143"/>
    </row>
    <row r="120" spans="1:18" ht="25.5" customHeight="1">
      <c r="A120" s="109" t="s">
        <v>528</v>
      </c>
      <c r="B120" s="110" t="s">
        <v>313</v>
      </c>
      <c r="C120" s="111" t="s">
        <v>314</v>
      </c>
      <c r="D120" s="112">
        <v>10</v>
      </c>
      <c r="E120" s="113">
        <v>0</v>
      </c>
      <c r="F120" s="112">
        <v>10</v>
      </c>
      <c r="G120" s="113">
        <v>2</v>
      </c>
      <c r="H120" s="113" t="s">
        <v>43</v>
      </c>
      <c r="I120" s="113">
        <v>4</v>
      </c>
      <c r="J120" s="114"/>
      <c r="K120" s="115"/>
      <c r="L120" s="115"/>
      <c r="M120" s="115"/>
      <c r="N120" s="115"/>
      <c r="O120" s="115"/>
      <c r="P120" s="115"/>
      <c r="Q120" s="115"/>
      <c r="R120" s="115"/>
    </row>
    <row r="121" spans="1:18" ht="12.75" customHeight="1">
      <c r="A121" s="116" t="s">
        <v>529</v>
      </c>
      <c r="B121" s="174" t="s">
        <v>315</v>
      </c>
      <c r="C121" s="111" t="s">
        <v>316</v>
      </c>
      <c r="D121" s="113">
        <v>0</v>
      </c>
      <c r="E121" s="112">
        <v>20</v>
      </c>
      <c r="F121" s="112">
        <v>20</v>
      </c>
      <c r="G121" s="113">
        <v>4</v>
      </c>
      <c r="H121" s="113" t="s">
        <v>275</v>
      </c>
      <c r="I121" s="113">
        <v>4</v>
      </c>
      <c r="J121" s="114"/>
      <c r="K121" s="115"/>
      <c r="L121" s="115"/>
      <c r="M121" s="115"/>
      <c r="N121" s="115"/>
      <c r="O121" s="115"/>
      <c r="P121" s="115"/>
      <c r="Q121" s="115"/>
      <c r="R121" s="115"/>
    </row>
    <row r="122" spans="1:18" ht="12.75">
      <c r="A122" s="116" t="s">
        <v>530</v>
      </c>
      <c r="B122" s="175"/>
      <c r="C122" s="111" t="s">
        <v>317</v>
      </c>
      <c r="D122" s="112">
        <v>10</v>
      </c>
      <c r="E122" s="112">
        <v>10</v>
      </c>
      <c r="F122" s="112">
        <v>20</v>
      </c>
      <c r="G122" s="113">
        <v>4</v>
      </c>
      <c r="H122" s="113" t="s">
        <v>43</v>
      </c>
      <c r="I122" s="113">
        <v>5</v>
      </c>
      <c r="J122" s="111" t="s">
        <v>316</v>
      </c>
      <c r="K122" s="115"/>
      <c r="L122" s="115"/>
      <c r="M122" s="115"/>
      <c r="N122" s="115"/>
      <c r="O122" s="115"/>
      <c r="P122" s="115"/>
      <c r="Q122" s="115"/>
      <c r="R122" s="115"/>
    </row>
    <row r="123" spans="1:18" ht="12.75">
      <c r="A123" s="116" t="s">
        <v>531</v>
      </c>
      <c r="B123" s="176"/>
      <c r="C123" s="111" t="s">
        <v>318</v>
      </c>
      <c r="D123" s="113">
        <v>0</v>
      </c>
      <c r="E123" s="112">
        <v>20</v>
      </c>
      <c r="F123" s="112">
        <v>20</v>
      </c>
      <c r="G123" s="113">
        <v>4</v>
      </c>
      <c r="H123" s="113" t="s">
        <v>275</v>
      </c>
      <c r="I123" s="113">
        <v>6</v>
      </c>
      <c r="J123" s="111" t="s">
        <v>317</v>
      </c>
      <c r="K123" s="115"/>
      <c r="L123" s="115"/>
      <c r="M123" s="115"/>
      <c r="N123" s="115"/>
      <c r="O123" s="115"/>
      <c r="P123" s="115"/>
      <c r="Q123" s="115"/>
      <c r="R123" s="115"/>
    </row>
    <row r="124" spans="1:18" ht="12.75">
      <c r="A124" s="116" t="s">
        <v>532</v>
      </c>
      <c r="B124" s="177" t="s">
        <v>319</v>
      </c>
      <c r="C124" s="111" t="s">
        <v>320</v>
      </c>
      <c r="D124" s="112">
        <v>10</v>
      </c>
      <c r="E124" s="113">
        <v>0</v>
      </c>
      <c r="F124" s="112">
        <v>10</v>
      </c>
      <c r="G124" s="113">
        <v>2</v>
      </c>
      <c r="H124" s="113" t="s">
        <v>43</v>
      </c>
      <c r="I124" s="113">
        <v>4</v>
      </c>
      <c r="J124" s="114"/>
      <c r="K124" s="115"/>
      <c r="L124" s="115"/>
      <c r="M124" s="115"/>
      <c r="N124" s="115"/>
      <c r="O124" s="115"/>
      <c r="P124" s="115"/>
      <c r="Q124" s="115"/>
      <c r="R124" s="115"/>
    </row>
    <row r="125" spans="1:18" ht="12.75">
      <c r="A125" s="116" t="s">
        <v>533</v>
      </c>
      <c r="B125" s="178"/>
      <c r="C125" s="111" t="s">
        <v>321</v>
      </c>
      <c r="D125" s="113">
        <v>0</v>
      </c>
      <c r="E125" s="112">
        <v>5</v>
      </c>
      <c r="F125" s="112">
        <v>5</v>
      </c>
      <c r="G125" s="113">
        <v>1</v>
      </c>
      <c r="H125" s="113" t="s">
        <v>275</v>
      </c>
      <c r="I125" s="113">
        <v>5</v>
      </c>
      <c r="J125" s="111" t="s">
        <v>320</v>
      </c>
      <c r="K125" s="115"/>
      <c r="L125" s="115"/>
      <c r="M125" s="115"/>
      <c r="N125" s="115"/>
      <c r="O125" s="115"/>
      <c r="P125" s="115"/>
      <c r="Q125" s="115"/>
      <c r="R125" s="115"/>
    </row>
    <row r="126" spans="1:18" ht="12.75">
      <c r="A126" s="116" t="s">
        <v>534</v>
      </c>
      <c r="B126" s="179"/>
      <c r="C126" s="111" t="s">
        <v>322</v>
      </c>
      <c r="D126" s="112">
        <v>5</v>
      </c>
      <c r="E126" s="112">
        <v>5</v>
      </c>
      <c r="F126" s="112">
        <v>10</v>
      </c>
      <c r="G126" s="113">
        <v>2</v>
      </c>
      <c r="H126" s="113" t="s">
        <v>275</v>
      </c>
      <c r="I126" s="113">
        <v>6</v>
      </c>
      <c r="J126" s="111" t="s">
        <v>321</v>
      </c>
      <c r="K126" s="115"/>
      <c r="L126" s="115"/>
      <c r="M126" s="115"/>
      <c r="N126" s="115"/>
      <c r="O126" s="115"/>
      <c r="P126" s="115"/>
      <c r="Q126" s="115"/>
      <c r="R126" s="115"/>
    </row>
    <row r="127" spans="1:18" ht="12.75">
      <c r="A127" s="116" t="s">
        <v>535</v>
      </c>
      <c r="B127" s="180" t="s">
        <v>323</v>
      </c>
      <c r="C127" s="111" t="s">
        <v>324</v>
      </c>
      <c r="D127" s="113">
        <v>0</v>
      </c>
      <c r="E127" s="112">
        <v>10</v>
      </c>
      <c r="F127" s="112">
        <v>10</v>
      </c>
      <c r="G127" s="113">
        <v>2</v>
      </c>
      <c r="H127" s="113" t="s">
        <v>275</v>
      </c>
      <c r="I127" s="113">
        <v>5</v>
      </c>
      <c r="J127" s="114"/>
      <c r="K127" s="115"/>
      <c r="L127" s="115"/>
      <c r="M127" s="115"/>
      <c r="N127" s="115"/>
      <c r="O127" s="115"/>
      <c r="P127" s="115"/>
      <c r="Q127" s="115"/>
      <c r="R127" s="115"/>
    </row>
    <row r="128" spans="1:18" ht="12.75">
      <c r="A128" s="116" t="s">
        <v>536</v>
      </c>
      <c r="B128" s="181"/>
      <c r="C128" s="111" t="s">
        <v>325</v>
      </c>
      <c r="D128" s="113">
        <v>0</v>
      </c>
      <c r="E128" s="112">
        <v>10</v>
      </c>
      <c r="F128" s="112">
        <v>10</v>
      </c>
      <c r="G128" s="113">
        <v>2</v>
      </c>
      <c r="H128" s="113" t="s">
        <v>275</v>
      </c>
      <c r="I128" s="113">
        <v>6</v>
      </c>
      <c r="J128" s="111" t="s">
        <v>325</v>
      </c>
      <c r="K128" s="115"/>
      <c r="L128" s="115"/>
      <c r="M128" s="115"/>
      <c r="N128" s="115"/>
      <c r="O128" s="115"/>
      <c r="P128" s="115"/>
      <c r="Q128" s="115"/>
      <c r="R128" s="115"/>
    </row>
    <row r="129" spans="1:18" ht="25.5">
      <c r="A129" s="116" t="s">
        <v>537</v>
      </c>
      <c r="B129" s="117"/>
      <c r="C129" s="111" t="s">
        <v>326</v>
      </c>
      <c r="D129" s="113">
        <v>0</v>
      </c>
      <c r="E129" s="113">
        <v>0</v>
      </c>
      <c r="F129" s="113">
        <v>0</v>
      </c>
      <c r="G129" s="113">
        <v>1</v>
      </c>
      <c r="H129" s="113"/>
      <c r="I129" s="113" t="s">
        <v>48</v>
      </c>
      <c r="J129" s="111"/>
      <c r="K129" s="115"/>
      <c r="L129" s="115"/>
      <c r="M129" s="115"/>
      <c r="N129" s="115"/>
      <c r="O129" s="115"/>
      <c r="P129" s="115"/>
      <c r="Q129" s="115"/>
      <c r="R129" s="115"/>
    </row>
    <row r="130" spans="1:18" ht="12.75">
      <c r="A130" s="114"/>
      <c r="B130" s="117"/>
      <c r="C130" s="118" t="s">
        <v>209</v>
      </c>
      <c r="D130" s="119">
        <f t="shared" ref="D130:G130" si="0">SUM(D120:D129)</f>
        <v>35</v>
      </c>
      <c r="E130" s="119">
        <f t="shared" si="0"/>
        <v>80</v>
      </c>
      <c r="F130" s="119">
        <f t="shared" si="0"/>
        <v>115</v>
      </c>
      <c r="G130" s="119">
        <f t="shared" si="0"/>
        <v>24</v>
      </c>
      <c r="H130" s="117"/>
      <c r="I130" s="117"/>
      <c r="J130" s="114"/>
      <c r="K130" s="115"/>
      <c r="L130" s="115"/>
      <c r="M130" s="115"/>
      <c r="N130" s="115"/>
      <c r="O130" s="115"/>
      <c r="P130" s="115"/>
      <c r="Q130" s="115"/>
      <c r="R130" s="115"/>
    </row>
    <row r="131" spans="1:18">
      <c r="A131" s="68"/>
      <c r="B131" s="68"/>
      <c r="C131" s="69"/>
      <c r="D131" s="68"/>
      <c r="E131" s="68"/>
      <c r="F131" s="70"/>
      <c r="G131" s="70"/>
      <c r="H131" s="68"/>
      <c r="I131" s="68"/>
      <c r="J131" s="67"/>
    </row>
    <row r="132" spans="1:18" ht="15.75">
      <c r="A132" s="173" t="s">
        <v>327</v>
      </c>
      <c r="B132" s="141"/>
      <c r="C132" s="141"/>
      <c r="D132" s="141"/>
      <c r="E132" s="141"/>
      <c r="F132" s="141"/>
      <c r="G132" s="141"/>
      <c r="H132" s="141"/>
      <c r="I132" s="141"/>
      <c r="J132" s="143"/>
    </row>
    <row r="133" spans="1:18" ht="12.75">
      <c r="A133" s="120" t="s">
        <v>538</v>
      </c>
      <c r="B133" s="182" t="s">
        <v>327</v>
      </c>
      <c r="C133" s="111" t="s">
        <v>328</v>
      </c>
      <c r="D133" s="121">
        <v>10</v>
      </c>
      <c r="E133" s="112">
        <v>5</v>
      </c>
      <c r="F133" s="112">
        <v>15</v>
      </c>
      <c r="G133" s="113">
        <v>4</v>
      </c>
      <c r="H133" s="113" t="s">
        <v>43</v>
      </c>
      <c r="I133" s="113" t="s">
        <v>50</v>
      </c>
      <c r="J133" s="114"/>
      <c r="K133" s="115"/>
      <c r="L133" s="115"/>
      <c r="M133" s="115"/>
      <c r="N133" s="115"/>
      <c r="O133" s="115"/>
      <c r="P133" s="115"/>
      <c r="Q133" s="115"/>
      <c r="R133" s="115"/>
    </row>
    <row r="134" spans="1:18" ht="12.75">
      <c r="A134" s="122" t="s">
        <v>539</v>
      </c>
      <c r="B134" s="183"/>
      <c r="C134" s="111" t="s">
        <v>329</v>
      </c>
      <c r="D134" s="113">
        <v>0</v>
      </c>
      <c r="E134" s="112">
        <v>10</v>
      </c>
      <c r="F134" s="112">
        <v>10</v>
      </c>
      <c r="G134" s="113">
        <v>3</v>
      </c>
      <c r="H134" s="113" t="s">
        <v>39</v>
      </c>
      <c r="I134" s="113" t="s">
        <v>50</v>
      </c>
      <c r="J134" s="111" t="s">
        <v>330</v>
      </c>
      <c r="K134" s="115"/>
      <c r="L134" s="115"/>
      <c r="M134" s="115"/>
      <c r="N134" s="115"/>
      <c r="O134" s="115"/>
      <c r="P134" s="115"/>
      <c r="Q134" s="115"/>
      <c r="R134" s="115"/>
    </row>
    <row r="135" spans="1:18" ht="12.75">
      <c r="A135" s="122" t="s">
        <v>540</v>
      </c>
      <c r="B135" s="183"/>
      <c r="C135" s="111" t="s">
        <v>331</v>
      </c>
      <c r="D135" s="113">
        <v>0</v>
      </c>
      <c r="E135" s="112">
        <v>10</v>
      </c>
      <c r="F135" s="112">
        <v>10</v>
      </c>
      <c r="G135" s="113">
        <v>3</v>
      </c>
      <c r="H135" s="113" t="s">
        <v>39</v>
      </c>
      <c r="I135" s="113" t="s">
        <v>48</v>
      </c>
      <c r="J135" s="114"/>
      <c r="K135" s="115"/>
      <c r="L135" s="115"/>
      <c r="M135" s="115"/>
      <c r="N135" s="115"/>
      <c r="O135" s="115"/>
      <c r="P135" s="115"/>
      <c r="Q135" s="115"/>
      <c r="R135" s="115"/>
    </row>
    <row r="136" spans="1:18" ht="25.5">
      <c r="A136" s="122" t="s">
        <v>541</v>
      </c>
      <c r="B136" s="183"/>
      <c r="C136" s="111" t="s">
        <v>332</v>
      </c>
      <c r="D136" s="112">
        <v>10</v>
      </c>
      <c r="E136" s="112">
        <v>5</v>
      </c>
      <c r="F136" s="112">
        <v>15</v>
      </c>
      <c r="G136" s="113">
        <v>4</v>
      </c>
      <c r="H136" s="113" t="s">
        <v>43</v>
      </c>
      <c r="I136" s="113" t="s">
        <v>62</v>
      </c>
      <c r="J136" s="114"/>
      <c r="K136" s="115"/>
      <c r="L136" s="115"/>
      <c r="M136" s="115"/>
      <c r="N136" s="115"/>
      <c r="O136" s="115"/>
      <c r="P136" s="115"/>
      <c r="Q136" s="115"/>
      <c r="R136" s="115"/>
    </row>
    <row r="137" spans="1:18" ht="12.75">
      <c r="A137" s="122" t="s">
        <v>542</v>
      </c>
      <c r="B137" s="182" t="s">
        <v>333</v>
      </c>
      <c r="C137" s="111" t="s">
        <v>330</v>
      </c>
      <c r="D137" s="113">
        <v>0</v>
      </c>
      <c r="E137" s="112">
        <v>10</v>
      </c>
      <c r="F137" s="112">
        <v>10</v>
      </c>
      <c r="G137" s="113">
        <v>3</v>
      </c>
      <c r="H137" s="113" t="s">
        <v>39</v>
      </c>
      <c r="I137" s="113" t="s">
        <v>62</v>
      </c>
      <c r="J137" s="114"/>
      <c r="K137" s="115"/>
      <c r="L137" s="115"/>
      <c r="M137" s="115"/>
      <c r="N137" s="115"/>
      <c r="O137" s="115"/>
      <c r="P137" s="115"/>
      <c r="Q137" s="115"/>
      <c r="R137" s="115"/>
    </row>
    <row r="138" spans="1:18" ht="25.5">
      <c r="A138" s="122" t="s">
        <v>543</v>
      </c>
      <c r="B138" s="183"/>
      <c r="C138" s="111" t="s">
        <v>246</v>
      </c>
      <c r="D138" s="113">
        <v>0</v>
      </c>
      <c r="E138" s="112">
        <v>10</v>
      </c>
      <c r="F138" s="112">
        <v>10</v>
      </c>
      <c r="G138" s="113">
        <v>3</v>
      </c>
      <c r="H138" s="113" t="s">
        <v>39</v>
      </c>
      <c r="I138" s="113" t="s">
        <v>50</v>
      </c>
      <c r="J138" s="114"/>
      <c r="K138" s="115"/>
      <c r="L138" s="115"/>
      <c r="M138" s="115"/>
      <c r="N138" s="115"/>
      <c r="O138" s="115"/>
      <c r="P138" s="115"/>
      <c r="Q138" s="115"/>
      <c r="R138" s="115"/>
    </row>
    <row r="139" spans="1:18" ht="25.5">
      <c r="A139" s="122" t="s">
        <v>544</v>
      </c>
      <c r="B139" s="183"/>
      <c r="C139" s="111" t="s">
        <v>247</v>
      </c>
      <c r="D139" s="113">
        <v>0</v>
      </c>
      <c r="E139" s="112">
        <v>10</v>
      </c>
      <c r="F139" s="112">
        <v>10</v>
      </c>
      <c r="G139" s="113">
        <v>3</v>
      </c>
      <c r="H139" s="113" t="s">
        <v>39</v>
      </c>
      <c r="I139" s="113" t="s">
        <v>48</v>
      </c>
      <c r="J139" s="111" t="s">
        <v>246</v>
      </c>
      <c r="K139" s="115"/>
      <c r="L139" s="115"/>
      <c r="M139" s="115"/>
      <c r="N139" s="115"/>
      <c r="O139" s="115"/>
      <c r="P139" s="115"/>
      <c r="Q139" s="115"/>
      <c r="R139" s="115"/>
    </row>
    <row r="140" spans="1:18" ht="25.5">
      <c r="A140" s="122" t="s">
        <v>545</v>
      </c>
      <c r="B140" s="110"/>
      <c r="C140" s="111" t="s">
        <v>334</v>
      </c>
      <c r="D140" s="113">
        <v>0</v>
      </c>
      <c r="E140" s="113">
        <v>0</v>
      </c>
      <c r="F140" s="113">
        <v>0</v>
      </c>
      <c r="G140" s="113">
        <v>1</v>
      </c>
      <c r="H140" s="112" t="s">
        <v>546</v>
      </c>
      <c r="I140" s="113" t="s">
        <v>48</v>
      </c>
      <c r="J140" s="114"/>
      <c r="K140" s="115"/>
      <c r="L140" s="115"/>
      <c r="M140" s="115"/>
      <c r="N140" s="115"/>
      <c r="O140" s="115"/>
      <c r="P140" s="115"/>
      <c r="Q140" s="115"/>
      <c r="R140" s="115"/>
    </row>
    <row r="141" spans="1:18" ht="12.75">
      <c r="A141" s="123"/>
      <c r="B141" s="65"/>
      <c r="C141" s="69" t="s">
        <v>209</v>
      </c>
      <c r="D141" s="70">
        <f t="shared" ref="D141:G141" si="1">SUM(D133:D140)</f>
        <v>20</v>
      </c>
      <c r="E141" s="70">
        <f t="shared" si="1"/>
        <v>60</v>
      </c>
      <c r="F141" s="70">
        <f t="shared" si="1"/>
        <v>80</v>
      </c>
      <c r="G141" s="70">
        <f t="shared" si="1"/>
        <v>24</v>
      </c>
      <c r="H141" s="66"/>
      <c r="I141" s="66"/>
      <c r="J141" s="71"/>
    </row>
    <row r="142" spans="1:18" ht="12.75">
      <c r="I142" s="66"/>
    </row>
  </sheetData>
  <mergeCells count="37">
    <mergeCell ref="B133:B136"/>
    <mergeCell ref="B137:B139"/>
    <mergeCell ref="B67:B68"/>
    <mergeCell ref="A3:I3"/>
    <mergeCell ref="B4:B6"/>
    <mergeCell ref="B7:B9"/>
    <mergeCell ref="B10:B12"/>
    <mergeCell ref="B13:B15"/>
    <mergeCell ref="A18:I18"/>
    <mergeCell ref="B19:B22"/>
    <mergeCell ref="B23:B25"/>
    <mergeCell ref="A29:I29"/>
    <mergeCell ref="B30:B38"/>
    <mergeCell ref="A47:I47"/>
    <mergeCell ref="B48:B54"/>
    <mergeCell ref="A95:I95"/>
    <mergeCell ref="B75:B77"/>
    <mergeCell ref="B82:B87"/>
    <mergeCell ref="B88:B91"/>
    <mergeCell ref="B55:B57"/>
    <mergeCell ref="A61:I61"/>
    <mergeCell ref="B39:B44"/>
    <mergeCell ref="A119:J119"/>
    <mergeCell ref="A132:J132"/>
    <mergeCell ref="B121:B123"/>
    <mergeCell ref="B124:B126"/>
    <mergeCell ref="B127:B128"/>
    <mergeCell ref="B96:B100"/>
    <mergeCell ref="B101:B102"/>
    <mergeCell ref="B108:B112"/>
    <mergeCell ref="B113:B116"/>
    <mergeCell ref="B62:B64"/>
    <mergeCell ref="B65:B66"/>
    <mergeCell ref="A71:I71"/>
    <mergeCell ref="B72:B74"/>
    <mergeCell ref="A81:I81"/>
    <mergeCell ref="A107:I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TAN_alap_levelező</vt:lpstr>
      <vt:lpstr>TAN_VMT_levelező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2022-06-28T07:08:20Z</cp:lastPrinted>
  <dcterms:created xsi:type="dcterms:W3CDTF">2022-03-30T09:55:08Z</dcterms:created>
  <dcterms:modified xsi:type="dcterms:W3CDTF">2022-08-04T10:52:32Z</dcterms:modified>
</cp:coreProperties>
</file>