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Felhasználó\Desktop\Mintatantervek\"/>
    </mc:Choice>
  </mc:AlternateContent>
  <xr:revisionPtr revIDLastSave="0" documentId="13_ncr:1_{AF6A7A4E-247A-4D3A-9971-9117733D5BDA}" xr6:coauthVersionLast="36" xr6:coauthVersionMax="36" xr10:uidLastSave="{00000000-0000-0000-0000-000000000000}"/>
  <bookViews>
    <workbookView xWindow="0" yWindow="0" windowWidth="28800" windowHeight="12225" firstSheet="3" activeTab="3" xr2:uid="{00000000-000D-0000-FFFF-FFFF00000000}"/>
  </bookViews>
  <sheets>
    <sheet name="TAN_alap_nappali" sheetId="1" r:id="rId1"/>
    <sheet name="TAN_VMT_nappali" sheetId="2" r:id="rId2"/>
    <sheet name="TAN_alap_ekvivalencia" sheetId="3" r:id="rId3"/>
    <sheet name="Tan_cigány-roma levelező" sheetId="9" r:id="rId4"/>
  </sheets>
  <definedNames>
    <definedName name="_xlnm._FilterDatabase" localSheetId="0" hidden="1">TAN_alap_nappali!$A$2:$BE$119</definedName>
    <definedName name="_xlnm._FilterDatabase" localSheetId="3" hidden="1">'Tan_cigány-roma levelező'!$A$2:$BF$106</definedName>
  </definedNames>
  <calcPr calcId="191029"/>
  <customWorkbookViews>
    <customWorkbookView name="Felhasználó - Egyéni nézet" guid="{ADFC4D1F-D661-4B97-9BCE-DA46AA0BC5F9}" maximized="1" windowWidth="0" windowHeight="0" activeSheetId="0"/>
  </customWorkbookViews>
  <extLst>
    <ext uri="GoogleSheetsCustomDataVersion1">
      <go:sheetsCustomData xmlns:go="http://customooxmlschemas.google.com/" r:id="rId16" roundtripDataSignature="AMtx7mgZ6XJruLjVKfpWZXJf3zUUoxJlGg=="/>
    </ext>
  </extLst>
</workbook>
</file>

<file path=xl/calcChain.xml><?xml version="1.0" encoding="utf-8"?>
<calcChain xmlns="http://schemas.openxmlformats.org/spreadsheetml/2006/main">
  <c r="AG81" i="9" l="1"/>
  <c r="AG82" i="9"/>
  <c r="AG83" i="9"/>
  <c r="AG84" i="9"/>
  <c r="AG85" i="9"/>
  <c r="AG86" i="9"/>
  <c r="AG87" i="9"/>
  <c r="AG88" i="9"/>
  <c r="AG89" i="9"/>
  <c r="AG90" i="9"/>
  <c r="AG91" i="9"/>
  <c r="AG80" i="9"/>
  <c r="AG92" i="9" l="1"/>
  <c r="AC102" i="9" l="1"/>
  <c r="AB102" i="9"/>
  <c r="AA102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AG101" i="9"/>
  <c r="AE101" i="9"/>
  <c r="AD101" i="9"/>
  <c r="AG100" i="9"/>
  <c r="AE100" i="9"/>
  <c r="AD100" i="9"/>
  <c r="AG99" i="9"/>
  <c r="AE99" i="9"/>
  <c r="AD99" i="9"/>
  <c r="AG98" i="9"/>
  <c r="AE98" i="9"/>
  <c r="AD98" i="9"/>
  <c r="AG97" i="9"/>
  <c r="AE97" i="9"/>
  <c r="AD97" i="9"/>
  <c r="AG96" i="9"/>
  <c r="AE96" i="9"/>
  <c r="AD96" i="9"/>
  <c r="AF96" i="9" s="1"/>
  <c r="AG95" i="9"/>
  <c r="AE95" i="9"/>
  <c r="AD95" i="9"/>
  <c r="AG94" i="9"/>
  <c r="AE94" i="9"/>
  <c r="AD94" i="9"/>
  <c r="AG93" i="9"/>
  <c r="AE93" i="9"/>
  <c r="AD93" i="9"/>
  <c r="AH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AE91" i="9"/>
  <c r="AD91" i="9"/>
  <c r="AE90" i="9"/>
  <c r="AD90" i="9"/>
  <c r="AE89" i="9"/>
  <c r="AD89" i="9"/>
  <c r="AE88" i="9"/>
  <c r="AD88" i="9"/>
  <c r="AE87" i="9"/>
  <c r="AD87" i="9"/>
  <c r="AE86" i="9"/>
  <c r="AD86" i="9"/>
  <c r="AE85" i="9"/>
  <c r="AD85" i="9"/>
  <c r="AE84" i="9"/>
  <c r="AD84" i="9"/>
  <c r="AE83" i="9"/>
  <c r="AD83" i="9"/>
  <c r="AE82" i="9"/>
  <c r="AD82" i="9"/>
  <c r="AF82" i="9" s="1"/>
  <c r="AE81" i="9"/>
  <c r="AD81" i="9"/>
  <c r="AE80" i="9"/>
  <c r="AD80" i="9"/>
  <c r="AG79" i="9"/>
  <c r="AE79" i="9"/>
  <c r="AD79" i="9"/>
  <c r="AG78" i="9"/>
  <c r="AE78" i="9"/>
  <c r="AD78" i="9"/>
  <c r="AF78" i="9" s="1"/>
  <c r="AG77" i="9"/>
  <c r="AE77" i="9"/>
  <c r="AD77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AG73" i="9"/>
  <c r="AE73" i="9"/>
  <c r="AD73" i="9"/>
  <c r="AG72" i="9"/>
  <c r="AE72" i="9"/>
  <c r="AD72" i="9"/>
  <c r="AG71" i="9"/>
  <c r="AE71" i="9"/>
  <c r="AD71" i="9"/>
  <c r="AF71" i="9" s="1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AG69" i="9"/>
  <c r="AE69" i="9"/>
  <c r="AD69" i="9"/>
  <c r="AG68" i="9"/>
  <c r="AE68" i="9"/>
  <c r="AD68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AG66" i="9"/>
  <c r="AE66" i="9"/>
  <c r="AD66" i="9"/>
  <c r="AG65" i="9"/>
  <c r="AE65" i="9"/>
  <c r="AD65" i="9"/>
  <c r="AF65" i="9" s="1"/>
  <c r="AG64" i="9"/>
  <c r="AE64" i="9"/>
  <c r="AD64" i="9"/>
  <c r="AG63" i="9"/>
  <c r="AE63" i="9"/>
  <c r="AD63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AG61" i="9"/>
  <c r="AE61" i="9"/>
  <c r="AD61" i="9"/>
  <c r="AE60" i="9"/>
  <c r="AD60" i="9"/>
  <c r="AG59" i="9"/>
  <c r="AE59" i="9"/>
  <c r="AD59" i="9"/>
  <c r="AG58" i="9"/>
  <c r="AE58" i="9"/>
  <c r="AD58" i="9"/>
  <c r="AG57" i="9"/>
  <c r="AE57" i="9"/>
  <c r="AD57" i="9"/>
  <c r="AG56" i="9"/>
  <c r="AE56" i="9"/>
  <c r="AD56" i="9"/>
  <c r="AG55" i="9"/>
  <c r="AE55" i="9"/>
  <c r="AD55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AG53" i="9"/>
  <c r="AE53" i="9"/>
  <c r="AD53" i="9"/>
  <c r="AG52" i="9"/>
  <c r="AE52" i="9"/>
  <c r="AD52" i="9"/>
  <c r="AF52" i="9" s="1"/>
  <c r="AG51" i="9"/>
  <c r="AE51" i="9"/>
  <c r="AD51" i="9"/>
  <c r="AG50" i="9"/>
  <c r="AE50" i="9"/>
  <c r="AD50" i="9"/>
  <c r="AG49" i="9"/>
  <c r="AE49" i="9"/>
  <c r="AD49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AG47" i="9"/>
  <c r="AE47" i="9"/>
  <c r="AD47" i="9"/>
  <c r="AF47" i="9" s="1"/>
  <c r="AG46" i="9"/>
  <c r="AE46" i="9"/>
  <c r="AD46" i="9"/>
  <c r="AG45" i="9"/>
  <c r="AE45" i="9"/>
  <c r="AD45" i="9"/>
  <c r="AG44" i="9"/>
  <c r="AE44" i="9"/>
  <c r="AD44" i="9"/>
  <c r="AG43" i="9"/>
  <c r="AE43" i="9"/>
  <c r="AD43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AG41" i="9"/>
  <c r="AE41" i="9"/>
  <c r="AD41" i="9"/>
  <c r="AG40" i="9"/>
  <c r="AE40" i="9"/>
  <c r="AD40" i="9"/>
  <c r="AG39" i="9"/>
  <c r="AE39" i="9"/>
  <c r="AD39" i="9"/>
  <c r="AG38" i="9"/>
  <c r="AE38" i="9"/>
  <c r="AD38" i="9"/>
  <c r="AF38" i="9" s="1"/>
  <c r="AG37" i="9"/>
  <c r="AE37" i="9"/>
  <c r="AD37" i="9"/>
  <c r="AG36" i="9"/>
  <c r="AE36" i="9"/>
  <c r="AD36" i="9"/>
  <c r="AG35" i="9"/>
  <c r="AE35" i="9"/>
  <c r="AD35" i="9"/>
  <c r="AG34" i="9"/>
  <c r="AE34" i="9"/>
  <c r="AD34" i="9"/>
  <c r="AF34" i="9" s="1"/>
  <c r="AG33" i="9"/>
  <c r="AE33" i="9"/>
  <c r="AD33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AG30" i="9"/>
  <c r="AE30" i="9"/>
  <c r="AD30" i="9"/>
  <c r="AG29" i="9"/>
  <c r="AE29" i="9"/>
  <c r="AD29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AG27" i="9"/>
  <c r="AF27" i="9"/>
  <c r="AG26" i="9"/>
  <c r="AE26" i="9"/>
  <c r="AD26" i="9"/>
  <c r="AG25" i="9"/>
  <c r="AE25" i="9"/>
  <c r="AD25" i="9"/>
  <c r="AG24" i="9"/>
  <c r="AE24" i="9"/>
  <c r="AD24" i="9"/>
  <c r="AG21" i="9"/>
  <c r="AE21" i="9"/>
  <c r="AD21" i="9"/>
  <c r="AG22" i="9"/>
  <c r="AE22" i="9"/>
  <c r="AD22" i="9"/>
  <c r="AG20" i="9"/>
  <c r="AE20" i="9"/>
  <c r="AD20" i="9"/>
  <c r="AG19" i="9"/>
  <c r="AE19" i="9"/>
  <c r="AD19" i="9"/>
  <c r="AG23" i="9"/>
  <c r="AE23" i="9"/>
  <c r="AD23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AG17" i="9"/>
  <c r="AE17" i="9"/>
  <c r="AD17" i="9"/>
  <c r="AG16" i="9"/>
  <c r="AE16" i="9"/>
  <c r="AD16" i="9"/>
  <c r="AG15" i="9"/>
  <c r="AE15" i="9"/>
  <c r="AD15" i="9"/>
  <c r="AG14" i="9"/>
  <c r="AE14" i="9"/>
  <c r="AD14" i="9"/>
  <c r="AG13" i="9"/>
  <c r="AE13" i="9"/>
  <c r="AD13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AG6" i="9"/>
  <c r="AE6" i="9"/>
  <c r="AD6" i="9"/>
  <c r="AG11" i="9"/>
  <c r="AE11" i="9"/>
  <c r="AD11" i="9"/>
  <c r="AG10" i="9"/>
  <c r="AE10" i="9"/>
  <c r="AD10" i="9"/>
  <c r="AG9" i="9"/>
  <c r="AE9" i="9"/>
  <c r="AD9" i="9"/>
  <c r="AG8" i="9"/>
  <c r="AE8" i="9"/>
  <c r="AD8" i="9"/>
  <c r="AG7" i="9"/>
  <c r="AF7" i="9"/>
  <c r="AG5" i="9"/>
  <c r="AE5" i="9"/>
  <c r="AD5" i="9"/>
  <c r="AG4" i="9"/>
  <c r="AF4" i="9"/>
  <c r="AG3" i="9"/>
  <c r="AE3" i="9"/>
  <c r="AD3" i="9"/>
  <c r="L141" i="2"/>
  <c r="K141" i="2"/>
  <c r="J141" i="2"/>
  <c r="I141" i="2"/>
  <c r="G141" i="2"/>
  <c r="F141" i="2"/>
  <c r="L130" i="2"/>
  <c r="K130" i="2"/>
  <c r="J130" i="2"/>
  <c r="I130" i="2"/>
  <c r="G130" i="2"/>
  <c r="F130" i="2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AL114" i="1"/>
  <c r="AJ114" i="1"/>
  <c r="AI114" i="1"/>
  <c r="AL113" i="1"/>
  <c r="AJ113" i="1"/>
  <c r="AI113" i="1"/>
  <c r="AL112" i="1"/>
  <c r="AJ112" i="1"/>
  <c r="AI112" i="1"/>
  <c r="AL111" i="1"/>
  <c r="AJ111" i="1"/>
  <c r="AI111" i="1"/>
  <c r="AL110" i="1"/>
  <c r="AJ110" i="1"/>
  <c r="AK110" i="1" s="1"/>
  <c r="AL109" i="1"/>
  <c r="AJ109" i="1"/>
  <c r="AI109" i="1"/>
  <c r="AL108" i="1"/>
  <c r="AJ108" i="1"/>
  <c r="AI108" i="1"/>
  <c r="AL107" i="1"/>
  <c r="AJ107" i="1"/>
  <c r="AI107" i="1"/>
  <c r="AL106" i="1"/>
  <c r="AJ106" i="1"/>
  <c r="AI106" i="1"/>
  <c r="AL105" i="1"/>
  <c r="AG105" i="1"/>
  <c r="AJ105" i="1" s="1"/>
  <c r="AF105" i="1"/>
  <c r="AI105" i="1" s="1"/>
  <c r="AL104" i="1"/>
  <c r="AG104" i="1"/>
  <c r="AJ104" i="1" s="1"/>
  <c r="AF104" i="1"/>
  <c r="AI104" i="1" s="1"/>
  <c r="AL103" i="1"/>
  <c r="AG103" i="1"/>
  <c r="AJ103" i="1" s="1"/>
  <c r="AF103" i="1"/>
  <c r="AI103" i="1" s="1"/>
  <c r="AL102" i="1"/>
  <c r="AG102" i="1"/>
  <c r="AJ102" i="1" s="1"/>
  <c r="AF102" i="1"/>
  <c r="AI102" i="1" s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AL100" i="1"/>
  <c r="AG100" i="1"/>
  <c r="AJ100" i="1" s="1"/>
  <c r="AF100" i="1"/>
  <c r="AI100" i="1" s="1"/>
  <c r="AL99" i="1"/>
  <c r="AG99" i="1"/>
  <c r="AJ99" i="1" s="1"/>
  <c r="AF99" i="1"/>
  <c r="AL98" i="1"/>
  <c r="AK98" i="1"/>
  <c r="AJ98" i="1"/>
  <c r="AI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AL85" i="1"/>
  <c r="AG85" i="1"/>
  <c r="AJ85" i="1" s="1"/>
  <c r="AF85" i="1"/>
  <c r="AI85" i="1" s="1"/>
  <c r="AL84" i="1"/>
  <c r="AG84" i="1"/>
  <c r="AF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AG82" i="1"/>
  <c r="AJ82" i="1" s="1"/>
  <c r="AF82" i="1"/>
  <c r="AI82" i="1" s="1"/>
  <c r="AK82" i="1" s="1"/>
  <c r="AL81" i="1"/>
  <c r="AL83" i="1" s="1"/>
  <c r="AG81" i="1"/>
  <c r="AF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AL79" i="1"/>
  <c r="AG79" i="1"/>
  <c r="AJ79" i="1" s="1"/>
  <c r="AF79" i="1"/>
  <c r="AI79" i="1" s="1"/>
  <c r="AL78" i="1"/>
  <c r="AG78" i="1"/>
  <c r="AF78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AL73" i="1"/>
  <c r="AG73" i="1"/>
  <c r="AJ73" i="1" s="1"/>
  <c r="AF73" i="1"/>
  <c r="AI73" i="1" s="1"/>
  <c r="AK73" i="1" s="1"/>
  <c r="AL72" i="1"/>
  <c r="AG72" i="1"/>
  <c r="AJ72" i="1" s="1"/>
  <c r="AF72" i="1"/>
  <c r="AI72" i="1" s="1"/>
  <c r="AL71" i="1"/>
  <c r="AG71" i="1"/>
  <c r="AJ71" i="1" s="1"/>
  <c r="AF71" i="1"/>
  <c r="AI71" i="1" s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AL69" i="1"/>
  <c r="AG69" i="1"/>
  <c r="AJ69" i="1" s="1"/>
  <c r="AF69" i="1"/>
  <c r="AI69" i="1" s="1"/>
  <c r="AL68" i="1"/>
  <c r="AG68" i="1"/>
  <c r="AF68" i="1"/>
  <c r="AI68" i="1" s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AL66" i="1"/>
  <c r="AG66" i="1"/>
  <c r="AJ66" i="1" s="1"/>
  <c r="AF66" i="1"/>
  <c r="AI66" i="1" s="1"/>
  <c r="AL65" i="1"/>
  <c r="AG65" i="1"/>
  <c r="AJ65" i="1" s="1"/>
  <c r="AF65" i="1"/>
  <c r="AI65" i="1" s="1"/>
  <c r="AL64" i="1"/>
  <c r="AG64" i="1"/>
  <c r="AJ64" i="1" s="1"/>
  <c r="AF64" i="1"/>
  <c r="AI64" i="1" s="1"/>
  <c r="AL63" i="1"/>
  <c r="AG63" i="1"/>
  <c r="AF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AL61" i="1"/>
  <c r="AG61" i="1"/>
  <c r="AJ61" i="1" s="1"/>
  <c r="AF61" i="1"/>
  <c r="AI61" i="1" s="1"/>
  <c r="AG60" i="1"/>
  <c r="AJ60" i="1" s="1"/>
  <c r="AF60" i="1"/>
  <c r="AI60" i="1" s="1"/>
  <c r="AL59" i="1"/>
  <c r="AG59" i="1"/>
  <c r="AJ59" i="1" s="1"/>
  <c r="AF59" i="1"/>
  <c r="AI59" i="1" s="1"/>
  <c r="AL58" i="1"/>
  <c r="AG58" i="1"/>
  <c r="AJ58" i="1" s="1"/>
  <c r="AF58" i="1"/>
  <c r="AI58" i="1" s="1"/>
  <c r="AL57" i="1"/>
  <c r="AG57" i="1"/>
  <c r="AJ57" i="1" s="1"/>
  <c r="AF57" i="1"/>
  <c r="AI57" i="1" s="1"/>
  <c r="AL56" i="1"/>
  <c r="AG56" i="1"/>
  <c r="AJ56" i="1" s="1"/>
  <c r="AF56" i="1"/>
  <c r="AI56" i="1" s="1"/>
  <c r="AL55" i="1"/>
  <c r="AG55" i="1"/>
  <c r="AJ55" i="1" s="1"/>
  <c r="AF55" i="1"/>
  <c r="AI55" i="1" s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AL53" i="1"/>
  <c r="AG53" i="1"/>
  <c r="AJ53" i="1" s="1"/>
  <c r="AF53" i="1"/>
  <c r="AI53" i="1" s="1"/>
  <c r="AL52" i="1"/>
  <c r="AG52" i="1"/>
  <c r="AJ52" i="1" s="1"/>
  <c r="AF52" i="1"/>
  <c r="AI52" i="1" s="1"/>
  <c r="AL51" i="1"/>
  <c r="AG51" i="1"/>
  <c r="AJ51" i="1" s="1"/>
  <c r="AF51" i="1"/>
  <c r="AI51" i="1" s="1"/>
  <c r="AL50" i="1"/>
  <c r="AG50" i="1"/>
  <c r="AJ50" i="1" s="1"/>
  <c r="AF50" i="1"/>
  <c r="AI50" i="1" s="1"/>
  <c r="AL49" i="1"/>
  <c r="AG49" i="1"/>
  <c r="AJ49" i="1" s="1"/>
  <c r="AF49" i="1"/>
  <c r="AI49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AL47" i="1"/>
  <c r="AG47" i="1"/>
  <c r="AJ47" i="1" s="1"/>
  <c r="AF47" i="1"/>
  <c r="AI47" i="1" s="1"/>
  <c r="AL46" i="1"/>
  <c r="AG46" i="1"/>
  <c r="AJ46" i="1" s="1"/>
  <c r="AF46" i="1"/>
  <c r="AI46" i="1" s="1"/>
  <c r="AL45" i="1"/>
  <c r="AG45" i="1"/>
  <c r="AJ45" i="1" s="1"/>
  <c r="AF45" i="1"/>
  <c r="AI45" i="1" s="1"/>
  <c r="AL44" i="1"/>
  <c r="AG44" i="1"/>
  <c r="AJ44" i="1" s="1"/>
  <c r="AF44" i="1"/>
  <c r="AI44" i="1" s="1"/>
  <c r="AL43" i="1"/>
  <c r="AG43" i="1"/>
  <c r="AF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AL41" i="1"/>
  <c r="AG41" i="1"/>
  <c r="AJ41" i="1" s="1"/>
  <c r="AF41" i="1"/>
  <c r="AI41" i="1" s="1"/>
  <c r="AL40" i="1"/>
  <c r="AG40" i="1"/>
  <c r="AJ40" i="1" s="1"/>
  <c r="AF40" i="1"/>
  <c r="AI40" i="1" s="1"/>
  <c r="AL39" i="1"/>
  <c r="AG39" i="1"/>
  <c r="AJ39" i="1" s="1"/>
  <c r="AF39" i="1"/>
  <c r="AI39" i="1" s="1"/>
  <c r="AL38" i="1"/>
  <c r="AG38" i="1"/>
  <c r="AJ38" i="1" s="1"/>
  <c r="AF38" i="1"/>
  <c r="AI38" i="1" s="1"/>
  <c r="AL37" i="1"/>
  <c r="AG37" i="1"/>
  <c r="AJ37" i="1" s="1"/>
  <c r="AF37" i="1"/>
  <c r="AI37" i="1" s="1"/>
  <c r="AL36" i="1"/>
  <c r="AG36" i="1"/>
  <c r="AJ36" i="1" s="1"/>
  <c r="AF36" i="1"/>
  <c r="AI36" i="1" s="1"/>
  <c r="AL35" i="1"/>
  <c r="AG35" i="1"/>
  <c r="AJ35" i="1" s="1"/>
  <c r="AF35" i="1"/>
  <c r="AI35" i="1" s="1"/>
  <c r="AL34" i="1"/>
  <c r="AG34" i="1"/>
  <c r="AJ34" i="1" s="1"/>
  <c r="AF34" i="1"/>
  <c r="AI34" i="1" s="1"/>
  <c r="AL33" i="1"/>
  <c r="AG33" i="1"/>
  <c r="AF33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AL30" i="1"/>
  <c r="AG30" i="1"/>
  <c r="AJ30" i="1" s="1"/>
  <c r="AF30" i="1"/>
  <c r="AI30" i="1" s="1"/>
  <c r="AL29" i="1"/>
  <c r="AG29" i="1"/>
  <c r="AJ29" i="1" s="1"/>
  <c r="AF29" i="1"/>
  <c r="AI29" i="1" s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AG27" i="1"/>
  <c r="AF27" i="1"/>
  <c r="AL26" i="1"/>
  <c r="AG26" i="1"/>
  <c r="AJ26" i="1" s="1"/>
  <c r="AF26" i="1"/>
  <c r="AI26" i="1" s="1"/>
  <c r="AL25" i="1"/>
  <c r="AG25" i="1"/>
  <c r="AJ25" i="1" s="1"/>
  <c r="AF25" i="1"/>
  <c r="AI25" i="1" s="1"/>
  <c r="AL24" i="1"/>
  <c r="AG24" i="1"/>
  <c r="AJ24" i="1" s="1"/>
  <c r="AF24" i="1"/>
  <c r="AI24" i="1" s="1"/>
  <c r="AL21" i="1"/>
  <c r="AG21" i="1"/>
  <c r="AJ21" i="1" s="1"/>
  <c r="AF21" i="1"/>
  <c r="AI21" i="1" s="1"/>
  <c r="AL22" i="1"/>
  <c r="AG22" i="1"/>
  <c r="AJ22" i="1" s="1"/>
  <c r="AF22" i="1"/>
  <c r="AI22" i="1" s="1"/>
  <c r="AL20" i="1"/>
  <c r="AG20" i="1"/>
  <c r="AJ20" i="1" s="1"/>
  <c r="AF20" i="1"/>
  <c r="AI20" i="1" s="1"/>
  <c r="AL19" i="1"/>
  <c r="AG19" i="1"/>
  <c r="AJ19" i="1" s="1"/>
  <c r="AF19" i="1"/>
  <c r="AI19" i="1" s="1"/>
  <c r="AL23" i="1"/>
  <c r="AG23" i="1"/>
  <c r="AJ23" i="1" s="1"/>
  <c r="AF23" i="1"/>
  <c r="AI23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L17" i="1"/>
  <c r="AG17" i="1"/>
  <c r="AJ17" i="1" s="1"/>
  <c r="AF17" i="1"/>
  <c r="AI17" i="1" s="1"/>
  <c r="AL16" i="1"/>
  <c r="AG16" i="1"/>
  <c r="AJ16" i="1" s="1"/>
  <c r="AF16" i="1"/>
  <c r="AI16" i="1" s="1"/>
  <c r="AL15" i="1"/>
  <c r="AG15" i="1"/>
  <c r="AJ15" i="1" s="1"/>
  <c r="AF15" i="1"/>
  <c r="AI15" i="1" s="1"/>
  <c r="AL14" i="1"/>
  <c r="AG14" i="1"/>
  <c r="AJ14" i="1" s="1"/>
  <c r="AF14" i="1"/>
  <c r="AI14" i="1" s="1"/>
  <c r="AL13" i="1"/>
  <c r="AG13" i="1"/>
  <c r="AJ13" i="1" s="1"/>
  <c r="AF13" i="1"/>
  <c r="AI13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L6" i="1"/>
  <c r="AG6" i="1"/>
  <c r="AJ6" i="1" s="1"/>
  <c r="AF6" i="1"/>
  <c r="AI6" i="1" s="1"/>
  <c r="AL11" i="1"/>
  <c r="AG11" i="1"/>
  <c r="AJ11" i="1" s="1"/>
  <c r="AF11" i="1"/>
  <c r="AI11" i="1" s="1"/>
  <c r="AL10" i="1"/>
  <c r="AG10" i="1"/>
  <c r="AJ10" i="1" s="1"/>
  <c r="AF10" i="1"/>
  <c r="AI10" i="1" s="1"/>
  <c r="AL9" i="1"/>
  <c r="AG9" i="1"/>
  <c r="AJ9" i="1" s="1"/>
  <c r="AF9" i="1"/>
  <c r="AI9" i="1" s="1"/>
  <c r="AL8" i="1"/>
  <c r="AG8" i="1"/>
  <c r="AJ8" i="1" s="1"/>
  <c r="AF8" i="1"/>
  <c r="AI8" i="1" s="1"/>
  <c r="AL7" i="1"/>
  <c r="AJ7" i="1"/>
  <c r="AF7" i="1"/>
  <c r="AI7" i="1" s="1"/>
  <c r="AL5" i="1"/>
  <c r="AG5" i="1"/>
  <c r="AJ5" i="1" s="1"/>
  <c r="AF5" i="1"/>
  <c r="AI5" i="1" s="1"/>
  <c r="AL4" i="1"/>
  <c r="AJ4" i="1"/>
  <c r="AI4" i="1"/>
  <c r="AK4" i="1" s="1"/>
  <c r="AL3" i="1"/>
  <c r="AG3" i="1"/>
  <c r="AJ3" i="1" s="1"/>
  <c r="AF3" i="1"/>
  <c r="AI3" i="1" s="1"/>
  <c r="AF67" i="1" l="1"/>
  <c r="AL74" i="1"/>
  <c r="AG80" i="1"/>
  <c r="AL101" i="1"/>
  <c r="AI115" i="1"/>
  <c r="AD31" i="9"/>
  <c r="F75" i="9"/>
  <c r="J75" i="9"/>
  <c r="N75" i="9"/>
  <c r="R75" i="9"/>
  <c r="V75" i="9"/>
  <c r="Z75" i="9"/>
  <c r="AG70" i="9"/>
  <c r="AE102" i="9"/>
  <c r="AL48" i="1"/>
  <c r="AF54" i="1"/>
  <c r="AI54" i="1" s="1"/>
  <c r="AK114" i="1"/>
  <c r="AF14" i="9"/>
  <c r="AL70" i="1"/>
  <c r="AF86" i="1"/>
  <c r="AF101" i="1"/>
  <c r="AK108" i="1"/>
  <c r="AF87" i="9"/>
  <c r="AF91" i="9"/>
  <c r="AG102" i="9"/>
  <c r="AG42" i="9"/>
  <c r="I75" i="9"/>
  <c r="M75" i="9"/>
  <c r="Q75" i="9"/>
  <c r="U75" i="9"/>
  <c r="Y75" i="9"/>
  <c r="Y76" i="9" s="1"/>
  <c r="AC75" i="9"/>
  <c r="AF57" i="9"/>
  <c r="AF100" i="9"/>
  <c r="AF46" i="9"/>
  <c r="AF56" i="9"/>
  <c r="AF60" i="9"/>
  <c r="AF64" i="9"/>
  <c r="AF69" i="9"/>
  <c r="AF77" i="9"/>
  <c r="AF81" i="9"/>
  <c r="AF95" i="9"/>
  <c r="AF99" i="9"/>
  <c r="AF35" i="9"/>
  <c r="AF39" i="9"/>
  <c r="AF44" i="9"/>
  <c r="AF49" i="9"/>
  <c r="AF53" i="9"/>
  <c r="AE54" i="9"/>
  <c r="AF58" i="9"/>
  <c r="AF61" i="9"/>
  <c r="AE67" i="9"/>
  <c r="AF66" i="9"/>
  <c r="AE70" i="9"/>
  <c r="AF72" i="9"/>
  <c r="AF74" i="9" s="1"/>
  <c r="AF79" i="9"/>
  <c r="AE92" i="9"/>
  <c r="AF83" i="9"/>
  <c r="AF84" i="9"/>
  <c r="AF88" i="9"/>
  <c r="AF97" i="9"/>
  <c r="AF101" i="9"/>
  <c r="H75" i="9"/>
  <c r="L75" i="9"/>
  <c r="L76" i="9" s="1"/>
  <c r="P75" i="9"/>
  <c r="T75" i="9"/>
  <c r="X75" i="9"/>
  <c r="AB75" i="9"/>
  <c r="AB76" i="9" s="1"/>
  <c r="AF8" i="9"/>
  <c r="AF6" i="9"/>
  <c r="AG62" i="9"/>
  <c r="AG18" i="9"/>
  <c r="AD12" i="9"/>
  <c r="AD28" i="9"/>
  <c r="AF5" i="9"/>
  <c r="AF17" i="9"/>
  <c r="AF20" i="9"/>
  <c r="AF25" i="9"/>
  <c r="AE31" i="9"/>
  <c r="AF31" i="9" s="1"/>
  <c r="AD48" i="9"/>
  <c r="AG67" i="9"/>
  <c r="AF3" i="9"/>
  <c r="AF10" i="9"/>
  <c r="AD18" i="9"/>
  <c r="AD32" i="9" s="1"/>
  <c r="AF15" i="9"/>
  <c r="AE28" i="9"/>
  <c r="AF21" i="9"/>
  <c r="AG28" i="9"/>
  <c r="AG31" i="9"/>
  <c r="F32" i="9"/>
  <c r="J32" i="9"/>
  <c r="N32" i="9"/>
  <c r="N76" i="9" s="1"/>
  <c r="R32" i="9"/>
  <c r="V32" i="9"/>
  <c r="Z32" i="9"/>
  <c r="AD42" i="9"/>
  <c r="AF37" i="9"/>
  <c r="AF41" i="9"/>
  <c r="G75" i="9"/>
  <c r="K75" i="9"/>
  <c r="O75" i="9"/>
  <c r="S75" i="9"/>
  <c r="W75" i="9"/>
  <c r="AA75" i="9"/>
  <c r="AE48" i="9"/>
  <c r="AG54" i="9"/>
  <c r="AF51" i="9"/>
  <c r="AE74" i="9"/>
  <c r="AF86" i="9"/>
  <c r="AF90" i="9"/>
  <c r="AF9" i="9"/>
  <c r="AF22" i="9"/>
  <c r="AF26" i="9"/>
  <c r="AF30" i="9"/>
  <c r="G32" i="9"/>
  <c r="K32" i="9"/>
  <c r="O32" i="9"/>
  <c r="S32" i="9"/>
  <c r="S76" i="9" s="1"/>
  <c r="W32" i="9"/>
  <c r="AA32" i="9"/>
  <c r="AE42" i="9"/>
  <c r="AF36" i="9"/>
  <c r="AF40" i="9"/>
  <c r="AG48" i="9"/>
  <c r="AF45" i="9"/>
  <c r="AF50" i="9"/>
  <c r="AD54" i="9"/>
  <c r="AD62" i="9"/>
  <c r="AF59" i="9"/>
  <c r="AF63" i="9"/>
  <c r="AF67" i="9" s="1"/>
  <c r="AF68" i="9"/>
  <c r="AG74" i="9"/>
  <c r="AF73" i="9"/>
  <c r="AD92" i="9"/>
  <c r="AF85" i="9"/>
  <c r="AF89" i="9"/>
  <c r="AF94" i="9"/>
  <c r="AF98" i="9"/>
  <c r="H32" i="9"/>
  <c r="L32" i="9"/>
  <c r="P32" i="9"/>
  <c r="T32" i="9"/>
  <c r="X32" i="9"/>
  <c r="AB32" i="9"/>
  <c r="AF11" i="9"/>
  <c r="AF16" i="9"/>
  <c r="AF19" i="9"/>
  <c r="AF24" i="9"/>
  <c r="I32" i="9"/>
  <c r="M32" i="9"/>
  <c r="Q32" i="9"/>
  <c r="Q76" i="9" s="1"/>
  <c r="U32" i="9"/>
  <c r="Y32" i="9"/>
  <c r="AC32" i="9"/>
  <c r="AE62" i="9"/>
  <c r="AG12" i="9"/>
  <c r="AL31" i="1"/>
  <c r="AF80" i="1"/>
  <c r="AK20" i="1"/>
  <c r="AK25" i="1"/>
  <c r="AK58" i="1"/>
  <c r="AF83" i="1"/>
  <c r="AL62" i="1"/>
  <c r="AL67" i="1"/>
  <c r="AI84" i="1"/>
  <c r="AK6" i="1"/>
  <c r="AK30" i="1"/>
  <c r="AG42" i="1"/>
  <c r="AK50" i="1"/>
  <c r="AL115" i="1"/>
  <c r="AK9" i="1"/>
  <c r="AF48" i="1"/>
  <c r="AK65" i="1"/>
  <c r="AG83" i="1"/>
  <c r="AI12" i="1"/>
  <c r="AK69" i="1"/>
  <c r="AK46" i="1"/>
  <c r="AG74" i="1"/>
  <c r="AJ101" i="1"/>
  <c r="AK44" i="1"/>
  <c r="AK52" i="1"/>
  <c r="AK61" i="1"/>
  <c r="AG67" i="1"/>
  <c r="AG70" i="1"/>
  <c r="AL80" i="1"/>
  <c r="AL86" i="1"/>
  <c r="AK112" i="1"/>
  <c r="AK56" i="1"/>
  <c r="AK60" i="1"/>
  <c r="AL12" i="1"/>
  <c r="AK5" i="1"/>
  <c r="AG18" i="1"/>
  <c r="AK26" i="1"/>
  <c r="AF31" i="1"/>
  <c r="L32" i="1"/>
  <c r="P32" i="1"/>
  <c r="T32" i="1"/>
  <c r="X32" i="1"/>
  <c r="AB32" i="1"/>
  <c r="AF42" i="1"/>
  <c r="AG48" i="1"/>
  <c r="AL54" i="1"/>
  <c r="AK64" i="1"/>
  <c r="AK66" i="1"/>
  <c r="AK72" i="1"/>
  <c r="H75" i="1"/>
  <c r="L75" i="1"/>
  <c r="L76" i="1" s="1"/>
  <c r="P75" i="1"/>
  <c r="P76" i="1" s="1"/>
  <c r="T75" i="1"/>
  <c r="T76" i="1" s="1"/>
  <c r="X75" i="1"/>
  <c r="AB75" i="1"/>
  <c r="AB76" i="1" s="1"/>
  <c r="AK79" i="1"/>
  <c r="AG86" i="1"/>
  <c r="AK85" i="1"/>
  <c r="AK107" i="1"/>
  <c r="AK111" i="1"/>
  <c r="K32" i="1"/>
  <c r="O32" i="1"/>
  <c r="S32" i="1"/>
  <c r="W32" i="1"/>
  <c r="AA32" i="1"/>
  <c r="AE32" i="1"/>
  <c r="I32" i="1"/>
  <c r="M32" i="1"/>
  <c r="Q32" i="1"/>
  <c r="U32" i="1"/>
  <c r="Y32" i="1"/>
  <c r="AC32" i="1"/>
  <c r="AK34" i="1"/>
  <c r="AK36" i="1"/>
  <c r="AK38" i="1"/>
  <c r="AK40" i="1"/>
  <c r="I75" i="1"/>
  <c r="M75" i="1"/>
  <c r="Q75" i="1"/>
  <c r="Q76" i="1" s="1"/>
  <c r="U75" i="1"/>
  <c r="U76" i="1" s="1"/>
  <c r="Y75" i="1"/>
  <c r="AC75" i="1"/>
  <c r="AJ74" i="1"/>
  <c r="AF12" i="1"/>
  <c r="AF28" i="1"/>
  <c r="J32" i="1"/>
  <c r="N32" i="1"/>
  <c r="R32" i="1"/>
  <c r="V32" i="1"/>
  <c r="Z32" i="1"/>
  <c r="AD32" i="1"/>
  <c r="AL42" i="1"/>
  <c r="AK49" i="1"/>
  <c r="AK51" i="1"/>
  <c r="AK53" i="1"/>
  <c r="AG54" i="1"/>
  <c r="AJ54" i="1" s="1"/>
  <c r="AK54" i="1" s="1"/>
  <c r="AJ62" i="1"/>
  <c r="AI63" i="1"/>
  <c r="AJ68" i="1"/>
  <c r="AJ70" i="1" s="1"/>
  <c r="J75" i="1"/>
  <c r="N75" i="1"/>
  <c r="R75" i="1"/>
  <c r="V75" i="1"/>
  <c r="V76" i="1" s="1"/>
  <c r="Z75" i="1"/>
  <c r="AD75" i="1"/>
  <c r="AD76" i="1" s="1"/>
  <c r="AI78" i="1"/>
  <c r="AI80" i="1" s="1"/>
  <c r="AJ81" i="1"/>
  <c r="AJ83" i="1" s="1"/>
  <c r="AJ84" i="1"/>
  <c r="AJ86" i="1" s="1"/>
  <c r="AG101" i="1"/>
  <c r="AK100" i="1"/>
  <c r="AK103" i="1"/>
  <c r="AK105" i="1"/>
  <c r="AJ115" i="1"/>
  <c r="AK109" i="1"/>
  <c r="AK113" i="1"/>
  <c r="AG12" i="1"/>
  <c r="AF18" i="1"/>
  <c r="AK21" i="1"/>
  <c r="AG28" i="1"/>
  <c r="K75" i="1"/>
  <c r="O75" i="1"/>
  <c r="S75" i="1"/>
  <c r="W75" i="1"/>
  <c r="AA75" i="1"/>
  <c r="AE75" i="1"/>
  <c r="AI99" i="1"/>
  <c r="AK99" i="1" s="1"/>
  <c r="AK101" i="1" s="1"/>
  <c r="AK22" i="1"/>
  <c r="AK19" i="1"/>
  <c r="AK24" i="1"/>
  <c r="AJ12" i="1"/>
  <c r="AK14" i="1"/>
  <c r="AL28" i="1"/>
  <c r="AK7" i="1"/>
  <c r="AJ31" i="1"/>
  <c r="AK11" i="1"/>
  <c r="AL18" i="1"/>
  <c r="AK16" i="1"/>
  <c r="AJ28" i="1"/>
  <c r="AK8" i="1"/>
  <c r="AK15" i="1"/>
  <c r="AK29" i="1"/>
  <c r="AI31" i="1"/>
  <c r="AK35" i="1"/>
  <c r="AK37" i="1"/>
  <c r="AK39" i="1"/>
  <c r="AK41" i="1"/>
  <c r="AI70" i="1"/>
  <c r="X76" i="1"/>
  <c r="AI18" i="1"/>
  <c r="AK13" i="1"/>
  <c r="AK55" i="1"/>
  <c r="AI62" i="1"/>
  <c r="AK57" i="1"/>
  <c r="AK59" i="1"/>
  <c r="AI86" i="1"/>
  <c r="AK102" i="1"/>
  <c r="AK104" i="1"/>
  <c r="AJ18" i="1"/>
  <c r="AI28" i="1"/>
  <c r="AK23" i="1"/>
  <c r="AJ42" i="1"/>
  <c r="AI74" i="1"/>
  <c r="AK10" i="1"/>
  <c r="AK17" i="1"/>
  <c r="AK45" i="1"/>
  <c r="AK47" i="1"/>
  <c r="AG31" i="1"/>
  <c r="AF62" i="1"/>
  <c r="AI67" i="1"/>
  <c r="AF70" i="1"/>
  <c r="AF74" i="1"/>
  <c r="H32" i="1"/>
  <c r="AI33" i="1"/>
  <c r="AI43" i="1"/>
  <c r="AG62" i="1"/>
  <c r="AJ63" i="1"/>
  <c r="AJ67" i="1" s="1"/>
  <c r="AJ78" i="1"/>
  <c r="AJ80" i="1" s="1"/>
  <c r="AK106" i="1"/>
  <c r="AK3" i="1"/>
  <c r="AJ33" i="1"/>
  <c r="AJ43" i="1"/>
  <c r="AJ48" i="1" s="1"/>
  <c r="AK71" i="1"/>
  <c r="AK74" i="1" s="1"/>
  <c r="AI81" i="1"/>
  <c r="I76" i="9"/>
  <c r="F76" i="9"/>
  <c r="R76" i="9"/>
  <c r="V76" i="9"/>
  <c r="AF29" i="9"/>
  <c r="AF33" i="9"/>
  <c r="AF43" i="9"/>
  <c r="AF55" i="9"/>
  <c r="AE12" i="9"/>
  <c r="AE18" i="9"/>
  <c r="AD67" i="9"/>
  <c r="AD70" i="9"/>
  <c r="AD74" i="9"/>
  <c r="AF13" i="9"/>
  <c r="AF23" i="9"/>
  <c r="AF93" i="9"/>
  <c r="AD102" i="9"/>
  <c r="AF80" i="9"/>
  <c r="AF42" i="9" l="1"/>
  <c r="R76" i="1"/>
  <c r="R117" i="1" s="1"/>
  <c r="AE76" i="1"/>
  <c r="AC76" i="9"/>
  <c r="AC104" i="9" s="1"/>
  <c r="M76" i="9"/>
  <c r="T76" i="9"/>
  <c r="T104" i="9" s="1"/>
  <c r="U76" i="9"/>
  <c r="W76" i="9"/>
  <c r="G76" i="9"/>
  <c r="G104" i="9" s="1"/>
  <c r="Z76" i="9"/>
  <c r="Z103" i="9" s="1"/>
  <c r="J76" i="9"/>
  <c r="N76" i="1"/>
  <c r="N116" i="1" s="1"/>
  <c r="Y76" i="1"/>
  <c r="AF54" i="9"/>
  <c r="AF62" i="9"/>
  <c r="AF28" i="9"/>
  <c r="AF48" i="9"/>
  <c r="AG75" i="9"/>
  <c r="O76" i="9"/>
  <c r="O104" i="9" s="1"/>
  <c r="P76" i="9"/>
  <c r="P103" i="9" s="1"/>
  <c r="X76" i="9"/>
  <c r="X103" i="9" s="1"/>
  <c r="H76" i="9"/>
  <c r="H104" i="9" s="1"/>
  <c r="AF92" i="9"/>
  <c r="AF102" i="9"/>
  <c r="AE75" i="9"/>
  <c r="AF70" i="9"/>
  <c r="AF76" i="9" s="1"/>
  <c r="AJ32" i="1"/>
  <c r="AI101" i="1"/>
  <c r="H76" i="1"/>
  <c r="AG32" i="9"/>
  <c r="AG76" i="9"/>
  <c r="AG104" i="9" s="1"/>
  <c r="AA76" i="9"/>
  <c r="AA104" i="9" s="1"/>
  <c r="K76" i="9"/>
  <c r="AE76" i="9"/>
  <c r="AE103" i="9" s="1"/>
  <c r="AF18" i="9"/>
  <c r="AF12" i="9"/>
  <c r="AA76" i="1"/>
  <c r="K76" i="1"/>
  <c r="K116" i="1" s="1"/>
  <c r="I76" i="1"/>
  <c r="S76" i="1"/>
  <c r="S117" i="1" s="1"/>
  <c r="O76" i="1"/>
  <c r="O117" i="1" s="1"/>
  <c r="AK68" i="1"/>
  <c r="AK70" i="1" s="1"/>
  <c r="Z76" i="1"/>
  <c r="J76" i="1"/>
  <c r="J116" i="1" s="1"/>
  <c r="AL75" i="1"/>
  <c r="AC76" i="1"/>
  <c r="AC116" i="1" s="1"/>
  <c r="M76" i="1"/>
  <c r="W76" i="1"/>
  <c r="W116" i="1" s="1"/>
  <c r="AK28" i="1"/>
  <c r="AK31" i="1"/>
  <c r="AK115" i="1"/>
  <c r="AG75" i="1"/>
  <c r="AK84" i="1"/>
  <c r="AK86" i="1" s="1"/>
  <c r="AG32" i="1"/>
  <c r="AG76" i="1" s="1"/>
  <c r="AF32" i="1"/>
  <c r="AK12" i="1"/>
  <c r="AL32" i="1"/>
  <c r="AL76" i="1" s="1"/>
  <c r="AL117" i="1" s="1"/>
  <c r="AF75" i="1"/>
  <c r="AJ75" i="1"/>
  <c r="AJ76" i="1"/>
  <c r="H117" i="1"/>
  <c r="H116" i="1"/>
  <c r="AD76" i="9"/>
  <c r="AD75" i="9"/>
  <c r="AF75" i="9" s="1"/>
  <c r="Z104" i="9"/>
  <c r="J104" i="9"/>
  <c r="J103" i="9"/>
  <c r="Y104" i="9"/>
  <c r="Y103" i="9"/>
  <c r="I104" i="9"/>
  <c r="I103" i="9"/>
  <c r="X104" i="9"/>
  <c r="W104" i="9"/>
  <c r="W103" i="9"/>
  <c r="AA117" i="1"/>
  <c r="AA116" i="1"/>
  <c r="AD117" i="1"/>
  <c r="AD116" i="1"/>
  <c r="N117" i="1"/>
  <c r="Q117" i="1"/>
  <c r="Q116" i="1"/>
  <c r="X117" i="1"/>
  <c r="X116" i="1"/>
  <c r="AI32" i="1"/>
  <c r="V104" i="9"/>
  <c r="V103" i="9"/>
  <c r="F104" i="9"/>
  <c r="F103" i="9"/>
  <c r="U104" i="9"/>
  <c r="U103" i="9"/>
  <c r="S104" i="9"/>
  <c r="S103" i="9"/>
  <c r="Z117" i="1"/>
  <c r="Z116" i="1"/>
  <c r="J117" i="1"/>
  <c r="M117" i="1"/>
  <c r="M116" i="1"/>
  <c r="AK18" i="1"/>
  <c r="AK32" i="1" s="1"/>
  <c r="T117" i="1"/>
  <c r="T116" i="1"/>
  <c r="R104" i="9"/>
  <c r="R103" i="9"/>
  <c r="AE32" i="9"/>
  <c r="Q104" i="9"/>
  <c r="Q103" i="9"/>
  <c r="P104" i="9"/>
  <c r="AI83" i="1"/>
  <c r="AK81" i="1"/>
  <c r="AK83" i="1" s="1"/>
  <c r="AI48" i="1"/>
  <c r="AK43" i="1"/>
  <c r="AK48" i="1" s="1"/>
  <c r="S116" i="1"/>
  <c r="AK78" i="1"/>
  <c r="AK80" i="1" s="1"/>
  <c r="V117" i="1"/>
  <c r="V116" i="1"/>
  <c r="AK63" i="1"/>
  <c r="AK67" i="1" s="1"/>
  <c r="Y117" i="1"/>
  <c r="Y116" i="1"/>
  <c r="I117" i="1"/>
  <c r="I116" i="1"/>
  <c r="AK62" i="1"/>
  <c r="P117" i="1"/>
  <c r="P116" i="1"/>
  <c r="N104" i="9"/>
  <c r="N103" i="9"/>
  <c r="AC103" i="9"/>
  <c r="M104" i="9"/>
  <c r="M103" i="9"/>
  <c r="AB104" i="9"/>
  <c r="AB103" i="9"/>
  <c r="L104" i="9"/>
  <c r="L103" i="9"/>
  <c r="AA103" i="9"/>
  <c r="K104" i="9"/>
  <c r="K103" i="9"/>
  <c r="AI42" i="1"/>
  <c r="AK33" i="1"/>
  <c r="AK42" i="1" s="1"/>
  <c r="AE117" i="1"/>
  <c r="AE116" i="1"/>
  <c r="R116" i="1"/>
  <c r="U117" i="1"/>
  <c r="U116" i="1"/>
  <c r="AB117" i="1"/>
  <c r="AB116" i="1"/>
  <c r="L117" i="1"/>
  <c r="L116" i="1"/>
  <c r="O116" i="1" l="1"/>
  <c r="T103" i="9"/>
  <c r="G103" i="9"/>
  <c r="H103" i="9"/>
  <c r="AC117" i="1"/>
  <c r="W117" i="1"/>
  <c r="K117" i="1"/>
  <c r="AE104" i="9"/>
  <c r="AF32" i="9"/>
  <c r="O103" i="9"/>
  <c r="AG103" i="9"/>
  <c r="AF76" i="1"/>
  <c r="AL116" i="1"/>
  <c r="AI75" i="1"/>
  <c r="AI76" i="1" s="1"/>
  <c r="AF104" i="9"/>
  <c r="AF103" i="9"/>
  <c r="AD104" i="9"/>
  <c r="AD103" i="9"/>
  <c r="AJ117" i="1"/>
  <c r="AJ116" i="1"/>
  <c r="AK75" i="1" l="1"/>
  <c r="AK76" i="1" s="1"/>
  <c r="AI117" i="1"/>
  <c r="AK117" i="1" s="1"/>
  <c r="AI116" i="1"/>
  <c r="AK116" i="1" s="1"/>
</calcChain>
</file>

<file path=xl/sharedStrings.xml><?xml version="1.0" encoding="utf-8"?>
<sst xmlns="http://schemas.openxmlformats.org/spreadsheetml/2006/main" count="1964" uniqueCount="754">
  <si>
    <r>
      <rPr>
        <b/>
        <sz val="28"/>
        <color theme="1"/>
        <rFont val="Times New Roman"/>
        <family val="1"/>
        <charset val="238"/>
      </rPr>
      <t>Tanító alapképzési BA szak</t>
    </r>
    <r>
      <rPr>
        <b/>
        <sz val="36"/>
        <color theme="1"/>
        <rFont val="Times New Roman"/>
        <family val="1"/>
        <charset val="238"/>
      </rPr>
      <t xml:space="preserve"> - </t>
    </r>
    <r>
      <rPr>
        <b/>
        <sz val="22"/>
        <color theme="1"/>
        <rFont val="Times New Roman"/>
        <family val="1"/>
        <charset val="238"/>
      </rPr>
      <t>nappali tagozat</t>
    </r>
    <r>
      <rPr>
        <b/>
        <sz val="15"/>
        <color theme="1"/>
        <rFont val="Times New Roman"/>
        <family val="1"/>
        <charset val="238"/>
      </rPr>
      <t xml:space="preserve">
</t>
    </r>
    <r>
      <rPr>
        <b/>
        <sz val="10"/>
        <color theme="1"/>
        <rFont val="Times New Roman"/>
        <family val="1"/>
        <charset val="238"/>
      </rPr>
      <t>érvényes: 2022. szeptember 1-től</t>
    </r>
  </si>
  <si>
    <t>Évfolyam</t>
  </si>
  <si>
    <t>Félév</t>
  </si>
  <si>
    <t>Tárgykód</t>
  </si>
  <si>
    <t>Ismeretkör</t>
  </si>
  <si>
    <t xml:space="preserve">Ismeretkör felelős </t>
  </si>
  <si>
    <t>Tárgyfelelős</t>
  </si>
  <si>
    <t>Tantárgyak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</si>
  <si>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</si>
  <si>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</si>
  <si>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</si>
  <si>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</si>
  <si>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</si>
  <si>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</si>
  <si>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</si>
  <si>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</si>
  <si>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</si>
  <si>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</si>
  <si>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</si>
  <si>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</si>
  <si>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</si>
  <si>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</si>
  <si>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</si>
  <si>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</si>
  <si>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</si>
  <si>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</si>
  <si>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7. ea.</t>
  </si>
  <si>
    <t>7. gy.</t>
  </si>
  <si>
    <t>7. kr.</t>
  </si>
  <si>
    <t>8. ea.</t>
  </si>
  <si>
    <t>8. gy.</t>
  </si>
  <si>
    <t>8.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</si>
  <si>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</si>
  <si>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</si>
  <si>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</si>
  <si>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</si>
  <si>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</si>
  <si>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</si>
  <si>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</si>
  <si>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</si>
  <si>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Előfeltételek 
(tantárgykód)</t>
  </si>
  <si>
    <t>Előfeltételek, Megjegyzések</t>
  </si>
  <si>
    <t>IV.</t>
  </si>
  <si>
    <t>7.</t>
  </si>
  <si>
    <t>NKOZOS1001</t>
  </si>
  <si>
    <t>Társadalmi alapismeretek</t>
  </si>
  <si>
    <t>gyj</t>
  </si>
  <si>
    <t>I.</t>
  </si>
  <si>
    <t>1.</t>
  </si>
  <si>
    <t>HFALTANB092</t>
  </si>
  <si>
    <t>Bevezetés a kereszténységbe</t>
  </si>
  <si>
    <t>v</t>
  </si>
  <si>
    <t>BNALTS1002</t>
  </si>
  <si>
    <t>Bevezetés az etikába</t>
  </si>
  <si>
    <t>BNTANI1002</t>
  </si>
  <si>
    <t>Kultúrtörténet 4kr</t>
  </si>
  <si>
    <t>Dr. Baksa Brigitta</t>
  </si>
  <si>
    <t>Hon- és népismeret</t>
  </si>
  <si>
    <t>III.</t>
  </si>
  <si>
    <t>6.</t>
  </si>
  <si>
    <t>TANANB2001</t>
  </si>
  <si>
    <t xml:space="preserve">Keresztény ünnepek és szimbólumok </t>
  </si>
  <si>
    <t>5.</t>
  </si>
  <si>
    <t>BNTANI1003</t>
  </si>
  <si>
    <t>Dr. Mészáros László</t>
  </si>
  <si>
    <t>Nevelés- és művelődéstörténet 1.</t>
  </si>
  <si>
    <t>BNTANI2001</t>
  </si>
  <si>
    <t>Nevelés- és művelődéstörténet 2.</t>
  </si>
  <si>
    <t>2.</t>
  </si>
  <si>
    <t>NKOZOS2002</t>
  </si>
  <si>
    <t>Kisebbségtudományi alapismeretek és romológia</t>
  </si>
  <si>
    <t>NKOZOS1026</t>
  </si>
  <si>
    <t>Dr. Both Mária</t>
  </si>
  <si>
    <t>Teremtésvédelem</t>
  </si>
  <si>
    <t xml:space="preserve">Társadalomtudomány– összesen </t>
  </si>
  <si>
    <t>NKOZOS1024</t>
  </si>
  <si>
    <t>Általános és fejlődéslélektan 1.</t>
  </si>
  <si>
    <t>RTALTANB007</t>
  </si>
  <si>
    <t>Általános és fejlődéslélektan 2.</t>
  </si>
  <si>
    <t>II.</t>
  </si>
  <si>
    <t>3.</t>
  </si>
  <si>
    <t>RTALTANB014</t>
  </si>
  <si>
    <t>Pedagógiai szociálpszichológia</t>
  </si>
  <si>
    <t>4.</t>
  </si>
  <si>
    <t>RTALTANB015</t>
  </si>
  <si>
    <t>A személyiségfejlődés zavarai</t>
  </si>
  <si>
    <t>TANANB1035</t>
  </si>
  <si>
    <t>Pszichológiai önismeret és szakmai készségfejlesztés</t>
  </si>
  <si>
    <t>RTALTANB007,RTALTANB014,RTALTANB015</t>
  </si>
  <si>
    <t>Általános és fejlődéslélektan 2, Pedagógiai szociálpszichológia, A személyiségfejlődés zavara</t>
  </si>
  <si>
    <t>Pszichológia – összesen</t>
  </si>
  <si>
    <t>NKOZOS1027</t>
  </si>
  <si>
    <t>Pedagógia ismeretkör  7 kr.</t>
  </si>
  <si>
    <t>Szombathelyiné dr. Nyitrai Ágnes</t>
  </si>
  <si>
    <t>Dr. Gloviczki Zoltán</t>
  </si>
  <si>
    <t>Bevezetés a pedagógiába</t>
  </si>
  <si>
    <t>TANANB1002</t>
  </si>
  <si>
    <t>Iskolapedagógia ismeretkör 8kr.</t>
  </si>
  <si>
    <t xml:space="preserve">Sipos Zsóka </t>
  </si>
  <si>
    <t>Dr. Czike Bernadett</t>
  </si>
  <si>
    <t>Az iskoláskor pedagógiája</t>
  </si>
  <si>
    <t>TANANB2029</t>
  </si>
  <si>
    <t>Az iskola világa</t>
  </si>
  <si>
    <t>8.</t>
  </si>
  <si>
    <t>TANANB2035</t>
  </si>
  <si>
    <t>Sipos Zsóka</t>
  </si>
  <si>
    <t>Pedagógusmesterség 2.</t>
  </si>
  <si>
    <t>TANANB1033</t>
  </si>
  <si>
    <t>Pedagógus mesterség 1.</t>
  </si>
  <si>
    <t>TANANB2032</t>
  </si>
  <si>
    <t>Dr. Molnár Krisztina</t>
  </si>
  <si>
    <t>A nevelés-oktatás tudományos alapjai</t>
  </si>
  <si>
    <t>NKOZOS2006</t>
  </si>
  <si>
    <t>A pedagógiai kutatás módszertana</t>
  </si>
  <si>
    <t>NKOZOS2007</t>
  </si>
  <si>
    <t>Családpedagógia, érzelmi intelligencia fejlesztése</t>
  </si>
  <si>
    <t>TANANB1023</t>
  </si>
  <si>
    <t>Komplex pedagógiai-pszichológiai alapvizsga</t>
  </si>
  <si>
    <t>sz</t>
  </si>
  <si>
    <t>Pedagógia – összesen</t>
  </si>
  <si>
    <t>BTA1O0003N</t>
  </si>
  <si>
    <t>Informatika 4 kr</t>
  </si>
  <si>
    <t>Dr. Beták Norbert</t>
  </si>
  <si>
    <t>Informatika 1.</t>
  </si>
  <si>
    <t>BTA2O0003N</t>
  </si>
  <si>
    <t>Informatika 2.</t>
  </si>
  <si>
    <t>Informatika – összesen</t>
  </si>
  <si>
    <t>Szakképzettséghez vezető alapozó ismeretkörök (44-55 kredit)</t>
  </si>
  <si>
    <t>TANANB1030</t>
  </si>
  <si>
    <t>Dr. Gasparics Gyula</t>
  </si>
  <si>
    <t>Dr. Pilecky Marcel</t>
  </si>
  <si>
    <t>Bemeneti kompetenciák fejlesztése (nyelvi-kommunikációs)</t>
  </si>
  <si>
    <t>BNTANI1007</t>
  </si>
  <si>
    <t>Nyelv- és beszédművelés 1.</t>
  </si>
  <si>
    <t>TANANB2030</t>
  </si>
  <si>
    <t xml:space="preserve">Magyar nyelv 1. </t>
  </si>
  <si>
    <t>BNTANI2005</t>
  </si>
  <si>
    <t>Nyelv- és beszédművelés 2.</t>
  </si>
  <si>
    <t>TANANB1004</t>
  </si>
  <si>
    <t xml:space="preserve">Magyar nyelv 2. </t>
  </si>
  <si>
    <t>TANANB2003</t>
  </si>
  <si>
    <t>Magyar nyelv 1.</t>
  </si>
  <si>
    <t>BNTANI1008</t>
  </si>
  <si>
    <t>Anyanyelvi tantárgy-pedagógia 6 kr</t>
  </si>
  <si>
    <t>Dr. Gasparicsné dr. Kovács Erzsébet</t>
  </si>
  <si>
    <t>Anyanyelvi tantárgy-pedagógia 1.</t>
  </si>
  <si>
    <t>TANANB2024</t>
  </si>
  <si>
    <t>Anyanyelvi tantárgy-pedagógia 2.</t>
  </si>
  <si>
    <t>BNTANI2007</t>
  </si>
  <si>
    <t xml:space="preserve">Gyermek- és ifjúságirodalom </t>
  </si>
  <si>
    <t>TANANB1005</t>
  </si>
  <si>
    <t>Irodalmi elemzések</t>
  </si>
  <si>
    <t>Magyar nyelv és irodalom és tantárgy-pedagógiája – összesen</t>
  </si>
  <si>
    <t>–</t>
  </si>
  <si>
    <t>BTA1O0004N</t>
  </si>
  <si>
    <t>Matematika 9 kr</t>
  </si>
  <si>
    <t>Dr. Ambrus Gabriella</t>
  </si>
  <si>
    <t>Kenderessy Tibor</t>
  </si>
  <si>
    <t>Matematika 1.</t>
  </si>
  <si>
    <t>BTA2O0004N</t>
  </si>
  <si>
    <t>Matematika 2.</t>
  </si>
  <si>
    <t>TANANB1006</t>
  </si>
  <si>
    <t>Buzogány Ágota</t>
  </si>
  <si>
    <t>Elemi matematika</t>
  </si>
  <si>
    <t>BTA1O0004N
BTA2O0004N
BTA1O0005N
BTA2O0005N</t>
  </si>
  <si>
    <t>Mat.1, Mat.2, Mat.tp1, Mat.tp2.</t>
  </si>
  <si>
    <t>BTA1O0005N</t>
  </si>
  <si>
    <t>Matematikai tantárgy-pedagógia 6 kr</t>
  </si>
  <si>
    <t>Matematikai tantárgy-pedagógia 1.</t>
  </si>
  <si>
    <t>BTA1O0004N, BTA2O0004N</t>
  </si>
  <si>
    <t>Mat1, Mat.2</t>
  </si>
  <si>
    <t>TANANB2033</t>
  </si>
  <si>
    <t>Matematikai tantárgy-pedagógia 2.</t>
  </si>
  <si>
    <t>Matematika és tantárgy-pedagógiája – összesen</t>
  </si>
  <si>
    <t>TANANB2031</t>
  </si>
  <si>
    <t>Természet-ismeret 12 kr</t>
  </si>
  <si>
    <t>Kenderessy Tibor, dr. Both Mária</t>
  </si>
  <si>
    <t>Bemeneti kompetenciák fejlesztése (matematikai és természettudományos gondolkodás)</t>
  </si>
  <si>
    <t>TANANB1031</t>
  </si>
  <si>
    <t>Természetismeret és környezetvédelem 1.</t>
  </si>
  <si>
    <t>BTA2O0006N</t>
  </si>
  <si>
    <t>Morlin Erzsébet</t>
  </si>
  <si>
    <t>Természetismeret és környezetvédelem 2.</t>
  </si>
  <si>
    <t>BTA1O0009N</t>
  </si>
  <si>
    <t>Egészségnevelés</t>
  </si>
  <si>
    <t>TANANB2026</t>
  </si>
  <si>
    <t>Természetismeret tantárgy-pedagógiája 1.</t>
  </si>
  <si>
    <t>Természetismeret és tantárgy-pedagógiája – összesen</t>
  </si>
  <si>
    <t>TANANB1032</t>
  </si>
  <si>
    <t>Ének-zenei nevelés 10 kr</t>
  </si>
  <si>
    <t>Dr. Bednarik Anasztázia</t>
  </si>
  <si>
    <t>Bemeneti kompetenciák fejlesztése (ének-zenei)</t>
  </si>
  <si>
    <t>BTA1O0008N</t>
  </si>
  <si>
    <t>Ének-zene 1.</t>
  </si>
  <si>
    <t>BTA2O0008N</t>
  </si>
  <si>
    <t>Ének-zene 2.</t>
  </si>
  <si>
    <t>TANANB1034</t>
  </si>
  <si>
    <t>Ének-zene 3.</t>
  </si>
  <si>
    <t>TANANB2034</t>
  </si>
  <si>
    <t xml:space="preserve">Ének-zene 4. </t>
  </si>
  <si>
    <t>TANANB1007</t>
  </si>
  <si>
    <t>TANANB1036</t>
  </si>
  <si>
    <t>Ének-zene tantárgy-pedagógia 1.</t>
  </si>
  <si>
    <t>TANANB2008</t>
  </si>
  <si>
    <t>Ének-zene 4.</t>
  </si>
  <si>
    <t>TANANB2028</t>
  </si>
  <si>
    <t>Ének-zene tantárgy-pedagógia 2.</t>
  </si>
  <si>
    <t>TANANB1027</t>
  </si>
  <si>
    <t>Ének-zene tantárgypedagógia 1.</t>
  </si>
  <si>
    <t>Ének-zene és tantárgy-pedagógiája – összesen</t>
  </si>
  <si>
    <t>-</t>
  </si>
  <si>
    <t>BTA1O0012N</t>
  </si>
  <si>
    <t>Vizuális kultúra 10 kr</t>
  </si>
  <si>
    <t>Dr. Takács Szilvia</t>
  </si>
  <si>
    <t>Vizuális kultúra és kommunikáció 1.</t>
  </si>
  <si>
    <t>BTA2O0012N</t>
  </si>
  <si>
    <t>Vizuális kultúra és kommunikáció 2.</t>
  </si>
  <si>
    <t>TANANB1029</t>
  </si>
  <si>
    <t>Vizuális kultúra és nevelés tantárgy-pedagógiája 1.</t>
  </si>
  <si>
    <t>BTA2O0014N</t>
  </si>
  <si>
    <t>Esztétikai-művészeti ismeretek</t>
  </si>
  <si>
    <t>Vizuális nevelés és tantárgy-pedagógiája – összesen</t>
  </si>
  <si>
    <t>TANANB2009</t>
  </si>
  <si>
    <t>Technika 7 kr</t>
  </si>
  <si>
    <t>Megyeriné dr. Runyó Anna</t>
  </si>
  <si>
    <t>M.Gieszer Mónika</t>
  </si>
  <si>
    <t>Technika, életvitel és gyakorlat</t>
  </si>
  <si>
    <t>TANANB1010</t>
  </si>
  <si>
    <t>Technika, életvitel, gyakorlat és tantárgy-pedagógiája</t>
  </si>
  <si>
    <t>Technika, életvitel és gyakorlat és tantárgy-pedagógiája – összesen</t>
  </si>
  <si>
    <t>BNTANI1019</t>
  </si>
  <si>
    <t>Testnevelés 10 kr</t>
  </si>
  <si>
    <t>Testnevelés-elmélet 1.</t>
  </si>
  <si>
    <t>BNTANI2012</t>
  </si>
  <si>
    <r>
      <rPr>
        <sz val="10"/>
        <color theme="1"/>
        <rFont val="Times New Roman"/>
        <family val="1"/>
        <charset val="238"/>
      </rPr>
      <t>Testnevelés és tantárgy-pedagógia 1.</t>
    </r>
    <r>
      <rPr>
        <strike/>
        <sz val="10"/>
        <color theme="1"/>
        <rFont val="Times New Roman"/>
        <family val="1"/>
        <charset val="238"/>
      </rPr>
      <t xml:space="preserve">  </t>
    </r>
  </si>
  <si>
    <t>BNTANI1018</t>
  </si>
  <si>
    <t xml:space="preserve">Testnevelés és tantárgy-pedagógiája 2. </t>
  </si>
  <si>
    <r>
      <rPr>
        <sz val="10"/>
        <color theme="1"/>
        <rFont val="Times New Roman"/>
        <family val="1"/>
        <charset val="238"/>
      </rPr>
      <t>Testnevelés és tantárgy-pedagógia 1.</t>
    </r>
    <r>
      <rPr>
        <strike/>
        <sz val="10"/>
        <color theme="1"/>
        <rFont val="Times New Roman"/>
        <family val="1"/>
        <charset val="238"/>
      </rPr>
      <t xml:space="preserve">  </t>
    </r>
  </si>
  <si>
    <t>Testnevelés és tantárgy-pedagógiája – összesen</t>
  </si>
  <si>
    <t>tantárgy-pedagógiák az általános iskola 1-4. évfolyamának nevelési-oktatási feladataira való felkészülés keretében (81-96 kr)</t>
  </si>
  <si>
    <t>Kötelező elméleti egységek – összesen</t>
  </si>
  <si>
    <t>Kötelezően választható tantárgytömb</t>
  </si>
  <si>
    <t>A köt. vál. tömbökből egy 12kredites egységet kell választani!</t>
  </si>
  <si>
    <t>NKOZOS2008</t>
  </si>
  <si>
    <t>English for Academic Purposes 12 kr.</t>
  </si>
  <si>
    <t xml:space="preserve">English for Academic Purposes 1. </t>
  </si>
  <si>
    <t>NKOZOS1009</t>
  </si>
  <si>
    <t xml:space="preserve">English for Academic Purposes 2. </t>
  </si>
  <si>
    <t>Idegen nyelv [köt. vál. tantárgytömb] – összesen</t>
  </si>
  <si>
    <t>TANANB2019</t>
  </si>
  <si>
    <t>Early English in Lower Primary Education 12 kr.</t>
  </si>
  <si>
    <t>Early English  in  Lower Primary Education 1.</t>
  </si>
  <si>
    <t>TANANB1020</t>
  </si>
  <si>
    <t>Early English  in  Lower Primary Education 2.</t>
  </si>
  <si>
    <t>Korai idegen nyelv oktatás [köt. vál. tantárgytömb] – összesen</t>
  </si>
  <si>
    <t>NKOZOS2012</t>
  </si>
  <si>
    <t>Környezettudatos nevelés  12 kr.</t>
  </si>
  <si>
    <t>Megyeriné dr. Runyó Anna, főiskolai tanár, PhD</t>
  </si>
  <si>
    <t>A környezettudatos nevelés színterei</t>
  </si>
  <si>
    <t>NKOZOS1013</t>
  </si>
  <si>
    <t xml:space="preserve">Környezettudatos nevelés kisgyermekkorban </t>
  </si>
  <si>
    <t>Környezettudatos nevelés [köt. vál. tantárgytömb] – összesen</t>
  </si>
  <si>
    <t>NKOZOS2014</t>
  </si>
  <si>
    <t>Integrált nevelés 12 kr.</t>
  </si>
  <si>
    <t>Dr. Radványi Katalin Erzsébet</t>
  </si>
  <si>
    <t>Integrált nevelési ismeretek 1.</t>
  </si>
  <si>
    <t>NKOZOS1015</t>
  </si>
  <si>
    <t>Integrált nevelési ismeretek 2.</t>
  </si>
  <si>
    <t>Integrált inkluzív nevelés [köt. vál. tantárgytömb] – összesen</t>
  </si>
  <si>
    <t>NKOZOS2016</t>
  </si>
  <si>
    <t>Gyermekvédelem 12 kr.</t>
  </si>
  <si>
    <t>Gyermekvédelmi ismeretek 1.</t>
  </si>
  <si>
    <t>NKOZOS1017</t>
  </si>
  <si>
    <t>Gyermekvédelmi ismeretek 2.</t>
  </si>
  <si>
    <t>Gyermekvédelem [köt. vál. tantárgytömb] – összesen</t>
  </si>
  <si>
    <t>NKOZOS2018</t>
  </si>
  <si>
    <t>Hagyományismeret 12 kr.</t>
  </si>
  <si>
    <t xml:space="preserve">Hagyományismeret  és pedagógiája 1. </t>
  </si>
  <si>
    <t>NKOZOS1019</t>
  </si>
  <si>
    <t xml:space="preserve">Hagyományismeret  és pedagógiája 2. </t>
  </si>
  <si>
    <t>Hagyományismeret [köt. vál. tantárgytömb] – összesen</t>
  </si>
  <si>
    <t>NKOZOS2020</t>
  </si>
  <si>
    <t>Tehetséggondozás 12 kr.</t>
  </si>
  <si>
    <t>Tehetséggondozási ismeretek 1.</t>
  </si>
  <si>
    <t>NKOZOS1021</t>
  </si>
  <si>
    <t>Tehetséggondozási ismeretek 2.</t>
  </si>
  <si>
    <t>Tehetséggondozás [köt. vál. tantárgytömb] – összesen</t>
  </si>
  <si>
    <t>NKOZOS2022</t>
  </si>
  <si>
    <t>Zenei foglalkozások kisgyermekeknek 12 kr.</t>
  </si>
  <si>
    <t>Zenei foglalkozások vezetése 1.</t>
  </si>
  <si>
    <t>NKOZOS1023</t>
  </si>
  <si>
    <t>Zenei foglalkozások vezetése 2.</t>
  </si>
  <si>
    <t>Zenei foglalkozások vezetése [köt. vál. tantárgytömb] – összesen</t>
  </si>
  <si>
    <t>BNTANI2081</t>
  </si>
  <si>
    <t>Szakdolgozat</t>
  </si>
  <si>
    <t>aí</t>
  </si>
  <si>
    <t>Szabadon választhatók (12 kredit)</t>
  </si>
  <si>
    <t>Választható műveltségi területek (VMT)</t>
  </si>
  <si>
    <t>TANANB2011</t>
  </si>
  <si>
    <t xml:space="preserve">Egyéni iskolai gyakorlat 1. </t>
  </si>
  <si>
    <t>TANANB1012</t>
  </si>
  <si>
    <t>Csoport előtti tanítási gyakorlat 1. Magyar nyelv és irodalom, matematika </t>
  </si>
  <si>
    <t>TANANB2013</t>
  </si>
  <si>
    <t xml:space="preserve">Egyéni iskolai gyakorlat 2. </t>
  </si>
  <si>
    <t>TANANB1014</t>
  </si>
  <si>
    <t>Csoport előtti tanítási gyakorlat 2. Környezetismeret, testnevelés és sport, magyar és VMT</t>
  </si>
  <si>
    <t>TANANB2015</t>
  </si>
  <si>
    <t xml:space="preserve">Egyéni iskolai gyakorlat 3. </t>
  </si>
  <si>
    <t>TANANB1016</t>
  </si>
  <si>
    <t>Csoport előtti tanítási gyakorlat 3. Rajz és vizuális kultúra, életvitel (technika), ének-zene, matematika és VMT</t>
  </si>
  <si>
    <t>TANANB2017</t>
  </si>
  <si>
    <t>Összefüggő szakmai gyakorlat</t>
  </si>
  <si>
    <t>TANANB2036</t>
  </si>
  <si>
    <t xml:space="preserve">Zárótanítás 1. </t>
  </si>
  <si>
    <t>TANANB2037</t>
  </si>
  <si>
    <t>Zárótanítás 2. (VMT/Nemzetiségi)</t>
  </si>
  <si>
    <t>Gyakorlati képzés</t>
  </si>
  <si>
    <t>Összes (szakmai gyak. nélkül)</t>
  </si>
  <si>
    <t>Összesen (VMT. Szab.vál, Szakdolg. Szakmai gyak. )</t>
  </si>
  <si>
    <t>Tanító alapképzési BA szak 
 nappali tagozat - választható műveltségi területek</t>
  </si>
  <si>
    <t>Ismertkör felelős</t>
  </si>
  <si>
    <t>Tantárgyfelelős</t>
  </si>
  <si>
    <t>Tantárgy</t>
  </si>
  <si>
    <t>Ajánlott félév</t>
  </si>
  <si>
    <t>Előfeltétele</t>
  </si>
  <si>
    <t>Angol</t>
  </si>
  <si>
    <t>VMTANB1001</t>
  </si>
  <si>
    <t>Angol nyelvi készség-fejlesztés</t>
  </si>
  <si>
    <t>Nyelv-és stílusgyakorlat</t>
  </si>
  <si>
    <t>VMTANB1002</t>
  </si>
  <si>
    <t>Rendszerező leíró nyelvtan 1.</t>
  </si>
  <si>
    <t>VMTANB1003</t>
  </si>
  <si>
    <t>Rendszerező leíró nyelvtan 2.</t>
  </si>
  <si>
    <t>Rendszerező leíró nyelvtan 1. VMTANB1002</t>
  </si>
  <si>
    <t>VMTANB1004</t>
  </si>
  <si>
    <t>Angol gyermek-irodalom</t>
  </si>
  <si>
    <t>Angol gyermekirodalom 1.</t>
  </si>
  <si>
    <t>VMTANB1005</t>
  </si>
  <si>
    <t>Angol gyermekirodalom 2.</t>
  </si>
  <si>
    <t>Angol gyermekirodalom 1. VMTANB1004</t>
  </si>
  <si>
    <t>VMTANB1006</t>
  </si>
  <si>
    <t>Angol gyermekirodalom 3.</t>
  </si>
  <si>
    <t>Angol gyermekirodalom 2. VMTANB1005</t>
  </si>
  <si>
    <t>VMTANB1007</t>
  </si>
  <si>
    <t>Angol nyelvi tantárgy-pedagógia</t>
  </si>
  <si>
    <t>Angol nyelvi tantárgy-pedagógia 1.</t>
  </si>
  <si>
    <t>VMTANB1008</t>
  </si>
  <si>
    <t>Angol nyelvi tantárgy-pedagógia 2.</t>
  </si>
  <si>
    <t>Angol nyelvi tantárgy-pedagógia 1. VMTANB1007</t>
  </si>
  <si>
    <t>VMTANB1009</t>
  </si>
  <si>
    <t>Angol nyelvi tantárgy-pedagógia 3.</t>
  </si>
  <si>
    <t>Angol nyelvi tantárgy-pedagógia 2. VMTANB1008</t>
  </si>
  <si>
    <t>VMTANB1010</t>
  </si>
  <si>
    <t>Civilizáció / országismeret</t>
  </si>
  <si>
    <t>Civilizáció / országismeret 1.</t>
  </si>
  <si>
    <t>VMTANB1011</t>
  </si>
  <si>
    <t>Civilizáció / országismeret 2.</t>
  </si>
  <si>
    <t>Civilizáció/országismeret 1. VMTANB1010</t>
  </si>
  <si>
    <t>VMTANB1012</t>
  </si>
  <si>
    <t>Angol nyelvi műv.ter. szigorlat</t>
  </si>
  <si>
    <t>Összesen</t>
  </si>
  <si>
    <t>Ember és társadalom</t>
  </si>
  <si>
    <t>VMTANB2001</t>
  </si>
  <si>
    <t>Szülőföldünk értékei - az értékfeltárás folyamata (gyakorlat)</t>
  </si>
  <si>
    <t>Hon- és népismeret BNTANI1002, BLTANI1002</t>
  </si>
  <si>
    <t>VMTANB2002</t>
  </si>
  <si>
    <t>A magyar társadalom tagolódása, a magyar nyelvterület kiemelkedő személyiségei</t>
  </si>
  <si>
    <t>VMTANB2003</t>
  </si>
  <si>
    <t>Hagyományos életmód</t>
  </si>
  <si>
    <t>VMTANB2004</t>
  </si>
  <si>
    <t>Hon- és népismeret tantárgypedagógiája</t>
  </si>
  <si>
    <t>VMTANB2005</t>
  </si>
  <si>
    <t>Folklórismeretek</t>
  </si>
  <si>
    <t>Kalendáriumi szokások, népköltészet, népzene</t>
  </si>
  <si>
    <t>VMTANB2006</t>
  </si>
  <si>
    <t>Átmeneti rítusok, népköltészet, népzene</t>
  </si>
  <si>
    <t>VMTANB2007</t>
  </si>
  <si>
    <t>Terepgyakorlat</t>
  </si>
  <si>
    <t>VMTANB2008</t>
  </si>
  <si>
    <t>Hon- és népismeret szigorlat</t>
  </si>
  <si>
    <t>Ének-zene</t>
  </si>
  <si>
    <t>VMTANB3001</t>
  </si>
  <si>
    <t>Az ének -zene gyakorlata</t>
  </si>
  <si>
    <t>Hangképzés 1.</t>
  </si>
  <si>
    <t>Ének-zene 3. TANANB1007, TANALB1007</t>
  </si>
  <si>
    <t>VMTANB3002</t>
  </si>
  <si>
    <t>Hangképzés 2.</t>
  </si>
  <si>
    <t>Hangképzés 1. VMTANB3001, VMTALB3001</t>
  </si>
  <si>
    <t>VMTANB3003</t>
  </si>
  <si>
    <t>Hangképzés 3.</t>
  </si>
  <si>
    <t>Hangképzés 2. VMTANB3002,VMTALB3002</t>
  </si>
  <si>
    <t>VMTANB3004</t>
  </si>
  <si>
    <t>Hangszerjáték (zongora) 1.</t>
  </si>
  <si>
    <t>VMTANB3005</t>
  </si>
  <si>
    <t>Hangszerjáték (zongora) 2.</t>
  </si>
  <si>
    <t>Hangszerjáték 1. VMTANB3004, VMTALB3004</t>
  </si>
  <si>
    <t>VMTANB3006</t>
  </si>
  <si>
    <t>Hangszerjáték (zongora) 3.</t>
  </si>
  <si>
    <t>Hangszerjáték 2. VMTANB3005, VMTALB3005</t>
  </si>
  <si>
    <t>VMTANB3007</t>
  </si>
  <si>
    <t>Karvezetés 1.</t>
  </si>
  <si>
    <t>Ének-zene 3. (Zeneismeret 1.) TANANB1007 TANALB1007</t>
  </si>
  <si>
    <t>VMTANB3008</t>
  </si>
  <si>
    <t>Karvezetés 2.</t>
  </si>
  <si>
    <t>Karvezetés 1. VMTANB3007</t>
  </si>
  <si>
    <t>VMTANB3009</t>
  </si>
  <si>
    <t>Karvezetés 3.</t>
  </si>
  <si>
    <t>Karvezetés 2. VMTANB3008</t>
  </si>
  <si>
    <t>VMTANB3010</t>
  </si>
  <si>
    <t>Az ének-zene elméleti ismeretei</t>
  </si>
  <si>
    <t>Szolfézs-zeneelmélet 1.</t>
  </si>
  <si>
    <t>VMTANB3011</t>
  </si>
  <si>
    <t>Szolfézs-zeneelmélet 2.</t>
  </si>
  <si>
    <t>Szolfézs-zeneelmélet 1. VMTANB3010</t>
  </si>
  <si>
    <t>VMTANB3012</t>
  </si>
  <si>
    <t>Szolfézs-zeneelmélet 3.</t>
  </si>
  <si>
    <t>Szolfézs-zeneelmélet 2. VMTANB3011</t>
  </si>
  <si>
    <t>VMTANB3013</t>
  </si>
  <si>
    <t>Ének-zenei tantárgy-pedagógia 3.</t>
  </si>
  <si>
    <t>Ének-zene 4. TANANB2008</t>
  </si>
  <si>
    <t>VMTANB3014</t>
  </si>
  <si>
    <t>Ének-zenei tantárgy-pedagógia 4.</t>
  </si>
  <si>
    <t>Ének-zenei tantárgy-pedagógia 3. VMTANB3013</t>
  </si>
  <si>
    <t>VMTANB3015</t>
  </si>
  <si>
    <t>Ének-zene műv.ter.szigorlat</t>
  </si>
  <si>
    <t>Informatika</t>
  </si>
  <si>
    <t>VMTANB4001</t>
  </si>
  <si>
    <t>Informatikai alapismeretek</t>
  </si>
  <si>
    <t>Informatikai alapismeretek és Multimédiás alkalmazások</t>
  </si>
  <si>
    <t>VMTANB4002</t>
  </si>
  <si>
    <t>Webszerkesztés</t>
  </si>
  <si>
    <t>VMTANB4003</t>
  </si>
  <si>
    <t>Alkalmazói rendszerek 1.</t>
  </si>
  <si>
    <t>VMTANB4004</t>
  </si>
  <si>
    <t>Alkalmazói rendszerek 2.</t>
  </si>
  <si>
    <t>Alkalmazói rendszerek 1. VMTANB4003, VMTALB4003</t>
  </si>
  <si>
    <t>VMTANB4005</t>
  </si>
  <si>
    <t>Informatika az iskolában (TP) 1.</t>
  </si>
  <si>
    <t>VMTANB4006</t>
  </si>
  <si>
    <t>Informatika az iskolában (TP) 2.</t>
  </si>
  <si>
    <t>Informatika az iskolában (TP) 1.VMTANB4005, VMTALB4005</t>
  </si>
  <si>
    <t>VMTANB4007</t>
  </si>
  <si>
    <t>Informatika felsőfokon</t>
  </si>
  <si>
    <t>Problémamegoldás informatikai eszközökkel 1.</t>
  </si>
  <si>
    <t>Informatika az iskolában (TP) 1. VMTANB4005, VMTALB4005</t>
  </si>
  <si>
    <t>VMTANB4008</t>
  </si>
  <si>
    <t>Problémamegoldás informatikai eszközökkel 2.</t>
  </si>
  <si>
    <t>Problémamegoldás informatikai eszközökkel 1.VMTANB4007, VMTALB4007</t>
  </si>
  <si>
    <t>VMTANB4009</t>
  </si>
  <si>
    <t>Adatbázis-kezelés</t>
  </si>
  <si>
    <t>VMTANB4010</t>
  </si>
  <si>
    <t>Informatika műveltségterület szigorlat</t>
  </si>
  <si>
    <t>Magyar nyelv és irodalom</t>
  </si>
  <si>
    <t>VMTANB5001</t>
  </si>
  <si>
    <t>Általános és alkalmazott nyelvészet 11 kr.</t>
  </si>
  <si>
    <t>Általános és alkalmazott nyelvészet</t>
  </si>
  <si>
    <t>VMTANB5002</t>
  </si>
  <si>
    <t>Magyar nyelv 3.</t>
  </si>
  <si>
    <t>Magyar nyelv 2. TANANB1004</t>
  </si>
  <si>
    <t>VMTANB5003</t>
  </si>
  <si>
    <t>Szociolingvisztika</t>
  </si>
  <si>
    <t>VMTANB5004</t>
  </si>
  <si>
    <t>Irodalomtörténet és műelemzések 8 kr.</t>
  </si>
  <si>
    <t>Dr. Zóka Katalin</t>
  </si>
  <si>
    <t>Irodalomtörténet</t>
  </si>
  <si>
    <t>VMTANB5005</t>
  </si>
  <si>
    <t>Műelemzés</t>
  </si>
  <si>
    <t>VMTANB5006</t>
  </si>
  <si>
    <t>Anyanyelv- és irodalomtanítás pedagógiája 4 kr.</t>
  </si>
  <si>
    <t>Anyanyelv- és irodalomtanítás pedagógiája</t>
  </si>
  <si>
    <t>VMTANB5007</t>
  </si>
  <si>
    <t>Magyar nyelv és irodalom műv.ter.szigorlat</t>
  </si>
  <si>
    <t>Matematika</t>
  </si>
  <si>
    <t>VMTANB6001</t>
  </si>
  <si>
    <t>Matematikai elméleti ismeretek 11 kredit</t>
  </si>
  <si>
    <t>A matematika alapjai</t>
  </si>
  <si>
    <t>VMTANB6002</t>
  </si>
  <si>
    <t>Matematika 3.</t>
  </si>
  <si>
    <t>VMTANB6003</t>
  </si>
  <si>
    <t>Matematika 4.</t>
  </si>
  <si>
    <t>VMTANB6004</t>
  </si>
  <si>
    <t>Matematika tantárgypedagógiája 12 kredit</t>
  </si>
  <si>
    <t>Matematika 5.</t>
  </si>
  <si>
    <t>Matematika 1. BTA1O0004N, Matematika 2. BTA2O0004N</t>
  </si>
  <si>
    <t>VMTANB6005</t>
  </si>
  <si>
    <t>Matematika 6.</t>
  </si>
  <si>
    <t>A matematika alapjai VMTANB6001, Matematika 3.VMTANB6002, Matematika 5.VMTANB6004</t>
  </si>
  <si>
    <t>VMTANB6006</t>
  </si>
  <si>
    <t>Matematikai tantárgy-pedagógia 3.</t>
  </si>
  <si>
    <t>VMTANB6007</t>
  </si>
  <si>
    <t>Matematika műv.ter.szigorlat</t>
  </si>
  <si>
    <t>Természetismeret</t>
  </si>
  <si>
    <t>VMTANB7001</t>
  </si>
  <si>
    <t>A természetismeret alapjai 12kr</t>
  </si>
  <si>
    <t>Megyeriné Dr. Runyó Anna</t>
  </si>
  <si>
    <t>Földrajz 1. (Általános földrajzi ismeretek)</t>
  </si>
  <si>
    <t>VMTANB7002</t>
  </si>
  <si>
    <t>Földrajz 2. (Magyarország természet- és társadalomföldrajza)</t>
  </si>
  <si>
    <t>VMTANB7003</t>
  </si>
  <si>
    <t>Biológia 1. (Növénytani ismeretek és gyakorlatok)</t>
  </si>
  <si>
    <t>gy</t>
  </si>
  <si>
    <t>VMTANB7004</t>
  </si>
  <si>
    <t>Biológia 2. (Állattani ismeretek és gyakorlatok)</t>
  </si>
  <si>
    <t>VMTANB7005</t>
  </si>
  <si>
    <t>Biológia 3. (Az ember egészségtana)</t>
  </si>
  <si>
    <t>VMTANB7006</t>
  </si>
  <si>
    <t>Biológia 4. (Ökológia)</t>
  </si>
  <si>
    <t>VMTANB7007</t>
  </si>
  <si>
    <t>Természetismeret és tantárgy-pedagógiája 11 kr</t>
  </si>
  <si>
    <t>Fizikai és kémiai ismeretek és gyakorlatok</t>
  </si>
  <si>
    <t>VMTANB7008</t>
  </si>
  <si>
    <t>Környezettudatos nevelés</t>
  </si>
  <si>
    <t>VMTANB7009</t>
  </si>
  <si>
    <t>Természetismeret tp. 2.</t>
  </si>
  <si>
    <t>Természetismeret tp.1. BTA2O0007N BTA2O0007L</t>
  </si>
  <si>
    <t>VMTANB7010</t>
  </si>
  <si>
    <t>ai</t>
  </si>
  <si>
    <t>VMTANB7011</t>
  </si>
  <si>
    <t>Természetismeret szigorlat</t>
  </si>
  <si>
    <t>Testnevelés</t>
  </si>
  <si>
    <t>VMTANB8001</t>
  </si>
  <si>
    <t>A testnevelés és sport alapismeretei</t>
  </si>
  <si>
    <t>Anatómia</t>
  </si>
  <si>
    <t>VMTANB8002</t>
  </si>
  <si>
    <t>Torna</t>
  </si>
  <si>
    <t>VMTANB8003</t>
  </si>
  <si>
    <t>Gyógytestnevelés</t>
  </si>
  <si>
    <t>VMTANB8004</t>
  </si>
  <si>
    <t>Testnevelés-elmélet 2.</t>
  </si>
  <si>
    <t>VMTANB8005</t>
  </si>
  <si>
    <t>Atlétika</t>
  </si>
  <si>
    <t>VMTANB8006</t>
  </si>
  <si>
    <t>A sportjátékok elméleti és gyakorlati ismeretei</t>
  </si>
  <si>
    <t>Sportjátékok 1.</t>
  </si>
  <si>
    <t>VMTANB8007</t>
  </si>
  <si>
    <t>Sportjátékok 2.</t>
  </si>
  <si>
    <t>VMTANB8008</t>
  </si>
  <si>
    <t>Testnevelés és tantárgy -ped. 4 kr</t>
  </si>
  <si>
    <t>Testnevelés és tantárgy-pedagógiája 3.</t>
  </si>
  <si>
    <t>VMTANB8009</t>
  </si>
  <si>
    <t>Testnevelés műv.ter. szigorlat</t>
  </si>
  <si>
    <t>Vizuális nevelés</t>
  </si>
  <si>
    <t>VMTANB9001</t>
  </si>
  <si>
    <t>Vuzuális kultúra alapjai 12 kredit</t>
  </si>
  <si>
    <t>Vizuális kultúra 1. (vizu. közlésformák)</t>
  </si>
  <si>
    <t>Vizuális kultúra és kommunikáció 2. BTA2O0012N</t>
  </si>
  <si>
    <t>VMTANB9002</t>
  </si>
  <si>
    <t>Vizuális kultúra 2. (fotó)</t>
  </si>
  <si>
    <t>VMTANB9003</t>
  </si>
  <si>
    <t>Vizuális kultúra 3. (mozgókép, film,videó, animáció)</t>
  </si>
  <si>
    <t>VMTANB9004</t>
  </si>
  <si>
    <t>Vizuális kultúra 4. (képzőművészeti gyakorlatok)</t>
  </si>
  <si>
    <t>Vizuális kultúra és kommunikáció 2. (Alkotási gyakorlatok) BTA2O0012N</t>
  </si>
  <si>
    <t>VMTANB9005</t>
  </si>
  <si>
    <t>Vizuális kultúra 5. (tágy és környezetkultúra)</t>
  </si>
  <si>
    <t>VMTANB9006</t>
  </si>
  <si>
    <t>Vizuális kultúra és módszertana 11 kredit</t>
  </si>
  <si>
    <t>Vizuális kultúra 6. (művészettörténet)</t>
  </si>
  <si>
    <t>VMTANB9007</t>
  </si>
  <si>
    <t>Vizuális kultúra és nevelés tantárgy-pedagógiája 2.</t>
  </si>
  <si>
    <t>VMTANB9008</t>
  </si>
  <si>
    <t>Múzeumpedagógia</t>
  </si>
  <si>
    <t>VMTANB9009</t>
  </si>
  <si>
    <t>Bábművészet</t>
  </si>
  <si>
    <t>VMTANB9010</t>
  </si>
  <si>
    <t>Vizuális nev. műv.ter.szigorlat</t>
  </si>
  <si>
    <t>Dráma és színház választott műveltségterület</t>
  </si>
  <si>
    <t>VMTANB1101</t>
  </si>
  <si>
    <t>A drámapedagógia alapjai</t>
  </si>
  <si>
    <t>Palkóné dr. Tabi Katalin</t>
  </si>
  <si>
    <t>Bevezetés a drámapedagógiába</t>
  </si>
  <si>
    <t>VMTANB1102</t>
  </si>
  <si>
    <t>Drámapedagógia módszertana</t>
  </si>
  <si>
    <t>Drámajáték-vezetés 1.</t>
  </si>
  <si>
    <t>VMTANB1103</t>
  </si>
  <si>
    <t>Drámajáték-vezetés 2.</t>
  </si>
  <si>
    <t>VMTANB1104</t>
  </si>
  <si>
    <t>Drámajáték-vezetés 3.</t>
  </si>
  <si>
    <t>VMTANB1105</t>
  </si>
  <si>
    <t>Színházpedagógia</t>
  </si>
  <si>
    <t>Székely Andrea</t>
  </si>
  <si>
    <t>Színházpedagógia 1.</t>
  </si>
  <si>
    <t>VMTANB1106</t>
  </si>
  <si>
    <t>Színházpedagógia 2.</t>
  </si>
  <si>
    <t>VMTANB1107</t>
  </si>
  <si>
    <t>Színházpedagógia 3.</t>
  </si>
  <si>
    <t>VMTANB1108</t>
  </si>
  <si>
    <t>Drámatanári készségfejlesztés</t>
  </si>
  <si>
    <t>Játék, szerepjáték 1.</t>
  </si>
  <si>
    <t>VMTANB1109</t>
  </si>
  <si>
    <t>Játék, szerepjáték 2.</t>
  </si>
  <si>
    <t>VMTANB1110</t>
  </si>
  <si>
    <t>Dráma és színház művter. szigorlat</t>
  </si>
  <si>
    <t>Digitális kultúra</t>
  </si>
  <si>
    <t>VMTANB1201</t>
  </si>
  <si>
    <t>Digitális kommunikáció</t>
  </si>
  <si>
    <t>VMTANB1202</t>
  </si>
  <si>
    <t>Robotika az oktatásban</t>
  </si>
  <si>
    <t>Grafikus kódolás</t>
  </si>
  <si>
    <t>VMTANB1203</t>
  </si>
  <si>
    <t>Digitális tananyagfejlesztés</t>
  </si>
  <si>
    <t>VMTANB1204</t>
  </si>
  <si>
    <t>Digitális kultúra az iskolában</t>
  </si>
  <si>
    <t>VMTANB1205</t>
  </si>
  <si>
    <t>Digitális problémamegoldás</t>
  </si>
  <si>
    <t>VMTANB1206</t>
  </si>
  <si>
    <t>VMTANB1207</t>
  </si>
  <si>
    <t>VMTANB1208</t>
  </si>
  <si>
    <t>Digitális kutúra műveltségterület szigorlat</t>
  </si>
  <si>
    <t>2017 szeptemberétől érvényes mintatanterv kurzusai</t>
  </si>
  <si>
    <t>2019 szeptemberétől érvényes mintatanterv kurzusai</t>
  </si>
  <si>
    <t>Alapszakok tárgyai</t>
  </si>
  <si>
    <t>TANANB1022</t>
  </si>
  <si>
    <t>BNTANI2006</t>
  </si>
  <si>
    <t>BTA2O0005N</t>
  </si>
  <si>
    <t>TANANB2025</t>
  </si>
  <si>
    <t>BTA2O0007N</t>
  </si>
  <si>
    <t>BTA1O0002N</t>
  </si>
  <si>
    <t>BTA2O0002N</t>
  </si>
  <si>
    <t>BTA1O0013N</t>
  </si>
  <si>
    <t>Csoport előtti tanítási gyakorlat 1. Magyar nyelv és irodalom, matematika</t>
  </si>
  <si>
    <t>Egyéni iskolai gyakorlat 2.</t>
  </si>
  <si>
    <t>Egyéni iskolai gyakorlat 3.</t>
  </si>
  <si>
    <t>Német nemetiségi képzés</t>
  </si>
  <si>
    <t>Cigány-roma nemzetiségi szakirány</t>
  </si>
  <si>
    <t>Pszichológia 12 kr</t>
  </si>
  <si>
    <t>s</t>
  </si>
  <si>
    <t>Tanító cigány-roma nemzetiségi szakirány 36kr.</t>
  </si>
  <si>
    <t>Nemzetiségi nyelv 1.</t>
  </si>
  <si>
    <t>Nemzetiségi nyelv 2.</t>
  </si>
  <si>
    <t>Nemzetiségi nyelv 3.</t>
  </si>
  <si>
    <t>Nemzetiségi nyelv 4.</t>
  </si>
  <si>
    <t>Rendszerező / leíró nyelvtan 1. (cigány–roma)</t>
  </si>
  <si>
    <t>Rendszerező / leíró nyelvtan 2. (cigány–roma)</t>
  </si>
  <si>
    <t>Cigány-roma nemzetiségi nyelv és tanulásmódszertana</t>
  </si>
  <si>
    <t>Bevezetés a romológiába</t>
  </si>
  <si>
    <t>Cigány irodalom</t>
  </si>
  <si>
    <t>Cigány népismeret és tantárgypedagógiája 1.</t>
  </si>
  <si>
    <t>Cigány népismeret és tantárgypedagógiája 2.</t>
  </si>
  <si>
    <t>Komplex cigány–roma nemzetiségi szigorlat</t>
  </si>
  <si>
    <t xml:space="preserve">Csoport előtti tanítási gyakorlat 1. Magyar nyelv és irodalom, matematika  
</t>
  </si>
  <si>
    <t xml:space="preserve">Egyéni iskolai gyakorlat 2. 
</t>
  </si>
  <si>
    <t xml:space="preserve">Csoport előtti tanítási gyakorlat 2. Környezetismeret, testnevelés és sport, magyar és VMT </t>
  </si>
  <si>
    <t xml:space="preserve">Csoport előtti tanítási gyakorlat 3. Rajz és vizuális kultúra, életvitel (technika), ének-zene, matematika és VMT 
</t>
  </si>
  <si>
    <t xml:space="preserve">Összefüggő szakmai gyakorlat </t>
  </si>
  <si>
    <t xml:space="preserve">Zárótanítás 2. (VMT/Nemzetiségi) 
</t>
  </si>
  <si>
    <t>LKOZOS1001</t>
  </si>
  <si>
    <t>HFALTALB092</t>
  </si>
  <si>
    <t>BLALTS1002</t>
  </si>
  <si>
    <t>BLTANI1002</t>
  </si>
  <si>
    <t>TANALB2001</t>
  </si>
  <si>
    <t>BLTANI1003</t>
  </si>
  <si>
    <t>BLTANI2001</t>
  </si>
  <si>
    <t>LKOZOS2002</t>
  </si>
  <si>
    <t>LKOZOS1026</t>
  </si>
  <si>
    <t>LKOZOS1024</t>
  </si>
  <si>
    <t>RTALTALB007</t>
  </si>
  <si>
    <t>RTALTALB014</t>
  </si>
  <si>
    <t>RTALTALB015</t>
  </si>
  <si>
    <t>TANALB1035</t>
  </si>
  <si>
    <t>LKOZOS1027</t>
  </si>
  <si>
    <t>TANALB1002</t>
  </si>
  <si>
    <t>TANALB2029</t>
  </si>
  <si>
    <t>TANALB2035</t>
  </si>
  <si>
    <t>Pedagógusmesterség II.</t>
  </si>
  <si>
    <t>TANALB1033</t>
  </si>
  <si>
    <t>Pedagógus mesterség I.</t>
  </si>
  <si>
    <t>TANALB2032</t>
  </si>
  <si>
    <t>BTA1O0003L</t>
  </si>
  <si>
    <t>BTA2O0003L</t>
  </si>
  <si>
    <t>TANALB1030</t>
  </si>
  <si>
    <t>BLTANI1007</t>
  </si>
  <si>
    <t>TANALB2030</t>
  </si>
  <si>
    <t>BLTANI2005</t>
  </si>
  <si>
    <t>TANALB1004</t>
  </si>
  <si>
    <t>BLTANI1008</t>
  </si>
  <si>
    <t>TANALB2024</t>
  </si>
  <si>
    <t>BLTANI2007</t>
  </si>
  <si>
    <t>TANALB1005</t>
  </si>
  <si>
    <t>BTA1O0004L</t>
  </si>
  <si>
    <t>BTA2O0004L</t>
  </si>
  <si>
    <t>TANALB1006</t>
  </si>
  <si>
    <t>BTA1O0005L</t>
  </si>
  <si>
    <t>TANALB2033</t>
  </si>
  <si>
    <t>TANALB2031</t>
  </si>
  <si>
    <t>TANALB1031</t>
  </si>
  <si>
    <t>BTA2O0006L</t>
  </si>
  <si>
    <t>BTA1O0009L</t>
  </si>
  <si>
    <t>TANALB2026</t>
  </si>
  <si>
    <t>TANALB1032</t>
  </si>
  <si>
    <t>BTA1O0008L</t>
  </si>
  <si>
    <t>BTA2O0008L</t>
  </si>
  <si>
    <t>TANALB1034</t>
  </si>
  <si>
    <t>TANALB2034</t>
  </si>
  <si>
    <t>TANALB1036</t>
  </si>
  <si>
    <t>TANALB2028</t>
  </si>
  <si>
    <t>BTA1O0012L</t>
  </si>
  <si>
    <t>BTA2O0012L</t>
  </si>
  <si>
    <t>TANALB1029</t>
  </si>
  <si>
    <t>BTA2O0014L</t>
  </si>
  <si>
    <t>TANALB2009</t>
  </si>
  <si>
    <t>TANALB1010</t>
  </si>
  <si>
    <t>BLTANI1019</t>
  </si>
  <si>
    <t>BLTANI2012</t>
  </si>
  <si>
    <t>BLTANI1018</t>
  </si>
  <si>
    <t>BLTANI2081</t>
  </si>
  <si>
    <t>TANALB2011</t>
  </si>
  <si>
    <t>TANALB1012</t>
  </si>
  <si>
    <t>TANALB2013</t>
  </si>
  <si>
    <t>TANALB1014</t>
  </si>
  <si>
    <t>TANALB2015</t>
  </si>
  <si>
    <t>TANALB1016</t>
  </si>
  <si>
    <t>TANALB2017</t>
  </si>
  <si>
    <t>TANALB2036</t>
  </si>
  <si>
    <t>TANALB2037</t>
  </si>
  <si>
    <t>Tantárgy-pedagógiák az általános iskola 1-4. évfolyamának nevelési-oktatási feladataira való felkészülés keretében (81-96 kr)</t>
  </si>
  <si>
    <r>
      <rPr>
        <b/>
        <sz val="28"/>
        <color theme="1"/>
        <rFont val="Times New Roman"/>
        <family val="1"/>
        <charset val="238"/>
      </rPr>
      <t xml:space="preserve">Tanító alapképzési BA szak </t>
    </r>
    <r>
      <rPr>
        <b/>
        <sz val="22"/>
        <color theme="1"/>
        <rFont val="Times New Roman"/>
        <family val="1"/>
        <charset val="238"/>
      </rPr>
      <t>cigány-roma nemzetiségi szakirány- levelező tagozat</t>
    </r>
    <r>
      <rPr>
        <b/>
        <sz val="15"/>
        <color theme="1"/>
        <rFont val="Times New Roman"/>
        <family val="1"/>
        <charset val="238"/>
      </rPr>
      <t xml:space="preserve">
</t>
    </r>
    <r>
      <rPr>
        <b/>
        <sz val="10"/>
        <color theme="1"/>
        <rFont val="Times New Roman"/>
        <family val="1"/>
        <charset val="238"/>
      </rPr>
      <t>érvényes: 2022. szeptember 1-től</t>
    </r>
  </si>
  <si>
    <r>
      <rPr>
        <sz val="10"/>
        <color theme="1"/>
        <rFont val="Times New Roman"/>
        <family val="1"/>
        <charset val="238"/>
      </rPr>
      <t>Testnevelés és tantárgy-pedagógia 1.</t>
    </r>
    <r>
      <rPr>
        <strike/>
        <sz val="10"/>
        <color theme="1"/>
        <rFont val="Times New Roman"/>
        <family val="1"/>
        <charset val="238"/>
      </rPr>
      <t xml:space="preserve">  </t>
    </r>
  </si>
  <si>
    <r>
      <rPr>
        <sz val="10"/>
        <color theme="1"/>
        <rFont val="Times New Roman"/>
        <family val="1"/>
        <charset val="238"/>
      </rPr>
      <t>Testnevelés és tantárgy-pedagógia 1.</t>
    </r>
    <r>
      <rPr>
        <strike/>
        <sz val="10"/>
        <color theme="1"/>
        <rFont val="Times New Roman"/>
        <family val="1"/>
        <charset val="238"/>
      </rPr>
      <t xml:space="preserve">  </t>
    </r>
  </si>
  <si>
    <t>BLTANI1080</t>
  </si>
  <si>
    <t>BLTANI2074</t>
  </si>
  <si>
    <t>BLTANI1081</t>
  </si>
  <si>
    <t>BLTANI2075</t>
  </si>
  <si>
    <t>BLTANI1082</t>
  </si>
  <si>
    <t>BLTANI2076</t>
  </si>
  <si>
    <t>BLTANI1083</t>
  </si>
  <si>
    <t>BLTANI2078</t>
  </si>
  <si>
    <t>TCRALB2001</t>
  </si>
  <si>
    <t>TCRALB1002</t>
  </si>
  <si>
    <t>BLTANI1086</t>
  </si>
  <si>
    <t>Tanító cigány-roma nemzetiségi szakirány 36kr</t>
  </si>
  <si>
    <t>Összesen Tanító cigány-roma nemzetiségi szakirány szakmai gyakorlattal– összesen )</t>
  </si>
  <si>
    <t>Pszichológia 10 kr.</t>
  </si>
  <si>
    <t>Irodalom 5 kr</t>
  </si>
  <si>
    <t>Nyelvészet 12 kr</t>
  </si>
  <si>
    <t>Kereszténység és társadalom 8 kr.</t>
  </si>
  <si>
    <t>Alkalmazott társadalom-tudomány 6 kr</t>
  </si>
  <si>
    <t>Választható elméleti és gyakorlati tanulmányok (10-12 kr)</t>
  </si>
  <si>
    <t>Nemzetiségi nyelv 12kr</t>
  </si>
  <si>
    <t>Nyelvészet és tanulásmódszertana 12 kr</t>
  </si>
  <si>
    <t>Cigány kultúra és társadalom 6kr</t>
  </si>
  <si>
    <t>Pedagógia 6kr.</t>
  </si>
  <si>
    <t>TCRALB1003</t>
  </si>
  <si>
    <t>TANALB2003</t>
  </si>
  <si>
    <t>BTA1O0004L
BTA2O0004L
BTA1O0005L
BTA2O0005L</t>
  </si>
  <si>
    <t>BTA1O0004L     BTA2O0004L</t>
  </si>
  <si>
    <t>TANALB1007</t>
  </si>
  <si>
    <t>TANALB2008</t>
  </si>
  <si>
    <t>TANALB1027</t>
  </si>
  <si>
    <t>RTALTALB007, RTALTALB014, RTALTALB015</t>
  </si>
  <si>
    <t>TANALB1037</t>
  </si>
  <si>
    <t>Komplex pedagógiai-pszichológiai szigorlat</t>
  </si>
  <si>
    <t>LKOZOS1024, RTALTALB007. RTALTALB014, RTALTALB015, LKOZOS1027, TANALB1002, TANALB2029, TANALB1033</t>
  </si>
  <si>
    <t>Általános és fejlődéslélektan 1., 2.., Pedagógiai szociálpszichológia, A személyiségfejlődés zavarai, Bevezetés a pedagógiába, Az iskoláskor pedagógiája, Az iskola világa, Pedagógusmesterség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</si>
</sst>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color rgb="FF000000"/>
      <name val="Calibri"/>
      <scheme val="minor"/>
    </font>
    <font>
      <b/>
      <sz val="36"/>
      <color theme="1"/>
      <name val="Times New Roman"/>
      <family val="1"/>
      <charset val="238"/>
    </font>
    <font>
      <sz val="10"/>
      <name val="Calibri"/>
      <family val="2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&quot;Times New Roman&quot;"/>
    </font>
    <font>
      <strike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434343"/>
      <name val="Times New Roman"/>
      <family val="1"/>
      <charset val="238"/>
    </font>
    <font>
      <i/>
      <strike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969696"/>
      <name val="Times New Roman"/>
      <family val="1"/>
      <charset val="238"/>
    </font>
    <font>
      <b/>
      <sz val="18"/>
      <color rgb="FFFF0000"/>
      <name val="&quot;Times New Roman&quot;"/>
    </font>
    <font>
      <b/>
      <sz val="36"/>
      <color rgb="FFFF0000"/>
      <name val="&quot;Times New Roman&quot;"/>
    </font>
    <font>
      <b/>
      <sz val="10"/>
      <color theme="1"/>
      <name val="&quot;Times New Roman&quot;"/>
    </font>
    <font>
      <sz val="10"/>
      <color theme="1"/>
      <name val="&quot;Times New Roman&quot;"/>
    </font>
    <font>
      <sz val="11"/>
      <color theme="1"/>
      <name val="Calibri"/>
      <family val="2"/>
      <charset val="238"/>
    </font>
    <font>
      <b/>
      <sz val="12"/>
      <color theme="1"/>
      <name val="&quot;Times New Roman&quot;"/>
    </font>
    <font>
      <sz val="11"/>
      <color theme="1"/>
      <name val="&quot;Times New Roman&quot;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color rgb="FF000000"/>
      <name val="Roboto"/>
    </font>
    <font>
      <sz val="10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sz val="9"/>
      <color theme="1"/>
      <name val="&quot;Arial CE&quot;"/>
    </font>
    <font>
      <sz val="10"/>
      <color theme="1"/>
      <name val="Arial"/>
      <family val="2"/>
      <charset val="238"/>
    </font>
    <font>
      <sz val="8"/>
      <color theme="1"/>
      <name val="&quot;Times New Roman&quot;"/>
    </font>
    <font>
      <sz val="16"/>
      <color theme="1"/>
      <name val="&quot;Times New Roman&quot;"/>
    </font>
    <font>
      <b/>
      <sz val="28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66FFFF"/>
        <bgColor rgb="FF66FFFF"/>
      </patternFill>
    </fill>
    <fill>
      <patternFill patternType="solid">
        <fgColor rgb="FF99FFCC"/>
        <bgColor rgb="FF99FFCC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3">
    <xf numFmtId="0" fontId="0" fillId="0" borderId="0" xfId="0" applyFont="1" applyAlignment="1"/>
    <xf numFmtId="0" fontId="3" fillId="0" borderId="0" xfId="0" applyFont="1"/>
    <xf numFmtId="0" fontId="4" fillId="3" borderId="4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 shrinkToFi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6" fillId="0" borderId="4" xfId="0" applyFont="1" applyBorder="1"/>
    <xf numFmtId="0" fontId="5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/>
    </xf>
    <xf numFmtId="0" fontId="6" fillId="0" borderId="0" xfId="0" applyFont="1"/>
    <xf numFmtId="0" fontId="6" fillId="0" borderId="4" xfId="0" applyFont="1" applyBorder="1" applyAlignment="1"/>
    <xf numFmtId="0" fontId="7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shrinkToFit="1"/>
    </xf>
    <xf numFmtId="0" fontId="8" fillId="0" borderId="0" xfId="0" applyFont="1" applyAlignment="1"/>
    <xf numFmtId="0" fontId="4" fillId="2" borderId="4" xfId="0" applyFont="1" applyFill="1" applyBorder="1" applyAlignment="1">
      <alignment vertical="center" wrapText="1"/>
    </xf>
    <xf numFmtId="0" fontId="9" fillId="0" borderId="0" xfId="0" applyFont="1" applyAlignment="1"/>
    <xf numFmtId="0" fontId="9" fillId="0" borderId="0" xfId="0" applyFont="1"/>
    <xf numFmtId="1" fontId="4" fillId="2" borderId="4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5" fillId="0" borderId="8" xfId="0" applyFont="1" applyBorder="1" applyAlignment="1">
      <alignment horizontal="center" vertical="center" shrinkToFit="1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shrinkToFit="1"/>
    </xf>
    <xf numFmtId="0" fontId="3" fillId="2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14" fillId="0" borderId="0" xfId="0" applyFont="1" applyAlignment="1">
      <alignment horizontal="left"/>
    </xf>
    <xf numFmtId="0" fontId="16" fillId="0" borderId="3" xfId="0" applyFont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9" xfId="0" applyFont="1" applyBorder="1" applyAlignment="1"/>
    <xf numFmtId="0" fontId="19" fillId="0" borderId="10" xfId="0" applyFont="1" applyBorder="1"/>
    <xf numFmtId="0" fontId="17" fillId="0" borderId="10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21" fillId="0" borderId="10" xfId="0" applyFont="1" applyBorder="1" applyAlignment="1"/>
    <xf numFmtId="0" fontId="18" fillId="0" borderId="10" xfId="0" applyFont="1" applyBorder="1" applyAlignment="1">
      <alignment horizontal="left"/>
    </xf>
    <xf numFmtId="0" fontId="18" fillId="0" borderId="9" xfId="0" applyFont="1" applyBorder="1" applyAlignment="1"/>
    <xf numFmtId="0" fontId="18" fillId="0" borderId="10" xfId="0" applyFont="1" applyBorder="1"/>
    <xf numFmtId="0" fontId="18" fillId="0" borderId="10" xfId="0" applyFont="1" applyBorder="1" applyAlignment="1"/>
    <xf numFmtId="0" fontId="18" fillId="0" borderId="10" xfId="0" applyFont="1" applyBorder="1" applyAlignment="1">
      <alignment horizontal="left"/>
    </xf>
    <xf numFmtId="0" fontId="17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center"/>
    </xf>
    <xf numFmtId="0" fontId="22" fillId="6" borderId="0" xfId="0" applyFont="1" applyFill="1" applyAlignment="1">
      <alignment wrapText="1"/>
    </xf>
    <xf numFmtId="0" fontId="18" fillId="0" borderId="10" xfId="0" applyFont="1" applyBorder="1" applyAlignment="1"/>
    <xf numFmtId="0" fontId="18" fillId="0" borderId="10" xfId="0" applyFont="1" applyBorder="1" applyAlignment="1"/>
    <xf numFmtId="0" fontId="17" fillId="0" borderId="10" xfId="0" applyFont="1" applyBorder="1" applyAlignment="1"/>
    <xf numFmtId="0" fontId="18" fillId="0" borderId="10" xfId="0" applyFont="1" applyBorder="1" applyAlignment="1"/>
    <xf numFmtId="0" fontId="18" fillId="0" borderId="10" xfId="0" applyFont="1" applyBorder="1" applyAlignment="1"/>
    <xf numFmtId="0" fontId="23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wrapText="1"/>
    </xf>
    <xf numFmtId="0" fontId="18" fillId="0" borderId="4" xfId="0" applyFont="1" applyBorder="1" applyAlignment="1">
      <alignment horizontal="center"/>
    </xf>
    <xf numFmtId="0" fontId="19" fillId="0" borderId="4" xfId="0" applyFont="1" applyBorder="1" applyAlignment="1"/>
    <xf numFmtId="0" fontId="23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wrapText="1"/>
    </xf>
    <xf numFmtId="0" fontId="19" fillId="0" borderId="4" xfId="0" applyFont="1" applyBorder="1"/>
    <xf numFmtId="0" fontId="17" fillId="0" borderId="4" xfId="0" applyFont="1" applyBorder="1" applyAlignment="1">
      <alignment wrapText="1"/>
    </xf>
    <xf numFmtId="0" fontId="17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5" fillId="6" borderId="14" xfId="0" applyFont="1" applyFill="1" applyBorder="1" applyAlignment="1"/>
    <xf numFmtId="0" fontId="18" fillId="0" borderId="3" xfId="0" applyFont="1" applyBorder="1" applyAlignment="1">
      <alignment horizontal="center" wrapText="1"/>
    </xf>
    <xf numFmtId="0" fontId="26" fillId="0" borderId="4" xfId="0" applyFont="1" applyBorder="1"/>
    <xf numFmtId="0" fontId="24" fillId="0" borderId="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25" fillId="6" borderId="15" xfId="0" applyFont="1" applyFill="1" applyBorder="1" applyAlignment="1"/>
    <xf numFmtId="0" fontId="18" fillId="0" borderId="9" xfId="0" applyFont="1" applyBorder="1" applyAlignment="1">
      <alignment horizontal="center" wrapText="1"/>
    </xf>
    <xf numFmtId="0" fontId="26" fillId="0" borderId="0" xfId="0" applyFont="1" applyAlignment="1"/>
    <xf numFmtId="0" fontId="27" fillId="4" borderId="2" xfId="0" applyFont="1" applyFill="1" applyBorder="1" applyAlignment="1">
      <alignment horizontal="center"/>
    </xf>
    <xf numFmtId="0" fontId="30" fillId="3" borderId="9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/>
    </xf>
    <xf numFmtId="0" fontId="30" fillId="8" borderId="9" xfId="0" applyFont="1" applyFill="1" applyBorder="1" applyAlignment="1">
      <alignment horizontal="center"/>
    </xf>
    <xf numFmtId="0" fontId="30" fillId="8" borderId="10" xfId="0" applyFont="1" applyFill="1" applyBorder="1" applyAlignment="1">
      <alignment horizontal="center"/>
    </xf>
    <xf numFmtId="0" fontId="31" fillId="8" borderId="10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3" xfId="0" applyFont="1" applyBorder="1" applyAlignment="1"/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21" fillId="0" borderId="10" xfId="0" applyFont="1" applyBorder="1" applyAlignment="1"/>
    <xf numFmtId="0" fontId="17" fillId="0" borderId="10" xfId="0" applyFont="1" applyBorder="1" applyAlignment="1">
      <alignment horizontal="left"/>
    </xf>
    <xf numFmtId="0" fontId="5" fillId="2" borderId="4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18" fillId="0" borderId="16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8" fillId="6" borderId="10" xfId="0" applyFont="1" applyFill="1" applyBorder="1" applyAlignment="1">
      <alignment horizontal="left"/>
    </xf>
    <xf numFmtId="0" fontId="18" fillId="6" borderId="13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38" fillId="3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39" fillId="9" borderId="43" xfId="0" applyFont="1" applyFill="1" applyBorder="1" applyAlignment="1">
      <alignment horizontal="left" vertical="center" wrapText="1"/>
    </xf>
    <xf numFmtId="0" fontId="39" fillId="9" borderId="4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2" fillId="0" borderId="9" xfId="0" applyFont="1" applyBorder="1"/>
    <xf numFmtId="0" fontId="20" fillId="5" borderId="1" xfId="0" applyFont="1" applyFill="1" applyBorder="1" applyAlignment="1">
      <alignment horizontal="center"/>
    </xf>
    <xf numFmtId="0" fontId="18" fillId="0" borderId="3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2" fillId="0" borderId="15" xfId="0" applyFont="1" applyBorder="1"/>
    <xf numFmtId="0" fontId="18" fillId="0" borderId="3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wrapText="1"/>
    </xf>
    <xf numFmtId="0" fontId="2" fillId="0" borderId="13" xfId="0" applyFont="1" applyBorder="1"/>
    <xf numFmtId="0" fontId="2" fillId="0" borderId="10" xfId="0" applyFont="1" applyBorder="1"/>
    <xf numFmtId="0" fontId="2" fillId="0" borderId="23" xfId="0" applyFont="1" applyBorder="1"/>
    <xf numFmtId="0" fontId="18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2" fillId="0" borderId="8" xfId="0" applyFont="1" applyBorder="1"/>
    <xf numFmtId="0" fontId="2" fillId="0" borderId="12" xfId="0" applyFont="1" applyBorder="1"/>
    <xf numFmtId="0" fontId="18" fillId="0" borderId="19" xfId="0" applyFont="1" applyBorder="1" applyAlignment="1">
      <alignment horizontal="center" wrapText="1"/>
    </xf>
    <xf numFmtId="0" fontId="2" fillId="0" borderId="22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18" fillId="4" borderId="15" xfId="0" applyFont="1" applyFill="1" applyBorder="1" applyAlignment="1">
      <alignment horizontal="center"/>
    </xf>
    <xf numFmtId="0" fontId="33" fillId="4" borderId="1" xfId="0" applyFont="1" applyFill="1" applyBorder="1" applyAlignment="1"/>
    <xf numFmtId="0" fontId="27" fillId="7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/>
    </xf>
    <xf numFmtId="0" fontId="0" fillId="0" borderId="0" xfId="0" applyFont="1" applyAlignment="1"/>
    <xf numFmtId="0" fontId="2" fillId="0" borderId="17" xfId="0" applyFont="1" applyBorder="1"/>
    <xf numFmtId="0" fontId="2" fillId="0" borderId="18" xfId="0" applyFont="1" applyBorder="1"/>
    <xf numFmtId="0" fontId="5" fillId="2" borderId="33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E1000"/>
  <sheetViews>
    <sheetView workbookViewId="0">
      <pane ySplit="2" topLeftCell="A3" activePane="bottomLeft" state="frozen"/>
      <selection pane="bottomLeft" activeCell="J63" sqref="J63"/>
    </sheetView>
  </sheetViews>
  <sheetFormatPr defaultColWidth="14.42578125" defaultRowHeight="15" customHeight="1" outlineLevelCol="1"/>
  <cols>
    <col min="1" max="1" width="6.5703125" customWidth="1"/>
    <col min="2" max="2" width="3.85546875" customWidth="1"/>
    <col min="3" max="3" width="14.5703125" customWidth="1"/>
    <col min="4" max="4" width="14.85546875" customWidth="1"/>
    <col min="5" max="6" width="14.5703125" hidden="1" customWidth="1"/>
    <col min="7" max="7" width="26.140625" customWidth="1"/>
    <col min="8" max="8" width="3.7109375" customWidth="1" outlineLevel="1"/>
    <col min="9" max="29" width="3.28515625" customWidth="1" outlineLevel="1"/>
    <col min="30" max="30" width="4.28515625" customWidth="1" outlineLevel="1"/>
    <col min="31" max="31" width="3.28515625" customWidth="1" outlineLevel="1"/>
    <col min="32" max="32" width="5.42578125" customWidth="1" outlineLevel="1"/>
    <col min="33" max="37" width="6" customWidth="1" outlineLevel="1"/>
    <col min="38" max="39" width="6" customWidth="1"/>
    <col min="40" max="40" width="15" customWidth="1"/>
    <col min="41" max="41" width="22.7109375" customWidth="1"/>
    <col min="42" max="57" width="9.28515625" customWidth="1"/>
  </cols>
  <sheetData>
    <row r="1" spans="1:57" ht="33.75" customHeight="1">
      <c r="A1" s="208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10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57.75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6" t="s">
        <v>40</v>
      </c>
      <c r="AO2" s="6" t="s">
        <v>41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12.75">
      <c r="A3" s="8" t="s">
        <v>42</v>
      </c>
      <c r="B3" s="8" t="s">
        <v>43</v>
      </c>
      <c r="C3" s="8" t="s">
        <v>44</v>
      </c>
      <c r="D3" s="191" t="s">
        <v>735</v>
      </c>
      <c r="E3" s="8"/>
      <c r="F3" s="8"/>
      <c r="G3" s="9" t="s">
        <v>45</v>
      </c>
      <c r="H3" s="10"/>
      <c r="I3" s="10"/>
      <c r="J3" s="10"/>
      <c r="K3" s="10"/>
      <c r="L3" s="10"/>
      <c r="M3" s="10"/>
      <c r="N3" s="11"/>
      <c r="O3" s="12"/>
      <c r="P3" s="10"/>
      <c r="Q3" s="10"/>
      <c r="R3" s="10"/>
      <c r="S3" s="10"/>
      <c r="T3" s="10"/>
      <c r="U3" s="10"/>
      <c r="V3" s="10"/>
      <c r="W3" s="10"/>
      <c r="X3" s="10"/>
      <c r="Y3" s="10"/>
      <c r="Z3" s="10">
        <v>2</v>
      </c>
      <c r="AA3" s="10">
        <v>1</v>
      </c>
      <c r="AB3" s="10">
        <v>3</v>
      </c>
      <c r="AC3" s="10"/>
      <c r="AD3" s="10"/>
      <c r="AE3" s="10"/>
      <c r="AF3" s="10">
        <f t="shared" ref="AF3:AG3" si="0">H3+K3+N3+Q3+T3+W3+Z3+AC3</f>
        <v>2</v>
      </c>
      <c r="AG3" s="10">
        <f t="shared" si="0"/>
        <v>1</v>
      </c>
      <c r="AH3" s="10">
        <v>15</v>
      </c>
      <c r="AI3" s="10">
        <f t="shared" ref="AI3:AI11" si="1">AF3*AH3</f>
        <v>30</v>
      </c>
      <c r="AJ3" s="10">
        <f t="shared" ref="AJ3:AJ11" si="2">AG3*AH3</f>
        <v>15</v>
      </c>
      <c r="AK3" s="10">
        <f t="shared" ref="AK3:AK11" si="3">SUM(AI3:AJ3)</f>
        <v>45</v>
      </c>
      <c r="AL3" s="10">
        <f t="shared" ref="AL3:AL11" si="4">AE3+AB3+Y3+V3+S3+P3+M3+J3</f>
        <v>3</v>
      </c>
      <c r="AM3" s="10" t="s">
        <v>46</v>
      </c>
      <c r="AN3" s="8"/>
      <c r="AO3" s="13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</row>
    <row r="4" spans="1:57" ht="12.75">
      <c r="A4" s="8" t="s">
        <v>47</v>
      </c>
      <c r="B4" s="8" t="s">
        <v>48</v>
      </c>
      <c r="C4" s="8" t="s">
        <v>49</v>
      </c>
      <c r="D4" s="192"/>
      <c r="E4" s="8"/>
      <c r="F4" s="8"/>
      <c r="G4" s="9" t="s">
        <v>50</v>
      </c>
      <c r="H4" s="10">
        <v>2</v>
      </c>
      <c r="I4" s="10">
        <v>0</v>
      </c>
      <c r="J4" s="10">
        <v>2</v>
      </c>
      <c r="K4" s="10"/>
      <c r="L4" s="10"/>
      <c r="M4" s="10"/>
      <c r="N4" s="11"/>
      <c r="O4" s="12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>
        <v>2</v>
      </c>
      <c r="AG4" s="10">
        <v>0</v>
      </c>
      <c r="AH4" s="10">
        <v>15</v>
      </c>
      <c r="AI4" s="10">
        <f t="shared" si="1"/>
        <v>30</v>
      </c>
      <c r="AJ4" s="10">
        <f t="shared" si="2"/>
        <v>0</v>
      </c>
      <c r="AK4" s="10">
        <f t="shared" si="3"/>
        <v>30</v>
      </c>
      <c r="AL4" s="10">
        <f t="shared" si="4"/>
        <v>2</v>
      </c>
      <c r="AM4" s="10" t="s">
        <v>51</v>
      </c>
      <c r="AN4" s="8"/>
      <c r="AO4" s="13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 ht="12.75">
      <c r="A5" s="8" t="s">
        <v>42</v>
      </c>
      <c r="B5" s="8" t="s">
        <v>43</v>
      </c>
      <c r="C5" s="8" t="s">
        <v>52</v>
      </c>
      <c r="D5" s="192"/>
      <c r="E5" s="8"/>
      <c r="F5" s="8"/>
      <c r="G5" s="9" t="s">
        <v>53</v>
      </c>
      <c r="H5" s="10"/>
      <c r="I5" s="10"/>
      <c r="J5" s="10"/>
      <c r="K5" s="10"/>
      <c r="L5" s="10"/>
      <c r="M5" s="10"/>
      <c r="N5" s="11"/>
      <c r="O5" s="12"/>
      <c r="P5" s="10"/>
      <c r="Q5" s="10"/>
      <c r="R5" s="10"/>
      <c r="S5" s="10"/>
      <c r="T5" s="10"/>
      <c r="U5" s="10"/>
      <c r="V5" s="10"/>
      <c r="W5" s="10"/>
      <c r="X5" s="10"/>
      <c r="Y5" s="10"/>
      <c r="Z5" s="10">
        <v>2</v>
      </c>
      <c r="AA5" s="10">
        <v>0</v>
      </c>
      <c r="AB5" s="10">
        <v>2</v>
      </c>
      <c r="AC5" s="10"/>
      <c r="AD5" s="10"/>
      <c r="AE5" s="10"/>
      <c r="AF5" s="10">
        <f t="shared" ref="AF5:AG5" si="5">H5+K5+N5+Q5+T5+W5+Z5+AC5</f>
        <v>2</v>
      </c>
      <c r="AG5" s="10">
        <f t="shared" si="5"/>
        <v>0</v>
      </c>
      <c r="AH5" s="10">
        <v>15</v>
      </c>
      <c r="AI5" s="10">
        <f t="shared" si="1"/>
        <v>30</v>
      </c>
      <c r="AJ5" s="10">
        <f t="shared" si="2"/>
        <v>0</v>
      </c>
      <c r="AK5" s="10">
        <f t="shared" si="3"/>
        <v>30</v>
      </c>
      <c r="AL5" s="10">
        <f t="shared" si="4"/>
        <v>2</v>
      </c>
      <c r="AM5" s="10" t="s">
        <v>51</v>
      </c>
      <c r="AN5" s="8"/>
      <c r="AO5" s="13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7" ht="38.25" customHeight="1">
      <c r="A6" s="8" t="s">
        <v>47</v>
      </c>
      <c r="B6" s="8" t="s">
        <v>48</v>
      </c>
      <c r="C6" s="8" t="s">
        <v>71</v>
      </c>
      <c r="D6" s="193"/>
      <c r="E6" s="8"/>
      <c r="F6" s="15" t="s">
        <v>72</v>
      </c>
      <c r="G6" s="9" t="s">
        <v>73</v>
      </c>
      <c r="H6" s="10">
        <v>1</v>
      </c>
      <c r="I6" s="10">
        <v>0</v>
      </c>
      <c r="J6" s="10">
        <v>1</v>
      </c>
      <c r="K6" s="10"/>
      <c r="L6" s="10"/>
      <c r="M6" s="10"/>
      <c r="N6" s="11"/>
      <c r="O6" s="12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>
        <f>H6+K6+N6+Q6+T6+W6+Z6+AC6</f>
        <v>1</v>
      </c>
      <c r="AG6" s="10">
        <f>I6+L6+O6+R6+U6+X6+AA6+AD6</f>
        <v>0</v>
      </c>
      <c r="AH6" s="10">
        <v>15</v>
      </c>
      <c r="AI6" s="10">
        <f>AF6*AH6</f>
        <v>15</v>
      </c>
      <c r="AJ6" s="10">
        <f>AG6*AH6</f>
        <v>0</v>
      </c>
      <c r="AK6" s="10">
        <f>SUM(AI6:AJ6)</f>
        <v>15</v>
      </c>
      <c r="AL6" s="10">
        <f>AE6+AB6+Y6+V6+S6+P6+M6+J6</f>
        <v>1</v>
      </c>
      <c r="AM6" s="10" t="s">
        <v>51</v>
      </c>
      <c r="AN6" s="8"/>
      <c r="AO6" s="13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57" ht="12.75">
      <c r="A7" s="8" t="s">
        <v>47</v>
      </c>
      <c r="B7" s="8" t="s">
        <v>48</v>
      </c>
      <c r="C7" s="8" t="s">
        <v>54</v>
      </c>
      <c r="D7" s="202" t="s">
        <v>55</v>
      </c>
      <c r="E7" s="8"/>
      <c r="F7" s="15" t="s">
        <v>56</v>
      </c>
      <c r="G7" s="9" t="s">
        <v>57</v>
      </c>
      <c r="H7" s="10">
        <v>0</v>
      </c>
      <c r="I7" s="10">
        <v>2</v>
      </c>
      <c r="J7" s="10">
        <v>2</v>
      </c>
      <c r="K7" s="10"/>
      <c r="L7" s="10"/>
      <c r="M7" s="10"/>
      <c r="N7" s="11"/>
      <c r="O7" s="12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>
        <f t="shared" ref="AF7:AF31" si="6">H7+K7+N7+Q7+T7+W7+Z7+AC7</f>
        <v>0</v>
      </c>
      <c r="AG7" s="10">
        <v>2</v>
      </c>
      <c r="AH7" s="10">
        <v>15</v>
      </c>
      <c r="AI7" s="10">
        <f t="shared" si="1"/>
        <v>0</v>
      </c>
      <c r="AJ7" s="10">
        <f t="shared" si="2"/>
        <v>30</v>
      </c>
      <c r="AK7" s="10">
        <f t="shared" si="3"/>
        <v>30</v>
      </c>
      <c r="AL7" s="10">
        <f t="shared" si="4"/>
        <v>2</v>
      </c>
      <c r="AM7" s="10" t="s">
        <v>46</v>
      </c>
      <c r="AN7" s="8"/>
      <c r="AO7" s="13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ht="25.5">
      <c r="A8" s="8" t="s">
        <v>58</v>
      </c>
      <c r="B8" s="8" t="s">
        <v>59</v>
      </c>
      <c r="C8" s="8" t="s">
        <v>60</v>
      </c>
      <c r="D8" s="193"/>
      <c r="E8" s="8"/>
      <c r="F8" s="8"/>
      <c r="G8" s="9" t="s">
        <v>61</v>
      </c>
      <c r="H8" s="10"/>
      <c r="I8" s="10"/>
      <c r="J8" s="10"/>
      <c r="K8" s="10"/>
      <c r="L8" s="10"/>
      <c r="M8" s="10"/>
      <c r="N8" s="11"/>
      <c r="O8" s="12"/>
      <c r="P8" s="10"/>
      <c r="Q8" s="10"/>
      <c r="R8" s="10"/>
      <c r="S8" s="10"/>
      <c r="T8" s="10"/>
      <c r="U8" s="10"/>
      <c r="V8" s="10"/>
      <c r="W8" s="10">
        <v>2</v>
      </c>
      <c r="X8" s="10">
        <v>0</v>
      </c>
      <c r="Y8" s="10">
        <v>2</v>
      </c>
      <c r="Z8" s="10"/>
      <c r="AA8" s="10"/>
      <c r="AB8" s="10"/>
      <c r="AC8" s="10"/>
      <c r="AD8" s="10"/>
      <c r="AE8" s="10"/>
      <c r="AF8" s="10">
        <f t="shared" si="6"/>
        <v>2</v>
      </c>
      <c r="AG8" s="10">
        <f t="shared" ref="AG8:AG31" si="7">I8+L8+O8+R8+U8+X8+AA8+AD8</f>
        <v>0</v>
      </c>
      <c r="AH8" s="10">
        <v>15</v>
      </c>
      <c r="AI8" s="10">
        <f t="shared" si="1"/>
        <v>30</v>
      </c>
      <c r="AJ8" s="10">
        <f t="shared" si="2"/>
        <v>0</v>
      </c>
      <c r="AK8" s="10">
        <f t="shared" si="3"/>
        <v>30</v>
      </c>
      <c r="AL8" s="10">
        <f t="shared" si="4"/>
        <v>2</v>
      </c>
      <c r="AM8" s="10" t="s">
        <v>51</v>
      </c>
      <c r="AN8" s="8"/>
      <c r="AO8" s="13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ht="38.25" customHeight="1">
      <c r="A9" s="8" t="s">
        <v>58</v>
      </c>
      <c r="B9" s="8" t="s">
        <v>62</v>
      </c>
      <c r="C9" s="8" t="s">
        <v>63</v>
      </c>
      <c r="D9" s="191" t="s">
        <v>736</v>
      </c>
      <c r="E9" s="8"/>
      <c r="F9" s="15" t="s">
        <v>64</v>
      </c>
      <c r="G9" s="9" t="s">
        <v>65</v>
      </c>
      <c r="H9" s="10"/>
      <c r="I9" s="10"/>
      <c r="J9" s="10"/>
      <c r="K9" s="10"/>
      <c r="L9" s="10"/>
      <c r="M9" s="10"/>
      <c r="N9" s="11"/>
      <c r="O9" s="12"/>
      <c r="P9" s="10"/>
      <c r="Q9" s="10"/>
      <c r="R9" s="10"/>
      <c r="S9" s="10"/>
      <c r="T9" s="10">
        <v>2</v>
      </c>
      <c r="U9" s="10">
        <v>0</v>
      </c>
      <c r="V9" s="10">
        <v>2</v>
      </c>
      <c r="W9" s="10"/>
      <c r="X9" s="10"/>
      <c r="Y9" s="10"/>
      <c r="Z9" s="10"/>
      <c r="AA9" s="10"/>
      <c r="AB9" s="10"/>
      <c r="AC9" s="10"/>
      <c r="AD9" s="10"/>
      <c r="AE9" s="10"/>
      <c r="AF9" s="10">
        <f t="shared" si="6"/>
        <v>2</v>
      </c>
      <c r="AG9" s="10">
        <f t="shared" si="7"/>
        <v>0</v>
      </c>
      <c r="AH9" s="10">
        <v>15</v>
      </c>
      <c r="AI9" s="10">
        <f t="shared" si="1"/>
        <v>30</v>
      </c>
      <c r="AJ9" s="10">
        <f t="shared" si="2"/>
        <v>0</v>
      </c>
      <c r="AK9" s="10">
        <f t="shared" si="3"/>
        <v>30</v>
      </c>
      <c r="AL9" s="10">
        <f t="shared" si="4"/>
        <v>2</v>
      </c>
      <c r="AM9" s="10" t="s">
        <v>51</v>
      </c>
      <c r="AN9" s="8"/>
      <c r="AO9" s="13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57" ht="38.25" customHeight="1">
      <c r="A10" s="8" t="s">
        <v>58</v>
      </c>
      <c r="B10" s="8" t="s">
        <v>59</v>
      </c>
      <c r="C10" s="8" t="s">
        <v>66</v>
      </c>
      <c r="D10" s="194"/>
      <c r="E10" s="8"/>
      <c r="F10" s="15" t="s">
        <v>64</v>
      </c>
      <c r="G10" s="9" t="s">
        <v>67</v>
      </c>
      <c r="H10" s="10"/>
      <c r="I10" s="10"/>
      <c r="J10" s="10"/>
      <c r="K10" s="10"/>
      <c r="L10" s="10"/>
      <c r="M10" s="10"/>
      <c r="N10" s="11"/>
      <c r="O10" s="12"/>
      <c r="P10" s="10"/>
      <c r="Q10" s="10"/>
      <c r="R10" s="10"/>
      <c r="S10" s="10"/>
      <c r="T10" s="10"/>
      <c r="U10" s="10"/>
      <c r="V10" s="10"/>
      <c r="W10" s="10">
        <v>2</v>
      </c>
      <c r="X10" s="10">
        <v>0</v>
      </c>
      <c r="Y10" s="10">
        <v>2</v>
      </c>
      <c r="Z10" s="10"/>
      <c r="AA10" s="10"/>
      <c r="AB10" s="10"/>
      <c r="AC10" s="10"/>
      <c r="AD10" s="10"/>
      <c r="AE10" s="10"/>
      <c r="AF10" s="10">
        <f t="shared" si="6"/>
        <v>2</v>
      </c>
      <c r="AG10" s="10">
        <f t="shared" si="7"/>
        <v>0</v>
      </c>
      <c r="AH10" s="10">
        <v>15</v>
      </c>
      <c r="AI10" s="10">
        <f t="shared" si="1"/>
        <v>30</v>
      </c>
      <c r="AJ10" s="10">
        <f t="shared" si="2"/>
        <v>0</v>
      </c>
      <c r="AK10" s="10">
        <f t="shared" si="3"/>
        <v>30</v>
      </c>
      <c r="AL10" s="10">
        <f t="shared" si="4"/>
        <v>2</v>
      </c>
      <c r="AM10" s="10" t="s">
        <v>51</v>
      </c>
      <c r="AN10" s="8" t="s">
        <v>63</v>
      </c>
      <c r="AO10" s="13" t="s">
        <v>65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ht="38.25" customHeight="1">
      <c r="A11" s="8" t="s">
        <v>47</v>
      </c>
      <c r="B11" s="8" t="s">
        <v>68</v>
      </c>
      <c r="C11" s="8" t="s">
        <v>69</v>
      </c>
      <c r="D11" s="195"/>
      <c r="E11" s="8"/>
      <c r="F11" s="8"/>
      <c r="G11" s="9" t="s">
        <v>70</v>
      </c>
      <c r="H11" s="10"/>
      <c r="I11" s="10"/>
      <c r="J11" s="10"/>
      <c r="K11" s="10">
        <v>2</v>
      </c>
      <c r="L11" s="10">
        <v>0</v>
      </c>
      <c r="M11" s="10">
        <v>2</v>
      </c>
      <c r="N11" s="11"/>
      <c r="O11" s="12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>
        <f t="shared" si="6"/>
        <v>2</v>
      </c>
      <c r="AG11" s="10">
        <f t="shared" si="7"/>
        <v>0</v>
      </c>
      <c r="AH11" s="10">
        <v>15</v>
      </c>
      <c r="AI11" s="10">
        <f t="shared" si="1"/>
        <v>30</v>
      </c>
      <c r="AJ11" s="10">
        <f t="shared" si="2"/>
        <v>0</v>
      </c>
      <c r="AK11" s="10">
        <f t="shared" si="3"/>
        <v>30</v>
      </c>
      <c r="AL11" s="10">
        <f t="shared" si="4"/>
        <v>2</v>
      </c>
      <c r="AM11" s="10" t="s">
        <v>51</v>
      </c>
      <c r="AN11" s="8"/>
      <c r="AO11" s="13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</row>
    <row r="12" spans="1:57" ht="12.75">
      <c r="A12" s="8"/>
      <c r="B12" s="8"/>
      <c r="C12" s="185" t="s">
        <v>74</v>
      </c>
      <c r="D12" s="186"/>
      <c r="E12" s="186"/>
      <c r="F12" s="186"/>
      <c r="G12" s="187"/>
      <c r="H12" s="17">
        <f t="shared" ref="H12:AE12" si="8">SUM(H3:H11)</f>
        <v>3</v>
      </c>
      <c r="I12" s="17">
        <f t="shared" si="8"/>
        <v>2</v>
      </c>
      <c r="J12" s="17">
        <f t="shared" si="8"/>
        <v>5</v>
      </c>
      <c r="K12" s="17">
        <f t="shared" si="8"/>
        <v>2</v>
      </c>
      <c r="L12" s="17">
        <f t="shared" si="8"/>
        <v>0</v>
      </c>
      <c r="M12" s="17">
        <f t="shared" si="8"/>
        <v>2</v>
      </c>
      <c r="N12" s="18">
        <f t="shared" si="8"/>
        <v>0</v>
      </c>
      <c r="O12" s="19">
        <f t="shared" si="8"/>
        <v>0</v>
      </c>
      <c r="P12" s="17">
        <f t="shared" si="8"/>
        <v>0</v>
      </c>
      <c r="Q12" s="17">
        <f t="shared" si="8"/>
        <v>0</v>
      </c>
      <c r="R12" s="17">
        <f t="shared" si="8"/>
        <v>0</v>
      </c>
      <c r="S12" s="17">
        <f t="shared" si="8"/>
        <v>0</v>
      </c>
      <c r="T12" s="17">
        <f t="shared" si="8"/>
        <v>2</v>
      </c>
      <c r="U12" s="17">
        <f t="shared" si="8"/>
        <v>0</v>
      </c>
      <c r="V12" s="17">
        <f t="shared" si="8"/>
        <v>2</v>
      </c>
      <c r="W12" s="17">
        <f t="shared" si="8"/>
        <v>4</v>
      </c>
      <c r="X12" s="17">
        <f t="shared" si="8"/>
        <v>0</v>
      </c>
      <c r="Y12" s="17">
        <f t="shared" si="8"/>
        <v>4</v>
      </c>
      <c r="Z12" s="17">
        <f t="shared" si="8"/>
        <v>4</v>
      </c>
      <c r="AA12" s="17">
        <f t="shared" si="8"/>
        <v>1</v>
      </c>
      <c r="AB12" s="17">
        <f t="shared" si="8"/>
        <v>5</v>
      </c>
      <c r="AC12" s="17">
        <f t="shared" si="8"/>
        <v>0</v>
      </c>
      <c r="AD12" s="17">
        <f t="shared" si="8"/>
        <v>0</v>
      </c>
      <c r="AE12" s="17">
        <f t="shared" si="8"/>
        <v>0</v>
      </c>
      <c r="AF12" s="17">
        <f t="shared" si="6"/>
        <v>15</v>
      </c>
      <c r="AG12" s="17">
        <f t="shared" si="7"/>
        <v>3</v>
      </c>
      <c r="AH12" s="10">
        <v>15</v>
      </c>
      <c r="AI12" s="17">
        <f>SUM(AI3:AI11)</f>
        <v>225</v>
      </c>
      <c r="AJ12" s="17">
        <f>SUM(AJ3:AJ11)</f>
        <v>45</v>
      </c>
      <c r="AK12" s="17">
        <f>SUM(AK3:AK11)</f>
        <v>270</v>
      </c>
      <c r="AL12" s="17">
        <f>SUM(AL3:AL11)</f>
        <v>18</v>
      </c>
      <c r="AM12" s="17"/>
      <c r="AN12" s="8"/>
      <c r="AO12" s="1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ht="26.25" customHeight="1">
      <c r="A13" s="8" t="s">
        <v>47</v>
      </c>
      <c r="B13" s="8" t="s">
        <v>48</v>
      </c>
      <c r="C13" s="20" t="s">
        <v>75</v>
      </c>
      <c r="D13" s="212" t="s">
        <v>732</v>
      </c>
      <c r="E13" s="20"/>
      <c r="F13" s="20"/>
      <c r="G13" s="9" t="s">
        <v>76</v>
      </c>
      <c r="H13" s="10">
        <v>1</v>
      </c>
      <c r="I13" s="10">
        <v>1</v>
      </c>
      <c r="J13" s="10">
        <v>2</v>
      </c>
      <c r="K13" s="10"/>
      <c r="L13" s="10"/>
      <c r="M13" s="10"/>
      <c r="N13" s="11"/>
      <c r="O13" s="1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>
        <f t="shared" si="6"/>
        <v>1</v>
      </c>
      <c r="AG13" s="10">
        <f t="shared" si="7"/>
        <v>1</v>
      </c>
      <c r="AH13" s="10">
        <v>15</v>
      </c>
      <c r="AI13" s="10">
        <f t="shared" ref="AI13:AI17" si="9">AF13*AH13</f>
        <v>15</v>
      </c>
      <c r="AJ13" s="10">
        <f t="shared" ref="AJ13:AJ17" si="10">AG13*AH13</f>
        <v>15</v>
      </c>
      <c r="AK13" s="10">
        <f t="shared" ref="AK13:AK17" si="11">SUM(AI13:AJ13)</f>
        <v>30</v>
      </c>
      <c r="AL13" s="10">
        <f t="shared" ref="AL13:AL17" si="12">AE13+AB13+Y13+V13+S13+P13+M13+J13</f>
        <v>2</v>
      </c>
      <c r="AM13" s="10" t="s">
        <v>51</v>
      </c>
      <c r="AN13" s="8"/>
      <c r="AO13" s="13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</row>
    <row r="14" spans="1:57" ht="25.5">
      <c r="A14" s="8" t="s">
        <v>47</v>
      </c>
      <c r="B14" s="8" t="s">
        <v>68</v>
      </c>
      <c r="C14" s="8" t="s">
        <v>77</v>
      </c>
      <c r="D14" s="213"/>
      <c r="E14" s="8"/>
      <c r="F14" s="8"/>
      <c r="G14" s="9" t="s">
        <v>78</v>
      </c>
      <c r="H14" s="10"/>
      <c r="I14" s="10"/>
      <c r="J14" s="10"/>
      <c r="K14" s="10">
        <v>2</v>
      </c>
      <c r="L14" s="10">
        <v>1</v>
      </c>
      <c r="M14" s="10">
        <v>3</v>
      </c>
      <c r="N14" s="11"/>
      <c r="O14" s="1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>
        <f t="shared" si="6"/>
        <v>2</v>
      </c>
      <c r="AG14" s="10">
        <f t="shared" si="7"/>
        <v>1</v>
      </c>
      <c r="AH14" s="10">
        <v>15</v>
      </c>
      <c r="AI14" s="10">
        <f t="shared" si="9"/>
        <v>30</v>
      </c>
      <c r="AJ14" s="10">
        <f t="shared" si="10"/>
        <v>15</v>
      </c>
      <c r="AK14" s="10">
        <f t="shared" si="11"/>
        <v>45</v>
      </c>
      <c r="AL14" s="10">
        <f t="shared" si="12"/>
        <v>3</v>
      </c>
      <c r="AM14" s="10" t="s">
        <v>51</v>
      </c>
      <c r="AN14" s="8" t="s">
        <v>75</v>
      </c>
      <c r="AO14" s="9" t="s">
        <v>76</v>
      </c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ht="27" customHeight="1">
      <c r="A15" s="8" t="s">
        <v>79</v>
      </c>
      <c r="B15" s="8" t="s">
        <v>80</v>
      </c>
      <c r="C15" s="8" t="s">
        <v>81</v>
      </c>
      <c r="D15" s="213"/>
      <c r="E15" s="8"/>
      <c r="F15" s="8"/>
      <c r="G15" s="9" t="s">
        <v>82</v>
      </c>
      <c r="H15" s="10"/>
      <c r="I15" s="10"/>
      <c r="J15" s="10"/>
      <c r="K15" s="10"/>
      <c r="L15" s="10"/>
      <c r="M15" s="10"/>
      <c r="N15" s="11">
        <v>2</v>
      </c>
      <c r="O15" s="12">
        <v>1</v>
      </c>
      <c r="P15" s="10">
        <v>3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>
        <f t="shared" si="6"/>
        <v>2</v>
      </c>
      <c r="AG15" s="10">
        <f t="shared" si="7"/>
        <v>1</v>
      </c>
      <c r="AH15" s="10">
        <v>15</v>
      </c>
      <c r="AI15" s="10">
        <f t="shared" si="9"/>
        <v>30</v>
      </c>
      <c r="AJ15" s="10">
        <f t="shared" si="10"/>
        <v>15</v>
      </c>
      <c r="AK15" s="10">
        <f t="shared" si="11"/>
        <v>45</v>
      </c>
      <c r="AL15" s="10">
        <f t="shared" si="12"/>
        <v>3</v>
      </c>
      <c r="AM15" s="10" t="s">
        <v>51</v>
      </c>
      <c r="AN15" s="8"/>
      <c r="AO15" s="9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</row>
    <row r="16" spans="1:57" ht="12.75">
      <c r="A16" s="8" t="s">
        <v>79</v>
      </c>
      <c r="B16" s="8" t="s">
        <v>83</v>
      </c>
      <c r="C16" s="8" t="s">
        <v>84</v>
      </c>
      <c r="D16" s="213"/>
      <c r="E16" s="8"/>
      <c r="F16" s="8"/>
      <c r="G16" s="9" t="s">
        <v>85</v>
      </c>
      <c r="H16" s="10"/>
      <c r="I16" s="10"/>
      <c r="J16" s="10"/>
      <c r="K16" s="10"/>
      <c r="L16" s="10"/>
      <c r="M16" s="10"/>
      <c r="N16" s="11"/>
      <c r="O16" s="12"/>
      <c r="P16" s="10"/>
      <c r="Q16" s="10">
        <v>0</v>
      </c>
      <c r="R16" s="10">
        <v>2</v>
      </c>
      <c r="S16" s="10">
        <v>2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>
        <f t="shared" si="6"/>
        <v>0</v>
      </c>
      <c r="AG16" s="10">
        <f t="shared" si="7"/>
        <v>2</v>
      </c>
      <c r="AH16" s="10">
        <v>15</v>
      </c>
      <c r="AI16" s="10">
        <f t="shared" si="9"/>
        <v>0</v>
      </c>
      <c r="AJ16" s="10">
        <f t="shared" si="10"/>
        <v>30</v>
      </c>
      <c r="AK16" s="10">
        <f t="shared" si="11"/>
        <v>30</v>
      </c>
      <c r="AL16" s="10">
        <f t="shared" si="12"/>
        <v>2</v>
      </c>
      <c r="AM16" s="10" t="s">
        <v>46</v>
      </c>
      <c r="AN16" s="8"/>
      <c r="AO16" s="9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ht="47.25" customHeight="1">
      <c r="A17" s="8" t="s">
        <v>58</v>
      </c>
      <c r="B17" s="8" t="s">
        <v>62</v>
      </c>
      <c r="C17" s="8" t="s">
        <v>86</v>
      </c>
      <c r="D17" s="214"/>
      <c r="E17" s="8"/>
      <c r="F17" s="8"/>
      <c r="G17" s="21" t="s">
        <v>87</v>
      </c>
      <c r="H17" s="10"/>
      <c r="I17" s="10"/>
      <c r="J17" s="10"/>
      <c r="K17" s="10"/>
      <c r="L17" s="10"/>
      <c r="M17" s="10"/>
      <c r="N17" s="11"/>
      <c r="O17" s="12"/>
      <c r="P17" s="10"/>
      <c r="Q17" s="10"/>
      <c r="R17" s="10"/>
      <c r="S17" s="10"/>
      <c r="T17" s="10">
        <v>0</v>
      </c>
      <c r="U17" s="10">
        <v>2</v>
      </c>
      <c r="V17" s="10">
        <v>2</v>
      </c>
      <c r="W17" s="10"/>
      <c r="X17" s="10"/>
      <c r="Y17" s="10"/>
      <c r="Z17" s="10"/>
      <c r="AA17" s="10"/>
      <c r="AB17" s="10"/>
      <c r="AC17" s="10"/>
      <c r="AD17" s="10"/>
      <c r="AE17" s="10"/>
      <c r="AF17" s="10">
        <f t="shared" si="6"/>
        <v>0</v>
      </c>
      <c r="AG17" s="10">
        <f t="shared" si="7"/>
        <v>2</v>
      </c>
      <c r="AH17" s="10">
        <v>15</v>
      </c>
      <c r="AI17" s="10">
        <f t="shared" si="9"/>
        <v>0</v>
      </c>
      <c r="AJ17" s="10">
        <f t="shared" si="10"/>
        <v>30</v>
      </c>
      <c r="AK17" s="10">
        <f t="shared" si="11"/>
        <v>30</v>
      </c>
      <c r="AL17" s="10">
        <f t="shared" si="12"/>
        <v>2</v>
      </c>
      <c r="AM17" s="10" t="s">
        <v>46</v>
      </c>
      <c r="AN17" s="8" t="s">
        <v>88</v>
      </c>
      <c r="AO17" s="13" t="s">
        <v>89</v>
      </c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ht="12.75">
      <c r="A18" s="8"/>
      <c r="B18" s="8"/>
      <c r="C18" s="185" t="s">
        <v>90</v>
      </c>
      <c r="D18" s="186"/>
      <c r="E18" s="186"/>
      <c r="F18" s="186"/>
      <c r="G18" s="187"/>
      <c r="H18" s="17">
        <f t="shared" ref="H18:AE18" si="13">SUM(H13:H17)</f>
        <v>1</v>
      </c>
      <c r="I18" s="17">
        <f t="shared" si="13"/>
        <v>1</v>
      </c>
      <c r="J18" s="17">
        <f t="shared" si="13"/>
        <v>2</v>
      </c>
      <c r="K18" s="17">
        <f t="shared" si="13"/>
        <v>2</v>
      </c>
      <c r="L18" s="17">
        <f t="shared" si="13"/>
        <v>1</v>
      </c>
      <c r="M18" s="17">
        <f t="shared" si="13"/>
        <v>3</v>
      </c>
      <c r="N18" s="17">
        <f t="shared" si="13"/>
        <v>2</v>
      </c>
      <c r="O18" s="17">
        <f t="shared" si="13"/>
        <v>1</v>
      </c>
      <c r="P18" s="17">
        <f t="shared" si="13"/>
        <v>3</v>
      </c>
      <c r="Q18" s="17">
        <f t="shared" si="13"/>
        <v>0</v>
      </c>
      <c r="R18" s="17">
        <f t="shared" si="13"/>
        <v>2</v>
      </c>
      <c r="S18" s="17">
        <f t="shared" si="13"/>
        <v>2</v>
      </c>
      <c r="T18" s="17">
        <f t="shared" si="13"/>
        <v>0</v>
      </c>
      <c r="U18" s="17">
        <f t="shared" si="13"/>
        <v>2</v>
      </c>
      <c r="V18" s="17">
        <f t="shared" si="13"/>
        <v>2</v>
      </c>
      <c r="W18" s="17">
        <f t="shared" si="13"/>
        <v>0</v>
      </c>
      <c r="X18" s="17">
        <f t="shared" si="13"/>
        <v>0</v>
      </c>
      <c r="Y18" s="17">
        <f t="shared" si="13"/>
        <v>0</v>
      </c>
      <c r="Z18" s="17">
        <f t="shared" si="13"/>
        <v>0</v>
      </c>
      <c r="AA18" s="17">
        <f t="shared" si="13"/>
        <v>0</v>
      </c>
      <c r="AB18" s="17">
        <f t="shared" si="13"/>
        <v>0</v>
      </c>
      <c r="AC18" s="17">
        <f t="shared" si="13"/>
        <v>0</v>
      </c>
      <c r="AD18" s="17">
        <f t="shared" si="13"/>
        <v>0</v>
      </c>
      <c r="AE18" s="17">
        <f t="shared" si="13"/>
        <v>0</v>
      </c>
      <c r="AF18" s="17">
        <f t="shared" si="6"/>
        <v>5</v>
      </c>
      <c r="AG18" s="17">
        <f t="shared" si="7"/>
        <v>7</v>
      </c>
      <c r="AH18" s="10">
        <v>15</v>
      </c>
      <c r="AI18" s="17">
        <f t="shared" ref="AI18:AL18" si="14">SUM(AI13:AI17)</f>
        <v>75</v>
      </c>
      <c r="AJ18" s="17">
        <f t="shared" si="14"/>
        <v>105</v>
      </c>
      <c r="AK18" s="17">
        <f t="shared" si="14"/>
        <v>180</v>
      </c>
      <c r="AL18" s="17">
        <f t="shared" si="14"/>
        <v>12</v>
      </c>
      <c r="AM18" s="10"/>
      <c r="AN18" s="8"/>
      <c r="AO18" s="13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1:57" ht="22.5" customHeight="1">
      <c r="A19" s="8" t="s">
        <v>47</v>
      </c>
      <c r="B19" s="8" t="s">
        <v>48</v>
      </c>
      <c r="C19" s="8" t="s">
        <v>96</v>
      </c>
      <c r="D19" s="202" t="s">
        <v>97</v>
      </c>
      <c r="E19" s="22" t="s">
        <v>98</v>
      </c>
      <c r="F19" s="22" t="s">
        <v>99</v>
      </c>
      <c r="G19" s="9" t="s">
        <v>100</v>
      </c>
      <c r="H19" s="10">
        <v>1</v>
      </c>
      <c r="I19" s="10">
        <v>1</v>
      </c>
      <c r="J19" s="10">
        <v>2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>
        <f t="shared" si="6"/>
        <v>1</v>
      </c>
      <c r="AG19" s="10">
        <f t="shared" si="7"/>
        <v>1</v>
      </c>
      <c r="AH19" s="10">
        <v>15</v>
      </c>
      <c r="AI19" s="10">
        <f t="shared" ref="AI19:AI26" si="15">AF19*AH19</f>
        <v>15</v>
      </c>
      <c r="AJ19" s="10">
        <f t="shared" ref="AJ19:AJ26" si="16">AG19*AH19</f>
        <v>15</v>
      </c>
      <c r="AK19" s="10">
        <f t="shared" ref="AK19:AK26" si="17">SUM(AI19:AJ19)</f>
        <v>30</v>
      </c>
      <c r="AL19" s="10">
        <f t="shared" ref="AL19:AL20" si="18">J19+M19+P19+S19+V19+Y19+AB19+AE19</f>
        <v>2</v>
      </c>
      <c r="AM19" s="10" t="s">
        <v>51</v>
      </c>
      <c r="AN19" s="8"/>
      <c r="AO19" s="13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ht="22.5" customHeight="1">
      <c r="A20" s="8" t="s">
        <v>47</v>
      </c>
      <c r="B20" s="8" t="s">
        <v>68</v>
      </c>
      <c r="C20" s="8" t="s">
        <v>101</v>
      </c>
      <c r="D20" s="192"/>
      <c r="E20" s="22" t="s">
        <v>98</v>
      </c>
      <c r="F20" s="22" t="s">
        <v>94</v>
      </c>
      <c r="G20" s="9" t="s">
        <v>102</v>
      </c>
      <c r="H20" s="10"/>
      <c r="I20" s="10"/>
      <c r="J20" s="10"/>
      <c r="K20" s="10">
        <v>2</v>
      </c>
      <c r="L20" s="10">
        <v>0</v>
      </c>
      <c r="M20" s="10">
        <v>2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>
        <f t="shared" si="6"/>
        <v>2</v>
      </c>
      <c r="AG20" s="10">
        <f t="shared" si="7"/>
        <v>0</v>
      </c>
      <c r="AH20" s="10">
        <v>15</v>
      </c>
      <c r="AI20" s="20">
        <f t="shared" si="15"/>
        <v>30</v>
      </c>
      <c r="AJ20" s="20">
        <f t="shared" si="16"/>
        <v>0</v>
      </c>
      <c r="AK20" s="10">
        <f t="shared" si="17"/>
        <v>30</v>
      </c>
      <c r="AL20" s="10">
        <f t="shared" si="18"/>
        <v>2</v>
      </c>
      <c r="AM20" s="8" t="s">
        <v>46</v>
      </c>
      <c r="AN20" s="24"/>
      <c r="AO20" s="9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ht="22.5" customHeight="1">
      <c r="A21" s="8" t="s">
        <v>79</v>
      </c>
      <c r="B21" s="8" t="s">
        <v>80</v>
      </c>
      <c r="C21" s="8" t="s">
        <v>107</v>
      </c>
      <c r="D21" s="192"/>
      <c r="E21" s="22" t="s">
        <v>98</v>
      </c>
      <c r="F21" s="22" t="s">
        <v>105</v>
      </c>
      <c r="G21" s="25" t="s">
        <v>108</v>
      </c>
      <c r="H21" s="10"/>
      <c r="I21" s="10"/>
      <c r="J21" s="10"/>
      <c r="K21" s="10"/>
      <c r="L21" s="10"/>
      <c r="M21" s="10"/>
      <c r="N21" s="10">
        <v>1</v>
      </c>
      <c r="O21" s="10">
        <v>1</v>
      </c>
      <c r="P21" s="10">
        <v>2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>
        <f>H21+K21+N21+Q21+T21+W21+Z21+AC21</f>
        <v>1</v>
      </c>
      <c r="AG21" s="10">
        <f>I21+L21+O21+R21+U21+X21+AA21+AD21</f>
        <v>1</v>
      </c>
      <c r="AH21" s="10">
        <v>15</v>
      </c>
      <c r="AI21" s="10">
        <f>AF21*AH21</f>
        <v>15</v>
      </c>
      <c r="AJ21" s="10">
        <f>AG21*AH21</f>
        <v>15</v>
      </c>
      <c r="AK21" s="10">
        <f>SUM(AI21:AJ21)</f>
        <v>30</v>
      </c>
      <c r="AL21" s="10">
        <f>AE21+AB21+Y21+V21+S21+P21+M21+J21</f>
        <v>2</v>
      </c>
      <c r="AM21" s="8" t="s">
        <v>46</v>
      </c>
      <c r="AN21" s="24"/>
      <c r="AO21" s="9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</row>
    <row r="22" spans="1:57" ht="22.5" customHeight="1">
      <c r="A22" s="8" t="s">
        <v>42</v>
      </c>
      <c r="B22" s="8" t="s">
        <v>103</v>
      </c>
      <c r="C22" s="8" t="s">
        <v>104</v>
      </c>
      <c r="D22" s="193"/>
      <c r="E22" s="22" t="s">
        <v>98</v>
      </c>
      <c r="F22" s="22" t="s">
        <v>105</v>
      </c>
      <c r="G22" s="25" t="s">
        <v>106</v>
      </c>
      <c r="H22" s="10"/>
      <c r="I22" s="10"/>
      <c r="J22" s="10"/>
      <c r="K22" s="26"/>
      <c r="L22" s="26"/>
      <c r="M22" s="26"/>
      <c r="N22" s="10"/>
      <c r="O22" s="10"/>
      <c r="P22" s="10"/>
      <c r="Q22" s="10"/>
      <c r="R22" s="10"/>
      <c r="S22" s="10"/>
      <c r="T22" s="10"/>
      <c r="U22" s="10"/>
      <c r="V22" s="10"/>
      <c r="W22" s="26"/>
      <c r="X22" s="26"/>
      <c r="Y22" s="26"/>
      <c r="Z22" s="10"/>
      <c r="AA22" s="10"/>
      <c r="AB22" s="10"/>
      <c r="AC22" s="10">
        <v>0</v>
      </c>
      <c r="AD22" s="10">
        <v>2</v>
      </c>
      <c r="AE22" s="10">
        <v>2</v>
      </c>
      <c r="AF22" s="10">
        <f t="shared" si="6"/>
        <v>0</v>
      </c>
      <c r="AG22" s="10">
        <f t="shared" si="7"/>
        <v>2</v>
      </c>
      <c r="AH22" s="10">
        <v>15</v>
      </c>
      <c r="AI22" s="10">
        <f t="shared" si="15"/>
        <v>0</v>
      </c>
      <c r="AJ22" s="10">
        <f t="shared" si="16"/>
        <v>30</v>
      </c>
      <c r="AK22" s="10">
        <f t="shared" si="17"/>
        <v>30</v>
      </c>
      <c r="AL22" s="10">
        <f t="shared" ref="AL22:AL26" si="19">AE22+AB22+Y22+V22+S22+P22+M22+J22</f>
        <v>2</v>
      </c>
      <c r="AM22" s="10" t="s">
        <v>46</v>
      </c>
      <c r="AN22" s="8"/>
      <c r="AO22" s="9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</row>
    <row r="23" spans="1:57" ht="22.5" customHeight="1">
      <c r="A23" s="8" t="s">
        <v>47</v>
      </c>
      <c r="B23" s="8" t="s">
        <v>48</v>
      </c>
      <c r="C23" s="8" t="s">
        <v>91</v>
      </c>
      <c r="D23" s="202" t="s">
        <v>92</v>
      </c>
      <c r="E23" s="22" t="s">
        <v>93</v>
      </c>
      <c r="F23" s="22" t="s">
        <v>94</v>
      </c>
      <c r="G23" s="9" t="s">
        <v>95</v>
      </c>
      <c r="H23" s="10">
        <v>2</v>
      </c>
      <c r="I23" s="10">
        <v>0</v>
      </c>
      <c r="J23" s="10">
        <v>1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>
        <f>H23+K23+N23+Q23+T23+W23+Z23+AC23</f>
        <v>2</v>
      </c>
      <c r="AG23" s="10">
        <f>I23+L23+O23+R23+U23+X23+AA23+AD23</f>
        <v>0</v>
      </c>
      <c r="AH23" s="10">
        <v>15</v>
      </c>
      <c r="AI23" s="23">
        <f>AF23*AH23</f>
        <v>30</v>
      </c>
      <c r="AJ23" s="23">
        <f>AG23*AH23</f>
        <v>0</v>
      </c>
      <c r="AK23" s="10">
        <f>SUM(AI23:AJ23)</f>
        <v>30</v>
      </c>
      <c r="AL23" s="10">
        <f>J23+M23+P23+S23+V23+Y23+AB23+AE23</f>
        <v>1</v>
      </c>
      <c r="AM23" s="10" t="s">
        <v>51</v>
      </c>
      <c r="AN23" s="8"/>
      <c r="AO23" s="13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</row>
    <row r="24" spans="1:57" ht="25.5">
      <c r="A24" s="8" t="s">
        <v>79</v>
      </c>
      <c r="B24" s="8" t="s">
        <v>83</v>
      </c>
      <c r="C24" s="8" t="s">
        <v>109</v>
      </c>
      <c r="D24" s="192"/>
      <c r="E24" s="22" t="s">
        <v>93</v>
      </c>
      <c r="F24" s="22" t="s">
        <v>110</v>
      </c>
      <c r="G24" s="9" t="s">
        <v>111</v>
      </c>
      <c r="H24" s="10"/>
      <c r="I24" s="10"/>
      <c r="J24" s="10"/>
      <c r="K24" s="10"/>
      <c r="L24" s="10"/>
      <c r="M24" s="10"/>
      <c r="N24" s="10"/>
      <c r="O24" s="10"/>
      <c r="P24" s="10"/>
      <c r="Q24" s="10">
        <v>2</v>
      </c>
      <c r="R24" s="10">
        <v>0</v>
      </c>
      <c r="S24" s="10">
        <v>2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>
        <f t="shared" si="6"/>
        <v>2</v>
      </c>
      <c r="AG24" s="10">
        <f t="shared" si="7"/>
        <v>0</v>
      </c>
      <c r="AH24" s="10">
        <v>15</v>
      </c>
      <c r="AI24" s="10">
        <f t="shared" si="15"/>
        <v>30</v>
      </c>
      <c r="AJ24" s="10">
        <f t="shared" si="16"/>
        <v>0</v>
      </c>
      <c r="AK24" s="10">
        <f t="shared" si="17"/>
        <v>30</v>
      </c>
      <c r="AL24" s="10">
        <f t="shared" si="19"/>
        <v>2</v>
      </c>
      <c r="AM24" s="10" t="s">
        <v>51</v>
      </c>
      <c r="AN24" s="8"/>
      <c r="AO24" s="9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</row>
    <row r="25" spans="1:57" ht="25.5">
      <c r="A25" s="8" t="s">
        <v>58</v>
      </c>
      <c r="B25" s="8" t="s">
        <v>62</v>
      </c>
      <c r="C25" s="8" t="s">
        <v>112</v>
      </c>
      <c r="D25" s="192"/>
      <c r="E25" s="27" t="s">
        <v>93</v>
      </c>
      <c r="F25" s="27" t="s">
        <v>110</v>
      </c>
      <c r="G25" s="9" t="s">
        <v>113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>
        <v>0</v>
      </c>
      <c r="U25" s="10">
        <v>1</v>
      </c>
      <c r="V25" s="10">
        <v>2</v>
      </c>
      <c r="W25" s="10"/>
      <c r="X25" s="10"/>
      <c r="Y25" s="10"/>
      <c r="Z25" s="10"/>
      <c r="AA25" s="10"/>
      <c r="AB25" s="10"/>
      <c r="AC25" s="10"/>
      <c r="AD25" s="10"/>
      <c r="AE25" s="10"/>
      <c r="AF25" s="10">
        <f t="shared" si="6"/>
        <v>0</v>
      </c>
      <c r="AG25" s="10">
        <f t="shared" si="7"/>
        <v>1</v>
      </c>
      <c r="AH25" s="10">
        <v>15</v>
      </c>
      <c r="AI25" s="10">
        <f t="shared" si="15"/>
        <v>0</v>
      </c>
      <c r="AJ25" s="10">
        <f t="shared" si="16"/>
        <v>15</v>
      </c>
      <c r="AK25" s="10">
        <f t="shared" si="17"/>
        <v>15</v>
      </c>
      <c r="AL25" s="10">
        <f t="shared" si="19"/>
        <v>2</v>
      </c>
      <c r="AM25" s="10" t="s">
        <v>46</v>
      </c>
      <c r="AN25" s="8"/>
      <c r="AO25" s="9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</row>
    <row r="26" spans="1:57" ht="25.5">
      <c r="A26" s="8" t="s">
        <v>58</v>
      </c>
      <c r="B26" s="8" t="s">
        <v>59</v>
      </c>
      <c r="C26" s="8" t="s">
        <v>114</v>
      </c>
      <c r="D26" s="193"/>
      <c r="E26" s="27" t="s">
        <v>93</v>
      </c>
      <c r="F26" s="28" t="s">
        <v>93</v>
      </c>
      <c r="G26" s="9" t="s">
        <v>115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>
        <v>2</v>
      </c>
      <c r="X26" s="10">
        <v>1</v>
      </c>
      <c r="Y26" s="10">
        <v>2</v>
      </c>
      <c r="Z26" s="10"/>
      <c r="AA26" s="10"/>
      <c r="AB26" s="10"/>
      <c r="AC26" s="10"/>
      <c r="AD26" s="10"/>
      <c r="AE26" s="10"/>
      <c r="AF26" s="10">
        <f t="shared" si="6"/>
        <v>2</v>
      </c>
      <c r="AG26" s="10">
        <f t="shared" si="7"/>
        <v>1</v>
      </c>
      <c r="AH26" s="10">
        <v>15</v>
      </c>
      <c r="AI26" s="10">
        <f t="shared" si="15"/>
        <v>30</v>
      </c>
      <c r="AJ26" s="10">
        <f t="shared" si="16"/>
        <v>15</v>
      </c>
      <c r="AK26" s="10">
        <f t="shared" si="17"/>
        <v>45</v>
      </c>
      <c r="AL26" s="10">
        <f t="shared" si="19"/>
        <v>2</v>
      </c>
      <c r="AM26" s="10" t="s">
        <v>51</v>
      </c>
      <c r="AN26" s="24"/>
      <c r="AO26" s="29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</row>
    <row r="27" spans="1:57" ht="12.75">
      <c r="A27" s="8" t="s">
        <v>58</v>
      </c>
      <c r="B27" s="8" t="s">
        <v>62</v>
      </c>
      <c r="C27" s="8" t="s">
        <v>116</v>
      </c>
      <c r="D27" s="196" t="s">
        <v>117</v>
      </c>
      <c r="E27" s="197"/>
      <c r="F27" s="197"/>
      <c r="G27" s="198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>
        <v>0</v>
      </c>
      <c r="U27" s="10">
        <v>0</v>
      </c>
      <c r="V27" s="10">
        <v>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>
        <f t="shared" si="6"/>
        <v>0</v>
      </c>
      <c r="AG27" s="10">
        <f t="shared" si="7"/>
        <v>0</v>
      </c>
      <c r="AH27" s="10">
        <v>15</v>
      </c>
      <c r="AI27" s="10">
        <v>0</v>
      </c>
      <c r="AJ27" s="10">
        <v>0</v>
      </c>
      <c r="AK27" s="10">
        <v>0</v>
      </c>
      <c r="AL27" s="10">
        <v>0</v>
      </c>
      <c r="AM27" s="10" t="s">
        <v>118</v>
      </c>
      <c r="AN27" s="8"/>
      <c r="AO27" s="9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ht="12.75">
      <c r="A28" s="8"/>
      <c r="B28" s="8"/>
      <c r="C28" s="8"/>
      <c r="D28" s="8"/>
      <c r="E28" s="8"/>
      <c r="F28" s="8"/>
      <c r="G28" s="16" t="s">
        <v>119</v>
      </c>
      <c r="H28" s="17">
        <f t="shared" ref="H28:AE28" si="20">SUM(H19:H27)</f>
        <v>3</v>
      </c>
      <c r="I28" s="17">
        <f t="shared" si="20"/>
        <v>1</v>
      </c>
      <c r="J28" s="17">
        <f t="shared" si="20"/>
        <v>3</v>
      </c>
      <c r="K28" s="17">
        <f t="shared" si="20"/>
        <v>2</v>
      </c>
      <c r="L28" s="17">
        <f t="shared" si="20"/>
        <v>0</v>
      </c>
      <c r="M28" s="17">
        <f t="shared" si="20"/>
        <v>2</v>
      </c>
      <c r="N28" s="17">
        <f t="shared" si="20"/>
        <v>1</v>
      </c>
      <c r="O28" s="17">
        <f t="shared" si="20"/>
        <v>1</v>
      </c>
      <c r="P28" s="17">
        <f t="shared" si="20"/>
        <v>2</v>
      </c>
      <c r="Q28" s="17">
        <f t="shared" si="20"/>
        <v>2</v>
      </c>
      <c r="R28" s="17">
        <f t="shared" si="20"/>
        <v>0</v>
      </c>
      <c r="S28" s="17">
        <f t="shared" si="20"/>
        <v>2</v>
      </c>
      <c r="T28" s="17">
        <f t="shared" si="20"/>
        <v>0</v>
      </c>
      <c r="U28" s="17">
        <f t="shared" si="20"/>
        <v>1</v>
      </c>
      <c r="V28" s="17">
        <f t="shared" si="20"/>
        <v>2</v>
      </c>
      <c r="W28" s="17">
        <f t="shared" si="20"/>
        <v>2</v>
      </c>
      <c r="X28" s="17">
        <f t="shared" si="20"/>
        <v>1</v>
      </c>
      <c r="Y28" s="17">
        <f t="shared" si="20"/>
        <v>2</v>
      </c>
      <c r="Z28" s="17">
        <f t="shared" si="20"/>
        <v>0</v>
      </c>
      <c r="AA28" s="17">
        <f t="shared" si="20"/>
        <v>0</v>
      </c>
      <c r="AB28" s="17">
        <f t="shared" si="20"/>
        <v>0</v>
      </c>
      <c r="AC28" s="17">
        <f t="shared" si="20"/>
        <v>0</v>
      </c>
      <c r="AD28" s="17">
        <f t="shared" si="20"/>
        <v>2</v>
      </c>
      <c r="AE28" s="17">
        <f t="shared" si="20"/>
        <v>2</v>
      </c>
      <c r="AF28" s="17">
        <f t="shared" si="6"/>
        <v>10</v>
      </c>
      <c r="AG28" s="17">
        <f t="shared" si="7"/>
        <v>6</v>
      </c>
      <c r="AH28" s="10">
        <v>15</v>
      </c>
      <c r="AI28" s="17">
        <f>SUM(AI19:AI27)</f>
        <v>150</v>
      </c>
      <c r="AJ28" s="17">
        <f>SUM(AJ19:AJ27)</f>
        <v>90</v>
      </c>
      <c r="AK28" s="17">
        <f>SUM(AK19:AK27)</f>
        <v>240</v>
      </c>
      <c r="AL28" s="17">
        <f>SUM(AL19:AL27)</f>
        <v>15</v>
      </c>
      <c r="AM28" s="10"/>
      <c r="AN28" s="8"/>
      <c r="AO28" s="13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7" ht="12.75">
      <c r="A29" s="8" t="s">
        <v>47</v>
      </c>
      <c r="B29" s="8" t="s">
        <v>48</v>
      </c>
      <c r="C29" s="8" t="s">
        <v>120</v>
      </c>
      <c r="D29" s="202" t="s">
        <v>121</v>
      </c>
      <c r="E29" s="15" t="s">
        <v>122</v>
      </c>
      <c r="F29" s="15" t="s">
        <v>122</v>
      </c>
      <c r="G29" s="9" t="s">
        <v>123</v>
      </c>
      <c r="H29" s="10">
        <v>0</v>
      </c>
      <c r="I29" s="10">
        <v>2</v>
      </c>
      <c r="J29" s="10">
        <v>2</v>
      </c>
      <c r="K29" s="10"/>
      <c r="L29" s="10"/>
      <c r="M29" s="10"/>
      <c r="N29" s="10"/>
      <c r="O29" s="10"/>
      <c r="P29" s="10"/>
      <c r="Q29" s="10"/>
      <c r="R29" s="10"/>
      <c r="S29" s="10"/>
      <c r="T29" s="13"/>
      <c r="U29" s="13"/>
      <c r="V29" s="13"/>
      <c r="W29" s="10"/>
      <c r="X29" s="10"/>
      <c r="Y29" s="10"/>
      <c r="Z29" s="10"/>
      <c r="AA29" s="10"/>
      <c r="AB29" s="10"/>
      <c r="AC29" s="10"/>
      <c r="AD29" s="10"/>
      <c r="AE29" s="10"/>
      <c r="AF29" s="10">
        <f t="shared" si="6"/>
        <v>0</v>
      </c>
      <c r="AG29" s="10">
        <f t="shared" si="7"/>
        <v>2</v>
      </c>
      <c r="AH29" s="10">
        <v>15</v>
      </c>
      <c r="AI29" s="10">
        <f t="shared" ref="AI29:AI30" si="21">AF29*AH29</f>
        <v>0</v>
      </c>
      <c r="AJ29" s="10">
        <f t="shared" ref="AJ29:AJ30" si="22">AG29*AH29</f>
        <v>30</v>
      </c>
      <c r="AK29" s="10">
        <f t="shared" ref="AK29:AK30" si="23">SUM(AI29:AJ29)</f>
        <v>30</v>
      </c>
      <c r="AL29" s="10">
        <f t="shared" ref="AL29:AL30" si="24">AE29+AB29+Y29+V29+S29+P29+M29+J29</f>
        <v>2</v>
      </c>
      <c r="AM29" s="10" t="s">
        <v>46</v>
      </c>
      <c r="AN29" s="8"/>
      <c r="AO29" s="13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</row>
    <row r="30" spans="1:57" ht="12.75">
      <c r="A30" s="8" t="s">
        <v>47</v>
      </c>
      <c r="B30" s="8" t="s">
        <v>68</v>
      </c>
      <c r="C30" s="8" t="s">
        <v>124</v>
      </c>
      <c r="D30" s="193"/>
      <c r="E30" s="8"/>
      <c r="F30" s="15" t="s">
        <v>122</v>
      </c>
      <c r="G30" s="9" t="s">
        <v>125</v>
      </c>
      <c r="H30" s="10"/>
      <c r="I30" s="10"/>
      <c r="J30" s="10"/>
      <c r="K30" s="10">
        <v>0</v>
      </c>
      <c r="L30" s="10">
        <v>2</v>
      </c>
      <c r="M30" s="10">
        <v>2</v>
      </c>
      <c r="N30" s="10"/>
      <c r="O30" s="10"/>
      <c r="P30" s="10"/>
      <c r="Q30" s="10"/>
      <c r="R30" s="10"/>
      <c r="S30" s="10"/>
      <c r="T30" s="10"/>
      <c r="U30" s="10"/>
      <c r="V30" s="10"/>
      <c r="W30" s="13"/>
      <c r="X30" s="13"/>
      <c r="Y30" s="13"/>
      <c r="Z30" s="10"/>
      <c r="AA30" s="10"/>
      <c r="AB30" s="10"/>
      <c r="AC30" s="10"/>
      <c r="AD30" s="10"/>
      <c r="AE30" s="10"/>
      <c r="AF30" s="10">
        <f t="shared" si="6"/>
        <v>0</v>
      </c>
      <c r="AG30" s="10">
        <f t="shared" si="7"/>
        <v>2</v>
      </c>
      <c r="AH30" s="10">
        <v>15</v>
      </c>
      <c r="AI30" s="10">
        <f t="shared" si="21"/>
        <v>0</v>
      </c>
      <c r="AJ30" s="10">
        <f t="shared" si="22"/>
        <v>30</v>
      </c>
      <c r="AK30" s="10">
        <f t="shared" si="23"/>
        <v>30</v>
      </c>
      <c r="AL30" s="10">
        <f t="shared" si="24"/>
        <v>2</v>
      </c>
      <c r="AM30" s="10" t="s">
        <v>46</v>
      </c>
      <c r="AN30" s="8" t="s">
        <v>120</v>
      </c>
      <c r="AO30" s="13" t="s">
        <v>123</v>
      </c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</row>
    <row r="31" spans="1:57" ht="12.75">
      <c r="A31" s="8"/>
      <c r="B31" s="8"/>
      <c r="C31" s="185" t="s">
        <v>126</v>
      </c>
      <c r="D31" s="186"/>
      <c r="E31" s="186"/>
      <c r="F31" s="186"/>
      <c r="G31" s="187"/>
      <c r="H31" s="10">
        <f t="shared" ref="H31:AE31" si="25">SUM(H29:H30)</f>
        <v>0</v>
      </c>
      <c r="I31" s="10">
        <f t="shared" si="25"/>
        <v>2</v>
      </c>
      <c r="J31" s="10">
        <f t="shared" si="25"/>
        <v>2</v>
      </c>
      <c r="K31" s="10">
        <f t="shared" si="25"/>
        <v>0</v>
      </c>
      <c r="L31" s="10">
        <f t="shared" si="25"/>
        <v>2</v>
      </c>
      <c r="M31" s="10">
        <f t="shared" si="25"/>
        <v>2</v>
      </c>
      <c r="N31" s="10">
        <f t="shared" si="25"/>
        <v>0</v>
      </c>
      <c r="O31" s="10">
        <f t="shared" si="25"/>
        <v>0</v>
      </c>
      <c r="P31" s="10">
        <f t="shared" si="25"/>
        <v>0</v>
      </c>
      <c r="Q31" s="10">
        <f t="shared" si="25"/>
        <v>0</v>
      </c>
      <c r="R31" s="10">
        <f t="shared" si="25"/>
        <v>0</v>
      </c>
      <c r="S31" s="10">
        <f t="shared" si="25"/>
        <v>0</v>
      </c>
      <c r="T31" s="10">
        <f t="shared" si="25"/>
        <v>0</v>
      </c>
      <c r="U31" s="10">
        <f t="shared" si="25"/>
        <v>0</v>
      </c>
      <c r="V31" s="10">
        <f t="shared" si="25"/>
        <v>0</v>
      </c>
      <c r="W31" s="10">
        <f t="shared" si="25"/>
        <v>0</v>
      </c>
      <c r="X31" s="10">
        <f t="shared" si="25"/>
        <v>0</v>
      </c>
      <c r="Y31" s="10">
        <f t="shared" si="25"/>
        <v>0</v>
      </c>
      <c r="Z31" s="10">
        <f t="shared" si="25"/>
        <v>0</v>
      </c>
      <c r="AA31" s="10">
        <f t="shared" si="25"/>
        <v>0</v>
      </c>
      <c r="AB31" s="10">
        <f t="shared" si="25"/>
        <v>0</v>
      </c>
      <c r="AC31" s="10">
        <f t="shared" si="25"/>
        <v>0</v>
      </c>
      <c r="AD31" s="10">
        <f t="shared" si="25"/>
        <v>0</v>
      </c>
      <c r="AE31" s="10">
        <f t="shared" si="25"/>
        <v>0</v>
      </c>
      <c r="AF31" s="17">
        <f t="shared" si="6"/>
        <v>0</v>
      </c>
      <c r="AG31" s="17">
        <f t="shared" si="7"/>
        <v>4</v>
      </c>
      <c r="AH31" s="10">
        <v>15</v>
      </c>
      <c r="AI31" s="17">
        <f t="shared" ref="AI31:AL31" si="26">SUM(AI29:AI30)</f>
        <v>0</v>
      </c>
      <c r="AJ31" s="17">
        <f t="shared" si="26"/>
        <v>60</v>
      </c>
      <c r="AK31" s="17">
        <f t="shared" si="26"/>
        <v>60</v>
      </c>
      <c r="AL31" s="17">
        <f t="shared" si="26"/>
        <v>4</v>
      </c>
      <c r="AM31" s="10"/>
      <c r="AN31" s="8"/>
      <c r="AO31" s="13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</row>
    <row r="32" spans="1:57" ht="12.75">
      <c r="A32" s="30"/>
      <c r="B32" s="30"/>
      <c r="C32" s="31" t="s">
        <v>127</v>
      </c>
      <c r="D32" s="32"/>
      <c r="E32" s="32"/>
      <c r="F32" s="32"/>
      <c r="G32" s="33"/>
      <c r="H32" s="10">
        <f t="shared" ref="H32:AG32" si="27">SUM(H31,H28,H18,H12)</f>
        <v>7</v>
      </c>
      <c r="I32" s="10">
        <f t="shared" si="27"/>
        <v>6</v>
      </c>
      <c r="J32" s="10">
        <f t="shared" si="27"/>
        <v>12</v>
      </c>
      <c r="K32" s="10">
        <f t="shared" si="27"/>
        <v>6</v>
      </c>
      <c r="L32" s="10">
        <f t="shared" si="27"/>
        <v>3</v>
      </c>
      <c r="M32" s="10">
        <f t="shared" si="27"/>
        <v>9</v>
      </c>
      <c r="N32" s="10">
        <f t="shared" si="27"/>
        <v>3</v>
      </c>
      <c r="O32" s="10">
        <f t="shared" si="27"/>
        <v>2</v>
      </c>
      <c r="P32" s="10">
        <f t="shared" si="27"/>
        <v>5</v>
      </c>
      <c r="Q32" s="10">
        <f t="shared" si="27"/>
        <v>2</v>
      </c>
      <c r="R32" s="10">
        <f t="shared" si="27"/>
        <v>2</v>
      </c>
      <c r="S32" s="10">
        <f t="shared" si="27"/>
        <v>4</v>
      </c>
      <c r="T32" s="10">
        <f t="shared" si="27"/>
        <v>2</v>
      </c>
      <c r="U32" s="10">
        <f t="shared" si="27"/>
        <v>3</v>
      </c>
      <c r="V32" s="10">
        <f t="shared" si="27"/>
        <v>6</v>
      </c>
      <c r="W32" s="10">
        <f t="shared" si="27"/>
        <v>6</v>
      </c>
      <c r="X32" s="10">
        <f t="shared" si="27"/>
        <v>1</v>
      </c>
      <c r="Y32" s="10">
        <f t="shared" si="27"/>
        <v>6</v>
      </c>
      <c r="Z32" s="10">
        <f t="shared" si="27"/>
        <v>4</v>
      </c>
      <c r="AA32" s="10">
        <f t="shared" si="27"/>
        <v>1</v>
      </c>
      <c r="AB32" s="10">
        <f t="shared" si="27"/>
        <v>5</v>
      </c>
      <c r="AC32" s="10">
        <f t="shared" si="27"/>
        <v>0</v>
      </c>
      <c r="AD32" s="10">
        <f t="shared" si="27"/>
        <v>2</v>
      </c>
      <c r="AE32" s="10">
        <f t="shared" si="27"/>
        <v>2</v>
      </c>
      <c r="AF32" s="17">
        <f t="shared" si="27"/>
        <v>30</v>
      </c>
      <c r="AG32" s="17">
        <f t="shared" si="27"/>
        <v>20</v>
      </c>
      <c r="AH32" s="17">
        <v>15</v>
      </c>
      <c r="AI32" s="17">
        <f>SUM(AI31,AI28,AI18,AI12)</f>
        <v>450</v>
      </c>
      <c r="AJ32" s="17">
        <f>SUM(AJ31,AJ28,AJ18,AJ12)</f>
        <v>300</v>
      </c>
      <c r="AK32" s="17">
        <f>SUM(AK31,AK28,AK18,AK12)</f>
        <v>750</v>
      </c>
      <c r="AL32" s="17">
        <f>SUM(AL31,AL28,AL18,AL12)</f>
        <v>49</v>
      </c>
      <c r="AM32" s="17"/>
      <c r="AN32" s="8"/>
      <c r="AO32" s="13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38.25">
      <c r="A33" s="8" t="s">
        <v>47</v>
      </c>
      <c r="B33" s="8" t="s">
        <v>48</v>
      </c>
      <c r="C33" s="8" t="s">
        <v>128</v>
      </c>
      <c r="D33" s="191" t="s">
        <v>734</v>
      </c>
      <c r="E33" s="15" t="s">
        <v>129</v>
      </c>
      <c r="F33" s="15" t="s">
        <v>130</v>
      </c>
      <c r="G33" s="9" t="s">
        <v>131</v>
      </c>
      <c r="H33" s="10">
        <v>0</v>
      </c>
      <c r="I33" s="10">
        <v>2</v>
      </c>
      <c r="J33" s="10">
        <v>1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>
        <f t="shared" ref="AF33:AG33" si="28">H33+K33+N33+Q33+T33+W33+Z33+AC33</f>
        <v>0</v>
      </c>
      <c r="AG33" s="10">
        <f t="shared" si="28"/>
        <v>2</v>
      </c>
      <c r="AH33" s="10">
        <v>15</v>
      </c>
      <c r="AI33" s="10">
        <f t="shared" ref="AI33:AI41" si="29">AF33*AH33</f>
        <v>0</v>
      </c>
      <c r="AJ33" s="10">
        <f t="shared" ref="AJ33:AJ41" si="30">AG33*AH33</f>
        <v>30</v>
      </c>
      <c r="AK33" s="10">
        <f t="shared" ref="AK33:AK41" si="31">SUM(AI33:AJ33)</f>
        <v>30</v>
      </c>
      <c r="AL33" s="10">
        <f t="shared" ref="AL33:AL41" si="32">AE33+AB33+Y33+V33+S33+P33+M33+J33</f>
        <v>1</v>
      </c>
      <c r="AM33" s="10" t="s">
        <v>46</v>
      </c>
      <c r="AN33" s="8"/>
      <c r="AO33" s="13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</row>
    <row r="34" spans="1:57" ht="25.5">
      <c r="A34" s="8" t="s">
        <v>47</v>
      </c>
      <c r="B34" s="8" t="s">
        <v>48</v>
      </c>
      <c r="C34" s="8" t="s">
        <v>132</v>
      </c>
      <c r="D34" s="192"/>
      <c r="E34" s="8"/>
      <c r="F34" s="15" t="s">
        <v>129</v>
      </c>
      <c r="G34" s="9" t="s">
        <v>133</v>
      </c>
      <c r="H34" s="10">
        <v>0</v>
      </c>
      <c r="I34" s="10">
        <v>2</v>
      </c>
      <c r="J34" s="10">
        <v>2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>
        <f t="shared" ref="AF34:AG34" si="33">H34+K34+N34+Q34+T34+W34+Z34+AC34</f>
        <v>0</v>
      </c>
      <c r="AG34" s="10">
        <f t="shared" si="33"/>
        <v>2</v>
      </c>
      <c r="AH34" s="10">
        <v>15</v>
      </c>
      <c r="AI34" s="10">
        <f t="shared" si="29"/>
        <v>0</v>
      </c>
      <c r="AJ34" s="10">
        <f t="shared" si="30"/>
        <v>30</v>
      </c>
      <c r="AK34" s="10">
        <f t="shared" si="31"/>
        <v>30</v>
      </c>
      <c r="AL34" s="10">
        <f t="shared" si="32"/>
        <v>2</v>
      </c>
      <c r="AM34" s="10" t="s">
        <v>46</v>
      </c>
      <c r="AN34" s="8"/>
      <c r="AO34" s="13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</row>
    <row r="35" spans="1:57" ht="25.5">
      <c r="A35" s="8" t="s">
        <v>47</v>
      </c>
      <c r="B35" s="8" t="s">
        <v>68</v>
      </c>
      <c r="C35" s="8" t="s">
        <v>134</v>
      </c>
      <c r="D35" s="192"/>
      <c r="E35" s="8"/>
      <c r="F35" s="15" t="s">
        <v>129</v>
      </c>
      <c r="G35" s="9" t="s">
        <v>135</v>
      </c>
      <c r="H35" s="10"/>
      <c r="I35" s="10"/>
      <c r="J35" s="10"/>
      <c r="K35" s="10">
        <v>2</v>
      </c>
      <c r="L35" s="10">
        <v>2</v>
      </c>
      <c r="M35" s="10">
        <v>3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>
        <f t="shared" ref="AF35:AG35" si="34">H35+K35+N35+Q35+T35+W35+Z35+AC35</f>
        <v>2</v>
      </c>
      <c r="AG35" s="10">
        <f t="shared" si="34"/>
        <v>2</v>
      </c>
      <c r="AH35" s="10">
        <v>15</v>
      </c>
      <c r="AI35" s="10">
        <f t="shared" si="29"/>
        <v>30</v>
      </c>
      <c r="AJ35" s="10">
        <f t="shared" si="30"/>
        <v>30</v>
      </c>
      <c r="AK35" s="10">
        <f t="shared" si="31"/>
        <v>60</v>
      </c>
      <c r="AL35" s="10">
        <f t="shared" si="32"/>
        <v>3</v>
      </c>
      <c r="AM35" s="10" t="s">
        <v>51</v>
      </c>
      <c r="AN35" s="8"/>
      <c r="AO35" s="13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</row>
    <row r="36" spans="1:57" ht="25.5">
      <c r="A36" s="8" t="s">
        <v>47</v>
      </c>
      <c r="B36" s="8" t="s">
        <v>68</v>
      </c>
      <c r="C36" s="8" t="s">
        <v>136</v>
      </c>
      <c r="D36" s="192"/>
      <c r="E36" s="8"/>
      <c r="F36" s="15" t="s">
        <v>129</v>
      </c>
      <c r="G36" s="9" t="s">
        <v>137</v>
      </c>
      <c r="H36" s="10"/>
      <c r="I36" s="10"/>
      <c r="J36" s="10"/>
      <c r="K36" s="10">
        <v>0</v>
      </c>
      <c r="L36" s="10">
        <v>2</v>
      </c>
      <c r="M36" s="10">
        <v>2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>
        <f t="shared" ref="AF36:AG36" si="35">H36+K36+N36+Q36+T36+W36+Z36+AC36</f>
        <v>0</v>
      </c>
      <c r="AG36" s="10">
        <f t="shared" si="35"/>
        <v>2</v>
      </c>
      <c r="AH36" s="10">
        <v>15</v>
      </c>
      <c r="AI36" s="10">
        <f t="shared" si="29"/>
        <v>0</v>
      </c>
      <c r="AJ36" s="10">
        <f t="shared" si="30"/>
        <v>30</v>
      </c>
      <c r="AK36" s="10">
        <f t="shared" si="31"/>
        <v>30</v>
      </c>
      <c r="AL36" s="10">
        <f t="shared" si="32"/>
        <v>2</v>
      </c>
      <c r="AM36" s="10" t="s">
        <v>46</v>
      </c>
      <c r="AN36" s="8" t="s">
        <v>132</v>
      </c>
      <c r="AO36" s="9" t="s">
        <v>133</v>
      </c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</row>
    <row r="37" spans="1:57" ht="25.5">
      <c r="A37" s="8" t="s">
        <v>79</v>
      </c>
      <c r="B37" s="8" t="s">
        <v>80</v>
      </c>
      <c r="C37" s="8" t="s">
        <v>138</v>
      </c>
      <c r="D37" s="193"/>
      <c r="E37" s="8"/>
      <c r="F37" s="15" t="s">
        <v>129</v>
      </c>
      <c r="G37" s="9" t="s">
        <v>139</v>
      </c>
      <c r="H37" s="10"/>
      <c r="I37" s="10"/>
      <c r="J37" s="10"/>
      <c r="K37" s="10"/>
      <c r="L37" s="10"/>
      <c r="M37" s="10"/>
      <c r="N37" s="10">
        <v>2</v>
      </c>
      <c r="O37" s="10">
        <v>2</v>
      </c>
      <c r="P37" s="10">
        <v>4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>
        <f t="shared" ref="AF37:AG37" si="36">H37+K37+N37+Q37+T37+W37+Z37+AC37</f>
        <v>2</v>
      </c>
      <c r="AG37" s="10">
        <f t="shared" si="36"/>
        <v>2</v>
      </c>
      <c r="AH37" s="10">
        <v>15</v>
      </c>
      <c r="AI37" s="10">
        <f t="shared" si="29"/>
        <v>30</v>
      </c>
      <c r="AJ37" s="10">
        <f t="shared" si="30"/>
        <v>30</v>
      </c>
      <c r="AK37" s="10">
        <f t="shared" si="31"/>
        <v>60</v>
      </c>
      <c r="AL37" s="10">
        <f t="shared" si="32"/>
        <v>4</v>
      </c>
      <c r="AM37" s="10" t="s">
        <v>51</v>
      </c>
      <c r="AN37" s="8" t="s">
        <v>140</v>
      </c>
      <c r="AO37" s="9" t="s">
        <v>141</v>
      </c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1:57" ht="38.25">
      <c r="A38" s="8" t="s">
        <v>79</v>
      </c>
      <c r="B38" s="8" t="s">
        <v>80</v>
      </c>
      <c r="C38" s="8" t="s">
        <v>142</v>
      </c>
      <c r="D38" s="202" t="s">
        <v>143</v>
      </c>
      <c r="E38" s="15" t="s">
        <v>144</v>
      </c>
      <c r="F38" s="15" t="s">
        <v>144</v>
      </c>
      <c r="G38" s="9" t="s">
        <v>145</v>
      </c>
      <c r="H38" s="10"/>
      <c r="I38" s="10"/>
      <c r="J38" s="10"/>
      <c r="K38" s="10"/>
      <c r="L38" s="10"/>
      <c r="M38" s="10"/>
      <c r="N38" s="10">
        <v>1</v>
      </c>
      <c r="O38" s="10">
        <v>2</v>
      </c>
      <c r="P38" s="10">
        <v>3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>
        <f t="shared" ref="AF38:AG38" si="37">H38+K38+N38+Q38+T38+W38+Z38+AC38</f>
        <v>1</v>
      </c>
      <c r="AG38" s="10">
        <f t="shared" si="37"/>
        <v>2</v>
      </c>
      <c r="AH38" s="10">
        <v>15</v>
      </c>
      <c r="AI38" s="10">
        <f t="shared" si="29"/>
        <v>15</v>
      </c>
      <c r="AJ38" s="10">
        <f t="shared" si="30"/>
        <v>30</v>
      </c>
      <c r="AK38" s="10">
        <f t="shared" si="31"/>
        <v>45</v>
      </c>
      <c r="AL38" s="10">
        <f t="shared" si="32"/>
        <v>3</v>
      </c>
      <c r="AM38" s="10" t="s">
        <v>46</v>
      </c>
      <c r="AN38" s="8"/>
      <c r="AO38" s="13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1:57" ht="38.25">
      <c r="A39" s="8" t="s">
        <v>79</v>
      </c>
      <c r="B39" s="8" t="s">
        <v>83</v>
      </c>
      <c r="C39" s="8" t="s">
        <v>146</v>
      </c>
      <c r="D39" s="193"/>
      <c r="E39" s="8"/>
      <c r="F39" s="15" t="s">
        <v>144</v>
      </c>
      <c r="G39" s="9" t="s">
        <v>147</v>
      </c>
      <c r="H39" s="10"/>
      <c r="I39" s="10"/>
      <c r="J39" s="10"/>
      <c r="K39" s="10"/>
      <c r="L39" s="10"/>
      <c r="M39" s="10"/>
      <c r="N39" s="10"/>
      <c r="O39" s="10"/>
      <c r="P39" s="10"/>
      <c r="Q39" s="10">
        <v>1</v>
      </c>
      <c r="R39" s="10">
        <v>2</v>
      </c>
      <c r="S39" s="10">
        <v>3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>
        <f t="shared" ref="AF39:AG39" si="38">H39+K39+N39+Q39+T39+W39+Z39+AC39</f>
        <v>1</v>
      </c>
      <c r="AG39" s="10">
        <f t="shared" si="38"/>
        <v>2</v>
      </c>
      <c r="AH39" s="10">
        <v>15</v>
      </c>
      <c r="AI39" s="10">
        <f t="shared" si="29"/>
        <v>15</v>
      </c>
      <c r="AJ39" s="10">
        <f t="shared" si="30"/>
        <v>30</v>
      </c>
      <c r="AK39" s="10">
        <f t="shared" si="31"/>
        <v>45</v>
      </c>
      <c r="AL39" s="10">
        <f t="shared" si="32"/>
        <v>3</v>
      </c>
      <c r="AM39" s="10" t="s">
        <v>46</v>
      </c>
      <c r="AN39" s="8" t="s">
        <v>142</v>
      </c>
      <c r="AO39" s="9" t="s">
        <v>145</v>
      </c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</row>
    <row r="40" spans="1:57" ht="38.25">
      <c r="A40" s="8" t="s">
        <v>58</v>
      </c>
      <c r="B40" s="8" t="s">
        <v>59</v>
      </c>
      <c r="C40" s="8" t="s">
        <v>148</v>
      </c>
      <c r="D40" s="202" t="s">
        <v>733</v>
      </c>
      <c r="E40" s="8"/>
      <c r="F40" s="15" t="s">
        <v>144</v>
      </c>
      <c r="G40" s="9" t="s">
        <v>149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>
        <v>1</v>
      </c>
      <c r="X40" s="10">
        <v>2</v>
      </c>
      <c r="Y40" s="10">
        <v>3</v>
      </c>
      <c r="Z40" s="10"/>
      <c r="AA40" s="10"/>
      <c r="AB40" s="10"/>
      <c r="AC40" s="10"/>
      <c r="AD40" s="10"/>
      <c r="AE40" s="10"/>
      <c r="AF40" s="10">
        <f t="shared" ref="AF40:AG40" si="39">H40+K40+N40+Q40+T40+W40+Z40+AC40</f>
        <v>1</v>
      </c>
      <c r="AG40" s="10">
        <f t="shared" si="39"/>
        <v>2</v>
      </c>
      <c r="AH40" s="10">
        <v>15</v>
      </c>
      <c r="AI40" s="10">
        <f t="shared" si="29"/>
        <v>15</v>
      </c>
      <c r="AJ40" s="10">
        <f t="shared" si="30"/>
        <v>30</v>
      </c>
      <c r="AK40" s="10">
        <f t="shared" si="31"/>
        <v>45</v>
      </c>
      <c r="AL40" s="10">
        <f t="shared" si="32"/>
        <v>3</v>
      </c>
      <c r="AM40" s="10" t="s">
        <v>46</v>
      </c>
      <c r="AN40" s="8"/>
      <c r="AO40" s="13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</row>
    <row r="41" spans="1:57" ht="25.5">
      <c r="A41" s="8" t="s">
        <v>42</v>
      </c>
      <c r="B41" s="8" t="s">
        <v>43</v>
      </c>
      <c r="C41" s="8" t="s">
        <v>150</v>
      </c>
      <c r="D41" s="193"/>
      <c r="E41" s="8"/>
      <c r="F41" s="15" t="s">
        <v>130</v>
      </c>
      <c r="G41" s="9" t="s">
        <v>151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35"/>
      <c r="X41" s="35"/>
      <c r="Y41" s="35"/>
      <c r="Z41" s="10">
        <v>0</v>
      </c>
      <c r="AA41" s="10">
        <v>2</v>
      </c>
      <c r="AB41" s="10">
        <v>2</v>
      </c>
      <c r="AC41" s="10"/>
      <c r="AD41" s="10"/>
      <c r="AE41" s="10"/>
      <c r="AF41" s="10">
        <f t="shared" ref="AF41:AG41" si="40">H41+K41+N41+Q41+T41+W41+Z41+AC41</f>
        <v>0</v>
      </c>
      <c r="AG41" s="10">
        <f t="shared" si="40"/>
        <v>2</v>
      </c>
      <c r="AH41" s="10">
        <v>15</v>
      </c>
      <c r="AI41" s="10">
        <f t="shared" si="29"/>
        <v>0</v>
      </c>
      <c r="AJ41" s="10">
        <f t="shared" si="30"/>
        <v>30</v>
      </c>
      <c r="AK41" s="10">
        <f t="shared" si="31"/>
        <v>30</v>
      </c>
      <c r="AL41" s="10">
        <f t="shared" si="32"/>
        <v>2</v>
      </c>
      <c r="AM41" s="10" t="s">
        <v>46</v>
      </c>
      <c r="AN41" s="8"/>
      <c r="AO41" s="13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</row>
    <row r="42" spans="1:57" ht="12.75">
      <c r="A42" s="8"/>
      <c r="B42" s="8"/>
      <c r="C42" s="185" t="s">
        <v>152</v>
      </c>
      <c r="D42" s="186"/>
      <c r="E42" s="186"/>
      <c r="F42" s="186"/>
      <c r="G42" s="187"/>
      <c r="H42" s="10">
        <f t="shared" ref="H42:AG42" si="41">SUM(H33:H41)</f>
        <v>0</v>
      </c>
      <c r="I42" s="10">
        <f t="shared" si="41"/>
        <v>4</v>
      </c>
      <c r="J42" s="10">
        <f t="shared" si="41"/>
        <v>3</v>
      </c>
      <c r="K42" s="10">
        <f t="shared" si="41"/>
        <v>2</v>
      </c>
      <c r="L42" s="10">
        <f t="shared" si="41"/>
        <v>4</v>
      </c>
      <c r="M42" s="10">
        <f t="shared" si="41"/>
        <v>5</v>
      </c>
      <c r="N42" s="10">
        <f t="shared" si="41"/>
        <v>3</v>
      </c>
      <c r="O42" s="10">
        <f t="shared" si="41"/>
        <v>4</v>
      </c>
      <c r="P42" s="10">
        <f t="shared" si="41"/>
        <v>7</v>
      </c>
      <c r="Q42" s="10">
        <f t="shared" si="41"/>
        <v>1</v>
      </c>
      <c r="R42" s="10">
        <f t="shared" si="41"/>
        <v>2</v>
      </c>
      <c r="S42" s="10">
        <f t="shared" si="41"/>
        <v>3</v>
      </c>
      <c r="T42" s="10">
        <f t="shared" si="41"/>
        <v>0</v>
      </c>
      <c r="U42" s="10">
        <f t="shared" si="41"/>
        <v>0</v>
      </c>
      <c r="V42" s="10">
        <f t="shared" si="41"/>
        <v>0</v>
      </c>
      <c r="W42" s="10">
        <f t="shared" si="41"/>
        <v>1</v>
      </c>
      <c r="X42" s="10">
        <f t="shared" si="41"/>
        <v>2</v>
      </c>
      <c r="Y42" s="10">
        <f t="shared" si="41"/>
        <v>3</v>
      </c>
      <c r="Z42" s="10">
        <f t="shared" si="41"/>
        <v>0</v>
      </c>
      <c r="AA42" s="10">
        <f t="shared" si="41"/>
        <v>2</v>
      </c>
      <c r="AB42" s="10">
        <f t="shared" si="41"/>
        <v>2</v>
      </c>
      <c r="AC42" s="10">
        <f t="shared" si="41"/>
        <v>0</v>
      </c>
      <c r="AD42" s="10">
        <f t="shared" si="41"/>
        <v>0</v>
      </c>
      <c r="AE42" s="10">
        <f t="shared" si="41"/>
        <v>0</v>
      </c>
      <c r="AF42" s="10">
        <f t="shared" si="41"/>
        <v>7</v>
      </c>
      <c r="AG42" s="10">
        <f t="shared" si="41"/>
        <v>18</v>
      </c>
      <c r="AH42" s="10" t="s">
        <v>153</v>
      </c>
      <c r="AI42" s="10">
        <f>SUM(AI33:AI41)</f>
        <v>105</v>
      </c>
      <c r="AJ42" s="10">
        <f>SUM(AJ34:AJ41)</f>
        <v>240</v>
      </c>
      <c r="AK42" s="10">
        <f t="shared" ref="AK42:AL42" si="42">SUM(AK33:AK41)</f>
        <v>375</v>
      </c>
      <c r="AL42" s="10">
        <f t="shared" si="42"/>
        <v>23</v>
      </c>
      <c r="AM42" s="10"/>
      <c r="AN42" s="8"/>
      <c r="AO42" s="13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spans="1:57" ht="25.5">
      <c r="A43" s="8" t="s">
        <v>47</v>
      </c>
      <c r="B43" s="8" t="s">
        <v>48</v>
      </c>
      <c r="C43" s="8" t="s">
        <v>154</v>
      </c>
      <c r="D43" s="202" t="s">
        <v>155</v>
      </c>
      <c r="E43" s="15" t="s">
        <v>156</v>
      </c>
      <c r="F43" s="15" t="s">
        <v>157</v>
      </c>
      <c r="G43" s="9" t="s">
        <v>158</v>
      </c>
      <c r="H43" s="10">
        <v>2</v>
      </c>
      <c r="I43" s="10">
        <v>2</v>
      </c>
      <c r="J43" s="10">
        <v>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>
        <f t="shared" ref="AF43:AG43" si="43">H43+K43+N43+Q43+T43+W43+Z43+AC43</f>
        <v>2</v>
      </c>
      <c r="AG43" s="10">
        <f t="shared" si="43"/>
        <v>2</v>
      </c>
      <c r="AH43" s="10">
        <v>15</v>
      </c>
      <c r="AI43" s="10">
        <f t="shared" ref="AI43:AI47" si="44">AF43*AH43</f>
        <v>30</v>
      </c>
      <c r="AJ43" s="10">
        <f t="shared" ref="AJ43:AJ47" si="45">AG43*AH43</f>
        <v>30</v>
      </c>
      <c r="AK43" s="10">
        <f t="shared" ref="AK43:AK47" si="46">SUM(AI43:AJ43)</f>
        <v>60</v>
      </c>
      <c r="AL43" s="10">
        <f t="shared" ref="AL43:AL47" si="47">AE43+AB43+Y43+V43+S43+P43+M43+J43</f>
        <v>4</v>
      </c>
      <c r="AM43" s="10" t="s">
        <v>51</v>
      </c>
      <c r="AN43" s="8"/>
      <c r="AO43" s="13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</row>
    <row r="44" spans="1:57" ht="25.5">
      <c r="A44" s="8" t="s">
        <v>47</v>
      </c>
      <c r="B44" s="8" t="s">
        <v>68</v>
      </c>
      <c r="C44" s="8" t="s">
        <v>159</v>
      </c>
      <c r="D44" s="192"/>
      <c r="E44" s="8"/>
      <c r="F44" s="15" t="s">
        <v>157</v>
      </c>
      <c r="G44" s="9" t="s">
        <v>160</v>
      </c>
      <c r="H44" s="10"/>
      <c r="I44" s="10"/>
      <c r="J44" s="10"/>
      <c r="K44" s="10">
        <v>1</v>
      </c>
      <c r="L44" s="10">
        <v>2</v>
      </c>
      <c r="M44" s="10">
        <v>3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>
        <f t="shared" ref="AF44:AG44" si="48">H44+K44+N44+Q44+T44+W44+Z44+AC44</f>
        <v>1</v>
      </c>
      <c r="AG44" s="10">
        <f t="shared" si="48"/>
        <v>2</v>
      </c>
      <c r="AH44" s="10">
        <v>15</v>
      </c>
      <c r="AI44" s="10">
        <f t="shared" si="44"/>
        <v>15</v>
      </c>
      <c r="AJ44" s="10">
        <f t="shared" si="45"/>
        <v>30</v>
      </c>
      <c r="AK44" s="10">
        <f t="shared" si="46"/>
        <v>45</v>
      </c>
      <c r="AL44" s="10">
        <f t="shared" si="47"/>
        <v>3</v>
      </c>
      <c r="AM44" s="10" t="s">
        <v>51</v>
      </c>
      <c r="AN44" s="8"/>
      <c r="AO44" s="9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1:57" ht="51">
      <c r="A45" s="8" t="s">
        <v>42</v>
      </c>
      <c r="B45" s="8" t="s">
        <v>43</v>
      </c>
      <c r="C45" s="8" t="s">
        <v>161</v>
      </c>
      <c r="D45" s="193"/>
      <c r="E45" s="8"/>
      <c r="F45" s="15" t="s">
        <v>162</v>
      </c>
      <c r="G45" s="9" t="s">
        <v>163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>
        <v>1</v>
      </c>
      <c r="AA45" s="10">
        <v>1</v>
      </c>
      <c r="AB45" s="10">
        <v>2</v>
      </c>
      <c r="AC45" s="10"/>
      <c r="AD45" s="10"/>
      <c r="AE45" s="10"/>
      <c r="AF45" s="10">
        <f t="shared" ref="AF45:AG45" si="49">H45+K45+N45+Q45+T45+W45+Z45+AC45</f>
        <v>1</v>
      </c>
      <c r="AG45" s="10">
        <f t="shared" si="49"/>
        <v>1</v>
      </c>
      <c r="AH45" s="10">
        <v>15</v>
      </c>
      <c r="AI45" s="10">
        <f t="shared" si="44"/>
        <v>15</v>
      </c>
      <c r="AJ45" s="10">
        <f t="shared" si="45"/>
        <v>15</v>
      </c>
      <c r="AK45" s="10">
        <f t="shared" si="46"/>
        <v>30</v>
      </c>
      <c r="AL45" s="10">
        <f t="shared" si="47"/>
        <v>2</v>
      </c>
      <c r="AM45" s="10" t="s">
        <v>46</v>
      </c>
      <c r="AN45" s="8" t="s">
        <v>164</v>
      </c>
      <c r="AO45" s="13" t="s">
        <v>165</v>
      </c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1:57" ht="25.5">
      <c r="A46" s="8" t="s">
        <v>79</v>
      </c>
      <c r="B46" s="8" t="s">
        <v>80</v>
      </c>
      <c r="C46" s="8" t="s">
        <v>166</v>
      </c>
      <c r="D46" s="202" t="s">
        <v>167</v>
      </c>
      <c r="E46" s="15" t="s">
        <v>162</v>
      </c>
      <c r="F46" s="15" t="s">
        <v>162</v>
      </c>
      <c r="G46" s="9" t="s">
        <v>168</v>
      </c>
      <c r="H46" s="10"/>
      <c r="I46" s="10"/>
      <c r="J46" s="10"/>
      <c r="K46" s="10"/>
      <c r="L46" s="10"/>
      <c r="M46" s="10"/>
      <c r="N46" s="10">
        <v>0</v>
      </c>
      <c r="O46" s="10">
        <v>3</v>
      </c>
      <c r="P46" s="10">
        <v>3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>
        <f t="shared" ref="AF46:AG46" si="50">H46+K46+N46+Q46+T46+W46+Z46+AC46</f>
        <v>0</v>
      </c>
      <c r="AG46" s="10">
        <f t="shared" si="50"/>
        <v>3</v>
      </c>
      <c r="AH46" s="10">
        <v>15</v>
      </c>
      <c r="AI46" s="10">
        <f t="shared" si="44"/>
        <v>0</v>
      </c>
      <c r="AJ46" s="10">
        <f t="shared" si="45"/>
        <v>45</v>
      </c>
      <c r="AK46" s="10">
        <f t="shared" si="46"/>
        <v>45</v>
      </c>
      <c r="AL46" s="10">
        <f t="shared" si="47"/>
        <v>3</v>
      </c>
      <c r="AM46" s="10" t="s">
        <v>46</v>
      </c>
      <c r="AN46" s="8" t="s">
        <v>169</v>
      </c>
      <c r="AO46" s="13" t="s">
        <v>170</v>
      </c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57" ht="25.5">
      <c r="A47" s="8" t="s">
        <v>79</v>
      </c>
      <c r="B47" s="8" t="s">
        <v>83</v>
      </c>
      <c r="C47" s="8" t="s">
        <v>171</v>
      </c>
      <c r="D47" s="193"/>
      <c r="E47" s="8"/>
      <c r="F47" s="15" t="s">
        <v>162</v>
      </c>
      <c r="G47" s="9" t="s">
        <v>172</v>
      </c>
      <c r="H47" s="10"/>
      <c r="I47" s="10"/>
      <c r="J47" s="10"/>
      <c r="K47" s="10"/>
      <c r="L47" s="10"/>
      <c r="M47" s="10"/>
      <c r="N47" s="10"/>
      <c r="O47" s="10"/>
      <c r="P47" s="10"/>
      <c r="Q47" s="10">
        <v>0</v>
      </c>
      <c r="R47" s="10">
        <v>3</v>
      </c>
      <c r="S47" s="10">
        <v>3</v>
      </c>
      <c r="T47" s="35"/>
      <c r="U47" s="35"/>
      <c r="V47" s="35"/>
      <c r="W47" s="10"/>
      <c r="X47" s="10"/>
      <c r="Y47" s="10"/>
      <c r="Z47" s="10"/>
      <c r="AA47" s="10"/>
      <c r="AB47" s="10"/>
      <c r="AC47" s="10"/>
      <c r="AD47" s="10"/>
      <c r="AE47" s="10"/>
      <c r="AF47" s="10">
        <f t="shared" ref="AF47:AG47" si="51">H47+K47+N47+Q47+T47+W47+Z47+AC47</f>
        <v>0</v>
      </c>
      <c r="AG47" s="10">
        <f t="shared" si="51"/>
        <v>3</v>
      </c>
      <c r="AH47" s="10">
        <v>15</v>
      </c>
      <c r="AI47" s="10">
        <f t="shared" si="44"/>
        <v>0</v>
      </c>
      <c r="AJ47" s="10">
        <f t="shared" si="45"/>
        <v>45</v>
      </c>
      <c r="AK47" s="10">
        <f t="shared" si="46"/>
        <v>45</v>
      </c>
      <c r="AL47" s="10">
        <f t="shared" si="47"/>
        <v>3</v>
      </c>
      <c r="AM47" s="10" t="s">
        <v>46</v>
      </c>
      <c r="AN47" s="30" t="s">
        <v>166</v>
      </c>
      <c r="AO47" s="16" t="s">
        <v>168</v>
      </c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57" ht="12.75">
      <c r="A48" s="8"/>
      <c r="B48" s="8"/>
      <c r="C48" s="185" t="s">
        <v>173</v>
      </c>
      <c r="D48" s="186"/>
      <c r="E48" s="186"/>
      <c r="F48" s="186"/>
      <c r="G48" s="187"/>
      <c r="H48" s="10">
        <f t="shared" ref="H48:AG48" si="52">SUM(H43:H47)</f>
        <v>2</v>
      </c>
      <c r="I48" s="10">
        <f t="shared" si="52"/>
        <v>2</v>
      </c>
      <c r="J48" s="10">
        <f t="shared" si="52"/>
        <v>4</v>
      </c>
      <c r="K48" s="10">
        <f t="shared" si="52"/>
        <v>1</v>
      </c>
      <c r="L48" s="10">
        <f t="shared" si="52"/>
        <v>2</v>
      </c>
      <c r="M48" s="10">
        <f t="shared" si="52"/>
        <v>3</v>
      </c>
      <c r="N48" s="10">
        <f t="shared" si="52"/>
        <v>0</v>
      </c>
      <c r="O48" s="10">
        <f t="shared" si="52"/>
        <v>3</v>
      </c>
      <c r="P48" s="10">
        <f t="shared" si="52"/>
        <v>3</v>
      </c>
      <c r="Q48" s="10">
        <f t="shared" si="52"/>
        <v>0</v>
      </c>
      <c r="R48" s="10">
        <f t="shared" si="52"/>
        <v>3</v>
      </c>
      <c r="S48" s="10">
        <f t="shared" si="52"/>
        <v>3</v>
      </c>
      <c r="T48" s="10">
        <f t="shared" si="52"/>
        <v>0</v>
      </c>
      <c r="U48" s="10">
        <f t="shared" si="52"/>
        <v>0</v>
      </c>
      <c r="V48" s="10">
        <f t="shared" si="52"/>
        <v>0</v>
      </c>
      <c r="W48" s="10">
        <f t="shared" si="52"/>
        <v>0</v>
      </c>
      <c r="X48" s="10">
        <f t="shared" si="52"/>
        <v>0</v>
      </c>
      <c r="Y48" s="10">
        <f t="shared" si="52"/>
        <v>0</v>
      </c>
      <c r="Z48" s="10">
        <f t="shared" si="52"/>
        <v>1</v>
      </c>
      <c r="AA48" s="10">
        <f t="shared" si="52"/>
        <v>1</v>
      </c>
      <c r="AB48" s="10">
        <f t="shared" si="52"/>
        <v>2</v>
      </c>
      <c r="AC48" s="10">
        <f t="shared" si="52"/>
        <v>0</v>
      </c>
      <c r="AD48" s="10">
        <f t="shared" si="52"/>
        <v>0</v>
      </c>
      <c r="AE48" s="10">
        <f t="shared" si="52"/>
        <v>0</v>
      </c>
      <c r="AF48" s="17">
        <f t="shared" si="52"/>
        <v>4</v>
      </c>
      <c r="AG48" s="10">
        <f t="shared" si="52"/>
        <v>11</v>
      </c>
      <c r="AH48" s="10" t="s">
        <v>153</v>
      </c>
      <c r="AI48" s="10">
        <f t="shared" ref="AI48:AL48" si="53">SUM(AI43:AI47)</f>
        <v>60</v>
      </c>
      <c r="AJ48" s="10">
        <f t="shared" si="53"/>
        <v>165</v>
      </c>
      <c r="AK48" s="10">
        <f t="shared" si="53"/>
        <v>225</v>
      </c>
      <c r="AL48" s="10">
        <f t="shared" si="53"/>
        <v>15</v>
      </c>
      <c r="AM48" s="10"/>
      <c r="AN48" s="8"/>
      <c r="AO48" s="13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ht="51">
      <c r="A49" s="8" t="s">
        <v>47</v>
      </c>
      <c r="B49" s="8" t="s">
        <v>68</v>
      </c>
      <c r="C49" s="8" t="s">
        <v>174</v>
      </c>
      <c r="D49" s="202" t="s">
        <v>175</v>
      </c>
      <c r="E49" s="36" t="s">
        <v>72</v>
      </c>
      <c r="F49" s="15" t="s">
        <v>176</v>
      </c>
      <c r="G49" s="9" t="s">
        <v>177</v>
      </c>
      <c r="H49" s="10"/>
      <c r="I49" s="10"/>
      <c r="J49" s="10"/>
      <c r="K49" s="10">
        <v>0</v>
      </c>
      <c r="L49" s="10">
        <v>2</v>
      </c>
      <c r="M49" s="10">
        <v>1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>
        <f t="shared" ref="AF49:AG49" si="54">H49+K49+N49+Q49+T49+W49+Z49+AC49</f>
        <v>0</v>
      </c>
      <c r="AG49" s="10">
        <f t="shared" si="54"/>
        <v>2</v>
      </c>
      <c r="AH49" s="10">
        <v>15</v>
      </c>
      <c r="AI49" s="10">
        <f t="shared" ref="AI49:AI61" si="55">AF49*AH49</f>
        <v>0</v>
      </c>
      <c r="AJ49" s="10">
        <f t="shared" ref="AJ49:AJ61" si="56">AG49*AH49</f>
        <v>30</v>
      </c>
      <c r="AK49" s="10">
        <f t="shared" ref="AK49:AK61" si="57">SUM(AI49:AJ49)</f>
        <v>30</v>
      </c>
      <c r="AL49" s="10">
        <f t="shared" ref="AL49:AL53" si="58">AE49+AB49+Y49+V49+S49+P49+M49+J49</f>
        <v>1</v>
      </c>
      <c r="AM49" s="10" t="s">
        <v>46</v>
      </c>
      <c r="AN49" s="8"/>
      <c r="AO49" s="13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25.5">
      <c r="A50" s="8" t="s">
        <v>47</v>
      </c>
      <c r="B50" s="8" t="s">
        <v>48</v>
      </c>
      <c r="C50" s="8" t="s">
        <v>178</v>
      </c>
      <c r="D50" s="192"/>
      <c r="E50" s="8"/>
      <c r="F50" s="36" t="s">
        <v>72</v>
      </c>
      <c r="G50" s="9" t="s">
        <v>179</v>
      </c>
      <c r="H50" s="10">
        <v>2</v>
      </c>
      <c r="I50" s="10">
        <v>2</v>
      </c>
      <c r="J50" s="10">
        <v>3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>
        <f t="shared" ref="AF50:AG50" si="59">H50+K50+N50+Q50+T50+W50+Z50+AC50</f>
        <v>2</v>
      </c>
      <c r="AG50" s="10">
        <f t="shared" si="59"/>
        <v>2</v>
      </c>
      <c r="AH50" s="10">
        <v>15</v>
      </c>
      <c r="AI50" s="10">
        <f t="shared" si="55"/>
        <v>30</v>
      </c>
      <c r="AJ50" s="10">
        <f t="shared" si="56"/>
        <v>30</v>
      </c>
      <c r="AK50" s="10">
        <f t="shared" si="57"/>
        <v>60</v>
      </c>
      <c r="AL50" s="10">
        <f t="shared" si="58"/>
        <v>3</v>
      </c>
      <c r="AM50" s="10" t="s">
        <v>51</v>
      </c>
      <c r="AN50" s="8"/>
      <c r="AO50" s="13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</row>
    <row r="51" spans="1:57" ht="25.5">
      <c r="A51" s="8" t="s">
        <v>47</v>
      </c>
      <c r="B51" s="8" t="s">
        <v>68</v>
      </c>
      <c r="C51" s="8" t="s">
        <v>180</v>
      </c>
      <c r="D51" s="192"/>
      <c r="E51" s="8"/>
      <c r="F51" s="15" t="s">
        <v>181</v>
      </c>
      <c r="G51" s="9" t="s">
        <v>182</v>
      </c>
      <c r="H51" s="10"/>
      <c r="I51" s="10"/>
      <c r="J51" s="10"/>
      <c r="K51" s="10">
        <v>0</v>
      </c>
      <c r="L51" s="10">
        <v>2</v>
      </c>
      <c r="M51" s="10">
        <v>2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>
        <f t="shared" ref="AF51:AG51" si="60">H51+K51+N51+Q51+T51+W51+Z51+AC51</f>
        <v>0</v>
      </c>
      <c r="AG51" s="10">
        <f t="shared" si="60"/>
        <v>2</v>
      </c>
      <c r="AH51" s="10">
        <v>15</v>
      </c>
      <c r="AI51" s="10">
        <f t="shared" si="55"/>
        <v>0</v>
      </c>
      <c r="AJ51" s="10">
        <f t="shared" si="56"/>
        <v>30</v>
      </c>
      <c r="AK51" s="10">
        <f t="shared" si="57"/>
        <v>30</v>
      </c>
      <c r="AL51" s="10">
        <f t="shared" si="58"/>
        <v>2</v>
      </c>
      <c r="AM51" s="10" t="s">
        <v>46</v>
      </c>
      <c r="AN51" s="8"/>
      <c r="AO51" s="9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1:57" ht="25.5" customHeight="1">
      <c r="A52" s="8" t="s">
        <v>79</v>
      </c>
      <c r="B52" s="8" t="s">
        <v>80</v>
      </c>
      <c r="C52" s="8" t="s">
        <v>183</v>
      </c>
      <c r="D52" s="192"/>
      <c r="F52" s="36" t="s">
        <v>72</v>
      </c>
      <c r="G52" s="9" t="s">
        <v>184</v>
      </c>
      <c r="H52" s="10"/>
      <c r="I52" s="10"/>
      <c r="J52" s="10"/>
      <c r="K52" s="10"/>
      <c r="L52" s="10"/>
      <c r="M52" s="10"/>
      <c r="N52" s="10">
        <v>1</v>
      </c>
      <c r="O52" s="10">
        <v>1</v>
      </c>
      <c r="P52" s="10">
        <v>2</v>
      </c>
      <c r="Q52" s="10"/>
      <c r="R52" s="10"/>
      <c r="S52" s="10"/>
      <c r="T52" s="10"/>
      <c r="U52" s="10"/>
      <c r="V52" s="10"/>
      <c r="W52" s="10"/>
      <c r="X52" s="10"/>
      <c r="Y52" s="10"/>
      <c r="Z52" s="13"/>
      <c r="AA52" s="13"/>
      <c r="AB52" s="13"/>
      <c r="AC52" s="10"/>
      <c r="AD52" s="10"/>
      <c r="AE52" s="10"/>
      <c r="AF52" s="10">
        <f t="shared" ref="AF52:AG52" si="61">H52+K52+N52+Q52+T52+W52+Z52+AC52</f>
        <v>1</v>
      </c>
      <c r="AG52" s="10">
        <f t="shared" si="61"/>
        <v>1</v>
      </c>
      <c r="AH52" s="10">
        <v>15</v>
      </c>
      <c r="AI52" s="10">
        <f t="shared" si="55"/>
        <v>15</v>
      </c>
      <c r="AJ52" s="10">
        <f t="shared" si="56"/>
        <v>15</v>
      </c>
      <c r="AK52" s="10">
        <f t="shared" si="57"/>
        <v>30</v>
      </c>
      <c r="AL52" s="10">
        <f t="shared" si="58"/>
        <v>2</v>
      </c>
      <c r="AM52" s="10" t="s">
        <v>51</v>
      </c>
      <c r="AN52" s="8"/>
      <c r="AO52" s="13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</row>
    <row r="53" spans="1:57" ht="25.5">
      <c r="A53" s="8" t="s">
        <v>79</v>
      </c>
      <c r="B53" s="8" t="s">
        <v>83</v>
      </c>
      <c r="C53" s="8" t="s">
        <v>185</v>
      </c>
      <c r="D53" s="193"/>
      <c r="E53" s="8"/>
      <c r="F53" s="36" t="s">
        <v>72</v>
      </c>
      <c r="G53" s="9" t="s">
        <v>186</v>
      </c>
      <c r="H53" s="17"/>
      <c r="I53" s="17"/>
      <c r="J53" s="17"/>
      <c r="K53" s="17"/>
      <c r="L53" s="17"/>
      <c r="M53" s="17"/>
      <c r="N53" s="37"/>
      <c r="O53" s="37"/>
      <c r="P53" s="37"/>
      <c r="Q53" s="10">
        <v>2</v>
      </c>
      <c r="R53" s="10">
        <v>2</v>
      </c>
      <c r="S53" s="10">
        <v>4</v>
      </c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>
        <f t="shared" ref="AF53:AG53" si="62">H53+K53+N53+Q53+T53+W53+Z53+AC53</f>
        <v>2</v>
      </c>
      <c r="AG53" s="10">
        <f t="shared" si="62"/>
        <v>2</v>
      </c>
      <c r="AH53" s="10">
        <v>15</v>
      </c>
      <c r="AI53" s="10">
        <f t="shared" si="55"/>
        <v>30</v>
      </c>
      <c r="AJ53" s="10">
        <f t="shared" si="56"/>
        <v>30</v>
      </c>
      <c r="AK53" s="10">
        <f t="shared" si="57"/>
        <v>60</v>
      </c>
      <c r="AL53" s="10">
        <f t="shared" si="58"/>
        <v>4</v>
      </c>
      <c r="AM53" s="10" t="s">
        <v>46</v>
      </c>
      <c r="AN53" s="30"/>
      <c r="AO53" s="37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</row>
    <row r="54" spans="1:57" ht="12.75">
      <c r="A54" s="8"/>
      <c r="B54" s="8"/>
      <c r="C54" s="185" t="s">
        <v>187</v>
      </c>
      <c r="D54" s="186"/>
      <c r="E54" s="186"/>
      <c r="F54" s="186"/>
      <c r="G54" s="187"/>
      <c r="H54" s="10">
        <f t="shared" ref="H54:AE54" si="63">SUM(H49:H53)</f>
        <v>2</v>
      </c>
      <c r="I54" s="10">
        <f t="shared" si="63"/>
        <v>2</v>
      </c>
      <c r="J54" s="10">
        <f t="shared" si="63"/>
        <v>3</v>
      </c>
      <c r="K54" s="10">
        <f t="shared" si="63"/>
        <v>0</v>
      </c>
      <c r="L54" s="10">
        <f t="shared" si="63"/>
        <v>4</v>
      </c>
      <c r="M54" s="10">
        <f t="shared" si="63"/>
        <v>3</v>
      </c>
      <c r="N54" s="10">
        <f t="shared" si="63"/>
        <v>1</v>
      </c>
      <c r="O54" s="10">
        <f t="shared" si="63"/>
        <v>1</v>
      </c>
      <c r="P54" s="10">
        <f t="shared" si="63"/>
        <v>2</v>
      </c>
      <c r="Q54" s="10">
        <f t="shared" si="63"/>
        <v>2</v>
      </c>
      <c r="R54" s="10">
        <f t="shared" si="63"/>
        <v>2</v>
      </c>
      <c r="S54" s="10">
        <f t="shared" si="63"/>
        <v>4</v>
      </c>
      <c r="T54" s="10">
        <f t="shared" si="63"/>
        <v>0</v>
      </c>
      <c r="U54" s="10">
        <f t="shared" si="63"/>
        <v>0</v>
      </c>
      <c r="V54" s="10">
        <f t="shared" si="63"/>
        <v>0</v>
      </c>
      <c r="W54" s="10">
        <f t="shared" si="63"/>
        <v>0</v>
      </c>
      <c r="X54" s="10">
        <f t="shared" si="63"/>
        <v>0</v>
      </c>
      <c r="Y54" s="10">
        <f t="shared" si="63"/>
        <v>0</v>
      </c>
      <c r="Z54" s="10">
        <f t="shared" si="63"/>
        <v>0</v>
      </c>
      <c r="AA54" s="10">
        <f t="shared" si="63"/>
        <v>0</v>
      </c>
      <c r="AB54" s="10">
        <f t="shared" si="63"/>
        <v>0</v>
      </c>
      <c r="AC54" s="10">
        <f t="shared" si="63"/>
        <v>0</v>
      </c>
      <c r="AD54" s="10">
        <f t="shared" si="63"/>
        <v>0</v>
      </c>
      <c r="AE54" s="10">
        <f t="shared" si="63"/>
        <v>0</v>
      </c>
      <c r="AF54" s="17">
        <f t="shared" ref="AF54:AG54" si="64">H54+K54+N54+Q54+T54+W54+Z54+AC54</f>
        <v>5</v>
      </c>
      <c r="AG54" s="10">
        <f t="shared" si="64"/>
        <v>9</v>
      </c>
      <c r="AH54" s="10">
        <v>15</v>
      </c>
      <c r="AI54" s="10">
        <f t="shared" si="55"/>
        <v>75</v>
      </c>
      <c r="AJ54" s="10">
        <f t="shared" si="56"/>
        <v>135</v>
      </c>
      <c r="AK54" s="10">
        <f t="shared" si="57"/>
        <v>210</v>
      </c>
      <c r="AL54" s="10">
        <f>SUM(AL49:AL53)</f>
        <v>12</v>
      </c>
      <c r="AM54" s="10"/>
      <c r="AN54" s="8"/>
      <c r="AO54" s="13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</row>
    <row r="55" spans="1:57" ht="25.5">
      <c r="A55" s="8" t="s">
        <v>47</v>
      </c>
      <c r="B55" s="8" t="s">
        <v>48</v>
      </c>
      <c r="C55" s="8" t="s">
        <v>188</v>
      </c>
      <c r="D55" s="202" t="s">
        <v>189</v>
      </c>
      <c r="E55" s="15" t="s">
        <v>190</v>
      </c>
      <c r="F55" s="8"/>
      <c r="G55" s="9" t="s">
        <v>191</v>
      </c>
      <c r="H55" s="10">
        <v>0</v>
      </c>
      <c r="I55" s="10">
        <v>2</v>
      </c>
      <c r="J55" s="10">
        <v>1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>
        <f t="shared" ref="AF55:AG55" si="65">H55+K55+N55+Q55+T55+W55+Z55+AC55</f>
        <v>0</v>
      </c>
      <c r="AG55" s="10">
        <f t="shared" si="65"/>
        <v>2</v>
      </c>
      <c r="AH55" s="10">
        <v>15</v>
      </c>
      <c r="AI55" s="10">
        <f t="shared" si="55"/>
        <v>0</v>
      </c>
      <c r="AJ55" s="10">
        <f t="shared" si="56"/>
        <v>30</v>
      </c>
      <c r="AK55" s="10">
        <f t="shared" si="57"/>
        <v>30</v>
      </c>
      <c r="AL55" s="10">
        <f t="shared" ref="AL55:AL59" si="66">AE55+AB55+Y55+V55+S55+P55+M55+J55</f>
        <v>1</v>
      </c>
      <c r="AM55" s="10" t="s">
        <v>46</v>
      </c>
      <c r="AN55" s="8"/>
      <c r="AO55" s="13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</row>
    <row r="56" spans="1:57" ht="25.5" customHeight="1">
      <c r="A56" s="8" t="s">
        <v>47</v>
      </c>
      <c r="B56" s="8" t="s">
        <v>48</v>
      </c>
      <c r="C56" s="8" t="s">
        <v>192</v>
      </c>
      <c r="D56" s="192"/>
      <c r="E56" s="8"/>
      <c r="F56" s="8"/>
      <c r="G56" s="9" t="s">
        <v>193</v>
      </c>
      <c r="H56" s="10">
        <v>0</v>
      </c>
      <c r="I56" s="10">
        <v>2</v>
      </c>
      <c r="J56" s="10">
        <v>2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>
        <f t="shared" ref="AF56:AG56" si="67">H56+K56+N56+Q56+T56+W56+Z56+AC56</f>
        <v>0</v>
      </c>
      <c r="AG56" s="10">
        <f t="shared" si="67"/>
        <v>2</v>
      </c>
      <c r="AH56" s="10">
        <v>15</v>
      </c>
      <c r="AI56" s="10">
        <f t="shared" si="55"/>
        <v>0</v>
      </c>
      <c r="AJ56" s="10">
        <f t="shared" si="56"/>
        <v>30</v>
      </c>
      <c r="AK56" s="10">
        <f t="shared" si="57"/>
        <v>30</v>
      </c>
      <c r="AL56" s="10">
        <f t="shared" si="66"/>
        <v>2</v>
      </c>
      <c r="AM56" s="10" t="s">
        <v>51</v>
      </c>
      <c r="AN56" s="8"/>
      <c r="AO56" s="13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</row>
    <row r="57" spans="1:57" ht="25.5" customHeight="1">
      <c r="A57" s="8" t="s">
        <v>47</v>
      </c>
      <c r="B57" s="8" t="s">
        <v>68</v>
      </c>
      <c r="C57" s="8" t="s">
        <v>194</v>
      </c>
      <c r="D57" s="192"/>
      <c r="E57" s="8"/>
      <c r="F57" s="8"/>
      <c r="G57" s="9" t="s">
        <v>195</v>
      </c>
      <c r="H57" s="10"/>
      <c r="I57" s="10"/>
      <c r="J57" s="10"/>
      <c r="K57" s="10">
        <v>0</v>
      </c>
      <c r="L57" s="10">
        <v>1</v>
      </c>
      <c r="M57" s="10">
        <v>1</v>
      </c>
      <c r="N57" s="35"/>
      <c r="O57" s="35"/>
      <c r="P57" s="35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>
        <f t="shared" ref="AF57:AG57" si="68">H57+K57+N57+Q57+T57+W57+Z57+AC57</f>
        <v>0</v>
      </c>
      <c r="AG57" s="10">
        <f t="shared" si="68"/>
        <v>1</v>
      </c>
      <c r="AH57" s="10">
        <v>15</v>
      </c>
      <c r="AI57" s="10">
        <f t="shared" si="55"/>
        <v>0</v>
      </c>
      <c r="AJ57" s="10">
        <f t="shared" si="56"/>
        <v>15</v>
      </c>
      <c r="AK57" s="10">
        <f t="shared" si="57"/>
        <v>15</v>
      </c>
      <c r="AL57" s="10">
        <f t="shared" si="66"/>
        <v>1</v>
      </c>
      <c r="AM57" s="10" t="s">
        <v>46</v>
      </c>
      <c r="AN57" s="8" t="s">
        <v>192</v>
      </c>
      <c r="AO57" s="9" t="s">
        <v>193</v>
      </c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</row>
    <row r="58" spans="1:57" ht="25.5" customHeight="1">
      <c r="A58" s="8" t="s">
        <v>79</v>
      </c>
      <c r="B58" s="8" t="s">
        <v>80</v>
      </c>
      <c r="C58" s="8" t="s">
        <v>196</v>
      </c>
      <c r="D58" s="192"/>
      <c r="E58" s="8"/>
      <c r="F58" s="8"/>
      <c r="G58" s="9" t="s">
        <v>197</v>
      </c>
      <c r="H58" s="10"/>
      <c r="I58" s="10"/>
      <c r="J58" s="10"/>
      <c r="K58" s="10"/>
      <c r="L58" s="10"/>
      <c r="M58" s="10"/>
      <c r="N58" s="10">
        <v>0</v>
      </c>
      <c r="O58" s="10">
        <v>1</v>
      </c>
      <c r="P58" s="10">
        <v>1</v>
      </c>
      <c r="Q58" s="10"/>
      <c r="R58" s="10"/>
      <c r="S58" s="10"/>
      <c r="T58" s="35"/>
      <c r="U58" s="35"/>
      <c r="V58" s="35"/>
      <c r="W58" s="10"/>
      <c r="X58" s="10"/>
      <c r="Y58" s="10"/>
      <c r="Z58" s="10"/>
      <c r="AA58" s="10"/>
      <c r="AB58" s="10"/>
      <c r="AC58" s="10"/>
      <c r="AD58" s="10"/>
      <c r="AE58" s="10"/>
      <c r="AF58" s="10">
        <f t="shared" ref="AF58:AG58" si="69">H58+K58+N58+Q58+T58+W58+Z58+AC58</f>
        <v>0</v>
      </c>
      <c r="AG58" s="10">
        <f t="shared" si="69"/>
        <v>1</v>
      </c>
      <c r="AH58" s="10">
        <v>15</v>
      </c>
      <c r="AI58" s="10">
        <f t="shared" si="55"/>
        <v>0</v>
      </c>
      <c r="AJ58" s="10">
        <f t="shared" si="56"/>
        <v>15</v>
      </c>
      <c r="AK58" s="10">
        <f t="shared" si="57"/>
        <v>15</v>
      </c>
      <c r="AL58" s="10">
        <f t="shared" si="66"/>
        <v>1</v>
      </c>
      <c r="AM58" s="10" t="s">
        <v>46</v>
      </c>
      <c r="AN58" s="8" t="s">
        <v>194</v>
      </c>
      <c r="AO58" s="9" t="s">
        <v>195</v>
      </c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</row>
    <row r="59" spans="1:57" ht="25.5" customHeight="1">
      <c r="A59" s="8" t="s">
        <v>79</v>
      </c>
      <c r="B59" s="8" t="s">
        <v>83</v>
      </c>
      <c r="C59" s="8" t="s">
        <v>198</v>
      </c>
      <c r="D59" s="192"/>
      <c r="E59" s="8"/>
      <c r="F59" s="8"/>
      <c r="G59" s="9" t="s">
        <v>199</v>
      </c>
      <c r="H59" s="10"/>
      <c r="I59" s="10"/>
      <c r="J59" s="10"/>
      <c r="K59" s="10"/>
      <c r="L59" s="10"/>
      <c r="M59" s="10"/>
      <c r="N59" s="13"/>
      <c r="O59" s="13"/>
      <c r="P59" s="13"/>
      <c r="Q59" s="10">
        <v>1</v>
      </c>
      <c r="R59" s="10">
        <v>1</v>
      </c>
      <c r="S59" s="10">
        <v>2</v>
      </c>
      <c r="T59" s="35"/>
      <c r="U59" s="35"/>
      <c r="V59" s="35"/>
      <c r="W59" s="10"/>
      <c r="X59" s="10"/>
      <c r="Y59" s="10"/>
      <c r="Z59" s="10"/>
      <c r="AA59" s="10"/>
      <c r="AB59" s="10"/>
      <c r="AC59" s="10"/>
      <c r="AD59" s="10"/>
      <c r="AE59" s="10"/>
      <c r="AF59" s="10">
        <f t="shared" ref="AF59:AG59" si="70">H59+K59+N59+Q59+T59+W59+Z59+AC59</f>
        <v>1</v>
      </c>
      <c r="AG59" s="10">
        <f t="shared" si="70"/>
        <v>1</v>
      </c>
      <c r="AH59" s="10">
        <v>15</v>
      </c>
      <c r="AI59" s="10">
        <f t="shared" si="55"/>
        <v>15</v>
      </c>
      <c r="AJ59" s="10">
        <f t="shared" si="56"/>
        <v>15</v>
      </c>
      <c r="AK59" s="10">
        <f t="shared" si="57"/>
        <v>30</v>
      </c>
      <c r="AL59" s="10">
        <f t="shared" si="66"/>
        <v>2</v>
      </c>
      <c r="AM59" s="10" t="s">
        <v>51</v>
      </c>
      <c r="AN59" s="8" t="s">
        <v>200</v>
      </c>
      <c r="AO59" s="9" t="s">
        <v>197</v>
      </c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</row>
    <row r="60" spans="1:57" ht="25.5">
      <c r="A60" s="8" t="s">
        <v>58</v>
      </c>
      <c r="B60" s="8" t="s">
        <v>62</v>
      </c>
      <c r="C60" s="8" t="s">
        <v>201</v>
      </c>
      <c r="D60" s="192"/>
      <c r="E60" s="8"/>
      <c r="F60" s="8"/>
      <c r="G60" s="9" t="s">
        <v>202</v>
      </c>
      <c r="H60" s="17"/>
      <c r="I60" s="17"/>
      <c r="J60" s="17"/>
      <c r="K60" s="17"/>
      <c r="L60" s="17"/>
      <c r="M60" s="17"/>
      <c r="N60" s="37"/>
      <c r="O60" s="37"/>
      <c r="P60" s="37"/>
      <c r="Q60" s="17"/>
      <c r="R60" s="17"/>
      <c r="S60" s="17"/>
      <c r="T60" s="10">
        <v>0</v>
      </c>
      <c r="U60" s="10">
        <v>2</v>
      </c>
      <c r="V60" s="10">
        <v>1</v>
      </c>
      <c r="W60" s="10"/>
      <c r="X60" s="10"/>
      <c r="Y60" s="10"/>
      <c r="Z60" s="10"/>
      <c r="AA60" s="10"/>
      <c r="AB60" s="10"/>
      <c r="AC60" s="10"/>
      <c r="AD60" s="10"/>
      <c r="AE60" s="10"/>
      <c r="AF60" s="10">
        <f t="shared" ref="AF60:AG60" si="71">H60+K60+N60+Q60+T60+W60+Z60+AC60</f>
        <v>0</v>
      </c>
      <c r="AG60" s="10">
        <f t="shared" si="71"/>
        <v>2</v>
      </c>
      <c r="AH60" s="10">
        <v>15</v>
      </c>
      <c r="AI60" s="10">
        <f t="shared" si="55"/>
        <v>0</v>
      </c>
      <c r="AJ60" s="10">
        <f t="shared" si="56"/>
        <v>30</v>
      </c>
      <c r="AK60" s="10">
        <f t="shared" si="57"/>
        <v>30</v>
      </c>
      <c r="AL60" s="10">
        <v>1</v>
      </c>
      <c r="AM60" s="10" t="s">
        <v>46</v>
      </c>
      <c r="AN60" s="8" t="s">
        <v>203</v>
      </c>
      <c r="AO60" s="9" t="s">
        <v>204</v>
      </c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</row>
    <row r="61" spans="1:57" ht="25.5">
      <c r="A61" s="8" t="s">
        <v>58</v>
      </c>
      <c r="B61" s="8" t="s">
        <v>59</v>
      </c>
      <c r="C61" s="8" t="s">
        <v>205</v>
      </c>
      <c r="D61" s="193"/>
      <c r="E61" s="8"/>
      <c r="F61" s="8"/>
      <c r="G61" s="9" t="s">
        <v>206</v>
      </c>
      <c r="H61" s="17"/>
      <c r="I61" s="17"/>
      <c r="J61" s="17"/>
      <c r="K61" s="17"/>
      <c r="L61" s="17"/>
      <c r="M61" s="17"/>
      <c r="N61" s="37"/>
      <c r="O61" s="37"/>
      <c r="P61" s="37"/>
      <c r="Q61" s="17"/>
      <c r="R61" s="17"/>
      <c r="S61" s="17"/>
      <c r="T61" s="35"/>
      <c r="U61" s="35"/>
      <c r="V61" s="35"/>
      <c r="W61" s="10">
        <v>0</v>
      </c>
      <c r="X61" s="10">
        <v>2</v>
      </c>
      <c r="Y61" s="10">
        <v>2</v>
      </c>
      <c r="Z61" s="10"/>
      <c r="AA61" s="10"/>
      <c r="AB61" s="10"/>
      <c r="AC61" s="10"/>
      <c r="AD61" s="10"/>
      <c r="AE61" s="10"/>
      <c r="AF61" s="10">
        <f t="shared" ref="AF61:AG61" si="72">H61+K61+N61+Q61+T61+W61+Z61+AC61</f>
        <v>0</v>
      </c>
      <c r="AG61" s="10">
        <f t="shared" si="72"/>
        <v>2</v>
      </c>
      <c r="AH61" s="10">
        <v>15</v>
      </c>
      <c r="AI61" s="10">
        <f t="shared" si="55"/>
        <v>0</v>
      </c>
      <c r="AJ61" s="10">
        <f t="shared" si="56"/>
        <v>30</v>
      </c>
      <c r="AK61" s="10">
        <f t="shared" si="57"/>
        <v>30</v>
      </c>
      <c r="AL61" s="10">
        <f>AE61+AB61+Y61+V61+S61+P61+M61+J61</f>
        <v>2</v>
      </c>
      <c r="AM61" s="10" t="s">
        <v>46</v>
      </c>
      <c r="AN61" s="10" t="s">
        <v>207</v>
      </c>
      <c r="AO61" s="9" t="s">
        <v>208</v>
      </c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</row>
    <row r="62" spans="1:57" ht="12.75">
      <c r="A62" s="8"/>
      <c r="B62" s="8"/>
      <c r="C62" s="185" t="s">
        <v>209</v>
      </c>
      <c r="D62" s="186"/>
      <c r="E62" s="186"/>
      <c r="F62" s="186"/>
      <c r="G62" s="187"/>
      <c r="H62" s="10">
        <f t="shared" ref="H62:AG62" si="73">SUM(H55:H61)</f>
        <v>0</v>
      </c>
      <c r="I62" s="10">
        <f t="shared" si="73"/>
        <v>4</v>
      </c>
      <c r="J62" s="10">
        <f t="shared" si="73"/>
        <v>3</v>
      </c>
      <c r="K62" s="10">
        <f t="shared" si="73"/>
        <v>0</v>
      </c>
      <c r="L62" s="10">
        <f t="shared" si="73"/>
        <v>1</v>
      </c>
      <c r="M62" s="10">
        <f t="shared" si="73"/>
        <v>1</v>
      </c>
      <c r="N62" s="10">
        <f t="shared" si="73"/>
        <v>0</v>
      </c>
      <c r="O62" s="10">
        <f t="shared" si="73"/>
        <v>1</v>
      </c>
      <c r="P62" s="10">
        <f t="shared" si="73"/>
        <v>1</v>
      </c>
      <c r="Q62" s="10">
        <f t="shared" si="73"/>
        <v>1</v>
      </c>
      <c r="R62" s="10">
        <f t="shared" si="73"/>
        <v>1</v>
      </c>
      <c r="S62" s="10">
        <f t="shared" si="73"/>
        <v>2</v>
      </c>
      <c r="T62" s="10">
        <f t="shared" si="73"/>
        <v>0</v>
      </c>
      <c r="U62" s="10">
        <f t="shared" si="73"/>
        <v>2</v>
      </c>
      <c r="V62" s="10">
        <f t="shared" si="73"/>
        <v>1</v>
      </c>
      <c r="W62" s="10">
        <f t="shared" si="73"/>
        <v>0</v>
      </c>
      <c r="X62" s="10">
        <f t="shared" si="73"/>
        <v>2</v>
      </c>
      <c r="Y62" s="10">
        <f t="shared" si="73"/>
        <v>2</v>
      </c>
      <c r="Z62" s="10">
        <f t="shared" si="73"/>
        <v>0</v>
      </c>
      <c r="AA62" s="10">
        <f t="shared" si="73"/>
        <v>0</v>
      </c>
      <c r="AB62" s="10">
        <f t="shared" si="73"/>
        <v>0</v>
      </c>
      <c r="AC62" s="10">
        <f t="shared" si="73"/>
        <v>0</v>
      </c>
      <c r="AD62" s="10">
        <f t="shared" si="73"/>
        <v>0</v>
      </c>
      <c r="AE62" s="10">
        <f t="shared" si="73"/>
        <v>0</v>
      </c>
      <c r="AF62" s="17">
        <f t="shared" si="73"/>
        <v>1</v>
      </c>
      <c r="AG62" s="10">
        <f t="shared" si="73"/>
        <v>11</v>
      </c>
      <c r="AH62" s="10" t="s">
        <v>210</v>
      </c>
      <c r="AI62" s="10">
        <f t="shared" ref="AI62:AL62" si="74">SUM(AI55:AI61)</f>
        <v>15</v>
      </c>
      <c r="AJ62" s="10">
        <f t="shared" si="74"/>
        <v>165</v>
      </c>
      <c r="AK62" s="10">
        <f t="shared" si="74"/>
        <v>180</v>
      </c>
      <c r="AL62" s="10">
        <f t="shared" si="74"/>
        <v>10</v>
      </c>
      <c r="AM62" s="10"/>
      <c r="AN62" s="8"/>
      <c r="AO62" s="13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</row>
    <row r="63" spans="1:57" ht="25.5">
      <c r="A63" s="8" t="s">
        <v>47</v>
      </c>
      <c r="B63" s="8" t="s">
        <v>48</v>
      </c>
      <c r="C63" s="8" t="s">
        <v>211</v>
      </c>
      <c r="D63" s="202" t="s">
        <v>212</v>
      </c>
      <c r="E63" s="15" t="s">
        <v>213</v>
      </c>
      <c r="F63" s="8"/>
      <c r="G63" s="9" t="s">
        <v>214</v>
      </c>
      <c r="H63" s="10">
        <v>2</v>
      </c>
      <c r="I63" s="10">
        <v>2</v>
      </c>
      <c r="J63" s="10">
        <v>4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>
        <f t="shared" ref="AF63:AG63" si="75">H63+K63+N63+Q63+T63+W63+Z63+AC63</f>
        <v>2</v>
      </c>
      <c r="AG63" s="10">
        <f t="shared" si="75"/>
        <v>2</v>
      </c>
      <c r="AH63" s="10">
        <v>15</v>
      </c>
      <c r="AI63" s="10">
        <f t="shared" ref="AI63:AI66" si="76">AF63*AH63</f>
        <v>30</v>
      </c>
      <c r="AJ63" s="10">
        <f t="shared" ref="AJ63:AJ66" si="77">AG63*AH63</f>
        <v>30</v>
      </c>
      <c r="AK63" s="10">
        <f t="shared" ref="AK63:AK66" si="78">SUM(AI63:AJ63)</f>
        <v>60</v>
      </c>
      <c r="AL63" s="10">
        <f t="shared" ref="AL63:AL66" si="79">AE63+AB63+Y63+V63+S63+P63+M63+J63</f>
        <v>4</v>
      </c>
      <c r="AM63" s="10" t="s">
        <v>46</v>
      </c>
      <c r="AN63" s="8"/>
      <c r="AO63" s="13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</row>
    <row r="64" spans="1:57" ht="25.5">
      <c r="A64" s="8" t="s">
        <v>47</v>
      </c>
      <c r="B64" s="8" t="s">
        <v>68</v>
      </c>
      <c r="C64" s="8" t="s">
        <v>215</v>
      </c>
      <c r="D64" s="192"/>
      <c r="E64" s="8"/>
      <c r="F64" s="8"/>
      <c r="G64" s="9" t="s">
        <v>216</v>
      </c>
      <c r="H64" s="10"/>
      <c r="I64" s="10"/>
      <c r="J64" s="10"/>
      <c r="K64" s="10">
        <v>0</v>
      </c>
      <c r="L64" s="10">
        <v>2</v>
      </c>
      <c r="M64" s="10">
        <v>2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>
        <f t="shared" ref="AF64:AG64" si="80">H64+K64+N64+Q64+T64+W64+Z64+AC64</f>
        <v>0</v>
      </c>
      <c r="AG64" s="10">
        <f t="shared" si="80"/>
        <v>2</v>
      </c>
      <c r="AH64" s="10">
        <v>15</v>
      </c>
      <c r="AI64" s="10">
        <f t="shared" si="76"/>
        <v>0</v>
      </c>
      <c r="AJ64" s="10">
        <f t="shared" si="77"/>
        <v>30</v>
      </c>
      <c r="AK64" s="10">
        <f t="shared" si="78"/>
        <v>30</v>
      </c>
      <c r="AL64" s="10">
        <f t="shared" si="79"/>
        <v>2</v>
      </c>
      <c r="AM64" s="10" t="s">
        <v>46</v>
      </c>
      <c r="AN64" s="8" t="s">
        <v>211</v>
      </c>
      <c r="AO64" s="9" t="s">
        <v>214</v>
      </c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</row>
    <row r="65" spans="1:57" ht="25.5">
      <c r="A65" s="8" t="s">
        <v>58</v>
      </c>
      <c r="B65" s="8" t="s">
        <v>62</v>
      </c>
      <c r="C65" s="8" t="s">
        <v>217</v>
      </c>
      <c r="D65" s="192"/>
      <c r="E65" s="8"/>
      <c r="F65" s="8"/>
      <c r="G65" s="9" t="s">
        <v>218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0">
        <v>1</v>
      </c>
      <c r="U65" s="10">
        <v>1</v>
      </c>
      <c r="V65" s="10">
        <v>2</v>
      </c>
      <c r="W65" s="17"/>
      <c r="X65" s="17"/>
      <c r="Y65" s="17"/>
      <c r="Z65" s="17"/>
      <c r="AA65" s="17"/>
      <c r="AB65" s="17"/>
      <c r="AC65" s="17"/>
      <c r="AD65" s="17"/>
      <c r="AE65" s="17"/>
      <c r="AF65" s="10">
        <f t="shared" ref="AF65:AG65" si="81">H65+K65+N65+Q65+T65+W65+Z65+AC65</f>
        <v>1</v>
      </c>
      <c r="AG65" s="10">
        <f t="shared" si="81"/>
        <v>1</v>
      </c>
      <c r="AH65" s="10">
        <v>15</v>
      </c>
      <c r="AI65" s="10">
        <f t="shared" si="76"/>
        <v>15</v>
      </c>
      <c r="AJ65" s="10">
        <f t="shared" si="77"/>
        <v>15</v>
      </c>
      <c r="AK65" s="10">
        <f t="shared" si="78"/>
        <v>30</v>
      </c>
      <c r="AL65" s="10">
        <f t="shared" si="79"/>
        <v>2</v>
      </c>
      <c r="AM65" s="10" t="s">
        <v>46</v>
      </c>
      <c r="AN65" s="8" t="s">
        <v>215</v>
      </c>
      <c r="AO65" s="9" t="s">
        <v>216</v>
      </c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</row>
    <row r="66" spans="1:57" ht="25.5" customHeight="1">
      <c r="A66" s="8" t="s">
        <v>58</v>
      </c>
      <c r="B66" s="8" t="s">
        <v>59</v>
      </c>
      <c r="C66" s="8" t="s">
        <v>219</v>
      </c>
      <c r="D66" s="193"/>
      <c r="E66" s="8"/>
      <c r="F66" s="8"/>
      <c r="G66" s="9" t="s">
        <v>220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35"/>
      <c r="U66" s="35"/>
      <c r="V66" s="35"/>
      <c r="W66" s="10">
        <v>2</v>
      </c>
      <c r="X66" s="10">
        <v>0</v>
      </c>
      <c r="Y66" s="10">
        <v>2</v>
      </c>
      <c r="Z66" s="10"/>
      <c r="AA66" s="10"/>
      <c r="AB66" s="10"/>
      <c r="AC66" s="10"/>
      <c r="AD66" s="10"/>
      <c r="AE66" s="10"/>
      <c r="AF66" s="10">
        <f t="shared" ref="AF66:AG66" si="82">H66+K66+N66+Q66+T66+W66+Z66+AC66</f>
        <v>2</v>
      </c>
      <c r="AG66" s="10">
        <f t="shared" si="82"/>
        <v>0</v>
      </c>
      <c r="AH66" s="10">
        <v>15</v>
      </c>
      <c r="AI66" s="10">
        <f t="shared" si="76"/>
        <v>30</v>
      </c>
      <c r="AJ66" s="10">
        <f t="shared" si="77"/>
        <v>0</v>
      </c>
      <c r="AK66" s="10">
        <f t="shared" si="78"/>
        <v>30</v>
      </c>
      <c r="AL66" s="10">
        <f t="shared" si="79"/>
        <v>2</v>
      </c>
      <c r="AM66" s="10" t="s">
        <v>46</v>
      </c>
      <c r="AN66" s="8"/>
      <c r="AO66" s="13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</row>
    <row r="67" spans="1:57" ht="12.75">
      <c r="A67" s="8"/>
      <c r="B67" s="8"/>
      <c r="C67" s="185" t="s">
        <v>221</v>
      </c>
      <c r="D67" s="186"/>
      <c r="E67" s="186"/>
      <c r="F67" s="186"/>
      <c r="G67" s="187"/>
      <c r="H67" s="10">
        <f t="shared" ref="H67:AG67" si="83">SUM(H63:H66)</f>
        <v>2</v>
      </c>
      <c r="I67" s="10">
        <f t="shared" si="83"/>
        <v>2</v>
      </c>
      <c r="J67" s="10">
        <f t="shared" si="83"/>
        <v>4</v>
      </c>
      <c r="K67" s="10">
        <f t="shared" si="83"/>
        <v>0</v>
      </c>
      <c r="L67" s="10">
        <f t="shared" si="83"/>
        <v>2</v>
      </c>
      <c r="M67" s="10">
        <f t="shared" si="83"/>
        <v>2</v>
      </c>
      <c r="N67" s="10">
        <f t="shared" si="83"/>
        <v>0</v>
      </c>
      <c r="O67" s="10">
        <f t="shared" si="83"/>
        <v>0</v>
      </c>
      <c r="P67" s="10">
        <f t="shared" si="83"/>
        <v>0</v>
      </c>
      <c r="Q67" s="10">
        <f t="shared" si="83"/>
        <v>0</v>
      </c>
      <c r="R67" s="10">
        <f t="shared" si="83"/>
        <v>0</v>
      </c>
      <c r="S67" s="10">
        <f t="shared" si="83"/>
        <v>0</v>
      </c>
      <c r="T67" s="10">
        <f t="shared" si="83"/>
        <v>1</v>
      </c>
      <c r="U67" s="10">
        <f t="shared" si="83"/>
        <v>1</v>
      </c>
      <c r="V67" s="10">
        <f t="shared" si="83"/>
        <v>2</v>
      </c>
      <c r="W67" s="10">
        <f t="shared" si="83"/>
        <v>2</v>
      </c>
      <c r="X67" s="10">
        <f t="shared" si="83"/>
        <v>0</v>
      </c>
      <c r="Y67" s="10">
        <f t="shared" si="83"/>
        <v>2</v>
      </c>
      <c r="Z67" s="10">
        <f t="shared" si="83"/>
        <v>0</v>
      </c>
      <c r="AA67" s="10">
        <f t="shared" si="83"/>
        <v>0</v>
      </c>
      <c r="AB67" s="10">
        <f t="shared" si="83"/>
        <v>0</v>
      </c>
      <c r="AC67" s="10">
        <f t="shared" si="83"/>
        <v>0</v>
      </c>
      <c r="AD67" s="10">
        <f t="shared" si="83"/>
        <v>0</v>
      </c>
      <c r="AE67" s="10">
        <f t="shared" si="83"/>
        <v>0</v>
      </c>
      <c r="AF67" s="17">
        <f t="shared" si="83"/>
        <v>5</v>
      </c>
      <c r="AG67" s="10">
        <f t="shared" si="83"/>
        <v>5</v>
      </c>
      <c r="AH67" s="10" t="s">
        <v>153</v>
      </c>
      <c r="AI67" s="10">
        <f t="shared" ref="AI67:AL67" si="84">SUM(AI63:AI66)</f>
        <v>75</v>
      </c>
      <c r="AJ67" s="10">
        <f t="shared" si="84"/>
        <v>75</v>
      </c>
      <c r="AK67" s="10">
        <f t="shared" si="84"/>
        <v>150</v>
      </c>
      <c r="AL67" s="10">
        <f t="shared" si="84"/>
        <v>10</v>
      </c>
      <c r="AM67" s="10"/>
      <c r="AN67" s="8"/>
      <c r="AO67" s="13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</row>
    <row r="68" spans="1:57">
      <c r="A68" s="8" t="s">
        <v>47</v>
      </c>
      <c r="B68" s="8" t="s">
        <v>68</v>
      </c>
      <c r="C68" s="8" t="s">
        <v>222</v>
      </c>
      <c r="D68" s="202" t="s">
        <v>223</v>
      </c>
      <c r="E68" s="38" t="s">
        <v>224</v>
      </c>
      <c r="F68" s="39" t="s">
        <v>225</v>
      </c>
      <c r="G68" s="9" t="s">
        <v>226</v>
      </c>
      <c r="H68" s="10"/>
      <c r="I68" s="10"/>
      <c r="J68" s="10"/>
      <c r="K68" s="10">
        <v>1</v>
      </c>
      <c r="L68" s="10">
        <v>2</v>
      </c>
      <c r="M68" s="10">
        <v>3</v>
      </c>
      <c r="N68" s="10"/>
      <c r="O68" s="10"/>
      <c r="P68" s="10"/>
      <c r="Q68" s="10"/>
      <c r="R68" s="10"/>
      <c r="S68" s="10"/>
      <c r="T68" s="13"/>
      <c r="U68" s="13"/>
      <c r="V68" s="13"/>
      <c r="W68" s="10"/>
      <c r="X68" s="10"/>
      <c r="Y68" s="10"/>
      <c r="Z68" s="10"/>
      <c r="AA68" s="10"/>
      <c r="AB68" s="10"/>
      <c r="AC68" s="10"/>
      <c r="AD68" s="10"/>
      <c r="AE68" s="10"/>
      <c r="AF68" s="10">
        <f t="shared" ref="AF68:AG68" si="85">H68+K68+N68+Q68+T68+W68+Z68+AC68</f>
        <v>1</v>
      </c>
      <c r="AG68" s="10">
        <f t="shared" si="85"/>
        <v>2</v>
      </c>
      <c r="AH68" s="10">
        <v>15</v>
      </c>
      <c r="AI68" s="10">
        <f t="shared" ref="AI68:AI69" si="86">AF68*AH68</f>
        <v>15</v>
      </c>
      <c r="AJ68" s="10">
        <f t="shared" ref="AJ68:AJ69" si="87">AG68*AH68</f>
        <v>30</v>
      </c>
      <c r="AK68" s="10">
        <f t="shared" ref="AK68:AK69" si="88">SUM(AI68:AJ68)</f>
        <v>45</v>
      </c>
      <c r="AL68" s="10">
        <f t="shared" ref="AL68:AL69" si="89">AE68+AB68+Y68+V68+S68+P68+M68+J68</f>
        <v>3</v>
      </c>
      <c r="AM68" s="10" t="s">
        <v>46</v>
      </c>
      <c r="AN68" s="8"/>
      <c r="AO68" s="13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</row>
    <row r="69" spans="1:57" ht="25.5">
      <c r="A69" s="8" t="s">
        <v>79</v>
      </c>
      <c r="B69" s="8" t="s">
        <v>80</v>
      </c>
      <c r="C69" s="8" t="s">
        <v>227</v>
      </c>
      <c r="D69" s="193"/>
      <c r="E69" s="8"/>
      <c r="F69" s="39" t="s">
        <v>225</v>
      </c>
      <c r="G69" s="9" t="s">
        <v>228</v>
      </c>
      <c r="H69" s="10"/>
      <c r="I69" s="10"/>
      <c r="J69" s="10"/>
      <c r="K69" s="10"/>
      <c r="L69" s="10"/>
      <c r="M69" s="10"/>
      <c r="N69" s="10">
        <v>1</v>
      </c>
      <c r="O69" s="10">
        <v>3</v>
      </c>
      <c r="P69" s="10">
        <v>4</v>
      </c>
      <c r="Q69" s="10"/>
      <c r="R69" s="10"/>
      <c r="S69" s="10"/>
      <c r="T69" s="10"/>
      <c r="U69" s="10"/>
      <c r="V69" s="10"/>
      <c r="W69" s="13"/>
      <c r="X69" s="13"/>
      <c r="Y69" s="13"/>
      <c r="Z69" s="10"/>
      <c r="AA69" s="10"/>
      <c r="AB69" s="10"/>
      <c r="AC69" s="10"/>
      <c r="AD69" s="10"/>
      <c r="AE69" s="10"/>
      <c r="AF69" s="10">
        <f t="shared" ref="AF69:AG69" si="90">H69+K69+N69+Q69+T69+W69+Z69+AC69</f>
        <v>1</v>
      </c>
      <c r="AG69" s="10">
        <f t="shared" si="90"/>
        <v>3</v>
      </c>
      <c r="AH69" s="10">
        <v>15</v>
      </c>
      <c r="AI69" s="10">
        <f t="shared" si="86"/>
        <v>15</v>
      </c>
      <c r="AJ69" s="10">
        <f t="shared" si="87"/>
        <v>45</v>
      </c>
      <c r="AK69" s="10">
        <f t="shared" si="88"/>
        <v>60</v>
      </c>
      <c r="AL69" s="10">
        <f t="shared" si="89"/>
        <v>4</v>
      </c>
      <c r="AM69" s="10" t="s">
        <v>46</v>
      </c>
      <c r="AN69" s="8" t="s">
        <v>222</v>
      </c>
      <c r="AO69" s="13" t="s">
        <v>226</v>
      </c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</row>
    <row r="70" spans="1:57" ht="38.25">
      <c r="A70" s="8"/>
      <c r="B70" s="8"/>
      <c r="C70" s="8"/>
      <c r="D70" s="8"/>
      <c r="E70" s="8"/>
      <c r="F70" s="8"/>
      <c r="G70" s="16" t="s">
        <v>229</v>
      </c>
      <c r="H70" s="10">
        <f t="shared" ref="H70:AG70" si="91">SUM(H68:H69)</f>
        <v>0</v>
      </c>
      <c r="I70" s="10">
        <f t="shared" si="91"/>
        <v>0</v>
      </c>
      <c r="J70" s="10">
        <f t="shared" si="91"/>
        <v>0</v>
      </c>
      <c r="K70" s="10">
        <f t="shared" si="91"/>
        <v>1</v>
      </c>
      <c r="L70" s="10">
        <f t="shared" si="91"/>
        <v>2</v>
      </c>
      <c r="M70" s="10">
        <f t="shared" si="91"/>
        <v>3</v>
      </c>
      <c r="N70" s="10">
        <f t="shared" si="91"/>
        <v>1</v>
      </c>
      <c r="O70" s="10">
        <f t="shared" si="91"/>
        <v>3</v>
      </c>
      <c r="P70" s="10">
        <f t="shared" si="91"/>
        <v>4</v>
      </c>
      <c r="Q70" s="10">
        <f t="shared" si="91"/>
        <v>0</v>
      </c>
      <c r="R70" s="10">
        <f t="shared" si="91"/>
        <v>0</v>
      </c>
      <c r="S70" s="10">
        <f t="shared" si="91"/>
        <v>0</v>
      </c>
      <c r="T70" s="10">
        <f t="shared" si="91"/>
        <v>0</v>
      </c>
      <c r="U70" s="10">
        <f t="shared" si="91"/>
        <v>0</v>
      </c>
      <c r="V70" s="10">
        <f t="shared" si="91"/>
        <v>0</v>
      </c>
      <c r="W70" s="10">
        <f t="shared" si="91"/>
        <v>0</v>
      </c>
      <c r="X70" s="10">
        <f t="shared" si="91"/>
        <v>0</v>
      </c>
      <c r="Y70" s="10">
        <f t="shared" si="91"/>
        <v>0</v>
      </c>
      <c r="Z70" s="10">
        <f t="shared" si="91"/>
        <v>0</v>
      </c>
      <c r="AA70" s="10">
        <f t="shared" si="91"/>
        <v>0</v>
      </c>
      <c r="AB70" s="10">
        <f t="shared" si="91"/>
        <v>0</v>
      </c>
      <c r="AC70" s="10">
        <f t="shared" si="91"/>
        <v>0</v>
      </c>
      <c r="AD70" s="10">
        <f t="shared" si="91"/>
        <v>0</v>
      </c>
      <c r="AE70" s="10">
        <f t="shared" si="91"/>
        <v>0</v>
      </c>
      <c r="AF70" s="17">
        <f t="shared" si="91"/>
        <v>2</v>
      </c>
      <c r="AG70" s="10">
        <f t="shared" si="91"/>
        <v>5</v>
      </c>
      <c r="AH70" s="10" t="s">
        <v>153</v>
      </c>
      <c r="AI70" s="10">
        <f t="shared" ref="AI70:AL70" si="92">SUM(AI68:AI69)</f>
        <v>30</v>
      </c>
      <c r="AJ70" s="10">
        <f t="shared" si="92"/>
        <v>75</v>
      </c>
      <c r="AK70" s="10">
        <f t="shared" si="92"/>
        <v>105</v>
      </c>
      <c r="AL70" s="10">
        <f t="shared" si="92"/>
        <v>7</v>
      </c>
      <c r="AM70" s="10"/>
      <c r="AN70" s="8"/>
      <c r="AO70" s="13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</row>
    <row r="71" spans="1:57" ht="12.75">
      <c r="A71" s="8" t="s">
        <v>47</v>
      </c>
      <c r="B71" s="8" t="s">
        <v>48</v>
      </c>
      <c r="C71" s="8" t="s">
        <v>230</v>
      </c>
      <c r="D71" s="202" t="s">
        <v>231</v>
      </c>
      <c r="E71" s="8"/>
      <c r="F71" s="8"/>
      <c r="G71" s="9" t="s">
        <v>232</v>
      </c>
      <c r="H71" s="10">
        <v>2</v>
      </c>
      <c r="I71" s="10">
        <v>0</v>
      </c>
      <c r="J71" s="10">
        <v>2</v>
      </c>
      <c r="K71" s="10"/>
      <c r="L71" s="10"/>
      <c r="M71" s="10"/>
      <c r="N71" s="10"/>
      <c r="O71" s="10"/>
      <c r="P71" s="10"/>
      <c r="Q71" s="35"/>
      <c r="R71" s="35"/>
      <c r="S71" s="3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>
        <f t="shared" ref="AF71:AG71" si="93">H71+K71+N71+Q71+T71+W71+Z71+AC71</f>
        <v>2</v>
      </c>
      <c r="AG71" s="10">
        <f t="shared" si="93"/>
        <v>0</v>
      </c>
      <c r="AH71" s="10">
        <v>15</v>
      </c>
      <c r="AI71" s="10">
        <f t="shared" ref="AI71:AI73" si="94">AF71*AH71</f>
        <v>30</v>
      </c>
      <c r="AJ71" s="10">
        <f t="shared" ref="AJ71:AJ73" si="95">AG71*AH71</f>
        <v>0</v>
      </c>
      <c r="AK71" s="10">
        <f t="shared" ref="AK71:AK73" si="96">SUM(AI71:AJ71)</f>
        <v>30</v>
      </c>
      <c r="AL71" s="10">
        <f t="shared" ref="AL71:AL73" si="97">AE71+AB71+Y71+V71+S71+P71+M71+J71</f>
        <v>2</v>
      </c>
      <c r="AM71" s="10" t="s">
        <v>51</v>
      </c>
      <c r="AN71" s="8"/>
      <c r="AO71" s="13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</row>
    <row r="72" spans="1:57" ht="25.5">
      <c r="A72" s="8" t="s">
        <v>47</v>
      </c>
      <c r="B72" s="8" t="s">
        <v>68</v>
      </c>
      <c r="C72" s="8" t="s">
        <v>233</v>
      </c>
      <c r="D72" s="192"/>
      <c r="E72" s="8"/>
      <c r="F72" s="8"/>
      <c r="G72" s="9" t="s">
        <v>234</v>
      </c>
      <c r="H72" s="10"/>
      <c r="I72" s="10"/>
      <c r="J72" s="10"/>
      <c r="K72" s="10">
        <v>0</v>
      </c>
      <c r="L72" s="10">
        <v>4</v>
      </c>
      <c r="M72" s="10">
        <v>4</v>
      </c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>
        <f t="shared" ref="AF72:AG72" si="98">H72+K72+N72+Q72+T72+W72+Z72+AC72</f>
        <v>0</v>
      </c>
      <c r="AG72" s="10">
        <f t="shared" si="98"/>
        <v>4</v>
      </c>
      <c r="AH72" s="10">
        <v>15</v>
      </c>
      <c r="AI72" s="10">
        <f t="shared" si="94"/>
        <v>0</v>
      </c>
      <c r="AJ72" s="10">
        <f t="shared" si="95"/>
        <v>60</v>
      </c>
      <c r="AK72" s="10">
        <f t="shared" si="96"/>
        <v>60</v>
      </c>
      <c r="AL72" s="10">
        <f t="shared" si="97"/>
        <v>4</v>
      </c>
      <c r="AM72" s="10" t="s">
        <v>46</v>
      </c>
      <c r="AN72" s="8"/>
      <c r="AO72" s="13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</row>
    <row r="73" spans="1:57" ht="25.5">
      <c r="A73" s="8" t="s">
        <v>79</v>
      </c>
      <c r="B73" s="8" t="s">
        <v>80</v>
      </c>
      <c r="C73" s="8" t="s">
        <v>235</v>
      </c>
      <c r="D73" s="193"/>
      <c r="E73" s="8"/>
      <c r="F73" s="8"/>
      <c r="G73" s="9" t="s">
        <v>236</v>
      </c>
      <c r="H73" s="10"/>
      <c r="I73" s="10"/>
      <c r="J73" s="10"/>
      <c r="K73" s="10"/>
      <c r="L73" s="10"/>
      <c r="M73" s="10"/>
      <c r="N73" s="10">
        <v>0</v>
      </c>
      <c r="O73" s="10">
        <v>4</v>
      </c>
      <c r="P73" s="10">
        <v>4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>
        <f t="shared" ref="AF73:AG73" si="99">H73+K73+N73+Q73+T73+W73+Z73+AC73</f>
        <v>0</v>
      </c>
      <c r="AG73" s="10">
        <f t="shared" si="99"/>
        <v>4</v>
      </c>
      <c r="AH73" s="10">
        <v>15</v>
      </c>
      <c r="AI73" s="10">
        <f t="shared" si="94"/>
        <v>0</v>
      </c>
      <c r="AJ73" s="10">
        <f t="shared" si="95"/>
        <v>60</v>
      </c>
      <c r="AK73" s="10">
        <f t="shared" si="96"/>
        <v>60</v>
      </c>
      <c r="AL73" s="10">
        <f t="shared" si="97"/>
        <v>4</v>
      </c>
      <c r="AM73" s="10" t="s">
        <v>46</v>
      </c>
      <c r="AN73" s="8" t="s">
        <v>233</v>
      </c>
      <c r="AO73" s="9" t="s">
        <v>237</v>
      </c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</row>
    <row r="74" spans="1:57" ht="13.5" thickBot="1">
      <c r="A74" s="151"/>
      <c r="B74" s="151"/>
      <c r="C74" s="199" t="s">
        <v>238</v>
      </c>
      <c r="D74" s="200"/>
      <c r="E74" s="200"/>
      <c r="F74" s="200"/>
      <c r="G74" s="201"/>
      <c r="H74" s="17">
        <f t="shared" ref="H74:AE74" si="100">SUM(H71:H73)</f>
        <v>2</v>
      </c>
      <c r="I74" s="17">
        <f t="shared" si="100"/>
        <v>0</v>
      </c>
      <c r="J74" s="17">
        <f t="shared" si="100"/>
        <v>2</v>
      </c>
      <c r="K74" s="17">
        <f t="shared" si="100"/>
        <v>0</v>
      </c>
      <c r="L74" s="17">
        <f t="shared" si="100"/>
        <v>4</v>
      </c>
      <c r="M74" s="17">
        <f t="shared" si="100"/>
        <v>4</v>
      </c>
      <c r="N74" s="17">
        <f t="shared" si="100"/>
        <v>0</v>
      </c>
      <c r="O74" s="17">
        <f t="shared" si="100"/>
        <v>4</v>
      </c>
      <c r="P74" s="17">
        <f t="shared" si="100"/>
        <v>4</v>
      </c>
      <c r="Q74" s="17">
        <f t="shared" si="100"/>
        <v>0</v>
      </c>
      <c r="R74" s="17">
        <f t="shared" si="100"/>
        <v>0</v>
      </c>
      <c r="S74" s="17">
        <f t="shared" si="100"/>
        <v>0</v>
      </c>
      <c r="T74" s="17">
        <f t="shared" si="100"/>
        <v>0</v>
      </c>
      <c r="U74" s="17">
        <f t="shared" si="100"/>
        <v>0</v>
      </c>
      <c r="V74" s="17">
        <f t="shared" si="100"/>
        <v>0</v>
      </c>
      <c r="W74" s="17">
        <f t="shared" si="100"/>
        <v>0</v>
      </c>
      <c r="X74" s="17">
        <f t="shared" si="100"/>
        <v>0</v>
      </c>
      <c r="Y74" s="17">
        <f t="shared" si="100"/>
        <v>0</v>
      </c>
      <c r="Z74" s="17">
        <f t="shared" si="100"/>
        <v>0</v>
      </c>
      <c r="AA74" s="17">
        <f t="shared" si="100"/>
        <v>0</v>
      </c>
      <c r="AB74" s="17">
        <f t="shared" si="100"/>
        <v>0</v>
      </c>
      <c r="AC74" s="17">
        <f t="shared" si="100"/>
        <v>0</v>
      </c>
      <c r="AD74" s="17">
        <f t="shared" si="100"/>
        <v>0</v>
      </c>
      <c r="AE74" s="17">
        <f t="shared" si="100"/>
        <v>0</v>
      </c>
      <c r="AF74" s="17">
        <f t="shared" ref="AF74:AG74" si="101">H74+K74+N74+Q74+T74+W74+Z74+AC74</f>
        <v>2</v>
      </c>
      <c r="AG74" s="17">
        <f t="shared" si="101"/>
        <v>8</v>
      </c>
      <c r="AH74" s="10">
        <v>15</v>
      </c>
      <c r="AI74" s="17">
        <f t="shared" ref="AI74:AL74" si="102">SUM(AI71:AI73)</f>
        <v>30</v>
      </c>
      <c r="AJ74" s="17">
        <f t="shared" si="102"/>
        <v>120</v>
      </c>
      <c r="AK74" s="17">
        <f t="shared" si="102"/>
        <v>150</v>
      </c>
      <c r="AL74" s="17">
        <f t="shared" si="102"/>
        <v>10</v>
      </c>
      <c r="AM74" s="10"/>
      <c r="AN74" s="8"/>
      <c r="AO74" s="13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</row>
    <row r="75" spans="1:57" ht="28.5" customHeight="1" thickBot="1">
      <c r="A75" s="167"/>
      <c r="B75" s="168"/>
      <c r="C75" s="203" t="s">
        <v>239</v>
      </c>
      <c r="D75" s="203"/>
      <c r="E75" s="203"/>
      <c r="F75" s="203"/>
      <c r="G75" s="204"/>
      <c r="H75" s="19">
        <f t="shared" ref="H75:AG75" si="103">H74+H70+H67+H62+H54+H48+H42</f>
        <v>8</v>
      </c>
      <c r="I75" s="17">
        <f t="shared" si="103"/>
        <v>14</v>
      </c>
      <c r="J75" s="17">
        <f t="shared" si="103"/>
        <v>19</v>
      </c>
      <c r="K75" s="17">
        <f t="shared" si="103"/>
        <v>4</v>
      </c>
      <c r="L75" s="17">
        <f t="shared" si="103"/>
        <v>19</v>
      </c>
      <c r="M75" s="17">
        <f t="shared" si="103"/>
        <v>21</v>
      </c>
      <c r="N75" s="17">
        <f t="shared" si="103"/>
        <v>5</v>
      </c>
      <c r="O75" s="17">
        <f t="shared" si="103"/>
        <v>16</v>
      </c>
      <c r="P75" s="17">
        <f t="shared" si="103"/>
        <v>21</v>
      </c>
      <c r="Q75" s="17">
        <f t="shared" si="103"/>
        <v>4</v>
      </c>
      <c r="R75" s="17">
        <f t="shared" si="103"/>
        <v>8</v>
      </c>
      <c r="S75" s="17">
        <f t="shared" si="103"/>
        <v>12</v>
      </c>
      <c r="T75" s="17">
        <f t="shared" si="103"/>
        <v>1</v>
      </c>
      <c r="U75" s="17">
        <f t="shared" si="103"/>
        <v>3</v>
      </c>
      <c r="V75" s="17">
        <f t="shared" si="103"/>
        <v>3</v>
      </c>
      <c r="W75" s="17">
        <f t="shared" si="103"/>
        <v>3</v>
      </c>
      <c r="X75" s="17">
        <f t="shared" si="103"/>
        <v>4</v>
      </c>
      <c r="Y75" s="17">
        <f t="shared" si="103"/>
        <v>7</v>
      </c>
      <c r="Z75" s="17">
        <f t="shared" si="103"/>
        <v>1</v>
      </c>
      <c r="AA75" s="17">
        <f t="shared" si="103"/>
        <v>3</v>
      </c>
      <c r="AB75" s="17">
        <f t="shared" si="103"/>
        <v>4</v>
      </c>
      <c r="AC75" s="17">
        <f t="shared" si="103"/>
        <v>0</v>
      </c>
      <c r="AD75" s="17">
        <f t="shared" si="103"/>
        <v>0</v>
      </c>
      <c r="AE75" s="17">
        <f t="shared" si="103"/>
        <v>0</v>
      </c>
      <c r="AF75" s="17">
        <f t="shared" si="103"/>
        <v>26</v>
      </c>
      <c r="AG75" s="17">
        <f t="shared" si="103"/>
        <v>67</v>
      </c>
      <c r="AH75" s="10">
        <v>15</v>
      </c>
      <c r="AI75" s="17">
        <f t="shared" ref="AI75:AJ75" si="104">AI74+AI70+AI67+AI62+AI54+AI48+AI42</f>
        <v>390</v>
      </c>
      <c r="AJ75" s="17">
        <f t="shared" si="104"/>
        <v>975</v>
      </c>
      <c r="AK75" s="17">
        <f>AJ75+AI75</f>
        <v>1365</v>
      </c>
      <c r="AL75" s="40">
        <f>AL74+AL70+AL67+AL62+AL54+AL48+AL42</f>
        <v>87</v>
      </c>
      <c r="AM75" s="10"/>
      <c r="AN75" s="20"/>
      <c r="AO75" s="13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</row>
    <row r="76" spans="1:57" ht="12.75" customHeight="1">
      <c r="A76" s="205"/>
      <c r="B76" s="207"/>
      <c r="C76" s="205" t="s">
        <v>240</v>
      </c>
      <c r="D76" s="206"/>
      <c r="E76" s="206"/>
      <c r="F76" s="206"/>
      <c r="G76" s="207"/>
      <c r="H76" s="17">
        <f t="shared" ref="H76:AG76" si="105">H75+H32</f>
        <v>15</v>
      </c>
      <c r="I76" s="17">
        <f t="shared" si="105"/>
        <v>20</v>
      </c>
      <c r="J76" s="17">
        <f t="shared" si="105"/>
        <v>31</v>
      </c>
      <c r="K76" s="17">
        <f t="shared" si="105"/>
        <v>10</v>
      </c>
      <c r="L76" s="17">
        <f t="shared" si="105"/>
        <v>22</v>
      </c>
      <c r="M76" s="17">
        <f t="shared" si="105"/>
        <v>30</v>
      </c>
      <c r="N76" s="17">
        <f t="shared" si="105"/>
        <v>8</v>
      </c>
      <c r="O76" s="17">
        <f t="shared" si="105"/>
        <v>18</v>
      </c>
      <c r="P76" s="17">
        <f t="shared" si="105"/>
        <v>26</v>
      </c>
      <c r="Q76" s="17">
        <f t="shared" si="105"/>
        <v>6</v>
      </c>
      <c r="R76" s="17">
        <f t="shared" si="105"/>
        <v>10</v>
      </c>
      <c r="S76" s="17">
        <f t="shared" si="105"/>
        <v>16</v>
      </c>
      <c r="T76" s="17">
        <f t="shared" si="105"/>
        <v>3</v>
      </c>
      <c r="U76" s="17">
        <f t="shared" si="105"/>
        <v>6</v>
      </c>
      <c r="V76" s="17">
        <f t="shared" si="105"/>
        <v>9</v>
      </c>
      <c r="W76" s="17">
        <f t="shared" si="105"/>
        <v>9</v>
      </c>
      <c r="X76" s="17">
        <f t="shared" si="105"/>
        <v>5</v>
      </c>
      <c r="Y76" s="17">
        <f t="shared" si="105"/>
        <v>13</v>
      </c>
      <c r="Z76" s="17">
        <f t="shared" si="105"/>
        <v>5</v>
      </c>
      <c r="AA76" s="17">
        <f t="shared" si="105"/>
        <v>4</v>
      </c>
      <c r="AB76" s="17">
        <f t="shared" si="105"/>
        <v>9</v>
      </c>
      <c r="AC76" s="17">
        <f t="shared" si="105"/>
        <v>0</v>
      </c>
      <c r="AD76" s="17">
        <f t="shared" si="105"/>
        <v>2</v>
      </c>
      <c r="AE76" s="17">
        <f t="shared" si="105"/>
        <v>2</v>
      </c>
      <c r="AF76" s="17">
        <f t="shared" si="105"/>
        <v>56</v>
      </c>
      <c r="AG76" s="17">
        <f t="shared" si="105"/>
        <v>87</v>
      </c>
      <c r="AH76" s="10">
        <v>15</v>
      </c>
      <c r="AI76" s="17">
        <f t="shared" ref="AI76:AL76" si="106">AI75+AI32</f>
        <v>840</v>
      </c>
      <c r="AJ76" s="17">
        <f t="shared" si="106"/>
        <v>1275</v>
      </c>
      <c r="AK76" s="17">
        <f t="shared" si="106"/>
        <v>2115</v>
      </c>
      <c r="AL76" s="40">
        <f t="shared" si="106"/>
        <v>136</v>
      </c>
      <c r="AM76" s="17"/>
      <c r="AN76" s="8"/>
      <c r="AO76" s="13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</row>
    <row r="77" spans="1:57" ht="12.75">
      <c r="A77" s="185"/>
      <c r="B77" s="187"/>
      <c r="C77" s="185" t="s">
        <v>241</v>
      </c>
      <c r="D77" s="186"/>
      <c r="E77" s="186"/>
      <c r="F77" s="186"/>
      <c r="G77" s="18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211" t="s">
        <v>242</v>
      </c>
      <c r="AG77" s="209"/>
      <c r="AH77" s="209"/>
      <c r="AI77" s="209"/>
      <c r="AJ77" s="209"/>
      <c r="AK77" s="209"/>
      <c r="AL77" s="209"/>
      <c r="AM77" s="209"/>
      <c r="AN77" s="209"/>
      <c r="AO77" s="210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</row>
    <row r="78" spans="1:57" ht="25.5">
      <c r="A78" s="8" t="s">
        <v>58</v>
      </c>
      <c r="B78" s="8" t="s">
        <v>59</v>
      </c>
      <c r="C78" s="8" t="s">
        <v>243</v>
      </c>
      <c r="D78" s="202" t="s">
        <v>244</v>
      </c>
      <c r="E78" s="8"/>
      <c r="F78" s="8"/>
      <c r="G78" s="9" t="s">
        <v>245</v>
      </c>
      <c r="H78" s="10"/>
      <c r="I78" s="10"/>
      <c r="J78" s="10"/>
      <c r="K78" s="10"/>
      <c r="L78" s="10"/>
      <c r="M78" s="10"/>
      <c r="N78" s="13"/>
      <c r="O78" s="13"/>
      <c r="P78" s="13"/>
      <c r="Q78" s="10"/>
      <c r="R78" s="10"/>
      <c r="S78" s="10"/>
      <c r="T78" s="26"/>
      <c r="U78" s="26"/>
      <c r="V78" s="26"/>
      <c r="W78" s="10">
        <v>0</v>
      </c>
      <c r="X78" s="10">
        <v>4</v>
      </c>
      <c r="Y78" s="10">
        <v>6</v>
      </c>
      <c r="Z78" s="10"/>
      <c r="AA78" s="10"/>
      <c r="AB78" s="10"/>
      <c r="AC78" s="10"/>
      <c r="AD78" s="10"/>
      <c r="AE78" s="10"/>
      <c r="AF78" s="10">
        <f t="shared" ref="AF78:AG78" si="107">H78+K78+N78+Q78+W78+Z78+AC78</f>
        <v>0</v>
      </c>
      <c r="AG78" s="10">
        <f t="shared" si="107"/>
        <v>4</v>
      </c>
      <c r="AH78" s="10">
        <v>15</v>
      </c>
      <c r="AI78" s="10">
        <f t="shared" ref="AI78:AI79" si="108">AF78*AH78</f>
        <v>0</v>
      </c>
      <c r="AJ78" s="10">
        <f t="shared" ref="AJ78:AJ79" si="109">AG78*AH78</f>
        <v>60</v>
      </c>
      <c r="AK78" s="10">
        <f t="shared" ref="AK78:AK79" si="110">SUM(AI78:AJ78)</f>
        <v>60</v>
      </c>
      <c r="AL78" s="10">
        <f>AE78+AB78+Y78+S78+P78+M78+J78</f>
        <v>6</v>
      </c>
      <c r="AM78" s="10" t="s">
        <v>46</v>
      </c>
      <c r="AN78" s="8"/>
      <c r="AO78" s="13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</row>
    <row r="79" spans="1:57" ht="38.25" customHeight="1">
      <c r="A79" s="8" t="s">
        <v>42</v>
      </c>
      <c r="B79" s="8" t="s">
        <v>43</v>
      </c>
      <c r="C79" s="8" t="s">
        <v>246</v>
      </c>
      <c r="D79" s="193"/>
      <c r="E79" s="8"/>
      <c r="F79" s="8"/>
      <c r="G79" s="9" t="s">
        <v>247</v>
      </c>
      <c r="H79" s="10"/>
      <c r="I79" s="10"/>
      <c r="J79" s="10"/>
      <c r="K79" s="10"/>
      <c r="L79" s="10"/>
      <c r="M79" s="10"/>
      <c r="N79" s="10"/>
      <c r="O79" s="10"/>
      <c r="P79" s="10"/>
      <c r="Q79" s="13"/>
      <c r="R79" s="13"/>
      <c r="S79" s="13"/>
      <c r="T79" s="10"/>
      <c r="U79" s="10"/>
      <c r="V79" s="10"/>
      <c r="W79" s="26"/>
      <c r="X79" s="26"/>
      <c r="Y79" s="26"/>
      <c r="Z79" s="10">
        <v>0</v>
      </c>
      <c r="AA79" s="10">
        <v>4</v>
      </c>
      <c r="AB79" s="10">
        <v>6</v>
      </c>
      <c r="AC79" s="10"/>
      <c r="AD79" s="10"/>
      <c r="AE79" s="10"/>
      <c r="AF79" s="10">
        <f t="shared" ref="AF79:AG79" si="111">H79+K79+N79+Q79+T79+Z79+AC79</f>
        <v>0</v>
      </c>
      <c r="AG79" s="10">
        <f t="shared" si="111"/>
        <v>4</v>
      </c>
      <c r="AH79" s="10">
        <v>15</v>
      </c>
      <c r="AI79" s="10">
        <f t="shared" si="108"/>
        <v>0</v>
      </c>
      <c r="AJ79" s="10">
        <f t="shared" si="109"/>
        <v>60</v>
      </c>
      <c r="AK79" s="10">
        <f t="shared" si="110"/>
        <v>60</v>
      </c>
      <c r="AL79" s="10">
        <f>AE79+AB79+V79+S79+P79+M79+J79</f>
        <v>6</v>
      </c>
      <c r="AM79" s="10" t="s">
        <v>46</v>
      </c>
      <c r="AN79" s="8" t="s">
        <v>243</v>
      </c>
      <c r="AO79" s="9" t="s">
        <v>245</v>
      </c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</row>
    <row r="80" spans="1:57" ht="12.75">
      <c r="A80" s="8"/>
      <c r="B80" s="8"/>
      <c r="C80" s="185" t="s">
        <v>248</v>
      </c>
      <c r="D80" s="186"/>
      <c r="E80" s="186"/>
      <c r="F80" s="186"/>
      <c r="G80" s="187"/>
      <c r="H80" s="10">
        <f t="shared" ref="H80:AG80" si="112">SUM(H78:H79)</f>
        <v>0</v>
      </c>
      <c r="I80" s="10">
        <f t="shared" si="112"/>
        <v>0</v>
      </c>
      <c r="J80" s="10">
        <f t="shared" si="112"/>
        <v>0</v>
      </c>
      <c r="K80" s="10">
        <f t="shared" si="112"/>
        <v>0</v>
      </c>
      <c r="L80" s="10">
        <f t="shared" si="112"/>
        <v>0</v>
      </c>
      <c r="M80" s="10">
        <f t="shared" si="112"/>
        <v>0</v>
      </c>
      <c r="N80" s="10">
        <f t="shared" si="112"/>
        <v>0</v>
      </c>
      <c r="O80" s="10">
        <f t="shared" si="112"/>
        <v>0</v>
      </c>
      <c r="P80" s="10">
        <f t="shared" si="112"/>
        <v>0</v>
      </c>
      <c r="Q80" s="10">
        <f t="shared" si="112"/>
        <v>0</v>
      </c>
      <c r="R80" s="10">
        <f t="shared" si="112"/>
        <v>0</v>
      </c>
      <c r="S80" s="10">
        <f t="shared" si="112"/>
        <v>0</v>
      </c>
      <c r="T80" s="10">
        <f t="shared" si="112"/>
        <v>0</v>
      </c>
      <c r="U80" s="10">
        <f t="shared" si="112"/>
        <v>0</v>
      </c>
      <c r="V80" s="10">
        <f t="shared" si="112"/>
        <v>0</v>
      </c>
      <c r="W80" s="10">
        <f t="shared" si="112"/>
        <v>0</v>
      </c>
      <c r="X80" s="10">
        <f t="shared" si="112"/>
        <v>4</v>
      </c>
      <c r="Y80" s="10">
        <f t="shared" si="112"/>
        <v>6</v>
      </c>
      <c r="Z80" s="10">
        <f t="shared" si="112"/>
        <v>0</v>
      </c>
      <c r="AA80" s="10">
        <f t="shared" si="112"/>
        <v>4</v>
      </c>
      <c r="AB80" s="10">
        <f t="shared" si="112"/>
        <v>6</v>
      </c>
      <c r="AC80" s="10">
        <f t="shared" si="112"/>
        <v>0</v>
      </c>
      <c r="AD80" s="10">
        <f t="shared" si="112"/>
        <v>0</v>
      </c>
      <c r="AE80" s="10">
        <f t="shared" si="112"/>
        <v>0</v>
      </c>
      <c r="AF80" s="10">
        <f t="shared" si="112"/>
        <v>0</v>
      </c>
      <c r="AG80" s="10">
        <f t="shared" si="112"/>
        <v>8</v>
      </c>
      <c r="AH80" s="10" t="s">
        <v>153</v>
      </c>
      <c r="AI80" s="10">
        <f t="shared" ref="AI80:AL80" si="113">SUM(AI78:AI79)</f>
        <v>0</v>
      </c>
      <c r="AJ80" s="10">
        <f t="shared" si="113"/>
        <v>120</v>
      </c>
      <c r="AK80" s="10">
        <f t="shared" si="113"/>
        <v>120</v>
      </c>
      <c r="AL80" s="10">
        <f t="shared" si="113"/>
        <v>12</v>
      </c>
      <c r="AM80" s="10"/>
      <c r="AN80" s="41"/>
      <c r="AO80" s="13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</row>
    <row r="81" spans="1:57" ht="38.25" customHeight="1">
      <c r="A81" s="8" t="s">
        <v>58</v>
      </c>
      <c r="B81" s="8" t="s">
        <v>59</v>
      </c>
      <c r="C81" s="8" t="s">
        <v>249</v>
      </c>
      <c r="D81" s="202" t="s">
        <v>250</v>
      </c>
      <c r="E81" s="8"/>
      <c r="F81" s="8"/>
      <c r="G81" s="9" t="s">
        <v>251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>
        <v>0</v>
      </c>
      <c r="X81" s="10">
        <v>4</v>
      </c>
      <c r="Y81" s="10">
        <v>6</v>
      </c>
      <c r="Z81" s="26"/>
      <c r="AA81" s="26"/>
      <c r="AB81" s="26"/>
      <c r="AC81" s="10"/>
      <c r="AD81" s="10"/>
      <c r="AE81" s="10"/>
      <c r="AF81" s="10">
        <f t="shared" ref="AF81:AG81" si="114">H81+K81+N81+Q81+T81+W81+AC81</f>
        <v>0</v>
      </c>
      <c r="AG81" s="10">
        <f t="shared" si="114"/>
        <v>4</v>
      </c>
      <c r="AH81" s="10">
        <v>15</v>
      </c>
      <c r="AI81" s="10">
        <f t="shared" ref="AI81:AI82" si="115">AF81*AH81</f>
        <v>0</v>
      </c>
      <c r="AJ81" s="10">
        <f t="shared" ref="AJ81:AJ82" si="116">AG81*AH81</f>
        <v>60</v>
      </c>
      <c r="AK81" s="10">
        <f t="shared" ref="AK81:AK82" si="117">SUM(AI81:AJ81)</f>
        <v>60</v>
      </c>
      <c r="AL81" s="10">
        <f>AE81+Y81+V81+S81+P81+M81+J81</f>
        <v>6</v>
      </c>
      <c r="AM81" s="10" t="s">
        <v>46</v>
      </c>
      <c r="AN81" s="41"/>
      <c r="AO81" s="13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</row>
    <row r="82" spans="1:57" ht="38.25" customHeight="1">
      <c r="A82" s="8" t="s">
        <v>42</v>
      </c>
      <c r="B82" s="8" t="s">
        <v>43</v>
      </c>
      <c r="C82" s="8" t="s">
        <v>252</v>
      </c>
      <c r="D82" s="193"/>
      <c r="E82" s="8"/>
      <c r="F82" s="8"/>
      <c r="G82" s="9" t="s">
        <v>253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>
        <v>0</v>
      </c>
      <c r="AA82" s="10">
        <v>4</v>
      </c>
      <c r="AB82" s="10">
        <v>6</v>
      </c>
      <c r="AC82" s="26"/>
      <c r="AD82" s="26"/>
      <c r="AE82" s="26"/>
      <c r="AF82" s="10">
        <f t="shared" ref="AF82:AG82" si="118">H82+K82+N82+Q82+T82+W82+Z82</f>
        <v>0</v>
      </c>
      <c r="AG82" s="10">
        <f t="shared" si="118"/>
        <v>4</v>
      </c>
      <c r="AH82" s="10">
        <v>15</v>
      </c>
      <c r="AI82" s="10">
        <f t="shared" si="115"/>
        <v>0</v>
      </c>
      <c r="AJ82" s="10">
        <f t="shared" si="116"/>
        <v>60</v>
      </c>
      <c r="AK82" s="10">
        <f t="shared" si="117"/>
        <v>60</v>
      </c>
      <c r="AL82" s="10">
        <v>6</v>
      </c>
      <c r="AM82" s="10" t="s">
        <v>46</v>
      </c>
      <c r="AN82" s="8" t="s">
        <v>249</v>
      </c>
      <c r="AO82" s="9" t="s">
        <v>251</v>
      </c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</row>
    <row r="83" spans="1:57" ht="12.75">
      <c r="A83" s="8"/>
      <c r="B83" s="8"/>
      <c r="C83" s="185" t="s">
        <v>254</v>
      </c>
      <c r="D83" s="186"/>
      <c r="E83" s="186"/>
      <c r="F83" s="186"/>
      <c r="G83" s="187"/>
      <c r="H83" s="10">
        <f t="shared" ref="H83:AG83" si="119">SUM(H81:H82)</f>
        <v>0</v>
      </c>
      <c r="I83" s="10">
        <f t="shared" si="119"/>
        <v>0</v>
      </c>
      <c r="J83" s="10">
        <f t="shared" si="119"/>
        <v>0</v>
      </c>
      <c r="K83" s="10">
        <f t="shared" si="119"/>
        <v>0</v>
      </c>
      <c r="L83" s="10">
        <f t="shared" si="119"/>
        <v>0</v>
      </c>
      <c r="M83" s="10">
        <f t="shared" si="119"/>
        <v>0</v>
      </c>
      <c r="N83" s="10">
        <f t="shared" si="119"/>
        <v>0</v>
      </c>
      <c r="O83" s="10">
        <f t="shared" si="119"/>
        <v>0</v>
      </c>
      <c r="P83" s="10">
        <f t="shared" si="119"/>
        <v>0</v>
      </c>
      <c r="Q83" s="10">
        <f t="shared" si="119"/>
        <v>0</v>
      </c>
      <c r="R83" s="10">
        <f t="shared" si="119"/>
        <v>0</v>
      </c>
      <c r="S83" s="10">
        <f t="shared" si="119"/>
        <v>0</v>
      </c>
      <c r="T83" s="10">
        <f t="shared" si="119"/>
        <v>0</v>
      </c>
      <c r="U83" s="10">
        <f t="shared" si="119"/>
        <v>0</v>
      </c>
      <c r="V83" s="10">
        <f t="shared" si="119"/>
        <v>0</v>
      </c>
      <c r="W83" s="10">
        <f t="shared" si="119"/>
        <v>0</v>
      </c>
      <c r="X83" s="10">
        <f t="shared" si="119"/>
        <v>4</v>
      </c>
      <c r="Y83" s="10">
        <f t="shared" si="119"/>
        <v>6</v>
      </c>
      <c r="Z83" s="10">
        <f t="shared" si="119"/>
        <v>0</v>
      </c>
      <c r="AA83" s="10">
        <f t="shared" si="119"/>
        <v>4</v>
      </c>
      <c r="AB83" s="10">
        <f t="shared" si="119"/>
        <v>6</v>
      </c>
      <c r="AC83" s="10">
        <f t="shared" si="119"/>
        <v>0</v>
      </c>
      <c r="AD83" s="10">
        <f t="shared" si="119"/>
        <v>0</v>
      </c>
      <c r="AE83" s="10">
        <f t="shared" si="119"/>
        <v>0</v>
      </c>
      <c r="AF83" s="10">
        <f t="shared" si="119"/>
        <v>0</v>
      </c>
      <c r="AG83" s="10">
        <f t="shared" si="119"/>
        <v>8</v>
      </c>
      <c r="AH83" s="10" t="s">
        <v>153</v>
      </c>
      <c r="AI83" s="10">
        <f t="shared" ref="AI83:AL83" si="120">SUM(AI81:AI82)</f>
        <v>0</v>
      </c>
      <c r="AJ83" s="10">
        <f t="shared" si="120"/>
        <v>120</v>
      </c>
      <c r="AK83" s="10">
        <f t="shared" si="120"/>
        <v>120</v>
      </c>
      <c r="AL83" s="10">
        <f t="shared" si="120"/>
        <v>12</v>
      </c>
      <c r="AM83" s="10"/>
      <c r="AN83" s="41"/>
      <c r="AO83" s="13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</row>
    <row r="84" spans="1:57" ht="25.5">
      <c r="A84" s="8" t="s">
        <v>58</v>
      </c>
      <c r="B84" s="8" t="s">
        <v>59</v>
      </c>
      <c r="C84" s="8" t="s">
        <v>255</v>
      </c>
      <c r="D84" s="202" t="s">
        <v>256</v>
      </c>
      <c r="E84" s="36" t="s">
        <v>257</v>
      </c>
      <c r="F84" s="36" t="s">
        <v>257</v>
      </c>
      <c r="G84" s="9" t="s">
        <v>258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>
        <v>2</v>
      </c>
      <c r="X84" s="10">
        <v>2</v>
      </c>
      <c r="Y84" s="10">
        <v>6</v>
      </c>
      <c r="Z84" s="10"/>
      <c r="AA84" s="10"/>
      <c r="AB84" s="10"/>
      <c r="AC84" s="10"/>
      <c r="AD84" s="10"/>
      <c r="AE84" s="10"/>
      <c r="AF84" s="10">
        <f t="shared" ref="AF84:AG84" si="121">H84+K84+N84+Q84+T84+W84+Z84+AC84</f>
        <v>2</v>
      </c>
      <c r="AG84" s="10">
        <f t="shared" si="121"/>
        <v>2</v>
      </c>
      <c r="AH84" s="10">
        <v>15</v>
      </c>
      <c r="AI84" s="10">
        <f t="shared" ref="AI84:AI85" si="122">AF84*AH84</f>
        <v>30</v>
      </c>
      <c r="AJ84" s="10">
        <f t="shared" ref="AJ84:AJ85" si="123">AG84*AH84</f>
        <v>30</v>
      </c>
      <c r="AK84" s="10">
        <f t="shared" ref="AK84:AK85" si="124">SUM(AI84:AJ84)</f>
        <v>60</v>
      </c>
      <c r="AL84" s="10">
        <f t="shared" ref="AL84:AL85" si="125">AE84+AB84+Y84+V84+S84+P84+M84+J84</f>
        <v>6</v>
      </c>
      <c r="AM84" s="10" t="s">
        <v>46</v>
      </c>
      <c r="AN84" s="8"/>
      <c r="AO84" s="13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</row>
    <row r="85" spans="1:57" ht="25.5">
      <c r="A85" s="8" t="s">
        <v>42</v>
      </c>
      <c r="B85" s="8" t="s">
        <v>43</v>
      </c>
      <c r="C85" s="8" t="s">
        <v>259</v>
      </c>
      <c r="D85" s="193"/>
      <c r="E85" s="8"/>
      <c r="F85" s="36" t="s">
        <v>257</v>
      </c>
      <c r="G85" s="9" t="s">
        <v>260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>
        <v>2</v>
      </c>
      <c r="AA85" s="10">
        <v>2</v>
      </c>
      <c r="AB85" s="10">
        <v>6</v>
      </c>
      <c r="AC85" s="10"/>
      <c r="AD85" s="10"/>
      <c r="AE85" s="10"/>
      <c r="AF85" s="10">
        <f t="shared" ref="AF85:AG85" si="126">H85+K85+N85+Q85+T85+W85+Z85+AC85</f>
        <v>2</v>
      </c>
      <c r="AG85" s="10">
        <f t="shared" si="126"/>
        <v>2</v>
      </c>
      <c r="AH85" s="10">
        <v>15</v>
      </c>
      <c r="AI85" s="10">
        <f t="shared" si="122"/>
        <v>30</v>
      </c>
      <c r="AJ85" s="10">
        <f t="shared" si="123"/>
        <v>30</v>
      </c>
      <c r="AK85" s="10">
        <f t="shared" si="124"/>
        <v>60</v>
      </c>
      <c r="AL85" s="10">
        <f t="shared" si="125"/>
        <v>6</v>
      </c>
      <c r="AM85" s="10" t="s">
        <v>46</v>
      </c>
      <c r="AN85" s="8"/>
      <c r="AO85" s="9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</row>
    <row r="86" spans="1:57" ht="12.75">
      <c r="A86" s="8"/>
      <c r="B86" s="8"/>
      <c r="C86" s="185" t="s">
        <v>261</v>
      </c>
      <c r="D86" s="186"/>
      <c r="E86" s="186"/>
      <c r="F86" s="186"/>
      <c r="G86" s="187"/>
      <c r="H86" s="10">
        <f t="shared" ref="H86:AG86" si="127">SUM(H84:H85)</f>
        <v>0</v>
      </c>
      <c r="I86" s="10">
        <f t="shared" si="127"/>
        <v>0</v>
      </c>
      <c r="J86" s="10">
        <f t="shared" si="127"/>
        <v>0</v>
      </c>
      <c r="K86" s="10">
        <f t="shared" si="127"/>
        <v>0</v>
      </c>
      <c r="L86" s="10">
        <f t="shared" si="127"/>
        <v>0</v>
      </c>
      <c r="M86" s="10">
        <f t="shared" si="127"/>
        <v>0</v>
      </c>
      <c r="N86" s="10">
        <f t="shared" si="127"/>
        <v>0</v>
      </c>
      <c r="O86" s="10">
        <f t="shared" si="127"/>
        <v>0</v>
      </c>
      <c r="P86" s="10">
        <f t="shared" si="127"/>
        <v>0</v>
      </c>
      <c r="Q86" s="10">
        <f t="shared" si="127"/>
        <v>0</v>
      </c>
      <c r="R86" s="10">
        <f t="shared" si="127"/>
        <v>0</v>
      </c>
      <c r="S86" s="10">
        <f t="shared" si="127"/>
        <v>0</v>
      </c>
      <c r="T86" s="10">
        <f t="shared" si="127"/>
        <v>0</v>
      </c>
      <c r="U86" s="10">
        <f t="shared" si="127"/>
        <v>0</v>
      </c>
      <c r="V86" s="10">
        <f t="shared" si="127"/>
        <v>0</v>
      </c>
      <c r="W86" s="10">
        <f t="shared" si="127"/>
        <v>2</v>
      </c>
      <c r="X86" s="10">
        <f t="shared" si="127"/>
        <v>2</v>
      </c>
      <c r="Y86" s="10">
        <f t="shared" si="127"/>
        <v>6</v>
      </c>
      <c r="Z86" s="10">
        <f t="shared" si="127"/>
        <v>2</v>
      </c>
      <c r="AA86" s="10">
        <f t="shared" si="127"/>
        <v>2</v>
      </c>
      <c r="AB86" s="10">
        <f t="shared" si="127"/>
        <v>6</v>
      </c>
      <c r="AC86" s="10">
        <f t="shared" si="127"/>
        <v>0</v>
      </c>
      <c r="AD86" s="10">
        <f t="shared" si="127"/>
        <v>0</v>
      </c>
      <c r="AE86" s="10">
        <f t="shared" si="127"/>
        <v>0</v>
      </c>
      <c r="AF86" s="10">
        <f t="shared" si="127"/>
        <v>4</v>
      </c>
      <c r="AG86" s="10">
        <f t="shared" si="127"/>
        <v>4</v>
      </c>
      <c r="AH86" s="10" t="s">
        <v>153</v>
      </c>
      <c r="AI86" s="10">
        <f t="shared" ref="AI86:AL86" si="128">SUM(AI84:AI85)</f>
        <v>60</v>
      </c>
      <c r="AJ86" s="10">
        <f t="shared" si="128"/>
        <v>60</v>
      </c>
      <c r="AK86" s="10">
        <f t="shared" si="128"/>
        <v>120</v>
      </c>
      <c r="AL86" s="10">
        <f t="shared" si="128"/>
        <v>12</v>
      </c>
      <c r="AM86" s="10"/>
      <c r="AN86" s="41"/>
      <c r="AO86" s="13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</row>
    <row r="87" spans="1:57" ht="25.5">
      <c r="A87" s="8" t="s">
        <v>58</v>
      </c>
      <c r="B87" s="8" t="s">
        <v>59</v>
      </c>
      <c r="C87" s="8" t="s">
        <v>262</v>
      </c>
      <c r="D87" s="202" t="s">
        <v>263</v>
      </c>
      <c r="E87" s="42" t="s">
        <v>264</v>
      </c>
      <c r="F87" s="42" t="s">
        <v>264</v>
      </c>
      <c r="G87" s="9" t="s">
        <v>265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>
        <v>2</v>
      </c>
      <c r="X87" s="10">
        <v>2</v>
      </c>
      <c r="Y87" s="10">
        <v>6</v>
      </c>
      <c r="Z87" s="10"/>
      <c r="AA87" s="10"/>
      <c r="AB87" s="10"/>
      <c r="AC87" s="10"/>
      <c r="AD87" s="10"/>
      <c r="AE87" s="10"/>
      <c r="AF87" s="10">
        <v>0</v>
      </c>
      <c r="AG87" s="10">
        <v>4</v>
      </c>
      <c r="AH87" s="10">
        <v>15</v>
      </c>
      <c r="AI87" s="10">
        <v>0</v>
      </c>
      <c r="AJ87" s="10">
        <v>60</v>
      </c>
      <c r="AK87" s="10">
        <v>60</v>
      </c>
      <c r="AL87" s="10">
        <v>6</v>
      </c>
      <c r="AM87" s="10" t="s">
        <v>46</v>
      </c>
      <c r="AN87" s="8"/>
      <c r="AO87" s="13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</row>
    <row r="88" spans="1:57" ht="25.5">
      <c r="A88" s="8" t="s">
        <v>42</v>
      </c>
      <c r="B88" s="8" t="s">
        <v>43</v>
      </c>
      <c r="C88" s="8" t="s">
        <v>266</v>
      </c>
      <c r="D88" s="193"/>
      <c r="E88" s="43"/>
      <c r="F88" s="42" t="s">
        <v>264</v>
      </c>
      <c r="G88" s="9" t="s">
        <v>267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>
        <v>2</v>
      </c>
      <c r="AA88" s="10">
        <v>2</v>
      </c>
      <c r="AB88" s="10">
        <v>6</v>
      </c>
      <c r="AC88" s="10"/>
      <c r="AD88" s="10"/>
      <c r="AE88" s="10"/>
      <c r="AF88" s="10">
        <v>0</v>
      </c>
      <c r="AG88" s="10">
        <v>4</v>
      </c>
      <c r="AH88" s="10">
        <v>15</v>
      </c>
      <c r="AI88" s="10">
        <v>0</v>
      </c>
      <c r="AJ88" s="10">
        <v>60</v>
      </c>
      <c r="AK88" s="10">
        <v>60</v>
      </c>
      <c r="AL88" s="10">
        <v>6</v>
      </c>
      <c r="AM88" s="10" t="s">
        <v>46</v>
      </c>
      <c r="AN88" s="8" t="s">
        <v>262</v>
      </c>
      <c r="AO88" s="9" t="s">
        <v>265</v>
      </c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</row>
    <row r="89" spans="1:57" ht="12.75">
      <c r="A89" s="8"/>
      <c r="B89" s="8"/>
      <c r="C89" s="185" t="s">
        <v>268</v>
      </c>
      <c r="D89" s="186"/>
      <c r="E89" s="186"/>
      <c r="F89" s="186"/>
      <c r="G89" s="187"/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4</v>
      </c>
      <c r="Y89" s="10">
        <v>6</v>
      </c>
      <c r="Z89" s="10">
        <v>0</v>
      </c>
      <c r="AA89" s="10">
        <v>4</v>
      </c>
      <c r="AB89" s="10">
        <v>6</v>
      </c>
      <c r="AC89" s="10">
        <v>0</v>
      </c>
      <c r="AD89" s="10">
        <v>0</v>
      </c>
      <c r="AE89" s="10">
        <v>0</v>
      </c>
      <c r="AF89" s="10">
        <v>0</v>
      </c>
      <c r="AG89" s="10">
        <v>8</v>
      </c>
      <c r="AH89" s="10" t="s">
        <v>153</v>
      </c>
      <c r="AI89" s="10">
        <v>0</v>
      </c>
      <c r="AJ89" s="10">
        <v>120</v>
      </c>
      <c r="AK89" s="10">
        <v>120</v>
      </c>
      <c r="AL89" s="10">
        <v>12</v>
      </c>
      <c r="AM89" s="10"/>
      <c r="AN89" s="41"/>
      <c r="AO89" s="13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</row>
    <row r="90" spans="1:57" ht="25.5" customHeight="1">
      <c r="A90" s="8" t="s">
        <v>58</v>
      </c>
      <c r="B90" s="8" t="s">
        <v>59</v>
      </c>
      <c r="C90" s="8" t="s">
        <v>269</v>
      </c>
      <c r="D90" s="202" t="s">
        <v>270</v>
      </c>
      <c r="E90" s="8"/>
      <c r="F90" s="8"/>
      <c r="G90" s="9" t="s">
        <v>271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>
        <v>2</v>
      </c>
      <c r="X90" s="10">
        <v>2</v>
      </c>
      <c r="Y90" s="10">
        <v>6</v>
      </c>
      <c r="Z90" s="10"/>
      <c r="AA90" s="10"/>
      <c r="AB90" s="10"/>
      <c r="AC90" s="10"/>
      <c r="AD90" s="10"/>
      <c r="AE90" s="10"/>
      <c r="AF90" s="10">
        <v>0</v>
      </c>
      <c r="AG90" s="10">
        <v>4</v>
      </c>
      <c r="AH90" s="10">
        <v>15</v>
      </c>
      <c r="AI90" s="10">
        <v>0</v>
      </c>
      <c r="AJ90" s="10">
        <v>60</v>
      </c>
      <c r="AK90" s="10">
        <v>60</v>
      </c>
      <c r="AL90" s="10">
        <v>6</v>
      </c>
      <c r="AM90" s="10" t="s">
        <v>46</v>
      </c>
      <c r="AN90" s="8"/>
      <c r="AO90" s="13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</row>
    <row r="91" spans="1:57" ht="25.5">
      <c r="A91" s="8" t="s">
        <v>42</v>
      </c>
      <c r="B91" s="8" t="s">
        <v>43</v>
      </c>
      <c r="C91" s="8" t="s">
        <v>272</v>
      </c>
      <c r="D91" s="193"/>
      <c r="E91" s="8"/>
      <c r="F91" s="8"/>
      <c r="G91" s="9" t="s">
        <v>273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>
        <v>2</v>
      </c>
      <c r="AA91" s="10">
        <v>2</v>
      </c>
      <c r="AB91" s="10">
        <v>6</v>
      </c>
      <c r="AC91" s="10"/>
      <c r="AD91" s="10"/>
      <c r="AE91" s="10"/>
      <c r="AF91" s="10">
        <v>0</v>
      </c>
      <c r="AG91" s="10">
        <v>4</v>
      </c>
      <c r="AH91" s="10">
        <v>15</v>
      </c>
      <c r="AI91" s="10">
        <v>0</v>
      </c>
      <c r="AJ91" s="10">
        <v>60</v>
      </c>
      <c r="AK91" s="10">
        <v>60</v>
      </c>
      <c r="AL91" s="10">
        <v>6</v>
      </c>
      <c r="AM91" s="10" t="s">
        <v>46</v>
      </c>
      <c r="AN91" s="8" t="s">
        <v>269</v>
      </c>
      <c r="AO91" s="9" t="s">
        <v>271</v>
      </c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</row>
    <row r="92" spans="1:57" ht="12.75">
      <c r="A92" s="8"/>
      <c r="B92" s="8"/>
      <c r="C92" s="185" t="s">
        <v>274</v>
      </c>
      <c r="D92" s="186"/>
      <c r="E92" s="186"/>
      <c r="F92" s="186"/>
      <c r="G92" s="187"/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4</v>
      </c>
      <c r="Y92" s="10">
        <v>6</v>
      </c>
      <c r="Z92" s="10">
        <v>0</v>
      </c>
      <c r="AA92" s="10">
        <v>4</v>
      </c>
      <c r="AB92" s="10">
        <v>6</v>
      </c>
      <c r="AC92" s="10">
        <v>0</v>
      </c>
      <c r="AD92" s="10">
        <v>0</v>
      </c>
      <c r="AE92" s="10">
        <v>0</v>
      </c>
      <c r="AF92" s="10">
        <v>0</v>
      </c>
      <c r="AG92" s="10">
        <v>8</v>
      </c>
      <c r="AH92" s="10" t="s">
        <v>153</v>
      </c>
      <c r="AI92" s="10">
        <v>0</v>
      </c>
      <c r="AJ92" s="10">
        <v>120</v>
      </c>
      <c r="AK92" s="10">
        <v>120</v>
      </c>
      <c r="AL92" s="10">
        <v>12</v>
      </c>
      <c r="AM92" s="10"/>
      <c r="AN92" s="41"/>
      <c r="AO92" s="13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</row>
    <row r="93" spans="1:57" ht="25.5">
      <c r="A93" s="8" t="s">
        <v>58</v>
      </c>
      <c r="B93" s="8" t="s">
        <v>59</v>
      </c>
      <c r="C93" s="8" t="s">
        <v>275</v>
      </c>
      <c r="D93" s="202" t="s">
        <v>276</v>
      </c>
      <c r="E93" s="8"/>
      <c r="F93" s="15" t="s">
        <v>56</v>
      </c>
      <c r="G93" s="9" t="s">
        <v>277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>
        <v>2</v>
      </c>
      <c r="X93" s="10">
        <v>2</v>
      </c>
      <c r="Y93" s="10">
        <v>6</v>
      </c>
      <c r="Z93" s="10"/>
      <c r="AA93" s="10"/>
      <c r="AB93" s="10"/>
      <c r="AC93" s="10"/>
      <c r="AD93" s="10"/>
      <c r="AE93" s="10"/>
      <c r="AF93" s="10">
        <v>0</v>
      </c>
      <c r="AG93" s="10">
        <v>4</v>
      </c>
      <c r="AH93" s="10">
        <v>15</v>
      </c>
      <c r="AI93" s="10">
        <v>0</v>
      </c>
      <c r="AJ93" s="10">
        <v>60</v>
      </c>
      <c r="AK93" s="10">
        <v>60</v>
      </c>
      <c r="AL93" s="10">
        <v>6</v>
      </c>
      <c r="AM93" s="10" t="s">
        <v>46</v>
      </c>
      <c r="AN93" s="8"/>
      <c r="AO93" s="13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</row>
    <row r="94" spans="1:57" ht="25.5">
      <c r="A94" s="8" t="s">
        <v>42</v>
      </c>
      <c r="B94" s="8" t="s">
        <v>43</v>
      </c>
      <c r="C94" s="8" t="s">
        <v>278</v>
      </c>
      <c r="D94" s="193"/>
      <c r="E94" s="8"/>
      <c r="F94" s="15" t="s">
        <v>56</v>
      </c>
      <c r="G94" s="9" t="s">
        <v>279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>
        <v>2</v>
      </c>
      <c r="AA94" s="10">
        <v>2</v>
      </c>
      <c r="AB94" s="10">
        <v>6</v>
      </c>
      <c r="AC94" s="10"/>
      <c r="AD94" s="10"/>
      <c r="AE94" s="10"/>
      <c r="AF94" s="10">
        <v>0</v>
      </c>
      <c r="AG94" s="10">
        <v>4</v>
      </c>
      <c r="AH94" s="10">
        <v>15</v>
      </c>
      <c r="AI94" s="10">
        <v>0</v>
      </c>
      <c r="AJ94" s="10">
        <v>60</v>
      </c>
      <c r="AK94" s="10">
        <v>60</v>
      </c>
      <c r="AL94" s="10">
        <v>6</v>
      </c>
      <c r="AM94" s="10" t="s">
        <v>46</v>
      </c>
      <c r="AN94" s="24"/>
      <c r="AO94" s="9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</row>
    <row r="95" spans="1:57" ht="12.75">
      <c r="A95" s="8"/>
      <c r="B95" s="8"/>
      <c r="C95" s="185" t="s">
        <v>280</v>
      </c>
      <c r="D95" s="186"/>
      <c r="E95" s="186"/>
      <c r="F95" s="186"/>
      <c r="G95" s="187"/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4</v>
      </c>
      <c r="Y95" s="10">
        <v>6</v>
      </c>
      <c r="Z95" s="10">
        <v>0</v>
      </c>
      <c r="AA95" s="10">
        <v>4</v>
      </c>
      <c r="AB95" s="10">
        <v>6</v>
      </c>
      <c r="AC95" s="10">
        <v>0</v>
      </c>
      <c r="AD95" s="10">
        <v>0</v>
      </c>
      <c r="AE95" s="10">
        <v>0</v>
      </c>
      <c r="AF95" s="10">
        <v>0</v>
      </c>
      <c r="AG95" s="10">
        <v>8</v>
      </c>
      <c r="AH95" s="10" t="s">
        <v>153</v>
      </c>
      <c r="AI95" s="10">
        <v>0</v>
      </c>
      <c r="AJ95" s="10">
        <v>120</v>
      </c>
      <c r="AK95" s="10">
        <v>120</v>
      </c>
      <c r="AL95" s="10">
        <v>12</v>
      </c>
      <c r="AM95" s="10"/>
      <c r="AN95" s="41"/>
      <c r="AO95" s="13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</row>
    <row r="96" spans="1:57" ht="25.5" customHeight="1">
      <c r="A96" s="8" t="s">
        <v>58</v>
      </c>
      <c r="B96" s="8" t="s">
        <v>59</v>
      </c>
      <c r="C96" s="8" t="s">
        <v>281</v>
      </c>
      <c r="D96" s="202" t="s">
        <v>282</v>
      </c>
      <c r="E96" s="8"/>
      <c r="F96" s="8"/>
      <c r="G96" s="9" t="s">
        <v>283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>
        <v>2</v>
      </c>
      <c r="X96" s="10">
        <v>2</v>
      </c>
      <c r="Y96" s="10">
        <v>6</v>
      </c>
      <c r="Z96" s="10"/>
      <c r="AA96" s="10"/>
      <c r="AB96" s="10"/>
      <c r="AC96" s="10"/>
      <c r="AD96" s="10"/>
      <c r="AE96" s="10"/>
      <c r="AF96" s="10">
        <v>0</v>
      </c>
      <c r="AG96" s="10">
        <v>4</v>
      </c>
      <c r="AH96" s="10">
        <v>15</v>
      </c>
      <c r="AI96" s="10">
        <v>0</v>
      </c>
      <c r="AJ96" s="10">
        <v>60</v>
      </c>
      <c r="AK96" s="10">
        <v>60</v>
      </c>
      <c r="AL96" s="10">
        <v>6</v>
      </c>
      <c r="AM96" s="10" t="s">
        <v>46</v>
      </c>
      <c r="AN96" s="8"/>
      <c r="AO96" s="13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</row>
    <row r="97" spans="1:57" ht="25.5">
      <c r="A97" s="8" t="s">
        <v>42</v>
      </c>
      <c r="B97" s="8" t="s">
        <v>43</v>
      </c>
      <c r="C97" s="8" t="s">
        <v>284</v>
      </c>
      <c r="D97" s="193"/>
      <c r="E97" s="8"/>
      <c r="F97" s="8"/>
      <c r="G97" s="9" t="s">
        <v>285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>
        <v>2</v>
      </c>
      <c r="AA97" s="10">
        <v>2</v>
      </c>
      <c r="AB97" s="10">
        <v>6</v>
      </c>
      <c r="AC97" s="10"/>
      <c r="AD97" s="10"/>
      <c r="AE97" s="10"/>
      <c r="AF97" s="10">
        <v>0</v>
      </c>
      <c r="AG97" s="10">
        <v>4</v>
      </c>
      <c r="AH97" s="10">
        <v>15</v>
      </c>
      <c r="AI97" s="10">
        <v>0</v>
      </c>
      <c r="AJ97" s="10">
        <v>60</v>
      </c>
      <c r="AK97" s="10">
        <v>60</v>
      </c>
      <c r="AL97" s="10">
        <v>6</v>
      </c>
      <c r="AM97" s="10" t="s">
        <v>46</v>
      </c>
      <c r="AN97" s="8" t="s">
        <v>281</v>
      </c>
      <c r="AO97" s="9" t="s">
        <v>283</v>
      </c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</row>
    <row r="98" spans="1:57" ht="12.75">
      <c r="A98" s="8"/>
      <c r="B98" s="8"/>
      <c r="C98" s="185" t="s">
        <v>286</v>
      </c>
      <c r="D98" s="186"/>
      <c r="E98" s="186"/>
      <c r="F98" s="186"/>
      <c r="G98" s="187"/>
      <c r="H98" s="10">
        <f t="shared" ref="H98:AG98" si="129">SUM(H96:H97)</f>
        <v>0</v>
      </c>
      <c r="I98" s="10">
        <f t="shared" si="129"/>
        <v>0</v>
      </c>
      <c r="J98" s="10">
        <f t="shared" si="129"/>
        <v>0</v>
      </c>
      <c r="K98" s="10">
        <f t="shared" si="129"/>
        <v>0</v>
      </c>
      <c r="L98" s="10">
        <f t="shared" si="129"/>
        <v>0</v>
      </c>
      <c r="M98" s="10">
        <f t="shared" si="129"/>
        <v>0</v>
      </c>
      <c r="N98" s="10">
        <f t="shared" si="129"/>
        <v>0</v>
      </c>
      <c r="O98" s="10">
        <f t="shared" si="129"/>
        <v>0</v>
      </c>
      <c r="P98" s="10">
        <f t="shared" si="129"/>
        <v>0</v>
      </c>
      <c r="Q98" s="10">
        <f t="shared" si="129"/>
        <v>0</v>
      </c>
      <c r="R98" s="10">
        <f t="shared" si="129"/>
        <v>0</v>
      </c>
      <c r="S98" s="10">
        <f t="shared" si="129"/>
        <v>0</v>
      </c>
      <c r="T98" s="10">
        <f t="shared" si="129"/>
        <v>0</v>
      </c>
      <c r="U98" s="10">
        <f t="shared" si="129"/>
        <v>0</v>
      </c>
      <c r="V98" s="10">
        <f t="shared" si="129"/>
        <v>0</v>
      </c>
      <c r="W98" s="10">
        <f t="shared" si="129"/>
        <v>2</v>
      </c>
      <c r="X98" s="10">
        <f t="shared" si="129"/>
        <v>2</v>
      </c>
      <c r="Y98" s="10">
        <f t="shared" si="129"/>
        <v>6</v>
      </c>
      <c r="Z98" s="10">
        <f t="shared" si="129"/>
        <v>2</v>
      </c>
      <c r="AA98" s="10">
        <f t="shared" si="129"/>
        <v>2</v>
      </c>
      <c r="AB98" s="10">
        <f t="shared" si="129"/>
        <v>6</v>
      </c>
      <c r="AC98" s="10">
        <f t="shared" si="129"/>
        <v>0</v>
      </c>
      <c r="AD98" s="10">
        <f t="shared" si="129"/>
        <v>0</v>
      </c>
      <c r="AE98" s="10">
        <f t="shared" si="129"/>
        <v>0</v>
      </c>
      <c r="AF98" s="10">
        <f t="shared" si="129"/>
        <v>0</v>
      </c>
      <c r="AG98" s="10">
        <f t="shared" si="129"/>
        <v>8</v>
      </c>
      <c r="AH98" s="10"/>
      <c r="AI98" s="10">
        <f t="shared" ref="AI98:AL98" si="130">SUM(AI96:AI97)</f>
        <v>0</v>
      </c>
      <c r="AJ98" s="10">
        <f t="shared" si="130"/>
        <v>120</v>
      </c>
      <c r="AK98" s="10">
        <f t="shared" si="130"/>
        <v>120</v>
      </c>
      <c r="AL98" s="10">
        <f t="shared" si="130"/>
        <v>12</v>
      </c>
      <c r="AM98" s="10"/>
      <c r="AN98" s="8"/>
      <c r="AO98" s="13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</row>
    <row r="99" spans="1:57" ht="51" customHeight="1">
      <c r="A99" s="8" t="s">
        <v>58</v>
      </c>
      <c r="B99" s="8" t="s">
        <v>59</v>
      </c>
      <c r="C99" s="8" t="s">
        <v>287</v>
      </c>
      <c r="D99" s="202" t="s">
        <v>288</v>
      </c>
      <c r="E99" s="8"/>
      <c r="F99" s="8"/>
      <c r="G99" s="9" t="s">
        <v>289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>
        <v>2</v>
      </c>
      <c r="X99" s="10">
        <v>2</v>
      </c>
      <c r="Y99" s="10">
        <v>6</v>
      </c>
      <c r="Z99" s="10"/>
      <c r="AA99" s="10"/>
      <c r="AB99" s="10"/>
      <c r="AC99" s="10"/>
      <c r="AD99" s="10"/>
      <c r="AE99" s="10"/>
      <c r="AF99" s="10">
        <f t="shared" ref="AF99:AG99" si="131">H99+K99+N99+Q99+T99+W99+Z99+AC99</f>
        <v>2</v>
      </c>
      <c r="AG99" s="10">
        <f t="shared" si="131"/>
        <v>2</v>
      </c>
      <c r="AH99" s="10">
        <v>15</v>
      </c>
      <c r="AI99" s="10">
        <f t="shared" ref="AI99:AI100" si="132">AF99*AH99</f>
        <v>30</v>
      </c>
      <c r="AJ99" s="10">
        <f t="shared" ref="AJ99:AJ100" si="133">AG99*AH99</f>
        <v>30</v>
      </c>
      <c r="AK99" s="10">
        <f t="shared" ref="AK99:AK100" si="134">SUM(AI99:AJ99)</f>
        <v>60</v>
      </c>
      <c r="AL99" s="10">
        <f t="shared" ref="AL99:AL100" si="135">AE99+AB99+Y99+V99+S99+P99+M99+J99</f>
        <v>6</v>
      </c>
      <c r="AM99" s="10" t="s">
        <v>46</v>
      </c>
      <c r="AN99" s="10" t="s">
        <v>207</v>
      </c>
      <c r="AO99" s="9" t="s">
        <v>202</v>
      </c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</row>
    <row r="100" spans="1:57" ht="51" customHeight="1">
      <c r="A100" s="8" t="s">
        <v>42</v>
      </c>
      <c r="B100" s="8" t="s">
        <v>43</v>
      </c>
      <c r="C100" s="8" t="s">
        <v>290</v>
      </c>
      <c r="D100" s="193"/>
      <c r="E100" s="8"/>
      <c r="F100" s="8"/>
      <c r="G100" s="9" t="s">
        <v>291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>
        <v>2</v>
      </c>
      <c r="AA100" s="10">
        <v>2</v>
      </c>
      <c r="AB100" s="10">
        <v>6</v>
      </c>
      <c r="AC100" s="10"/>
      <c r="AD100" s="10"/>
      <c r="AE100" s="10"/>
      <c r="AF100" s="10">
        <f t="shared" ref="AF100:AG100" si="136">H100+K100+N100+Q100+T100+W100+Z100+AC100</f>
        <v>2</v>
      </c>
      <c r="AG100" s="10">
        <f t="shared" si="136"/>
        <v>2</v>
      </c>
      <c r="AH100" s="10">
        <v>15</v>
      </c>
      <c r="AI100" s="10">
        <f t="shared" si="132"/>
        <v>30</v>
      </c>
      <c r="AJ100" s="10">
        <f t="shared" si="133"/>
        <v>30</v>
      </c>
      <c r="AK100" s="10">
        <f t="shared" si="134"/>
        <v>60</v>
      </c>
      <c r="AL100" s="10">
        <f t="shared" si="135"/>
        <v>6</v>
      </c>
      <c r="AM100" s="10" t="s">
        <v>46</v>
      </c>
      <c r="AN100" s="8" t="s">
        <v>287</v>
      </c>
      <c r="AO100" s="9" t="s">
        <v>289</v>
      </c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</row>
    <row r="101" spans="1:57" ht="12.75">
      <c r="A101" s="8"/>
      <c r="B101" s="8"/>
      <c r="C101" s="185" t="s">
        <v>292</v>
      </c>
      <c r="D101" s="186"/>
      <c r="E101" s="186"/>
      <c r="F101" s="186"/>
      <c r="G101" s="187"/>
      <c r="H101" s="10">
        <f t="shared" ref="H101:AG101" si="137">SUM(H99:H100)</f>
        <v>0</v>
      </c>
      <c r="I101" s="10">
        <f t="shared" si="137"/>
        <v>0</v>
      </c>
      <c r="J101" s="10">
        <f t="shared" si="137"/>
        <v>0</v>
      </c>
      <c r="K101" s="10">
        <f t="shared" si="137"/>
        <v>0</v>
      </c>
      <c r="L101" s="10">
        <f t="shared" si="137"/>
        <v>0</v>
      </c>
      <c r="M101" s="10">
        <f t="shared" si="137"/>
        <v>0</v>
      </c>
      <c r="N101" s="10">
        <f t="shared" si="137"/>
        <v>0</v>
      </c>
      <c r="O101" s="10">
        <f t="shared" si="137"/>
        <v>0</v>
      </c>
      <c r="P101" s="10">
        <f t="shared" si="137"/>
        <v>0</v>
      </c>
      <c r="Q101" s="10">
        <f t="shared" si="137"/>
        <v>0</v>
      </c>
      <c r="R101" s="10">
        <f t="shared" si="137"/>
        <v>0</v>
      </c>
      <c r="S101" s="10">
        <f t="shared" si="137"/>
        <v>0</v>
      </c>
      <c r="T101" s="10">
        <f t="shared" si="137"/>
        <v>0</v>
      </c>
      <c r="U101" s="10">
        <f t="shared" si="137"/>
        <v>0</v>
      </c>
      <c r="V101" s="10">
        <f t="shared" si="137"/>
        <v>0</v>
      </c>
      <c r="W101" s="10">
        <f t="shared" si="137"/>
        <v>2</v>
      </c>
      <c r="X101" s="10">
        <f t="shared" si="137"/>
        <v>2</v>
      </c>
      <c r="Y101" s="10">
        <f t="shared" si="137"/>
        <v>6</v>
      </c>
      <c r="Z101" s="10">
        <f t="shared" si="137"/>
        <v>2</v>
      </c>
      <c r="AA101" s="10">
        <f t="shared" si="137"/>
        <v>2</v>
      </c>
      <c r="AB101" s="10">
        <f t="shared" si="137"/>
        <v>6</v>
      </c>
      <c r="AC101" s="10">
        <f t="shared" si="137"/>
        <v>0</v>
      </c>
      <c r="AD101" s="10">
        <f t="shared" si="137"/>
        <v>0</v>
      </c>
      <c r="AE101" s="10">
        <f t="shared" si="137"/>
        <v>0</v>
      </c>
      <c r="AF101" s="10">
        <f t="shared" si="137"/>
        <v>4</v>
      </c>
      <c r="AG101" s="10">
        <f t="shared" si="137"/>
        <v>4</v>
      </c>
      <c r="AH101" s="10"/>
      <c r="AI101" s="10">
        <f t="shared" ref="AI101:AL101" si="138">SUM(AI99:AI100)</f>
        <v>60</v>
      </c>
      <c r="AJ101" s="10">
        <f t="shared" si="138"/>
        <v>60</v>
      </c>
      <c r="AK101" s="10">
        <f t="shared" si="138"/>
        <v>120</v>
      </c>
      <c r="AL101" s="10">
        <f t="shared" si="138"/>
        <v>12</v>
      </c>
      <c r="AM101" s="10"/>
      <c r="AN101" s="8"/>
      <c r="AO101" s="13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</row>
    <row r="102" spans="1:57" ht="12.75">
      <c r="A102" s="44"/>
      <c r="B102" s="44"/>
      <c r="C102" s="188" t="s">
        <v>737</v>
      </c>
      <c r="D102" s="189"/>
      <c r="E102" s="189"/>
      <c r="F102" s="189"/>
      <c r="G102" s="190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>
        <v>2</v>
      </c>
      <c r="X102" s="17">
        <v>2</v>
      </c>
      <c r="Y102" s="17">
        <v>6</v>
      </c>
      <c r="Z102" s="17">
        <v>2</v>
      </c>
      <c r="AA102" s="17">
        <v>2</v>
      </c>
      <c r="AB102" s="17">
        <v>6</v>
      </c>
      <c r="AC102" s="17"/>
      <c r="AD102" s="17"/>
      <c r="AE102" s="17"/>
      <c r="AF102" s="17">
        <f t="shared" ref="AF102:AG102" si="139">W102+Z102</f>
        <v>4</v>
      </c>
      <c r="AG102" s="17">
        <f t="shared" si="139"/>
        <v>4</v>
      </c>
      <c r="AH102" s="17">
        <v>15</v>
      </c>
      <c r="AI102" s="10">
        <f t="shared" ref="AI102:AI105" si="140">AF102*AH102</f>
        <v>60</v>
      </c>
      <c r="AJ102" s="14">
        <f t="shared" ref="AJ102:AJ105" si="141">AG102*AH102</f>
        <v>60</v>
      </c>
      <c r="AK102" s="14">
        <f t="shared" ref="AK102:AK114" si="142">SUM(AI102:AJ102)</f>
        <v>120</v>
      </c>
      <c r="AL102" s="17">
        <f>Y102+AB102</f>
        <v>12</v>
      </c>
      <c r="AM102" s="17"/>
      <c r="AN102" s="20"/>
      <c r="AO102" s="13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2.75">
      <c r="A103" s="8"/>
      <c r="B103" s="8"/>
      <c r="C103" s="8" t="s">
        <v>293</v>
      </c>
      <c r="D103" s="8"/>
      <c r="E103" s="8"/>
      <c r="F103" s="8"/>
      <c r="G103" s="16" t="s">
        <v>294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>
        <v>15</v>
      </c>
      <c r="AF103" s="10">
        <f t="shared" ref="AF103:AG103" si="143">H103+K103+N103+Q103+T103+W103+Z103+AC103</f>
        <v>0</v>
      </c>
      <c r="AG103" s="10">
        <f t="shared" si="143"/>
        <v>0</v>
      </c>
      <c r="AH103" s="10">
        <v>15</v>
      </c>
      <c r="AI103" s="10">
        <f t="shared" si="140"/>
        <v>0</v>
      </c>
      <c r="AJ103" s="26">
        <f t="shared" si="141"/>
        <v>0</v>
      </c>
      <c r="AK103" s="26">
        <f t="shared" si="142"/>
        <v>0</v>
      </c>
      <c r="AL103" s="10">
        <f t="shared" ref="AL103:AL105" si="144">J103+M103+P103+S103+V103+Y103+AB103+AE103</f>
        <v>15</v>
      </c>
      <c r="AM103" s="10" t="s">
        <v>295</v>
      </c>
      <c r="AN103" s="8"/>
      <c r="AO103" s="13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</row>
    <row r="104" spans="1:57" ht="25.5">
      <c r="A104" s="8"/>
      <c r="B104" s="8"/>
      <c r="C104" s="8"/>
      <c r="D104" s="8"/>
      <c r="E104" s="8"/>
      <c r="F104" s="8"/>
      <c r="G104" s="16" t="s">
        <v>296</v>
      </c>
      <c r="H104" s="10"/>
      <c r="I104" s="10"/>
      <c r="J104" s="10">
        <v>0</v>
      </c>
      <c r="K104" s="10"/>
      <c r="L104" s="10"/>
      <c r="M104" s="10">
        <v>0</v>
      </c>
      <c r="N104" s="10"/>
      <c r="O104" s="10"/>
      <c r="P104" s="10">
        <v>0</v>
      </c>
      <c r="Q104" s="10"/>
      <c r="R104" s="10"/>
      <c r="S104" s="10">
        <v>0</v>
      </c>
      <c r="T104" s="10"/>
      <c r="U104" s="10"/>
      <c r="V104" s="10">
        <v>5</v>
      </c>
      <c r="W104" s="10"/>
      <c r="X104" s="10"/>
      <c r="Y104" s="10">
        <v>0</v>
      </c>
      <c r="Z104" s="10"/>
      <c r="AA104" s="10"/>
      <c r="AB104" s="10">
        <v>7</v>
      </c>
      <c r="AC104" s="10"/>
      <c r="AD104" s="10"/>
      <c r="AE104" s="10">
        <v>0</v>
      </c>
      <c r="AF104" s="10">
        <f t="shared" ref="AF104:AG104" si="145">H104+K104+N104+Q104+T104+W104+Z104+AC104</f>
        <v>0</v>
      </c>
      <c r="AG104" s="10">
        <f t="shared" si="145"/>
        <v>0</v>
      </c>
      <c r="AH104" s="10">
        <v>15</v>
      </c>
      <c r="AI104" s="10">
        <f t="shared" si="140"/>
        <v>0</v>
      </c>
      <c r="AJ104" s="26">
        <f t="shared" si="141"/>
        <v>0</v>
      </c>
      <c r="AK104" s="26">
        <f t="shared" si="142"/>
        <v>0</v>
      </c>
      <c r="AL104" s="10">
        <f t="shared" si="144"/>
        <v>12</v>
      </c>
      <c r="AM104" s="10"/>
      <c r="AN104" s="8"/>
      <c r="AO104" s="13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</row>
    <row r="105" spans="1:57" ht="12.75">
      <c r="A105" s="8"/>
      <c r="B105" s="8"/>
      <c r="C105" s="185" t="s">
        <v>297</v>
      </c>
      <c r="D105" s="186"/>
      <c r="E105" s="186"/>
      <c r="F105" s="186"/>
      <c r="G105" s="187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>
        <v>8</v>
      </c>
      <c r="T105" s="10"/>
      <c r="U105" s="10"/>
      <c r="V105" s="10">
        <v>8</v>
      </c>
      <c r="W105" s="10"/>
      <c r="X105" s="10"/>
      <c r="Y105" s="10">
        <v>8</v>
      </c>
      <c r="Z105" s="10"/>
      <c r="AA105" s="10"/>
      <c r="AB105" s="10"/>
      <c r="AC105" s="10"/>
      <c r="AD105" s="10"/>
      <c r="AE105" s="10"/>
      <c r="AF105" s="10">
        <f t="shared" ref="AF105:AG105" si="146">H105+K105+N105+Q105+T105+W105+Z105+AC105</f>
        <v>0</v>
      </c>
      <c r="AG105" s="10">
        <f t="shared" si="146"/>
        <v>0</v>
      </c>
      <c r="AH105" s="10">
        <v>15</v>
      </c>
      <c r="AI105" s="10">
        <f t="shared" si="140"/>
        <v>0</v>
      </c>
      <c r="AJ105" s="26">
        <f t="shared" si="141"/>
        <v>0</v>
      </c>
      <c r="AK105" s="26">
        <f t="shared" si="142"/>
        <v>0</v>
      </c>
      <c r="AL105" s="10">
        <f t="shared" si="144"/>
        <v>24</v>
      </c>
      <c r="AM105" s="10"/>
      <c r="AN105" s="8"/>
      <c r="AO105" s="13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</row>
    <row r="106" spans="1:57" ht="12.75">
      <c r="A106" s="8" t="s">
        <v>47</v>
      </c>
      <c r="B106" s="8" t="s">
        <v>68</v>
      </c>
      <c r="C106" s="8" t="s">
        <v>298</v>
      </c>
      <c r="D106" s="8"/>
      <c r="E106" s="8"/>
      <c r="F106" s="8"/>
      <c r="G106" s="9" t="s">
        <v>299</v>
      </c>
      <c r="H106" s="10"/>
      <c r="I106" s="10"/>
      <c r="J106" s="10"/>
      <c r="K106" s="10">
        <v>0</v>
      </c>
      <c r="L106" s="10">
        <v>20</v>
      </c>
      <c r="M106" s="10">
        <v>2</v>
      </c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>
        <f t="shared" ref="AI106:AI109" si="147">H106+K106+N106+Q106+T106+W106+Z106+AC106</f>
        <v>0</v>
      </c>
      <c r="AJ106" s="10">
        <f t="shared" ref="AJ106:AJ114" si="148">SUM(I106,L106,O106,R106,U106,X106,AA106,AD106)</f>
        <v>20</v>
      </c>
      <c r="AK106" s="10">
        <f t="shared" si="142"/>
        <v>20</v>
      </c>
      <c r="AL106" s="10">
        <f t="shared" ref="AL106:AL114" si="149">AE106+AB106+Y106+V106+S106+P106+M106+J106</f>
        <v>2</v>
      </c>
      <c r="AM106" s="10" t="s">
        <v>46</v>
      </c>
      <c r="AN106" s="45"/>
      <c r="AO106" s="46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</row>
    <row r="107" spans="1:57" ht="38.25">
      <c r="A107" s="8" t="s">
        <v>79</v>
      </c>
      <c r="B107" s="8" t="s">
        <v>80</v>
      </c>
      <c r="C107" s="8" t="s">
        <v>300</v>
      </c>
      <c r="D107" s="8"/>
      <c r="E107" s="8"/>
      <c r="F107" s="8"/>
      <c r="G107" s="9" t="s">
        <v>301</v>
      </c>
      <c r="H107" s="10"/>
      <c r="I107" s="10"/>
      <c r="J107" s="10"/>
      <c r="K107" s="10"/>
      <c r="L107" s="10"/>
      <c r="M107" s="10"/>
      <c r="N107" s="10">
        <v>0</v>
      </c>
      <c r="O107" s="10">
        <v>60</v>
      </c>
      <c r="P107" s="10">
        <v>5</v>
      </c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>
        <f t="shared" si="147"/>
        <v>0</v>
      </c>
      <c r="AJ107" s="10">
        <f t="shared" si="148"/>
        <v>60</v>
      </c>
      <c r="AK107" s="10">
        <f t="shared" si="142"/>
        <v>60</v>
      </c>
      <c r="AL107" s="10">
        <f t="shared" si="149"/>
        <v>5</v>
      </c>
      <c r="AM107" s="10" t="s">
        <v>46</v>
      </c>
      <c r="AN107" s="24"/>
      <c r="AO107" s="29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</row>
    <row r="108" spans="1:57" ht="12.75">
      <c r="A108" s="8" t="s">
        <v>79</v>
      </c>
      <c r="B108" s="8" t="s">
        <v>83</v>
      </c>
      <c r="C108" s="8" t="s">
        <v>302</v>
      </c>
      <c r="D108" s="8"/>
      <c r="E108" s="8"/>
      <c r="F108" s="8"/>
      <c r="G108" s="9" t="s">
        <v>303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>
        <v>0</v>
      </c>
      <c r="R108" s="10">
        <v>55</v>
      </c>
      <c r="S108" s="10">
        <v>4</v>
      </c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>
        <f t="shared" si="147"/>
        <v>0</v>
      </c>
      <c r="AJ108" s="10">
        <f t="shared" si="148"/>
        <v>55</v>
      </c>
      <c r="AK108" s="10">
        <f t="shared" si="142"/>
        <v>55</v>
      </c>
      <c r="AL108" s="10">
        <f t="shared" si="149"/>
        <v>4</v>
      </c>
      <c r="AM108" s="10" t="s">
        <v>46</v>
      </c>
      <c r="AN108" s="24"/>
      <c r="AO108" s="29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</row>
    <row r="109" spans="1:57" ht="38.25">
      <c r="A109" s="8" t="s">
        <v>58</v>
      </c>
      <c r="B109" s="8" t="s">
        <v>62</v>
      </c>
      <c r="C109" s="8" t="s">
        <v>304</v>
      </c>
      <c r="D109" s="8"/>
      <c r="E109" s="8"/>
      <c r="F109" s="8"/>
      <c r="G109" s="9" t="s">
        <v>305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>
        <v>0</v>
      </c>
      <c r="U109" s="10">
        <v>60</v>
      </c>
      <c r="V109" s="10">
        <v>5</v>
      </c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>
        <f t="shared" si="147"/>
        <v>0</v>
      </c>
      <c r="AJ109" s="10">
        <f t="shared" si="148"/>
        <v>60</v>
      </c>
      <c r="AK109" s="10">
        <f t="shared" si="142"/>
        <v>60</v>
      </c>
      <c r="AL109" s="10">
        <f t="shared" si="149"/>
        <v>5</v>
      </c>
      <c r="AM109" s="10" t="s">
        <v>46</v>
      </c>
      <c r="AN109" s="24"/>
      <c r="AO109" s="29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</row>
    <row r="110" spans="1:57" ht="12.75">
      <c r="A110" s="8" t="s">
        <v>58</v>
      </c>
      <c r="B110" s="8" t="s">
        <v>59</v>
      </c>
      <c r="C110" s="8" t="s">
        <v>306</v>
      </c>
      <c r="D110" s="8"/>
      <c r="E110" s="8"/>
      <c r="F110" s="8"/>
      <c r="G110" s="9" t="s">
        <v>307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>
        <v>0</v>
      </c>
      <c r="X110" s="10">
        <v>60</v>
      </c>
      <c r="Y110" s="10">
        <v>5</v>
      </c>
      <c r="Z110" s="10"/>
      <c r="AA110" s="10"/>
      <c r="AB110" s="10"/>
      <c r="AC110" s="10"/>
      <c r="AD110" s="10"/>
      <c r="AE110" s="10"/>
      <c r="AF110" s="10"/>
      <c r="AG110" s="10"/>
      <c r="AH110" s="10"/>
      <c r="AI110" s="10">
        <v>0</v>
      </c>
      <c r="AJ110" s="10">
        <f t="shared" si="148"/>
        <v>60</v>
      </c>
      <c r="AK110" s="10">
        <f t="shared" si="142"/>
        <v>60</v>
      </c>
      <c r="AL110" s="10">
        <f t="shared" si="149"/>
        <v>5</v>
      </c>
      <c r="AM110" s="10" t="s">
        <v>46</v>
      </c>
      <c r="AN110" s="24"/>
      <c r="AO110" s="29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</row>
    <row r="111" spans="1:57" ht="51">
      <c r="A111" s="8" t="s">
        <v>42</v>
      </c>
      <c r="B111" s="20" t="s">
        <v>43</v>
      </c>
      <c r="C111" s="8" t="s">
        <v>308</v>
      </c>
      <c r="D111" s="8"/>
      <c r="E111" s="8"/>
      <c r="F111" s="8"/>
      <c r="G111" s="9" t="s">
        <v>309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>
        <v>0</v>
      </c>
      <c r="AA111" s="10">
        <v>60</v>
      </c>
      <c r="AB111" s="10">
        <v>5</v>
      </c>
      <c r="AC111" s="10"/>
      <c r="AD111" s="10"/>
      <c r="AE111" s="10"/>
      <c r="AF111" s="10"/>
      <c r="AG111" s="10"/>
      <c r="AH111" s="10"/>
      <c r="AI111" s="10">
        <f t="shared" ref="AI111:AI114" si="150">H111+K111+N111+Q111+T111+W111+Z111+AC111</f>
        <v>0</v>
      </c>
      <c r="AJ111" s="10">
        <f t="shared" si="148"/>
        <v>60</v>
      </c>
      <c r="AK111" s="10">
        <f t="shared" si="142"/>
        <v>60</v>
      </c>
      <c r="AL111" s="10">
        <f t="shared" si="149"/>
        <v>5</v>
      </c>
      <c r="AM111" s="10" t="s">
        <v>46</v>
      </c>
      <c r="AN111" s="24"/>
      <c r="AO111" s="29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</row>
    <row r="112" spans="1:57" ht="12.75">
      <c r="A112" s="8" t="s">
        <v>42</v>
      </c>
      <c r="B112" s="8" t="s">
        <v>103</v>
      </c>
      <c r="C112" s="8" t="s">
        <v>310</v>
      </c>
      <c r="D112" s="8"/>
      <c r="E112" s="8"/>
      <c r="F112" s="8"/>
      <c r="G112" s="9" t="s">
        <v>311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>
        <v>0</v>
      </c>
      <c r="AD112" s="10">
        <v>160</v>
      </c>
      <c r="AE112" s="10">
        <v>12</v>
      </c>
      <c r="AF112" s="10"/>
      <c r="AG112" s="10"/>
      <c r="AH112" s="10"/>
      <c r="AI112" s="10">
        <f t="shared" si="150"/>
        <v>0</v>
      </c>
      <c r="AJ112" s="10">
        <f t="shared" si="148"/>
        <v>160</v>
      </c>
      <c r="AK112" s="10">
        <f t="shared" si="142"/>
        <v>160</v>
      </c>
      <c r="AL112" s="10">
        <f t="shared" si="149"/>
        <v>12</v>
      </c>
      <c r="AM112" s="10" t="s">
        <v>46</v>
      </c>
      <c r="AN112" s="24"/>
      <c r="AO112" s="29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</row>
    <row r="113" spans="1:57" ht="12.75">
      <c r="A113" s="8" t="s">
        <v>42</v>
      </c>
      <c r="B113" s="8" t="s">
        <v>103</v>
      </c>
      <c r="C113" s="8" t="s">
        <v>312</v>
      </c>
      <c r="D113" s="8"/>
      <c r="E113" s="8"/>
      <c r="F113" s="8"/>
      <c r="G113" s="9" t="s">
        <v>313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3"/>
      <c r="X113" s="13"/>
      <c r="Y113" s="13"/>
      <c r="Z113" s="13"/>
      <c r="AA113" s="13"/>
      <c r="AB113" s="13"/>
      <c r="AC113" s="10">
        <v>0</v>
      </c>
      <c r="AD113" s="10">
        <v>3</v>
      </c>
      <c r="AE113" s="10">
        <v>2</v>
      </c>
      <c r="AF113" s="13"/>
      <c r="AG113" s="13"/>
      <c r="AH113" s="13"/>
      <c r="AI113" s="10">
        <f t="shared" si="150"/>
        <v>0</v>
      </c>
      <c r="AJ113" s="10">
        <f t="shared" si="148"/>
        <v>3</v>
      </c>
      <c r="AK113" s="10">
        <f t="shared" si="142"/>
        <v>3</v>
      </c>
      <c r="AL113" s="10">
        <f t="shared" si="149"/>
        <v>2</v>
      </c>
      <c r="AM113" s="10" t="s">
        <v>51</v>
      </c>
      <c r="AN113" s="47"/>
      <c r="AO113" s="48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25.5">
      <c r="A114" s="8" t="s">
        <v>42</v>
      </c>
      <c r="B114" s="8" t="s">
        <v>103</v>
      </c>
      <c r="C114" s="8" t="s">
        <v>314</v>
      </c>
      <c r="D114" s="8"/>
      <c r="E114" s="8"/>
      <c r="F114" s="8"/>
      <c r="G114" s="9" t="s">
        <v>315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3"/>
      <c r="X114" s="13"/>
      <c r="Y114" s="13"/>
      <c r="Z114" s="13"/>
      <c r="AA114" s="13"/>
      <c r="AB114" s="13"/>
      <c r="AC114" s="10">
        <v>0</v>
      </c>
      <c r="AD114" s="10">
        <v>3</v>
      </c>
      <c r="AE114" s="10">
        <v>1</v>
      </c>
      <c r="AF114" s="13"/>
      <c r="AG114" s="13"/>
      <c r="AH114" s="13"/>
      <c r="AI114" s="10">
        <f t="shared" si="150"/>
        <v>0</v>
      </c>
      <c r="AJ114" s="10">
        <f t="shared" si="148"/>
        <v>3</v>
      </c>
      <c r="AK114" s="10">
        <f t="shared" si="142"/>
        <v>3</v>
      </c>
      <c r="AL114" s="10">
        <f t="shared" si="149"/>
        <v>1</v>
      </c>
      <c r="AM114" s="10" t="s">
        <v>51</v>
      </c>
      <c r="AN114" s="8"/>
      <c r="AO114" s="9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2.75">
      <c r="A115" s="20"/>
      <c r="B115" s="20"/>
      <c r="C115" s="185" t="s">
        <v>316</v>
      </c>
      <c r="D115" s="186"/>
      <c r="E115" s="186"/>
      <c r="F115" s="186"/>
      <c r="G115" s="187"/>
      <c r="H115" s="17">
        <f t="shared" ref="H115:AE115" si="151">SUM(H106:H114)</f>
        <v>0</v>
      </c>
      <c r="I115" s="17">
        <f t="shared" si="151"/>
        <v>0</v>
      </c>
      <c r="J115" s="17">
        <f t="shared" si="151"/>
        <v>0</v>
      </c>
      <c r="K115" s="17">
        <f t="shared" si="151"/>
        <v>0</v>
      </c>
      <c r="L115" s="17">
        <f t="shared" si="151"/>
        <v>20</v>
      </c>
      <c r="M115" s="17">
        <f t="shared" si="151"/>
        <v>2</v>
      </c>
      <c r="N115" s="17">
        <f t="shared" si="151"/>
        <v>0</v>
      </c>
      <c r="O115" s="17">
        <f t="shared" si="151"/>
        <v>60</v>
      </c>
      <c r="P115" s="17">
        <f t="shared" si="151"/>
        <v>5</v>
      </c>
      <c r="Q115" s="17">
        <f t="shared" si="151"/>
        <v>0</v>
      </c>
      <c r="R115" s="17">
        <f t="shared" si="151"/>
        <v>55</v>
      </c>
      <c r="S115" s="17">
        <f t="shared" si="151"/>
        <v>4</v>
      </c>
      <c r="T115" s="17">
        <f t="shared" si="151"/>
        <v>0</v>
      </c>
      <c r="U115" s="17">
        <f t="shared" si="151"/>
        <v>60</v>
      </c>
      <c r="V115" s="17">
        <f t="shared" si="151"/>
        <v>5</v>
      </c>
      <c r="W115" s="17">
        <f t="shared" si="151"/>
        <v>0</v>
      </c>
      <c r="X115" s="17">
        <f t="shared" si="151"/>
        <v>60</v>
      </c>
      <c r="Y115" s="17">
        <f t="shared" si="151"/>
        <v>5</v>
      </c>
      <c r="Z115" s="17">
        <f t="shared" si="151"/>
        <v>0</v>
      </c>
      <c r="AA115" s="17">
        <f t="shared" si="151"/>
        <v>60</v>
      </c>
      <c r="AB115" s="17">
        <f t="shared" si="151"/>
        <v>5</v>
      </c>
      <c r="AC115" s="17">
        <f t="shared" si="151"/>
        <v>0</v>
      </c>
      <c r="AD115" s="17">
        <f t="shared" si="151"/>
        <v>166</v>
      </c>
      <c r="AE115" s="17">
        <f t="shared" si="151"/>
        <v>15</v>
      </c>
      <c r="AF115" s="17"/>
      <c r="AG115" s="17"/>
      <c r="AH115" s="17"/>
      <c r="AI115" s="40">
        <f t="shared" ref="AI115:AL115" si="152">SUM(AI106:AI114)</f>
        <v>0</v>
      </c>
      <c r="AJ115" s="40">
        <f t="shared" si="152"/>
        <v>481</v>
      </c>
      <c r="AK115" s="40">
        <f t="shared" si="152"/>
        <v>481</v>
      </c>
      <c r="AL115" s="17">
        <f t="shared" si="152"/>
        <v>41</v>
      </c>
      <c r="AM115" s="37"/>
      <c r="AN115" s="10"/>
      <c r="AO115" s="21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</row>
    <row r="116" spans="1:57" ht="12.75">
      <c r="A116" s="26"/>
      <c r="B116" s="20"/>
      <c r="C116" s="185" t="s">
        <v>317</v>
      </c>
      <c r="D116" s="186"/>
      <c r="E116" s="186"/>
      <c r="F116" s="186"/>
      <c r="G116" s="187"/>
      <c r="H116" s="17">
        <f t="shared" ref="H116:AE116" si="153">H76+H102+H103+H104+H105</f>
        <v>15</v>
      </c>
      <c r="I116" s="17">
        <f t="shared" si="153"/>
        <v>20</v>
      </c>
      <c r="J116" s="17">
        <f t="shared" si="153"/>
        <v>31</v>
      </c>
      <c r="K116" s="17">
        <f t="shared" si="153"/>
        <v>10</v>
      </c>
      <c r="L116" s="17">
        <f t="shared" si="153"/>
        <v>22</v>
      </c>
      <c r="M116" s="17">
        <f t="shared" si="153"/>
        <v>30</v>
      </c>
      <c r="N116" s="17">
        <f t="shared" si="153"/>
        <v>8</v>
      </c>
      <c r="O116" s="17">
        <f t="shared" si="153"/>
        <v>18</v>
      </c>
      <c r="P116" s="17">
        <f t="shared" si="153"/>
        <v>26</v>
      </c>
      <c r="Q116" s="17">
        <f t="shared" si="153"/>
        <v>6</v>
      </c>
      <c r="R116" s="17">
        <f t="shared" si="153"/>
        <v>10</v>
      </c>
      <c r="S116" s="17">
        <f t="shared" si="153"/>
        <v>24</v>
      </c>
      <c r="T116" s="17">
        <f t="shared" si="153"/>
        <v>3</v>
      </c>
      <c r="U116" s="17">
        <f t="shared" si="153"/>
        <v>6</v>
      </c>
      <c r="V116" s="17">
        <f t="shared" si="153"/>
        <v>22</v>
      </c>
      <c r="W116" s="17">
        <f t="shared" si="153"/>
        <v>11</v>
      </c>
      <c r="X116" s="17">
        <f t="shared" si="153"/>
        <v>7</v>
      </c>
      <c r="Y116" s="17">
        <f t="shared" si="153"/>
        <v>27</v>
      </c>
      <c r="Z116" s="17">
        <f t="shared" si="153"/>
        <v>7</v>
      </c>
      <c r="AA116" s="17">
        <f t="shared" si="153"/>
        <v>6</v>
      </c>
      <c r="AB116" s="17">
        <f t="shared" si="153"/>
        <v>22</v>
      </c>
      <c r="AC116" s="17">
        <f t="shared" si="153"/>
        <v>0</v>
      </c>
      <c r="AD116" s="17">
        <f t="shared" si="153"/>
        <v>2</v>
      </c>
      <c r="AE116" s="17">
        <f t="shared" si="153"/>
        <v>17</v>
      </c>
      <c r="AF116" s="17"/>
      <c r="AG116" s="10"/>
      <c r="AH116" s="10"/>
      <c r="AI116" s="40">
        <f t="shared" ref="AI116:AJ116" si="154">AI76+AI102+AI103+AI104+AI105</f>
        <v>900</v>
      </c>
      <c r="AJ116" s="40">
        <f t="shared" si="154"/>
        <v>1335</v>
      </c>
      <c r="AK116" s="40">
        <f t="shared" ref="AK116:AK117" si="155">AI116+AJ116</f>
        <v>2235</v>
      </c>
      <c r="AL116" s="40">
        <f>AL76+AL102+AL103+AL104+AL105</f>
        <v>199</v>
      </c>
      <c r="AM116" s="10"/>
      <c r="AN116" s="10"/>
      <c r="AO116" s="21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</row>
    <row r="117" spans="1:57" ht="12.75">
      <c r="A117" s="26"/>
      <c r="B117" s="20"/>
      <c r="C117" s="185" t="s">
        <v>318</v>
      </c>
      <c r="D117" s="186"/>
      <c r="E117" s="186"/>
      <c r="F117" s="186"/>
      <c r="G117" s="187"/>
      <c r="H117" s="17">
        <f t="shared" ref="H117:AE117" si="156">H76+H102+H103+H104+H105+H115</f>
        <v>15</v>
      </c>
      <c r="I117" s="17">
        <f t="shared" si="156"/>
        <v>20</v>
      </c>
      <c r="J117" s="17">
        <f t="shared" si="156"/>
        <v>31</v>
      </c>
      <c r="K117" s="17">
        <f t="shared" si="156"/>
        <v>10</v>
      </c>
      <c r="L117" s="17">
        <f t="shared" si="156"/>
        <v>42</v>
      </c>
      <c r="M117" s="17">
        <f t="shared" si="156"/>
        <v>32</v>
      </c>
      <c r="N117" s="17">
        <f t="shared" si="156"/>
        <v>8</v>
      </c>
      <c r="O117" s="17">
        <f t="shared" si="156"/>
        <v>78</v>
      </c>
      <c r="P117" s="17">
        <f t="shared" si="156"/>
        <v>31</v>
      </c>
      <c r="Q117" s="17">
        <f t="shared" si="156"/>
        <v>6</v>
      </c>
      <c r="R117" s="17">
        <f t="shared" si="156"/>
        <v>65</v>
      </c>
      <c r="S117" s="17">
        <f t="shared" si="156"/>
        <v>28</v>
      </c>
      <c r="T117" s="17">
        <f t="shared" si="156"/>
        <v>3</v>
      </c>
      <c r="U117" s="17">
        <f t="shared" si="156"/>
        <v>66</v>
      </c>
      <c r="V117" s="17">
        <f t="shared" si="156"/>
        <v>27</v>
      </c>
      <c r="W117" s="17">
        <f t="shared" si="156"/>
        <v>11</v>
      </c>
      <c r="X117" s="17">
        <f t="shared" si="156"/>
        <v>67</v>
      </c>
      <c r="Y117" s="17">
        <f t="shared" si="156"/>
        <v>32</v>
      </c>
      <c r="Z117" s="17">
        <f t="shared" si="156"/>
        <v>7</v>
      </c>
      <c r="AA117" s="17">
        <f t="shared" si="156"/>
        <v>66</v>
      </c>
      <c r="AB117" s="17">
        <f t="shared" si="156"/>
        <v>27</v>
      </c>
      <c r="AC117" s="17">
        <f t="shared" si="156"/>
        <v>0</v>
      </c>
      <c r="AD117" s="17">
        <f t="shared" si="156"/>
        <v>168</v>
      </c>
      <c r="AE117" s="17">
        <f t="shared" si="156"/>
        <v>32</v>
      </c>
      <c r="AF117" s="17"/>
      <c r="AG117" s="10" t="s">
        <v>153</v>
      </c>
      <c r="AH117" s="10" t="s">
        <v>153</v>
      </c>
      <c r="AI117" s="40">
        <f t="shared" ref="AI117:AJ117" si="157">AI76+AI102+AI103+AI104+AI105+AI115</f>
        <v>900</v>
      </c>
      <c r="AJ117" s="40">
        <f t="shared" si="157"/>
        <v>1816</v>
      </c>
      <c r="AK117" s="40">
        <f t="shared" si="155"/>
        <v>2716</v>
      </c>
      <c r="AL117" s="40">
        <f>AL76+AL102+AL103+AL104+AL105+AL115</f>
        <v>240</v>
      </c>
      <c r="AM117" s="10"/>
      <c r="AN117" s="10"/>
      <c r="AO117" s="21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</row>
    <row r="118" spans="1:57" ht="12.75" customHeight="1">
      <c r="A118" s="50"/>
      <c r="B118" s="50"/>
      <c r="C118" s="51"/>
      <c r="D118" s="51"/>
      <c r="E118" s="51"/>
      <c r="F118" s="51"/>
      <c r="G118" s="52"/>
      <c r="H118" s="53"/>
      <c r="I118" s="54"/>
      <c r="J118" s="54"/>
      <c r="K118" s="55"/>
      <c r="L118" s="54"/>
      <c r="M118" s="54"/>
      <c r="N118" s="55"/>
      <c r="O118" s="54"/>
      <c r="P118" s="54"/>
      <c r="Q118" s="55"/>
      <c r="R118" s="54"/>
      <c r="S118" s="54"/>
      <c r="T118" s="55"/>
      <c r="U118" s="54"/>
      <c r="V118" s="54"/>
      <c r="W118" s="55"/>
      <c r="X118" s="54"/>
      <c r="Y118" s="54"/>
      <c r="Z118" s="55"/>
      <c r="AA118" s="54"/>
      <c r="AB118" s="54"/>
      <c r="AC118" s="55"/>
      <c r="AD118" s="54"/>
      <c r="AE118" s="54"/>
      <c r="AF118" s="55"/>
      <c r="AG118" s="54"/>
      <c r="AH118" s="54"/>
      <c r="AI118" s="55"/>
      <c r="AJ118" s="54"/>
      <c r="AK118" s="54"/>
      <c r="AL118" s="54"/>
      <c r="AM118" s="54"/>
      <c r="AN118" s="56"/>
      <c r="AO118" s="57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2.75" customHeight="1">
      <c r="A119" s="50"/>
      <c r="B119" s="50"/>
      <c r="C119" s="51"/>
      <c r="D119" s="51"/>
      <c r="E119" s="51"/>
      <c r="F119" s="51"/>
      <c r="G119" s="52"/>
      <c r="H119" s="58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9"/>
      <c r="AO119" s="57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2.75" customHeight="1">
      <c r="A120" s="60"/>
      <c r="B120" s="60"/>
      <c r="C120" s="23"/>
      <c r="D120" s="23"/>
      <c r="E120" s="23"/>
      <c r="F120" s="23"/>
      <c r="G120" s="61"/>
      <c r="H120" s="62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4"/>
      <c r="AO120" s="65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</row>
    <row r="121" spans="1:57" ht="12.75" customHeight="1">
      <c r="A121" s="50"/>
      <c r="B121" s="50"/>
      <c r="C121" s="51"/>
      <c r="D121" s="51"/>
      <c r="E121" s="51"/>
      <c r="F121" s="51"/>
      <c r="G121" s="52"/>
      <c r="H121" s="58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9"/>
      <c r="AO121" s="67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2.75" customHeight="1">
      <c r="A122" s="50"/>
      <c r="B122" s="50"/>
      <c r="C122" s="51"/>
      <c r="D122" s="51"/>
      <c r="E122" s="51"/>
      <c r="F122" s="51"/>
      <c r="G122" s="52"/>
      <c r="H122" s="58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9"/>
      <c r="AO122" s="67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2.75" customHeight="1">
      <c r="A123" s="50"/>
      <c r="B123" s="50"/>
      <c r="C123" s="51"/>
      <c r="D123" s="51"/>
      <c r="E123" s="51"/>
      <c r="F123" s="51"/>
      <c r="G123" s="52"/>
      <c r="H123" s="58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9"/>
      <c r="AO123" s="67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2.75" customHeight="1">
      <c r="A124" s="50"/>
      <c r="B124" s="50"/>
      <c r="C124" s="51"/>
      <c r="D124" s="51"/>
      <c r="E124" s="51"/>
      <c r="F124" s="51"/>
      <c r="G124" s="52"/>
      <c r="H124" s="58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9"/>
      <c r="AO124" s="67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2.75" customHeight="1">
      <c r="A125" s="50"/>
      <c r="B125" s="50"/>
      <c r="C125" s="51"/>
      <c r="D125" s="51"/>
      <c r="E125" s="51"/>
      <c r="F125" s="51"/>
      <c r="G125" s="52"/>
      <c r="H125" s="58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9"/>
      <c r="AO125" s="67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2.75" customHeight="1">
      <c r="A126" s="50"/>
      <c r="B126" s="50"/>
      <c r="C126" s="51"/>
      <c r="D126" s="51"/>
      <c r="E126" s="51"/>
      <c r="F126" s="51"/>
      <c r="G126" s="52"/>
      <c r="H126" s="58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9"/>
      <c r="AO126" s="67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2.75" customHeight="1">
      <c r="A127" s="50"/>
      <c r="B127" s="50"/>
      <c r="C127" s="51"/>
      <c r="D127" s="51"/>
      <c r="E127" s="51"/>
      <c r="F127" s="51"/>
      <c r="G127" s="52"/>
      <c r="H127" s="58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9"/>
      <c r="AO127" s="67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2.75" customHeight="1">
      <c r="A128" s="50"/>
      <c r="B128" s="50"/>
      <c r="C128" s="51"/>
      <c r="D128" s="51"/>
      <c r="E128" s="51"/>
      <c r="F128" s="51"/>
      <c r="G128" s="52"/>
      <c r="H128" s="58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9"/>
      <c r="AO128" s="67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2.75" customHeight="1">
      <c r="A129" s="50"/>
      <c r="B129" s="50"/>
      <c r="C129" s="51"/>
      <c r="D129" s="51"/>
      <c r="E129" s="51"/>
      <c r="F129" s="51"/>
      <c r="G129" s="52"/>
      <c r="H129" s="58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9"/>
      <c r="AO129" s="67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2.75" customHeight="1">
      <c r="A130" s="50"/>
      <c r="B130" s="50"/>
      <c r="C130" s="51"/>
      <c r="D130" s="51"/>
      <c r="E130" s="51"/>
      <c r="F130" s="51"/>
      <c r="G130" s="52"/>
      <c r="H130" s="58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9"/>
      <c r="AO130" s="67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2.75" customHeight="1">
      <c r="A131" s="50"/>
      <c r="B131" s="50"/>
      <c r="C131" s="51"/>
      <c r="D131" s="51"/>
      <c r="E131" s="51"/>
      <c r="F131" s="51"/>
      <c r="G131" s="52"/>
      <c r="H131" s="58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9"/>
      <c r="AO131" s="67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2.75" customHeight="1">
      <c r="A132" s="50"/>
      <c r="B132" s="50"/>
      <c r="C132" s="51"/>
      <c r="D132" s="51"/>
      <c r="E132" s="51"/>
      <c r="F132" s="51"/>
      <c r="G132" s="52"/>
      <c r="H132" s="58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9"/>
      <c r="AO132" s="67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2.75" customHeight="1">
      <c r="A133" s="50"/>
      <c r="B133" s="50"/>
      <c r="C133" s="51"/>
      <c r="D133" s="51"/>
      <c r="E133" s="51"/>
      <c r="F133" s="51"/>
      <c r="G133" s="52"/>
      <c r="H133" s="58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9"/>
      <c r="AO133" s="67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2.75" customHeight="1">
      <c r="A134" s="50"/>
      <c r="B134" s="50"/>
      <c r="C134" s="51"/>
      <c r="D134" s="51"/>
      <c r="E134" s="51"/>
      <c r="F134" s="51"/>
      <c r="G134" s="52"/>
      <c r="H134" s="58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9"/>
      <c r="AO134" s="67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2.75" customHeight="1">
      <c r="A135" s="50"/>
      <c r="B135" s="50"/>
      <c r="C135" s="51"/>
      <c r="D135" s="51"/>
      <c r="E135" s="51"/>
      <c r="F135" s="51"/>
      <c r="G135" s="52"/>
      <c r="H135" s="58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9"/>
      <c r="AO135" s="67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2.75" customHeight="1">
      <c r="A136" s="50"/>
      <c r="B136" s="50"/>
      <c r="C136" s="51"/>
      <c r="D136" s="51"/>
      <c r="E136" s="51"/>
      <c r="F136" s="51"/>
      <c r="G136" s="52"/>
      <c r="H136" s="58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9"/>
      <c r="AO136" s="67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2.75" customHeight="1">
      <c r="A137" s="50"/>
      <c r="B137" s="50"/>
      <c r="C137" s="51"/>
      <c r="D137" s="51"/>
      <c r="E137" s="51"/>
      <c r="F137" s="51"/>
      <c r="G137" s="52"/>
      <c r="H137" s="58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9"/>
      <c r="AO137" s="67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2.75" customHeight="1">
      <c r="A138" s="50"/>
      <c r="B138" s="50"/>
      <c r="C138" s="51"/>
      <c r="D138" s="51"/>
      <c r="E138" s="51"/>
      <c r="F138" s="51"/>
      <c r="G138" s="52"/>
      <c r="H138" s="58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9"/>
      <c r="AO138" s="67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2.75" customHeight="1">
      <c r="A139" s="50"/>
      <c r="B139" s="50"/>
      <c r="C139" s="51"/>
      <c r="D139" s="51"/>
      <c r="E139" s="51"/>
      <c r="F139" s="51"/>
      <c r="G139" s="52"/>
      <c r="H139" s="58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9"/>
      <c r="AO139" s="67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2.75" customHeight="1">
      <c r="A140" s="50"/>
      <c r="B140" s="50"/>
      <c r="C140" s="51"/>
      <c r="D140" s="51"/>
      <c r="E140" s="51"/>
      <c r="F140" s="51"/>
      <c r="G140" s="52"/>
      <c r="H140" s="58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9"/>
      <c r="AO140" s="67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2.75" customHeight="1">
      <c r="A141" s="50"/>
      <c r="B141" s="50"/>
      <c r="C141" s="51"/>
      <c r="D141" s="51"/>
      <c r="E141" s="51"/>
      <c r="F141" s="51"/>
      <c r="G141" s="52"/>
      <c r="H141" s="58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9"/>
      <c r="AO141" s="67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2.75" customHeight="1">
      <c r="A142" s="50"/>
      <c r="B142" s="50"/>
      <c r="C142" s="51"/>
      <c r="D142" s="51"/>
      <c r="E142" s="51"/>
      <c r="F142" s="51"/>
      <c r="G142" s="52"/>
      <c r="H142" s="58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9"/>
      <c r="AO142" s="67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2.75" customHeight="1">
      <c r="A143" s="50"/>
      <c r="B143" s="50"/>
      <c r="C143" s="51"/>
      <c r="D143" s="51"/>
      <c r="E143" s="51"/>
      <c r="F143" s="51"/>
      <c r="G143" s="52"/>
      <c r="H143" s="58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9"/>
      <c r="AO143" s="67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2.75" customHeight="1">
      <c r="A144" s="50"/>
      <c r="B144" s="50"/>
      <c r="C144" s="51"/>
      <c r="D144" s="51"/>
      <c r="E144" s="51"/>
      <c r="F144" s="51"/>
      <c r="G144" s="52"/>
      <c r="H144" s="58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9"/>
      <c r="AO144" s="67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2.75" customHeight="1">
      <c r="A145" s="50"/>
      <c r="B145" s="50"/>
      <c r="C145" s="51"/>
      <c r="D145" s="51"/>
      <c r="E145" s="51"/>
      <c r="F145" s="51"/>
      <c r="G145" s="52"/>
      <c r="H145" s="58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9"/>
      <c r="AO145" s="67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2.75" customHeight="1">
      <c r="A146" s="50"/>
      <c r="B146" s="50"/>
      <c r="C146" s="51"/>
      <c r="D146" s="51"/>
      <c r="E146" s="51"/>
      <c r="F146" s="51"/>
      <c r="G146" s="52"/>
      <c r="H146" s="58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9"/>
      <c r="AO146" s="67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2.75" customHeight="1">
      <c r="A147" s="50"/>
      <c r="B147" s="50"/>
      <c r="C147" s="51"/>
      <c r="D147" s="51"/>
      <c r="E147" s="51"/>
      <c r="F147" s="51"/>
      <c r="G147" s="52"/>
      <c r="H147" s="58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9"/>
      <c r="AO147" s="67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2.75" customHeight="1">
      <c r="A148" s="50"/>
      <c r="B148" s="50"/>
      <c r="C148" s="51"/>
      <c r="D148" s="51"/>
      <c r="E148" s="51"/>
      <c r="F148" s="51"/>
      <c r="G148" s="52"/>
      <c r="H148" s="58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9"/>
      <c r="AO148" s="67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2.75" customHeight="1">
      <c r="A149" s="50"/>
      <c r="B149" s="50"/>
      <c r="C149" s="51"/>
      <c r="D149" s="51"/>
      <c r="E149" s="51"/>
      <c r="F149" s="51"/>
      <c r="G149" s="52"/>
      <c r="H149" s="58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9"/>
      <c r="AO149" s="67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2.75" customHeight="1">
      <c r="A150" s="50"/>
      <c r="B150" s="50"/>
      <c r="C150" s="51"/>
      <c r="D150" s="51"/>
      <c r="E150" s="51"/>
      <c r="F150" s="51"/>
      <c r="G150" s="52"/>
      <c r="H150" s="58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9"/>
      <c r="AO150" s="67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2.75" customHeight="1">
      <c r="A151" s="50"/>
      <c r="B151" s="50"/>
      <c r="C151" s="51"/>
      <c r="D151" s="51"/>
      <c r="E151" s="51"/>
      <c r="F151" s="51"/>
      <c r="G151" s="52"/>
      <c r="H151" s="58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9"/>
      <c r="AO151" s="67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2.75" customHeight="1">
      <c r="A152" s="50"/>
      <c r="B152" s="50"/>
      <c r="C152" s="51"/>
      <c r="D152" s="51"/>
      <c r="E152" s="51"/>
      <c r="F152" s="51"/>
      <c r="G152" s="52"/>
      <c r="H152" s="58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9"/>
      <c r="AO152" s="67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2.75" customHeight="1">
      <c r="A153" s="50"/>
      <c r="B153" s="50"/>
      <c r="C153" s="51"/>
      <c r="D153" s="51"/>
      <c r="E153" s="51"/>
      <c r="F153" s="51"/>
      <c r="G153" s="52"/>
      <c r="H153" s="58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9"/>
      <c r="AO153" s="67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2.75" customHeight="1">
      <c r="A154" s="50"/>
      <c r="B154" s="50"/>
      <c r="C154" s="51"/>
      <c r="D154" s="51"/>
      <c r="E154" s="51"/>
      <c r="F154" s="51"/>
      <c r="G154" s="52"/>
      <c r="H154" s="58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9"/>
      <c r="AO154" s="67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2.75" customHeight="1">
      <c r="A155" s="50"/>
      <c r="B155" s="50"/>
      <c r="C155" s="51"/>
      <c r="D155" s="51"/>
      <c r="E155" s="51"/>
      <c r="F155" s="51"/>
      <c r="G155" s="52"/>
      <c r="H155" s="58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9"/>
      <c r="AO155" s="67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2.75" customHeight="1">
      <c r="A156" s="50"/>
      <c r="B156" s="50"/>
      <c r="C156" s="51"/>
      <c r="D156" s="51"/>
      <c r="E156" s="51"/>
      <c r="F156" s="51"/>
      <c r="G156" s="52"/>
      <c r="H156" s="58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9"/>
      <c r="AO156" s="67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2.75" customHeight="1">
      <c r="A157" s="50"/>
      <c r="B157" s="50"/>
      <c r="C157" s="51"/>
      <c r="D157" s="51"/>
      <c r="E157" s="51"/>
      <c r="F157" s="51"/>
      <c r="G157" s="52"/>
      <c r="H157" s="58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9"/>
      <c r="AO157" s="67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2.75" customHeight="1">
      <c r="A158" s="50"/>
      <c r="B158" s="50"/>
      <c r="C158" s="51"/>
      <c r="D158" s="51"/>
      <c r="E158" s="51"/>
      <c r="F158" s="51"/>
      <c r="G158" s="52"/>
      <c r="H158" s="58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9"/>
      <c r="AO158" s="67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2.75" customHeight="1">
      <c r="A159" s="50"/>
      <c r="B159" s="50"/>
      <c r="C159" s="51"/>
      <c r="D159" s="51"/>
      <c r="E159" s="51"/>
      <c r="F159" s="51"/>
      <c r="G159" s="52"/>
      <c r="H159" s="58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9"/>
      <c r="AO159" s="67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2.75" customHeight="1">
      <c r="A160" s="50"/>
      <c r="B160" s="50"/>
      <c r="C160" s="51"/>
      <c r="D160" s="51"/>
      <c r="E160" s="51"/>
      <c r="F160" s="51"/>
      <c r="G160" s="52"/>
      <c r="H160" s="58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9"/>
      <c r="AO160" s="67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2.75" customHeight="1">
      <c r="A161" s="50"/>
      <c r="B161" s="50"/>
      <c r="C161" s="51"/>
      <c r="D161" s="51"/>
      <c r="E161" s="51"/>
      <c r="F161" s="51"/>
      <c r="G161" s="52"/>
      <c r="H161" s="58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9"/>
      <c r="AO161" s="67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2.75" customHeight="1">
      <c r="A162" s="50"/>
      <c r="B162" s="50"/>
      <c r="C162" s="51"/>
      <c r="D162" s="51"/>
      <c r="E162" s="51"/>
      <c r="F162" s="51"/>
      <c r="G162" s="52"/>
      <c r="H162" s="58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9"/>
      <c r="AO162" s="67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2.75" customHeight="1">
      <c r="A163" s="50"/>
      <c r="B163" s="50"/>
      <c r="C163" s="51"/>
      <c r="D163" s="51"/>
      <c r="E163" s="51"/>
      <c r="F163" s="51"/>
      <c r="G163" s="52"/>
      <c r="H163" s="58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9"/>
      <c r="AO163" s="67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2.75" customHeight="1">
      <c r="A164" s="50"/>
      <c r="B164" s="50"/>
      <c r="C164" s="51"/>
      <c r="D164" s="51"/>
      <c r="E164" s="51"/>
      <c r="F164" s="51"/>
      <c r="G164" s="52"/>
      <c r="H164" s="58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9"/>
      <c r="AO164" s="67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2.75" customHeight="1">
      <c r="A165" s="50"/>
      <c r="B165" s="50"/>
      <c r="C165" s="51"/>
      <c r="D165" s="51"/>
      <c r="E165" s="51"/>
      <c r="F165" s="51"/>
      <c r="G165" s="52"/>
      <c r="H165" s="58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9"/>
      <c r="AO165" s="67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2.75" customHeight="1">
      <c r="A166" s="50"/>
      <c r="B166" s="50"/>
      <c r="C166" s="51"/>
      <c r="D166" s="51"/>
      <c r="E166" s="51"/>
      <c r="F166" s="51"/>
      <c r="G166" s="52"/>
      <c r="H166" s="58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9"/>
      <c r="AO166" s="67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2.75" customHeight="1">
      <c r="A167" s="50"/>
      <c r="B167" s="50"/>
      <c r="C167" s="51"/>
      <c r="D167" s="51"/>
      <c r="E167" s="51"/>
      <c r="F167" s="51"/>
      <c r="G167" s="52"/>
      <c r="H167" s="58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9"/>
      <c r="AO167" s="67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2.75" customHeight="1">
      <c r="A168" s="50"/>
      <c r="B168" s="50"/>
      <c r="C168" s="51"/>
      <c r="D168" s="51"/>
      <c r="E168" s="51"/>
      <c r="F168" s="51"/>
      <c r="G168" s="52"/>
      <c r="H168" s="58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9"/>
      <c r="AO168" s="67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2.75" customHeight="1">
      <c r="A169" s="50"/>
      <c r="B169" s="50"/>
      <c r="C169" s="51"/>
      <c r="D169" s="51"/>
      <c r="E169" s="51"/>
      <c r="F169" s="51"/>
      <c r="G169" s="52"/>
      <c r="H169" s="58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9"/>
      <c r="AO169" s="67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2.75" customHeight="1">
      <c r="A170" s="50"/>
      <c r="B170" s="50"/>
      <c r="C170" s="51"/>
      <c r="D170" s="51"/>
      <c r="E170" s="51"/>
      <c r="F170" s="51"/>
      <c r="G170" s="52"/>
      <c r="H170" s="58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9"/>
      <c r="AO170" s="67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2.75" customHeight="1">
      <c r="A171" s="50"/>
      <c r="B171" s="50"/>
      <c r="C171" s="51"/>
      <c r="D171" s="51"/>
      <c r="E171" s="51"/>
      <c r="F171" s="51"/>
      <c r="G171" s="52"/>
      <c r="H171" s="58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9"/>
      <c r="AO171" s="67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2.75" customHeight="1">
      <c r="A172" s="50"/>
      <c r="B172" s="50"/>
      <c r="C172" s="51"/>
      <c r="D172" s="51"/>
      <c r="E172" s="51"/>
      <c r="F172" s="51"/>
      <c r="G172" s="52"/>
      <c r="H172" s="58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9"/>
      <c r="AO172" s="67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2.75" customHeight="1">
      <c r="A173" s="50"/>
      <c r="B173" s="50"/>
      <c r="C173" s="51"/>
      <c r="D173" s="51"/>
      <c r="E173" s="51"/>
      <c r="F173" s="51"/>
      <c r="G173" s="52"/>
      <c r="H173" s="58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9"/>
      <c r="AO173" s="67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2.75" customHeight="1">
      <c r="A174" s="50"/>
      <c r="B174" s="50"/>
      <c r="C174" s="51"/>
      <c r="D174" s="51"/>
      <c r="E174" s="51"/>
      <c r="F174" s="51"/>
      <c r="G174" s="52"/>
      <c r="H174" s="58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9"/>
      <c r="AO174" s="67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2.75" customHeight="1">
      <c r="A175" s="50"/>
      <c r="B175" s="50"/>
      <c r="C175" s="51"/>
      <c r="D175" s="51"/>
      <c r="E175" s="51"/>
      <c r="F175" s="51"/>
      <c r="G175" s="52"/>
      <c r="H175" s="58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9"/>
      <c r="AO175" s="67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2.75" customHeight="1">
      <c r="A176" s="50"/>
      <c r="B176" s="50"/>
      <c r="C176" s="51"/>
      <c r="D176" s="51"/>
      <c r="E176" s="51"/>
      <c r="F176" s="51"/>
      <c r="G176" s="52"/>
      <c r="H176" s="58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9"/>
      <c r="AO176" s="67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2.75" customHeight="1">
      <c r="A177" s="50"/>
      <c r="B177" s="50"/>
      <c r="C177" s="51"/>
      <c r="D177" s="51"/>
      <c r="E177" s="51"/>
      <c r="F177" s="51"/>
      <c r="G177" s="52"/>
      <c r="H177" s="58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9"/>
      <c r="AO177" s="67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2.75" customHeight="1">
      <c r="A178" s="50"/>
      <c r="B178" s="50"/>
      <c r="C178" s="51"/>
      <c r="D178" s="51"/>
      <c r="E178" s="51"/>
      <c r="F178" s="51"/>
      <c r="G178" s="52"/>
      <c r="H178" s="58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9"/>
      <c r="AO178" s="67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2.75" customHeight="1">
      <c r="A179" s="50"/>
      <c r="B179" s="50"/>
      <c r="C179" s="51"/>
      <c r="D179" s="51"/>
      <c r="E179" s="51"/>
      <c r="F179" s="51"/>
      <c r="G179" s="52"/>
      <c r="H179" s="58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9"/>
      <c r="AO179" s="67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2.75" customHeight="1">
      <c r="A180" s="50"/>
      <c r="B180" s="50"/>
      <c r="C180" s="51"/>
      <c r="D180" s="51"/>
      <c r="E180" s="51"/>
      <c r="F180" s="51"/>
      <c r="G180" s="52"/>
      <c r="H180" s="58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9"/>
      <c r="AO180" s="67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2.75" customHeight="1">
      <c r="A181" s="50"/>
      <c r="B181" s="50"/>
      <c r="C181" s="51"/>
      <c r="D181" s="51"/>
      <c r="E181" s="51"/>
      <c r="F181" s="51"/>
      <c r="G181" s="52"/>
      <c r="H181" s="58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9"/>
      <c r="AO181" s="67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2.75" customHeight="1">
      <c r="A182" s="50"/>
      <c r="B182" s="50"/>
      <c r="C182" s="51"/>
      <c r="D182" s="51"/>
      <c r="E182" s="51"/>
      <c r="F182" s="51"/>
      <c r="G182" s="52"/>
      <c r="H182" s="58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9"/>
      <c r="AO182" s="67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2.75" customHeight="1">
      <c r="A183" s="50"/>
      <c r="B183" s="50"/>
      <c r="C183" s="51"/>
      <c r="D183" s="51"/>
      <c r="E183" s="51"/>
      <c r="F183" s="51"/>
      <c r="G183" s="52"/>
      <c r="H183" s="58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9"/>
      <c r="AO183" s="67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2.75" customHeight="1">
      <c r="A184" s="50"/>
      <c r="B184" s="50"/>
      <c r="C184" s="51"/>
      <c r="D184" s="51"/>
      <c r="E184" s="51"/>
      <c r="F184" s="51"/>
      <c r="G184" s="52"/>
      <c r="H184" s="58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9"/>
      <c r="AO184" s="67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2.75" customHeight="1">
      <c r="A185" s="50"/>
      <c r="B185" s="50"/>
      <c r="C185" s="51"/>
      <c r="D185" s="51"/>
      <c r="E185" s="51"/>
      <c r="F185" s="51"/>
      <c r="G185" s="52"/>
      <c r="H185" s="58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9"/>
      <c r="AO185" s="67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2.75" customHeight="1">
      <c r="A186" s="50"/>
      <c r="B186" s="50"/>
      <c r="C186" s="51"/>
      <c r="D186" s="51"/>
      <c r="E186" s="51"/>
      <c r="F186" s="51"/>
      <c r="G186" s="52"/>
      <c r="H186" s="58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9"/>
      <c r="AO186" s="67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2.75" customHeight="1">
      <c r="A187" s="50"/>
      <c r="B187" s="50"/>
      <c r="C187" s="51"/>
      <c r="D187" s="51"/>
      <c r="E187" s="51"/>
      <c r="F187" s="51"/>
      <c r="G187" s="52"/>
      <c r="H187" s="58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9"/>
      <c r="AO187" s="67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2.75" customHeight="1">
      <c r="A188" s="50"/>
      <c r="B188" s="50"/>
      <c r="C188" s="51"/>
      <c r="D188" s="51"/>
      <c r="E188" s="51"/>
      <c r="F188" s="51"/>
      <c r="G188" s="52"/>
      <c r="H188" s="58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9"/>
      <c r="AO188" s="67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2.75" customHeight="1">
      <c r="A189" s="50"/>
      <c r="B189" s="50"/>
      <c r="C189" s="51"/>
      <c r="D189" s="51"/>
      <c r="E189" s="51"/>
      <c r="F189" s="51"/>
      <c r="G189" s="52"/>
      <c r="H189" s="58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9"/>
      <c r="AO189" s="67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2.75" customHeight="1">
      <c r="A190" s="50"/>
      <c r="B190" s="50"/>
      <c r="C190" s="51"/>
      <c r="D190" s="51"/>
      <c r="E190" s="51"/>
      <c r="F190" s="51"/>
      <c r="G190" s="52"/>
      <c r="H190" s="58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9"/>
      <c r="AO190" s="67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2.75" customHeight="1">
      <c r="A191" s="50"/>
      <c r="B191" s="50"/>
      <c r="C191" s="51"/>
      <c r="D191" s="51"/>
      <c r="E191" s="51"/>
      <c r="F191" s="51"/>
      <c r="G191" s="52"/>
      <c r="H191" s="58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9"/>
      <c r="AO191" s="67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2.75" customHeight="1">
      <c r="A192" s="50"/>
      <c r="B192" s="50"/>
      <c r="C192" s="51"/>
      <c r="D192" s="51"/>
      <c r="E192" s="51"/>
      <c r="F192" s="51"/>
      <c r="G192" s="52"/>
      <c r="H192" s="58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9"/>
      <c r="AO192" s="67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2.75" customHeight="1">
      <c r="A193" s="50"/>
      <c r="B193" s="50"/>
      <c r="C193" s="51"/>
      <c r="D193" s="51"/>
      <c r="E193" s="51"/>
      <c r="F193" s="51"/>
      <c r="G193" s="52"/>
      <c r="H193" s="58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9"/>
      <c r="AO193" s="67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2.75" customHeight="1">
      <c r="A194" s="50"/>
      <c r="B194" s="50"/>
      <c r="C194" s="51"/>
      <c r="D194" s="51"/>
      <c r="E194" s="51"/>
      <c r="F194" s="51"/>
      <c r="G194" s="52"/>
      <c r="H194" s="58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9"/>
      <c r="AO194" s="67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2.75" customHeight="1">
      <c r="A195" s="50"/>
      <c r="B195" s="50"/>
      <c r="C195" s="51"/>
      <c r="D195" s="51"/>
      <c r="E195" s="51"/>
      <c r="F195" s="51"/>
      <c r="G195" s="52"/>
      <c r="H195" s="58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9"/>
      <c r="AO195" s="67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2.75" customHeight="1">
      <c r="A196" s="50"/>
      <c r="B196" s="50"/>
      <c r="C196" s="51"/>
      <c r="D196" s="51"/>
      <c r="E196" s="51"/>
      <c r="F196" s="51"/>
      <c r="G196" s="52"/>
      <c r="H196" s="58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9"/>
      <c r="AO196" s="67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2.75" customHeight="1">
      <c r="A197" s="50"/>
      <c r="B197" s="50"/>
      <c r="C197" s="51"/>
      <c r="D197" s="51"/>
      <c r="E197" s="51"/>
      <c r="F197" s="51"/>
      <c r="G197" s="52"/>
      <c r="H197" s="58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9"/>
      <c r="AO197" s="67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2.75" customHeight="1">
      <c r="A198" s="50"/>
      <c r="B198" s="50"/>
      <c r="C198" s="51"/>
      <c r="D198" s="51"/>
      <c r="E198" s="51"/>
      <c r="F198" s="51"/>
      <c r="G198" s="52"/>
      <c r="H198" s="58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9"/>
      <c r="AO198" s="67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2.75" customHeight="1">
      <c r="A199" s="50"/>
      <c r="B199" s="50"/>
      <c r="C199" s="51"/>
      <c r="D199" s="51"/>
      <c r="E199" s="51"/>
      <c r="F199" s="51"/>
      <c r="G199" s="52"/>
      <c r="H199" s="58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9"/>
      <c r="AO199" s="67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2.75" customHeight="1">
      <c r="A200" s="50"/>
      <c r="B200" s="50"/>
      <c r="C200" s="51"/>
      <c r="D200" s="51"/>
      <c r="E200" s="51"/>
      <c r="F200" s="51"/>
      <c r="G200" s="52"/>
      <c r="H200" s="58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9"/>
      <c r="AO200" s="67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2.75" customHeight="1">
      <c r="A201" s="50"/>
      <c r="B201" s="50"/>
      <c r="C201" s="51"/>
      <c r="D201" s="51"/>
      <c r="E201" s="51"/>
      <c r="F201" s="51"/>
      <c r="G201" s="52"/>
      <c r="H201" s="58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9"/>
      <c r="AO201" s="67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2.75" customHeight="1">
      <c r="A202" s="50"/>
      <c r="B202" s="50"/>
      <c r="C202" s="51"/>
      <c r="D202" s="51"/>
      <c r="E202" s="51"/>
      <c r="F202" s="51"/>
      <c r="G202" s="52"/>
      <c r="H202" s="58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9"/>
      <c r="AO202" s="67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2.75" customHeight="1">
      <c r="A203" s="50"/>
      <c r="B203" s="50"/>
      <c r="C203" s="51"/>
      <c r="D203" s="51"/>
      <c r="E203" s="51"/>
      <c r="F203" s="51"/>
      <c r="G203" s="52"/>
      <c r="H203" s="58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9"/>
      <c r="AO203" s="67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2.75" customHeight="1">
      <c r="A204" s="50"/>
      <c r="B204" s="50"/>
      <c r="C204" s="51"/>
      <c r="D204" s="51"/>
      <c r="E204" s="51"/>
      <c r="F204" s="51"/>
      <c r="G204" s="52"/>
      <c r="H204" s="58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9"/>
      <c r="AO204" s="67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2.75" customHeight="1">
      <c r="A205" s="50"/>
      <c r="B205" s="50"/>
      <c r="C205" s="51"/>
      <c r="D205" s="51"/>
      <c r="E205" s="51"/>
      <c r="F205" s="51"/>
      <c r="G205" s="52"/>
      <c r="H205" s="58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9"/>
      <c r="AO205" s="67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2.75" customHeight="1">
      <c r="A206" s="50"/>
      <c r="B206" s="50"/>
      <c r="C206" s="51"/>
      <c r="D206" s="51"/>
      <c r="E206" s="51"/>
      <c r="F206" s="51"/>
      <c r="G206" s="52"/>
      <c r="H206" s="58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9"/>
      <c r="AO206" s="67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2.75" customHeight="1">
      <c r="A207" s="50"/>
      <c r="B207" s="50"/>
      <c r="C207" s="51"/>
      <c r="D207" s="51"/>
      <c r="E207" s="51"/>
      <c r="F207" s="51"/>
      <c r="G207" s="52"/>
      <c r="H207" s="58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9"/>
      <c r="AO207" s="67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2.75" customHeight="1">
      <c r="A208" s="50"/>
      <c r="B208" s="50"/>
      <c r="C208" s="51"/>
      <c r="D208" s="51"/>
      <c r="E208" s="51"/>
      <c r="F208" s="51"/>
      <c r="G208" s="52"/>
      <c r="H208" s="58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9"/>
      <c r="AO208" s="67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2.75" customHeight="1">
      <c r="A209" s="50"/>
      <c r="B209" s="50"/>
      <c r="C209" s="51"/>
      <c r="D209" s="51"/>
      <c r="E209" s="51"/>
      <c r="F209" s="51"/>
      <c r="G209" s="52"/>
      <c r="H209" s="58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9"/>
      <c r="AO209" s="67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2.75" customHeight="1">
      <c r="A210" s="50"/>
      <c r="B210" s="50"/>
      <c r="C210" s="51"/>
      <c r="D210" s="51"/>
      <c r="E210" s="51"/>
      <c r="F210" s="51"/>
      <c r="G210" s="52"/>
      <c r="H210" s="58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9"/>
      <c r="AO210" s="67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2.75" customHeight="1">
      <c r="A211" s="50"/>
      <c r="B211" s="50"/>
      <c r="C211" s="51"/>
      <c r="D211" s="51"/>
      <c r="E211" s="51"/>
      <c r="F211" s="51"/>
      <c r="G211" s="52"/>
      <c r="H211" s="58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9"/>
      <c r="AO211" s="67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2.75" customHeight="1">
      <c r="A212" s="50"/>
      <c r="B212" s="50"/>
      <c r="C212" s="51"/>
      <c r="D212" s="51"/>
      <c r="E212" s="51"/>
      <c r="F212" s="51"/>
      <c r="G212" s="52"/>
      <c r="H212" s="58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9"/>
      <c r="AO212" s="67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2.75" customHeight="1">
      <c r="A213" s="50"/>
      <c r="B213" s="50"/>
      <c r="C213" s="51"/>
      <c r="D213" s="51"/>
      <c r="E213" s="51"/>
      <c r="F213" s="51"/>
      <c r="G213" s="52"/>
      <c r="H213" s="58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9"/>
      <c r="AO213" s="67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2.75" customHeight="1">
      <c r="A214" s="50"/>
      <c r="B214" s="50"/>
      <c r="C214" s="51"/>
      <c r="D214" s="51"/>
      <c r="E214" s="51"/>
      <c r="F214" s="51"/>
      <c r="G214" s="52"/>
      <c r="H214" s="58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9"/>
      <c r="AO214" s="67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2.75" customHeight="1">
      <c r="A215" s="50"/>
      <c r="B215" s="50"/>
      <c r="C215" s="51"/>
      <c r="D215" s="51"/>
      <c r="E215" s="51"/>
      <c r="F215" s="51"/>
      <c r="G215" s="52"/>
      <c r="H215" s="58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9"/>
      <c r="AO215" s="67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2.75" customHeight="1">
      <c r="A216" s="50"/>
      <c r="B216" s="50"/>
      <c r="C216" s="51"/>
      <c r="D216" s="51"/>
      <c r="E216" s="51"/>
      <c r="F216" s="51"/>
      <c r="G216" s="52"/>
      <c r="H216" s="58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9"/>
      <c r="AO216" s="67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2.75" customHeight="1">
      <c r="A217" s="50"/>
      <c r="B217" s="50"/>
      <c r="C217" s="51"/>
      <c r="D217" s="51"/>
      <c r="E217" s="51"/>
      <c r="F217" s="51"/>
      <c r="G217" s="52"/>
      <c r="H217" s="58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9"/>
      <c r="AO217" s="67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2.75" customHeight="1">
      <c r="A218" s="50"/>
      <c r="B218" s="50"/>
      <c r="C218" s="51"/>
      <c r="D218" s="51"/>
      <c r="E218" s="51"/>
      <c r="F218" s="51"/>
      <c r="G218" s="52"/>
      <c r="H218" s="58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9"/>
      <c r="AO218" s="67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2.75" customHeight="1">
      <c r="A219" s="50"/>
      <c r="B219" s="50"/>
      <c r="C219" s="51"/>
      <c r="D219" s="51"/>
      <c r="E219" s="51"/>
      <c r="F219" s="51"/>
      <c r="G219" s="52"/>
      <c r="H219" s="58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9"/>
      <c r="AO219" s="67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2.75" customHeight="1">
      <c r="A220" s="50"/>
      <c r="B220" s="50"/>
      <c r="C220" s="51"/>
      <c r="D220" s="51"/>
      <c r="E220" s="51"/>
      <c r="F220" s="51"/>
      <c r="G220" s="52"/>
      <c r="H220" s="58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9"/>
      <c r="AO220" s="67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2.75" customHeight="1">
      <c r="A221" s="50"/>
      <c r="B221" s="50"/>
      <c r="C221" s="51"/>
      <c r="D221" s="51"/>
      <c r="E221" s="51"/>
      <c r="F221" s="51"/>
      <c r="G221" s="52"/>
      <c r="H221" s="58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9"/>
      <c r="AO221" s="67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2.75" customHeight="1">
      <c r="A222" s="50"/>
      <c r="B222" s="50"/>
      <c r="C222" s="51"/>
      <c r="D222" s="51"/>
      <c r="E222" s="51"/>
      <c r="F222" s="51"/>
      <c r="G222" s="52"/>
      <c r="H222" s="58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9"/>
      <c r="AO222" s="67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2.75" customHeight="1">
      <c r="A223" s="50"/>
      <c r="B223" s="50"/>
      <c r="C223" s="51"/>
      <c r="D223" s="51"/>
      <c r="E223" s="51"/>
      <c r="F223" s="51"/>
      <c r="G223" s="52"/>
      <c r="H223" s="58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9"/>
      <c r="AO223" s="67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2.75" customHeight="1">
      <c r="A224" s="50"/>
      <c r="B224" s="50"/>
      <c r="C224" s="51"/>
      <c r="D224" s="51"/>
      <c r="E224" s="51"/>
      <c r="F224" s="51"/>
      <c r="G224" s="52"/>
      <c r="H224" s="58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9"/>
      <c r="AO224" s="67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2.75" customHeight="1">
      <c r="A225" s="50"/>
      <c r="B225" s="50"/>
      <c r="C225" s="51"/>
      <c r="D225" s="51"/>
      <c r="E225" s="51"/>
      <c r="F225" s="51"/>
      <c r="G225" s="52"/>
      <c r="H225" s="58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9"/>
      <c r="AO225" s="67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2.75" customHeight="1">
      <c r="A226" s="50"/>
      <c r="B226" s="50"/>
      <c r="C226" s="51"/>
      <c r="D226" s="51"/>
      <c r="E226" s="51"/>
      <c r="F226" s="51"/>
      <c r="G226" s="52"/>
      <c r="H226" s="58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9"/>
      <c r="AO226" s="67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2.75" customHeight="1">
      <c r="A227" s="50"/>
      <c r="B227" s="50"/>
      <c r="C227" s="51"/>
      <c r="D227" s="51"/>
      <c r="E227" s="51"/>
      <c r="F227" s="51"/>
      <c r="G227" s="52"/>
      <c r="H227" s="58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9"/>
      <c r="AO227" s="67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2.75" customHeight="1">
      <c r="A228" s="50"/>
      <c r="B228" s="50"/>
      <c r="C228" s="51"/>
      <c r="D228" s="51"/>
      <c r="E228" s="51"/>
      <c r="F228" s="51"/>
      <c r="G228" s="52"/>
      <c r="H228" s="58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9"/>
      <c r="AO228" s="67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2.75" customHeight="1">
      <c r="A229" s="50"/>
      <c r="B229" s="50"/>
      <c r="C229" s="51"/>
      <c r="D229" s="51"/>
      <c r="E229" s="51"/>
      <c r="F229" s="51"/>
      <c r="G229" s="52"/>
      <c r="H229" s="58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9"/>
      <c r="AO229" s="67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2.75" customHeight="1">
      <c r="A230" s="50"/>
      <c r="B230" s="50"/>
      <c r="C230" s="51"/>
      <c r="D230" s="51"/>
      <c r="E230" s="51"/>
      <c r="F230" s="51"/>
      <c r="G230" s="52"/>
      <c r="H230" s="58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9"/>
      <c r="AO230" s="67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2.75" customHeight="1">
      <c r="A231" s="50"/>
      <c r="B231" s="50"/>
      <c r="C231" s="51"/>
      <c r="D231" s="51"/>
      <c r="E231" s="51"/>
      <c r="F231" s="51"/>
      <c r="G231" s="52"/>
      <c r="H231" s="58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9"/>
      <c r="AO231" s="67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2.75" customHeight="1">
      <c r="A232" s="50"/>
      <c r="B232" s="50"/>
      <c r="C232" s="51"/>
      <c r="D232" s="51"/>
      <c r="E232" s="51"/>
      <c r="F232" s="51"/>
      <c r="G232" s="52"/>
      <c r="H232" s="58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9"/>
      <c r="AO232" s="67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2.75" customHeight="1">
      <c r="A233" s="50"/>
      <c r="B233" s="50"/>
      <c r="C233" s="51"/>
      <c r="D233" s="51"/>
      <c r="E233" s="51"/>
      <c r="F233" s="51"/>
      <c r="G233" s="52"/>
      <c r="H233" s="58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9"/>
      <c r="AO233" s="67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2.75" customHeight="1">
      <c r="A234" s="50"/>
      <c r="B234" s="50"/>
      <c r="C234" s="51"/>
      <c r="D234" s="51"/>
      <c r="E234" s="51"/>
      <c r="F234" s="51"/>
      <c r="G234" s="52"/>
      <c r="H234" s="58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9"/>
      <c r="AO234" s="67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2.75" customHeight="1">
      <c r="A235" s="50"/>
      <c r="B235" s="50"/>
      <c r="C235" s="51"/>
      <c r="D235" s="51"/>
      <c r="E235" s="51"/>
      <c r="F235" s="51"/>
      <c r="G235" s="52"/>
      <c r="H235" s="58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9"/>
      <c r="AO235" s="67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2.75" customHeight="1">
      <c r="A236" s="50"/>
      <c r="B236" s="50"/>
      <c r="C236" s="51"/>
      <c r="D236" s="51"/>
      <c r="E236" s="51"/>
      <c r="F236" s="51"/>
      <c r="G236" s="52"/>
      <c r="H236" s="58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9"/>
      <c r="AO236" s="67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2.75" customHeight="1">
      <c r="A237" s="50"/>
      <c r="B237" s="50"/>
      <c r="C237" s="51"/>
      <c r="D237" s="51"/>
      <c r="E237" s="51"/>
      <c r="F237" s="51"/>
      <c r="G237" s="52"/>
      <c r="H237" s="58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9"/>
      <c r="AO237" s="67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2.75" customHeight="1">
      <c r="A238" s="50"/>
      <c r="B238" s="50"/>
      <c r="C238" s="51"/>
      <c r="D238" s="51"/>
      <c r="E238" s="51"/>
      <c r="F238" s="51"/>
      <c r="G238" s="52"/>
      <c r="H238" s="58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9"/>
      <c r="AO238" s="67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2.75" customHeight="1">
      <c r="A239" s="50"/>
      <c r="B239" s="50"/>
      <c r="C239" s="51"/>
      <c r="D239" s="51"/>
      <c r="E239" s="51"/>
      <c r="F239" s="51"/>
      <c r="G239" s="52"/>
      <c r="H239" s="58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9"/>
      <c r="AO239" s="67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2.75" customHeight="1">
      <c r="A240" s="50"/>
      <c r="B240" s="50"/>
      <c r="C240" s="51"/>
      <c r="D240" s="51"/>
      <c r="E240" s="51"/>
      <c r="F240" s="51"/>
      <c r="G240" s="52"/>
      <c r="H240" s="58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9"/>
      <c r="AO240" s="67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2.75" customHeight="1">
      <c r="A241" s="50"/>
      <c r="B241" s="50"/>
      <c r="C241" s="51"/>
      <c r="D241" s="51"/>
      <c r="E241" s="51"/>
      <c r="F241" s="51"/>
      <c r="G241" s="52"/>
      <c r="H241" s="58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9"/>
      <c r="AO241" s="67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2.75" customHeight="1">
      <c r="A242" s="50"/>
      <c r="B242" s="50"/>
      <c r="C242" s="51"/>
      <c r="D242" s="51"/>
      <c r="E242" s="51"/>
      <c r="F242" s="51"/>
      <c r="G242" s="52"/>
      <c r="H242" s="58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9"/>
      <c r="AO242" s="67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2.75" customHeight="1">
      <c r="A243" s="50"/>
      <c r="B243" s="50"/>
      <c r="C243" s="51"/>
      <c r="D243" s="51"/>
      <c r="E243" s="51"/>
      <c r="F243" s="51"/>
      <c r="G243" s="52"/>
      <c r="H243" s="58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9"/>
      <c r="AO243" s="67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2.75" customHeight="1">
      <c r="A244" s="50"/>
      <c r="B244" s="50"/>
      <c r="C244" s="51"/>
      <c r="D244" s="51"/>
      <c r="E244" s="51"/>
      <c r="F244" s="51"/>
      <c r="G244" s="52"/>
      <c r="H244" s="58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9"/>
      <c r="AO244" s="67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2.75" customHeight="1">
      <c r="A245" s="50"/>
      <c r="B245" s="50"/>
      <c r="C245" s="51"/>
      <c r="D245" s="51"/>
      <c r="E245" s="51"/>
      <c r="F245" s="51"/>
      <c r="G245" s="52"/>
      <c r="H245" s="58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9"/>
      <c r="AO245" s="67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2.75" customHeight="1">
      <c r="A246" s="50"/>
      <c r="B246" s="50"/>
      <c r="C246" s="51"/>
      <c r="D246" s="51"/>
      <c r="E246" s="51"/>
      <c r="F246" s="51"/>
      <c r="G246" s="52"/>
      <c r="H246" s="58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9"/>
      <c r="AO246" s="67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2.75" customHeight="1">
      <c r="A247" s="50"/>
      <c r="B247" s="50"/>
      <c r="C247" s="51"/>
      <c r="D247" s="51"/>
      <c r="E247" s="51"/>
      <c r="F247" s="51"/>
      <c r="G247" s="52"/>
      <c r="H247" s="58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9"/>
      <c r="AO247" s="67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2.75" customHeight="1">
      <c r="A248" s="50"/>
      <c r="B248" s="50"/>
      <c r="C248" s="51"/>
      <c r="D248" s="51"/>
      <c r="E248" s="51"/>
      <c r="F248" s="51"/>
      <c r="G248" s="52"/>
      <c r="H248" s="58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9"/>
      <c r="AO248" s="67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2.75" customHeight="1">
      <c r="A249" s="50"/>
      <c r="B249" s="50"/>
      <c r="C249" s="51"/>
      <c r="D249" s="51"/>
      <c r="E249" s="51"/>
      <c r="F249" s="51"/>
      <c r="G249" s="52"/>
      <c r="H249" s="58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9"/>
      <c r="AO249" s="67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2.75" customHeight="1">
      <c r="A250" s="50"/>
      <c r="B250" s="50"/>
      <c r="C250" s="51"/>
      <c r="D250" s="51"/>
      <c r="E250" s="51"/>
      <c r="F250" s="51"/>
      <c r="G250" s="52"/>
      <c r="H250" s="58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9"/>
      <c r="AO250" s="67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2.75" customHeight="1">
      <c r="A251" s="50"/>
      <c r="B251" s="50"/>
      <c r="C251" s="51"/>
      <c r="D251" s="51"/>
      <c r="E251" s="51"/>
      <c r="F251" s="51"/>
      <c r="G251" s="52"/>
      <c r="H251" s="58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9"/>
      <c r="AO251" s="67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2.75" customHeight="1">
      <c r="A252" s="50"/>
      <c r="B252" s="50"/>
      <c r="C252" s="51"/>
      <c r="D252" s="51"/>
      <c r="E252" s="51"/>
      <c r="F252" s="51"/>
      <c r="G252" s="52"/>
      <c r="H252" s="58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9"/>
      <c r="AO252" s="67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2.75" customHeight="1">
      <c r="A253" s="50"/>
      <c r="B253" s="50"/>
      <c r="C253" s="51"/>
      <c r="D253" s="51"/>
      <c r="E253" s="51"/>
      <c r="F253" s="51"/>
      <c r="G253" s="52"/>
      <c r="H253" s="58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9"/>
      <c r="AO253" s="67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2.75" customHeight="1">
      <c r="A254" s="50"/>
      <c r="B254" s="50"/>
      <c r="C254" s="51"/>
      <c r="D254" s="51"/>
      <c r="E254" s="51"/>
      <c r="F254" s="51"/>
      <c r="G254" s="52"/>
      <c r="H254" s="58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9"/>
      <c r="AO254" s="67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2.75" customHeight="1">
      <c r="A255" s="50"/>
      <c r="B255" s="50"/>
      <c r="C255" s="51"/>
      <c r="D255" s="51"/>
      <c r="E255" s="51"/>
      <c r="F255" s="51"/>
      <c r="G255" s="52"/>
      <c r="H255" s="58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9"/>
      <c r="AO255" s="67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ht="12.75" customHeight="1">
      <c r="A256" s="50"/>
      <c r="B256" s="50"/>
      <c r="C256" s="51"/>
      <c r="D256" s="51"/>
      <c r="E256" s="51"/>
      <c r="F256" s="51"/>
      <c r="G256" s="52"/>
      <c r="H256" s="58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9"/>
      <c r="AO256" s="67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ht="12.75" customHeight="1">
      <c r="A257" s="50"/>
      <c r="B257" s="50"/>
      <c r="C257" s="51"/>
      <c r="D257" s="51"/>
      <c r="E257" s="51"/>
      <c r="F257" s="51"/>
      <c r="G257" s="52"/>
      <c r="H257" s="58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9"/>
      <c r="AO257" s="67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ht="12.75" customHeight="1">
      <c r="A258" s="50"/>
      <c r="B258" s="50"/>
      <c r="C258" s="51"/>
      <c r="D258" s="51"/>
      <c r="E258" s="51"/>
      <c r="F258" s="51"/>
      <c r="G258" s="52"/>
      <c r="H258" s="58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9"/>
      <c r="AO258" s="67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ht="12.75" customHeight="1">
      <c r="A259" s="50"/>
      <c r="B259" s="50"/>
      <c r="C259" s="51"/>
      <c r="D259" s="51"/>
      <c r="E259" s="51"/>
      <c r="F259" s="51"/>
      <c r="G259" s="52"/>
      <c r="H259" s="58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9"/>
      <c r="AO259" s="67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ht="12.75" customHeight="1">
      <c r="A260" s="50"/>
      <c r="B260" s="50"/>
      <c r="C260" s="51"/>
      <c r="D260" s="51"/>
      <c r="E260" s="51"/>
      <c r="F260" s="51"/>
      <c r="G260" s="52"/>
      <c r="H260" s="58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9"/>
      <c r="AO260" s="67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ht="12.75" customHeight="1">
      <c r="A261" s="50"/>
      <c r="B261" s="50"/>
      <c r="C261" s="51"/>
      <c r="D261" s="51"/>
      <c r="E261" s="51"/>
      <c r="F261" s="51"/>
      <c r="G261" s="52"/>
      <c r="H261" s="58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9"/>
      <c r="AO261" s="67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ht="12.75" customHeight="1">
      <c r="A262" s="50"/>
      <c r="B262" s="50"/>
      <c r="C262" s="51"/>
      <c r="D262" s="51"/>
      <c r="E262" s="51"/>
      <c r="F262" s="51"/>
      <c r="G262" s="52"/>
      <c r="H262" s="58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9"/>
      <c r="AO262" s="67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ht="12.75" customHeight="1">
      <c r="A263" s="50"/>
      <c r="B263" s="50"/>
      <c r="C263" s="51"/>
      <c r="D263" s="51"/>
      <c r="E263" s="51"/>
      <c r="F263" s="51"/>
      <c r="G263" s="52"/>
      <c r="H263" s="58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9"/>
      <c r="AO263" s="67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ht="12.75" customHeight="1">
      <c r="A264" s="50"/>
      <c r="B264" s="50"/>
      <c r="C264" s="51"/>
      <c r="D264" s="51"/>
      <c r="E264" s="51"/>
      <c r="F264" s="51"/>
      <c r="G264" s="52"/>
      <c r="H264" s="58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9"/>
      <c r="AO264" s="67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ht="12.75" customHeight="1">
      <c r="A265" s="50"/>
      <c r="B265" s="50"/>
      <c r="C265" s="51"/>
      <c r="D265" s="51"/>
      <c r="E265" s="51"/>
      <c r="F265" s="51"/>
      <c r="G265" s="52"/>
      <c r="H265" s="58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9"/>
      <c r="AO265" s="67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ht="12.75" customHeight="1">
      <c r="A266" s="50"/>
      <c r="B266" s="50"/>
      <c r="C266" s="51"/>
      <c r="D266" s="51"/>
      <c r="E266" s="51"/>
      <c r="F266" s="51"/>
      <c r="G266" s="52"/>
      <c r="H266" s="58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9"/>
      <c r="AO266" s="67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ht="12.75" customHeight="1">
      <c r="A267" s="50"/>
      <c r="B267" s="50"/>
      <c r="C267" s="51"/>
      <c r="D267" s="51"/>
      <c r="E267" s="51"/>
      <c r="F267" s="51"/>
      <c r="G267" s="52"/>
      <c r="H267" s="58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9"/>
      <c r="AO267" s="67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ht="12.75" customHeight="1">
      <c r="A268" s="50"/>
      <c r="B268" s="50"/>
      <c r="C268" s="51"/>
      <c r="D268" s="51"/>
      <c r="E268" s="51"/>
      <c r="F268" s="51"/>
      <c r="G268" s="52"/>
      <c r="H268" s="58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9"/>
      <c r="AO268" s="67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ht="12.75" customHeight="1">
      <c r="A269" s="50"/>
      <c r="B269" s="50"/>
      <c r="C269" s="51"/>
      <c r="D269" s="51"/>
      <c r="E269" s="51"/>
      <c r="F269" s="51"/>
      <c r="G269" s="52"/>
      <c r="H269" s="58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9"/>
      <c r="AO269" s="67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ht="12.75" customHeight="1">
      <c r="A270" s="50"/>
      <c r="B270" s="50"/>
      <c r="C270" s="51"/>
      <c r="D270" s="51"/>
      <c r="E270" s="51"/>
      <c r="F270" s="51"/>
      <c r="G270" s="52"/>
      <c r="H270" s="58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9"/>
      <c r="AO270" s="67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ht="12.75" customHeight="1">
      <c r="A271" s="50"/>
      <c r="B271" s="50"/>
      <c r="C271" s="51"/>
      <c r="D271" s="51"/>
      <c r="E271" s="51"/>
      <c r="F271" s="51"/>
      <c r="G271" s="52"/>
      <c r="H271" s="58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9"/>
      <c r="AO271" s="67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ht="12.75" customHeight="1">
      <c r="A272" s="50"/>
      <c r="B272" s="50"/>
      <c r="C272" s="51"/>
      <c r="D272" s="51"/>
      <c r="E272" s="51"/>
      <c r="F272" s="51"/>
      <c r="G272" s="52"/>
      <c r="H272" s="58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9"/>
      <c r="AO272" s="67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ht="12.75" customHeight="1">
      <c r="A273" s="50"/>
      <c r="B273" s="50"/>
      <c r="C273" s="51"/>
      <c r="D273" s="51"/>
      <c r="E273" s="51"/>
      <c r="F273" s="51"/>
      <c r="G273" s="52"/>
      <c r="H273" s="58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9"/>
      <c r="AO273" s="67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ht="12.75" customHeight="1">
      <c r="A274" s="50"/>
      <c r="B274" s="50"/>
      <c r="C274" s="51"/>
      <c r="D274" s="51"/>
      <c r="E274" s="51"/>
      <c r="F274" s="51"/>
      <c r="G274" s="52"/>
      <c r="H274" s="58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9"/>
      <c r="AO274" s="67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ht="12.75" customHeight="1">
      <c r="A275" s="50"/>
      <c r="B275" s="50"/>
      <c r="C275" s="51"/>
      <c r="D275" s="51"/>
      <c r="E275" s="51"/>
      <c r="F275" s="51"/>
      <c r="G275" s="52"/>
      <c r="H275" s="58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9"/>
      <c r="AO275" s="67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ht="12.75" customHeight="1">
      <c r="A276" s="50"/>
      <c r="B276" s="50"/>
      <c r="C276" s="51"/>
      <c r="D276" s="51"/>
      <c r="E276" s="51"/>
      <c r="F276" s="51"/>
      <c r="G276" s="52"/>
      <c r="H276" s="58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9"/>
      <c r="AO276" s="67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ht="12.75" customHeight="1">
      <c r="A277" s="50"/>
      <c r="B277" s="50"/>
      <c r="C277" s="51"/>
      <c r="D277" s="51"/>
      <c r="E277" s="51"/>
      <c r="F277" s="51"/>
      <c r="G277" s="52"/>
      <c r="H277" s="58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9"/>
      <c r="AO277" s="67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ht="12.75" customHeight="1">
      <c r="A278" s="50"/>
      <c r="B278" s="50"/>
      <c r="C278" s="51"/>
      <c r="D278" s="51"/>
      <c r="E278" s="51"/>
      <c r="F278" s="51"/>
      <c r="G278" s="52"/>
      <c r="H278" s="58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9"/>
      <c r="AO278" s="67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ht="12.75" customHeight="1">
      <c r="A279" s="50"/>
      <c r="B279" s="50"/>
      <c r="C279" s="51"/>
      <c r="D279" s="51"/>
      <c r="E279" s="51"/>
      <c r="F279" s="51"/>
      <c r="G279" s="52"/>
      <c r="H279" s="58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9"/>
      <c r="AO279" s="67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ht="12.75" customHeight="1">
      <c r="A280" s="50"/>
      <c r="B280" s="50"/>
      <c r="C280" s="51"/>
      <c r="D280" s="51"/>
      <c r="E280" s="51"/>
      <c r="F280" s="51"/>
      <c r="G280" s="52"/>
      <c r="H280" s="58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9"/>
      <c r="AO280" s="67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ht="12.75" customHeight="1">
      <c r="A281" s="50"/>
      <c r="B281" s="50"/>
      <c r="C281" s="51"/>
      <c r="D281" s="51"/>
      <c r="E281" s="51"/>
      <c r="F281" s="51"/>
      <c r="G281" s="52"/>
      <c r="H281" s="58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9"/>
      <c r="AO281" s="67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ht="12.75" customHeight="1">
      <c r="A282" s="50"/>
      <c r="B282" s="50"/>
      <c r="C282" s="51"/>
      <c r="D282" s="51"/>
      <c r="E282" s="51"/>
      <c r="F282" s="51"/>
      <c r="G282" s="52"/>
      <c r="H282" s="58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9"/>
      <c r="AO282" s="67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ht="12.75" customHeight="1">
      <c r="A283" s="50"/>
      <c r="B283" s="50"/>
      <c r="C283" s="51"/>
      <c r="D283" s="51"/>
      <c r="E283" s="51"/>
      <c r="F283" s="51"/>
      <c r="G283" s="52"/>
      <c r="H283" s="58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9"/>
      <c r="AO283" s="67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ht="12.75" customHeight="1">
      <c r="A284" s="50"/>
      <c r="B284" s="50"/>
      <c r="C284" s="51"/>
      <c r="D284" s="51"/>
      <c r="E284" s="51"/>
      <c r="F284" s="51"/>
      <c r="G284" s="52"/>
      <c r="H284" s="58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9"/>
      <c r="AO284" s="67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ht="12.75" customHeight="1">
      <c r="A285" s="50"/>
      <c r="B285" s="50"/>
      <c r="C285" s="51"/>
      <c r="D285" s="51"/>
      <c r="E285" s="51"/>
      <c r="F285" s="51"/>
      <c r="G285" s="52"/>
      <c r="H285" s="58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9"/>
      <c r="AO285" s="67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ht="12.75" customHeight="1">
      <c r="A286" s="50"/>
      <c r="B286" s="50"/>
      <c r="C286" s="51"/>
      <c r="D286" s="51"/>
      <c r="E286" s="51"/>
      <c r="F286" s="51"/>
      <c r="G286" s="52"/>
      <c r="H286" s="58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9"/>
      <c r="AO286" s="67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ht="12.75" customHeight="1">
      <c r="A287" s="50"/>
      <c r="B287" s="50"/>
      <c r="C287" s="51"/>
      <c r="D287" s="51"/>
      <c r="E287" s="51"/>
      <c r="F287" s="51"/>
      <c r="G287" s="52"/>
      <c r="H287" s="58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9"/>
      <c r="AO287" s="67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ht="12.75" customHeight="1">
      <c r="A288" s="50"/>
      <c r="B288" s="50"/>
      <c r="C288" s="51"/>
      <c r="D288" s="51"/>
      <c r="E288" s="51"/>
      <c r="F288" s="51"/>
      <c r="G288" s="52"/>
      <c r="H288" s="58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9"/>
      <c r="AO288" s="67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ht="12.75" customHeight="1">
      <c r="A289" s="50"/>
      <c r="B289" s="50"/>
      <c r="C289" s="51"/>
      <c r="D289" s="51"/>
      <c r="E289" s="51"/>
      <c r="F289" s="51"/>
      <c r="G289" s="52"/>
      <c r="H289" s="58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9"/>
      <c r="AO289" s="67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ht="12.75" customHeight="1">
      <c r="A290" s="50"/>
      <c r="B290" s="50"/>
      <c r="C290" s="51"/>
      <c r="D290" s="51"/>
      <c r="E290" s="51"/>
      <c r="F290" s="51"/>
      <c r="G290" s="52"/>
      <c r="H290" s="58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9"/>
      <c r="AO290" s="67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ht="12.75" customHeight="1">
      <c r="A291" s="50"/>
      <c r="B291" s="50"/>
      <c r="C291" s="51"/>
      <c r="D291" s="51"/>
      <c r="E291" s="51"/>
      <c r="F291" s="51"/>
      <c r="G291" s="52"/>
      <c r="H291" s="58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9"/>
      <c r="AO291" s="67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ht="12.75" customHeight="1">
      <c r="A292" s="50"/>
      <c r="B292" s="50"/>
      <c r="C292" s="51"/>
      <c r="D292" s="51"/>
      <c r="E292" s="51"/>
      <c r="F292" s="51"/>
      <c r="G292" s="52"/>
      <c r="H292" s="58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9"/>
      <c r="AO292" s="67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ht="12.75" customHeight="1">
      <c r="A293" s="50"/>
      <c r="B293" s="50"/>
      <c r="C293" s="51"/>
      <c r="D293" s="51"/>
      <c r="E293" s="51"/>
      <c r="F293" s="51"/>
      <c r="G293" s="52"/>
      <c r="H293" s="58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9"/>
      <c r="AO293" s="67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ht="12.75" customHeight="1">
      <c r="A294" s="50"/>
      <c r="B294" s="50"/>
      <c r="C294" s="51"/>
      <c r="D294" s="51"/>
      <c r="E294" s="51"/>
      <c r="F294" s="51"/>
      <c r="G294" s="52"/>
      <c r="H294" s="58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9"/>
      <c r="AO294" s="67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ht="12.75" customHeight="1">
      <c r="A295" s="50"/>
      <c r="B295" s="50"/>
      <c r="C295" s="51"/>
      <c r="D295" s="51"/>
      <c r="E295" s="51"/>
      <c r="F295" s="51"/>
      <c r="G295" s="52"/>
      <c r="H295" s="58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9"/>
      <c r="AO295" s="67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ht="12.75" customHeight="1">
      <c r="A296" s="50"/>
      <c r="B296" s="50"/>
      <c r="C296" s="51"/>
      <c r="D296" s="51"/>
      <c r="E296" s="51"/>
      <c r="F296" s="51"/>
      <c r="G296" s="52"/>
      <c r="H296" s="58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9"/>
      <c r="AO296" s="67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ht="12.75" customHeight="1">
      <c r="A297" s="50"/>
      <c r="B297" s="50"/>
      <c r="C297" s="51"/>
      <c r="D297" s="51"/>
      <c r="E297" s="51"/>
      <c r="F297" s="51"/>
      <c r="G297" s="52"/>
      <c r="H297" s="58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9"/>
      <c r="AO297" s="67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ht="12.75" customHeight="1">
      <c r="A298" s="50"/>
      <c r="B298" s="50"/>
      <c r="C298" s="51"/>
      <c r="D298" s="51"/>
      <c r="E298" s="51"/>
      <c r="F298" s="51"/>
      <c r="G298" s="52"/>
      <c r="H298" s="58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9"/>
      <c r="AO298" s="67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ht="12.75" customHeight="1">
      <c r="A299" s="50"/>
      <c r="B299" s="50"/>
      <c r="C299" s="51"/>
      <c r="D299" s="51"/>
      <c r="E299" s="51"/>
      <c r="F299" s="51"/>
      <c r="G299" s="52"/>
      <c r="H299" s="58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9"/>
      <c r="AO299" s="67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ht="12.75" customHeight="1">
      <c r="A300" s="50"/>
      <c r="B300" s="50"/>
      <c r="C300" s="51"/>
      <c r="D300" s="51"/>
      <c r="E300" s="51"/>
      <c r="F300" s="51"/>
      <c r="G300" s="52"/>
      <c r="H300" s="58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9"/>
      <c r="AO300" s="67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ht="12.75" customHeight="1">
      <c r="A301" s="50"/>
      <c r="B301" s="50"/>
      <c r="C301" s="51"/>
      <c r="D301" s="51"/>
      <c r="E301" s="51"/>
      <c r="F301" s="51"/>
      <c r="G301" s="52"/>
      <c r="H301" s="58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9"/>
      <c r="AO301" s="67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ht="12.75" customHeight="1">
      <c r="A302" s="50"/>
      <c r="B302" s="50"/>
      <c r="C302" s="51"/>
      <c r="D302" s="51"/>
      <c r="E302" s="51"/>
      <c r="F302" s="51"/>
      <c r="G302" s="52"/>
      <c r="H302" s="58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9"/>
      <c r="AO302" s="67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ht="12.75" customHeight="1">
      <c r="A303" s="50"/>
      <c r="B303" s="50"/>
      <c r="C303" s="51"/>
      <c r="D303" s="51"/>
      <c r="E303" s="51"/>
      <c r="F303" s="51"/>
      <c r="G303" s="52"/>
      <c r="H303" s="58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9"/>
      <c r="AO303" s="67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ht="12.75" customHeight="1">
      <c r="A304" s="50"/>
      <c r="B304" s="50"/>
      <c r="C304" s="51"/>
      <c r="D304" s="51"/>
      <c r="E304" s="51"/>
      <c r="F304" s="51"/>
      <c r="G304" s="52"/>
      <c r="H304" s="58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9"/>
      <c r="AO304" s="67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ht="12.75" customHeight="1">
      <c r="A305" s="50"/>
      <c r="B305" s="50"/>
      <c r="C305" s="51"/>
      <c r="D305" s="51"/>
      <c r="E305" s="51"/>
      <c r="F305" s="51"/>
      <c r="G305" s="52"/>
      <c r="H305" s="58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9"/>
      <c r="AO305" s="67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ht="12.75" customHeight="1">
      <c r="A306" s="50"/>
      <c r="B306" s="50"/>
      <c r="C306" s="51"/>
      <c r="D306" s="51"/>
      <c r="E306" s="51"/>
      <c r="F306" s="51"/>
      <c r="G306" s="52"/>
      <c r="H306" s="58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9"/>
      <c r="AO306" s="67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ht="12.75" customHeight="1">
      <c r="A307" s="50"/>
      <c r="B307" s="50"/>
      <c r="C307" s="51"/>
      <c r="D307" s="51"/>
      <c r="E307" s="51"/>
      <c r="F307" s="51"/>
      <c r="G307" s="52"/>
      <c r="H307" s="58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9"/>
      <c r="AO307" s="67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ht="12.75" customHeight="1">
      <c r="A308" s="50"/>
      <c r="B308" s="50"/>
      <c r="C308" s="51"/>
      <c r="D308" s="51"/>
      <c r="E308" s="51"/>
      <c r="F308" s="51"/>
      <c r="G308" s="52"/>
      <c r="H308" s="58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9"/>
      <c r="AO308" s="67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ht="12.75" customHeight="1">
      <c r="A309" s="50"/>
      <c r="B309" s="50"/>
      <c r="C309" s="51"/>
      <c r="D309" s="51"/>
      <c r="E309" s="51"/>
      <c r="F309" s="51"/>
      <c r="G309" s="52"/>
      <c r="H309" s="58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9"/>
      <c r="AO309" s="67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ht="12.75" customHeight="1">
      <c r="A310" s="50"/>
      <c r="B310" s="50"/>
      <c r="C310" s="51"/>
      <c r="D310" s="51"/>
      <c r="E310" s="51"/>
      <c r="F310" s="51"/>
      <c r="G310" s="52"/>
      <c r="H310" s="58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9"/>
      <c r="AO310" s="67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ht="12.75" customHeight="1">
      <c r="A311" s="50"/>
      <c r="B311" s="50"/>
      <c r="C311" s="51"/>
      <c r="D311" s="51"/>
      <c r="E311" s="51"/>
      <c r="F311" s="51"/>
      <c r="G311" s="52"/>
      <c r="H311" s="58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9"/>
      <c r="AO311" s="67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ht="12.75" customHeight="1">
      <c r="A312" s="50"/>
      <c r="B312" s="50"/>
      <c r="C312" s="51"/>
      <c r="D312" s="51"/>
      <c r="E312" s="51"/>
      <c r="F312" s="51"/>
      <c r="G312" s="52"/>
      <c r="H312" s="58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9"/>
      <c r="AO312" s="67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ht="12.75" customHeight="1">
      <c r="A313" s="50"/>
      <c r="B313" s="50"/>
      <c r="C313" s="51"/>
      <c r="D313" s="51"/>
      <c r="E313" s="51"/>
      <c r="F313" s="51"/>
      <c r="G313" s="52"/>
      <c r="H313" s="58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9"/>
      <c r="AO313" s="67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ht="12.75" customHeight="1">
      <c r="A314" s="50"/>
      <c r="B314" s="50"/>
      <c r="C314" s="51"/>
      <c r="D314" s="51"/>
      <c r="E314" s="51"/>
      <c r="F314" s="51"/>
      <c r="G314" s="52"/>
      <c r="H314" s="58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9"/>
      <c r="AO314" s="67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ht="12.75" customHeight="1">
      <c r="A315" s="50"/>
      <c r="B315" s="50"/>
      <c r="C315" s="51"/>
      <c r="D315" s="51"/>
      <c r="E315" s="51"/>
      <c r="F315" s="51"/>
      <c r="G315" s="52"/>
      <c r="H315" s="58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9"/>
      <c r="AO315" s="67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ht="12.75" customHeight="1">
      <c r="A316" s="50"/>
      <c r="B316" s="50"/>
      <c r="C316" s="51"/>
      <c r="D316" s="51"/>
      <c r="E316" s="51"/>
      <c r="F316" s="51"/>
      <c r="G316" s="52"/>
      <c r="H316" s="58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9"/>
      <c r="AO316" s="67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ht="12.75" customHeight="1">
      <c r="A317" s="50"/>
      <c r="B317" s="50"/>
      <c r="C317" s="51"/>
      <c r="D317" s="51"/>
      <c r="E317" s="51"/>
      <c r="F317" s="51"/>
      <c r="G317" s="52"/>
      <c r="H317" s="58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9"/>
      <c r="AO317" s="67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ht="15.75" customHeight="1"/>
    <row r="319" spans="1:57" ht="15.75" customHeight="1"/>
    <row r="320" spans="1:57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BE119" xr:uid="{00000000-0009-0000-0000-000000000000}"/>
  <mergeCells count="55">
    <mergeCell ref="A1:AO1"/>
    <mergeCell ref="AF77:AO77"/>
    <mergeCell ref="D7:D8"/>
    <mergeCell ref="D13:D17"/>
    <mergeCell ref="D19:D22"/>
    <mergeCell ref="D23:D26"/>
    <mergeCell ref="D29:D30"/>
    <mergeCell ref="D33:D37"/>
    <mergeCell ref="D38:D39"/>
    <mergeCell ref="D40:D41"/>
    <mergeCell ref="D43:D45"/>
    <mergeCell ref="D46:D47"/>
    <mergeCell ref="D49:D53"/>
    <mergeCell ref="D55:D61"/>
    <mergeCell ref="D63:D66"/>
    <mergeCell ref="D71:D73"/>
    <mergeCell ref="D68:D69"/>
    <mergeCell ref="C75:G75"/>
    <mergeCell ref="C76:G76"/>
    <mergeCell ref="A76:B76"/>
    <mergeCell ref="C77:G77"/>
    <mergeCell ref="A77:B77"/>
    <mergeCell ref="D78:D79"/>
    <mergeCell ref="C92:G92"/>
    <mergeCell ref="C89:G89"/>
    <mergeCell ref="C95:G95"/>
    <mergeCell ref="C98:G98"/>
    <mergeCell ref="C80:G80"/>
    <mergeCell ref="D81:D82"/>
    <mergeCell ref="D84:D85"/>
    <mergeCell ref="D87:D88"/>
    <mergeCell ref="D90:D91"/>
    <mergeCell ref="C105:G105"/>
    <mergeCell ref="C115:G115"/>
    <mergeCell ref="C116:G116"/>
    <mergeCell ref="C117:G117"/>
    <mergeCell ref="D93:D94"/>
    <mergeCell ref="D96:D97"/>
    <mergeCell ref="D99:D100"/>
    <mergeCell ref="C31:G31"/>
    <mergeCell ref="C102:G102"/>
    <mergeCell ref="D3:D6"/>
    <mergeCell ref="D9:D11"/>
    <mergeCell ref="C12:G12"/>
    <mergeCell ref="C18:G18"/>
    <mergeCell ref="D27:G27"/>
    <mergeCell ref="C101:G101"/>
    <mergeCell ref="C42:G42"/>
    <mergeCell ref="C48:G48"/>
    <mergeCell ref="C54:G54"/>
    <mergeCell ref="C62:G62"/>
    <mergeCell ref="C67:G67"/>
    <mergeCell ref="C74:G74"/>
    <mergeCell ref="C83:G83"/>
    <mergeCell ref="C86:G86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142"/>
  <sheetViews>
    <sheetView workbookViewId="0">
      <pane ySplit="2" topLeftCell="A84" activePane="bottomLeft" state="frozen"/>
      <selection pane="bottomLeft" activeCell="E144" sqref="E144"/>
    </sheetView>
  </sheetViews>
  <sheetFormatPr defaultColWidth="14.42578125" defaultRowHeight="15" customHeight="1"/>
  <cols>
    <col min="2" max="2" width="17.28515625" customWidth="1"/>
    <col min="3" max="4" width="0" hidden="1" customWidth="1"/>
    <col min="5" max="5" width="68.85546875" customWidth="1"/>
    <col min="6" max="6" width="4.5703125" customWidth="1"/>
    <col min="7" max="7" width="3.85546875" customWidth="1"/>
    <col min="8" max="8" width="4.140625" customWidth="1"/>
    <col min="9" max="9" width="3.7109375" customWidth="1"/>
    <col min="10" max="10" width="4.28515625" customWidth="1"/>
    <col min="11" max="12" width="3.85546875" customWidth="1"/>
    <col min="13" max="13" width="3.28515625" customWidth="1"/>
    <col min="14" max="14" width="4.85546875" customWidth="1"/>
  </cols>
  <sheetData>
    <row r="1" spans="1:15" ht="45">
      <c r="A1" s="236" t="s">
        <v>319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68"/>
    </row>
    <row r="2" spans="1:15" ht="12.75">
      <c r="A2" s="69" t="s">
        <v>3</v>
      </c>
      <c r="B2" s="70" t="s">
        <v>4</v>
      </c>
      <c r="C2" s="70" t="s">
        <v>320</v>
      </c>
      <c r="D2" s="70" t="s">
        <v>321</v>
      </c>
      <c r="E2" s="70" t="s">
        <v>322</v>
      </c>
      <c r="F2" s="70" t="s">
        <v>32</v>
      </c>
      <c r="G2" s="70" t="s">
        <v>33</v>
      </c>
      <c r="H2" s="70" t="s">
        <v>34</v>
      </c>
      <c r="I2" s="70" t="s">
        <v>35</v>
      </c>
      <c r="J2" s="70" t="s">
        <v>36</v>
      </c>
      <c r="K2" s="70" t="s">
        <v>37</v>
      </c>
      <c r="L2" s="70" t="s">
        <v>38</v>
      </c>
      <c r="M2" s="70" t="s">
        <v>39</v>
      </c>
      <c r="N2" s="70" t="s">
        <v>323</v>
      </c>
      <c r="O2" s="71" t="s">
        <v>324</v>
      </c>
    </row>
    <row r="3" spans="1:15" ht="12" customHeight="1">
      <c r="A3" s="237" t="s">
        <v>325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9"/>
      <c r="O3" s="72"/>
    </row>
    <row r="4" spans="1:15" ht="12.75">
      <c r="A4" s="73" t="s">
        <v>326</v>
      </c>
      <c r="B4" s="240" t="s">
        <v>327</v>
      </c>
      <c r="C4" s="74"/>
      <c r="D4" s="74"/>
      <c r="E4" s="74" t="s">
        <v>328</v>
      </c>
      <c r="F4" s="75">
        <v>0</v>
      </c>
      <c r="G4" s="75">
        <v>3</v>
      </c>
      <c r="H4" s="75">
        <v>15</v>
      </c>
      <c r="I4" s="75">
        <v>0</v>
      </c>
      <c r="J4" s="75">
        <v>45</v>
      </c>
      <c r="K4" s="75">
        <v>45</v>
      </c>
      <c r="L4" s="75">
        <v>3</v>
      </c>
      <c r="M4" s="75" t="s">
        <v>51</v>
      </c>
      <c r="N4" s="75" t="s">
        <v>83</v>
      </c>
      <c r="O4" s="74"/>
    </row>
    <row r="5" spans="1:15" ht="12.75">
      <c r="A5" s="76" t="s">
        <v>329</v>
      </c>
      <c r="B5" s="241"/>
      <c r="C5" s="77"/>
      <c r="D5" s="77"/>
      <c r="E5" s="77" t="s">
        <v>330</v>
      </c>
      <c r="F5" s="78">
        <v>0</v>
      </c>
      <c r="G5" s="78">
        <v>2</v>
      </c>
      <c r="H5" s="78">
        <v>15</v>
      </c>
      <c r="I5" s="78">
        <v>0</v>
      </c>
      <c r="J5" s="78">
        <v>30</v>
      </c>
      <c r="K5" s="78">
        <v>30</v>
      </c>
      <c r="L5" s="78">
        <v>2</v>
      </c>
      <c r="M5" s="78" t="s">
        <v>46</v>
      </c>
      <c r="N5" s="78" t="s">
        <v>83</v>
      </c>
      <c r="O5" s="99"/>
    </row>
    <row r="6" spans="1:15" ht="12.75">
      <c r="A6" s="76" t="s">
        <v>331</v>
      </c>
      <c r="B6" s="242"/>
      <c r="C6" s="77"/>
      <c r="D6" s="77"/>
      <c r="E6" s="77" t="s">
        <v>332</v>
      </c>
      <c r="F6" s="78">
        <v>2</v>
      </c>
      <c r="G6" s="78">
        <v>0</v>
      </c>
      <c r="H6" s="78">
        <v>15</v>
      </c>
      <c r="I6" s="78">
        <v>30</v>
      </c>
      <c r="J6" s="78">
        <v>0</v>
      </c>
      <c r="K6" s="78">
        <v>30</v>
      </c>
      <c r="L6" s="78">
        <v>2</v>
      </c>
      <c r="M6" s="78" t="s">
        <v>51</v>
      </c>
      <c r="N6" s="78" t="s">
        <v>62</v>
      </c>
      <c r="O6" s="99" t="s">
        <v>333</v>
      </c>
    </row>
    <row r="7" spans="1:15" ht="12.75">
      <c r="A7" s="76" t="s">
        <v>334</v>
      </c>
      <c r="B7" s="240" t="s">
        <v>335</v>
      </c>
      <c r="C7" s="77"/>
      <c r="D7" s="77"/>
      <c r="E7" s="77" t="s">
        <v>336</v>
      </c>
      <c r="F7" s="78">
        <v>0</v>
      </c>
      <c r="G7" s="78">
        <v>2</v>
      </c>
      <c r="H7" s="78">
        <v>15</v>
      </c>
      <c r="I7" s="78">
        <v>0</v>
      </c>
      <c r="J7" s="78">
        <v>30</v>
      </c>
      <c r="K7" s="78">
        <v>30</v>
      </c>
      <c r="L7" s="78">
        <v>2</v>
      </c>
      <c r="M7" s="78" t="s">
        <v>46</v>
      </c>
      <c r="N7" s="78" t="s">
        <v>83</v>
      </c>
      <c r="O7" s="99"/>
    </row>
    <row r="8" spans="1:15" ht="12.75">
      <c r="A8" s="76" t="s">
        <v>337</v>
      </c>
      <c r="B8" s="241"/>
      <c r="C8" s="77"/>
      <c r="D8" s="77"/>
      <c r="E8" s="77" t="s">
        <v>338</v>
      </c>
      <c r="F8" s="78">
        <v>2</v>
      </c>
      <c r="G8" s="78">
        <v>0</v>
      </c>
      <c r="H8" s="78">
        <v>15</v>
      </c>
      <c r="I8" s="78">
        <v>30</v>
      </c>
      <c r="J8" s="78">
        <v>0</v>
      </c>
      <c r="K8" s="78">
        <v>30</v>
      </c>
      <c r="L8" s="78">
        <v>2</v>
      </c>
      <c r="M8" s="78" t="s">
        <v>51</v>
      </c>
      <c r="N8" s="78" t="s">
        <v>62</v>
      </c>
      <c r="O8" s="99" t="s">
        <v>339</v>
      </c>
    </row>
    <row r="9" spans="1:15" ht="12.75">
      <c r="A9" s="76" t="s">
        <v>340</v>
      </c>
      <c r="B9" s="242"/>
      <c r="C9" s="77"/>
      <c r="D9" s="77"/>
      <c r="E9" s="77" t="s">
        <v>341</v>
      </c>
      <c r="F9" s="78">
        <v>2</v>
      </c>
      <c r="G9" s="78">
        <v>0</v>
      </c>
      <c r="H9" s="78">
        <v>15</v>
      </c>
      <c r="I9" s="78">
        <v>30</v>
      </c>
      <c r="J9" s="78">
        <v>0</v>
      </c>
      <c r="K9" s="78">
        <v>30</v>
      </c>
      <c r="L9" s="78">
        <v>2</v>
      </c>
      <c r="M9" s="78" t="s">
        <v>51</v>
      </c>
      <c r="N9" s="78">
        <v>6</v>
      </c>
      <c r="O9" s="99" t="s">
        <v>342</v>
      </c>
    </row>
    <row r="10" spans="1:15" ht="12.75">
      <c r="A10" s="76" t="s">
        <v>343</v>
      </c>
      <c r="B10" s="240" t="s">
        <v>344</v>
      </c>
      <c r="C10" s="77"/>
      <c r="D10" s="77"/>
      <c r="E10" s="77" t="s">
        <v>345</v>
      </c>
      <c r="F10" s="78">
        <v>0</v>
      </c>
      <c r="G10" s="78">
        <v>2</v>
      </c>
      <c r="H10" s="78">
        <v>15</v>
      </c>
      <c r="I10" s="78">
        <v>0</v>
      </c>
      <c r="J10" s="78">
        <v>30</v>
      </c>
      <c r="K10" s="78">
        <v>30</v>
      </c>
      <c r="L10" s="78">
        <v>2</v>
      </c>
      <c r="M10" s="78" t="s">
        <v>46</v>
      </c>
      <c r="N10" s="78" t="s">
        <v>83</v>
      </c>
      <c r="O10" s="99"/>
    </row>
    <row r="11" spans="1:15" ht="12.75">
      <c r="A11" s="76" t="s">
        <v>346</v>
      </c>
      <c r="B11" s="241"/>
      <c r="C11" s="77"/>
      <c r="D11" s="77"/>
      <c r="E11" s="77" t="s">
        <v>347</v>
      </c>
      <c r="F11" s="78">
        <v>0</v>
      </c>
      <c r="G11" s="78">
        <v>2</v>
      </c>
      <c r="H11" s="78">
        <v>15</v>
      </c>
      <c r="I11" s="78">
        <v>0</v>
      </c>
      <c r="J11" s="78">
        <v>30</v>
      </c>
      <c r="K11" s="78">
        <v>30</v>
      </c>
      <c r="L11" s="78">
        <v>2</v>
      </c>
      <c r="M11" s="78" t="s">
        <v>46</v>
      </c>
      <c r="N11" s="78" t="s">
        <v>62</v>
      </c>
      <c r="O11" s="99" t="s">
        <v>348</v>
      </c>
    </row>
    <row r="12" spans="1:15" ht="12.75">
      <c r="A12" s="76" t="s">
        <v>349</v>
      </c>
      <c r="B12" s="241"/>
      <c r="C12" s="77"/>
      <c r="D12" s="77"/>
      <c r="E12" s="77" t="s">
        <v>350</v>
      </c>
      <c r="F12" s="78">
        <v>2</v>
      </c>
      <c r="G12" s="78">
        <v>0</v>
      </c>
      <c r="H12" s="78">
        <v>15</v>
      </c>
      <c r="I12" s="78">
        <v>30</v>
      </c>
      <c r="J12" s="78">
        <v>0</v>
      </c>
      <c r="K12" s="78">
        <v>30</v>
      </c>
      <c r="L12" s="78">
        <v>2</v>
      </c>
      <c r="M12" s="78" t="s">
        <v>51</v>
      </c>
      <c r="N12" s="78" t="s">
        <v>59</v>
      </c>
      <c r="O12" s="99" t="s">
        <v>351</v>
      </c>
    </row>
    <row r="13" spans="1:15" ht="12.75">
      <c r="A13" s="171" t="s">
        <v>352</v>
      </c>
      <c r="B13" s="234" t="s">
        <v>353</v>
      </c>
      <c r="C13" s="77"/>
      <c r="D13" s="77"/>
      <c r="E13" s="77" t="s">
        <v>354</v>
      </c>
      <c r="F13" s="78">
        <v>0</v>
      </c>
      <c r="G13" s="78">
        <v>2</v>
      </c>
      <c r="H13" s="78">
        <v>15</v>
      </c>
      <c r="I13" s="78">
        <v>0</v>
      </c>
      <c r="J13" s="78">
        <v>30</v>
      </c>
      <c r="K13" s="78">
        <v>30</v>
      </c>
      <c r="L13" s="78">
        <v>2</v>
      </c>
      <c r="M13" s="78" t="s">
        <v>46</v>
      </c>
      <c r="N13" s="78" t="s">
        <v>62</v>
      </c>
      <c r="O13" s="99"/>
    </row>
    <row r="14" spans="1:15" ht="12.75">
      <c r="A14" s="171" t="s">
        <v>355</v>
      </c>
      <c r="B14" s="235"/>
      <c r="C14" s="77"/>
      <c r="D14" s="77"/>
      <c r="E14" s="77" t="s">
        <v>356</v>
      </c>
      <c r="F14" s="78">
        <v>0</v>
      </c>
      <c r="G14" s="78">
        <v>2</v>
      </c>
      <c r="H14" s="78">
        <v>15</v>
      </c>
      <c r="I14" s="78">
        <v>0</v>
      </c>
      <c r="J14" s="78">
        <v>30</v>
      </c>
      <c r="K14" s="78">
        <v>30</v>
      </c>
      <c r="L14" s="78">
        <v>2</v>
      </c>
      <c r="M14" s="78" t="s">
        <v>46</v>
      </c>
      <c r="N14" s="78" t="s">
        <v>59</v>
      </c>
      <c r="O14" s="99" t="s">
        <v>357</v>
      </c>
    </row>
    <row r="15" spans="1:15" ht="12.75">
      <c r="A15" s="76" t="s">
        <v>358</v>
      </c>
      <c r="B15" s="82"/>
      <c r="C15" s="77"/>
      <c r="D15" s="77"/>
      <c r="E15" s="77" t="s">
        <v>359</v>
      </c>
      <c r="F15" s="83"/>
      <c r="G15" s="83"/>
      <c r="H15" s="83"/>
      <c r="I15" s="83"/>
      <c r="J15" s="83"/>
      <c r="K15" s="83"/>
      <c r="L15" s="78">
        <v>1</v>
      </c>
      <c r="M15" s="83"/>
      <c r="N15" s="78" t="s">
        <v>59</v>
      </c>
      <c r="O15" s="99"/>
    </row>
    <row r="16" spans="1:15">
      <c r="A16" s="84"/>
      <c r="B16" s="85"/>
      <c r="C16" s="86"/>
      <c r="D16" s="86"/>
      <c r="E16" s="86" t="s">
        <v>360</v>
      </c>
      <c r="F16" s="87">
        <v>8</v>
      </c>
      <c r="G16" s="87">
        <v>15</v>
      </c>
      <c r="H16" s="88"/>
      <c r="I16" s="87">
        <v>120</v>
      </c>
      <c r="J16" s="87">
        <v>225</v>
      </c>
      <c r="K16" s="87">
        <v>345</v>
      </c>
      <c r="L16" s="87">
        <v>24</v>
      </c>
      <c r="M16" s="88"/>
      <c r="N16" s="89"/>
      <c r="O16" s="169"/>
    </row>
    <row r="17" spans="1:15" ht="12.75">
      <c r="A17" s="90"/>
      <c r="B17" s="82"/>
      <c r="C17" s="91"/>
      <c r="D17" s="91"/>
      <c r="E17" s="91"/>
      <c r="F17" s="88"/>
      <c r="G17" s="88"/>
      <c r="H17" s="88"/>
      <c r="I17" s="88"/>
      <c r="J17" s="88"/>
      <c r="K17" s="88"/>
      <c r="L17" s="88"/>
      <c r="M17" s="88"/>
      <c r="N17" s="88"/>
      <c r="O17" s="159"/>
    </row>
    <row r="18" spans="1:15" ht="15.75">
      <c r="A18" s="223" t="s">
        <v>361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10"/>
      <c r="O18" s="93"/>
    </row>
    <row r="19" spans="1:15" ht="14.25" customHeight="1">
      <c r="A19" s="76" t="s">
        <v>362</v>
      </c>
      <c r="B19" s="215" t="s">
        <v>57</v>
      </c>
      <c r="C19" s="77"/>
      <c r="D19" s="77"/>
      <c r="E19" s="77" t="s">
        <v>363</v>
      </c>
      <c r="F19" s="78">
        <v>1</v>
      </c>
      <c r="G19" s="78">
        <v>2</v>
      </c>
      <c r="H19" s="78">
        <v>15</v>
      </c>
      <c r="I19" s="78">
        <v>15</v>
      </c>
      <c r="J19" s="78">
        <v>30</v>
      </c>
      <c r="K19" s="78">
        <v>45</v>
      </c>
      <c r="L19" s="78">
        <v>3</v>
      </c>
      <c r="M19" s="78" t="s">
        <v>46</v>
      </c>
      <c r="N19" s="78" t="s">
        <v>83</v>
      </c>
      <c r="O19" s="94" t="s">
        <v>364</v>
      </c>
    </row>
    <row r="20" spans="1:15" ht="14.25">
      <c r="A20" s="76" t="s">
        <v>365</v>
      </c>
      <c r="B20" s="216"/>
      <c r="C20" s="77"/>
      <c r="D20" s="77"/>
      <c r="E20" s="77" t="s">
        <v>366</v>
      </c>
      <c r="F20" s="78">
        <v>2</v>
      </c>
      <c r="G20" s="78">
        <v>1</v>
      </c>
      <c r="H20" s="78">
        <v>15</v>
      </c>
      <c r="I20" s="78">
        <v>30</v>
      </c>
      <c r="J20" s="78">
        <v>15</v>
      </c>
      <c r="K20" s="78">
        <v>45</v>
      </c>
      <c r="L20" s="78">
        <v>3</v>
      </c>
      <c r="M20" s="78" t="s">
        <v>51</v>
      </c>
      <c r="N20" s="78" t="s">
        <v>59</v>
      </c>
      <c r="O20" s="94" t="s">
        <v>364</v>
      </c>
    </row>
    <row r="21" spans="1:15" ht="12.75">
      <c r="A21" s="76" t="s">
        <v>367</v>
      </c>
      <c r="B21" s="216"/>
      <c r="C21" s="77"/>
      <c r="D21" s="77"/>
      <c r="E21" s="77" t="s">
        <v>368</v>
      </c>
      <c r="F21" s="78">
        <v>2</v>
      </c>
      <c r="G21" s="78">
        <v>2</v>
      </c>
      <c r="H21" s="78">
        <v>15</v>
      </c>
      <c r="I21" s="78">
        <v>30</v>
      </c>
      <c r="J21" s="78">
        <v>30</v>
      </c>
      <c r="K21" s="78">
        <v>60</v>
      </c>
      <c r="L21" s="78">
        <v>4</v>
      </c>
      <c r="M21" s="78" t="s">
        <v>51</v>
      </c>
      <c r="N21" s="78" t="s">
        <v>62</v>
      </c>
      <c r="O21" s="99" t="s">
        <v>364</v>
      </c>
    </row>
    <row r="22" spans="1:15" ht="12.75">
      <c r="A22" s="76" t="s">
        <v>369</v>
      </c>
      <c r="B22" s="216"/>
      <c r="C22" s="77"/>
      <c r="D22" s="77"/>
      <c r="E22" s="77" t="s">
        <v>370</v>
      </c>
      <c r="F22" s="78">
        <v>2</v>
      </c>
      <c r="G22" s="78">
        <v>2</v>
      </c>
      <c r="H22" s="78">
        <v>15</v>
      </c>
      <c r="I22" s="78">
        <v>30</v>
      </c>
      <c r="J22" s="78">
        <v>30</v>
      </c>
      <c r="K22" s="78">
        <v>60</v>
      </c>
      <c r="L22" s="78">
        <v>4</v>
      </c>
      <c r="M22" s="78" t="s">
        <v>46</v>
      </c>
      <c r="N22" s="78" t="s">
        <v>59</v>
      </c>
      <c r="O22" s="99" t="s">
        <v>364</v>
      </c>
    </row>
    <row r="23" spans="1:15" ht="12.75">
      <c r="A23" s="171" t="s">
        <v>371</v>
      </c>
      <c r="B23" s="218" t="s">
        <v>372</v>
      </c>
      <c r="C23" s="77"/>
      <c r="D23" s="77"/>
      <c r="E23" s="77" t="s">
        <v>373</v>
      </c>
      <c r="F23" s="78">
        <v>2</v>
      </c>
      <c r="G23" s="78">
        <v>2</v>
      </c>
      <c r="H23" s="78">
        <v>15</v>
      </c>
      <c r="I23" s="78">
        <v>30</v>
      </c>
      <c r="J23" s="78">
        <v>30</v>
      </c>
      <c r="K23" s="78">
        <v>60</v>
      </c>
      <c r="L23" s="78">
        <v>4</v>
      </c>
      <c r="M23" s="78" t="s">
        <v>51</v>
      </c>
      <c r="N23" s="78" t="s">
        <v>83</v>
      </c>
      <c r="O23" s="99"/>
    </row>
    <row r="24" spans="1:15" ht="12.75">
      <c r="A24" s="171" t="s">
        <v>374</v>
      </c>
      <c r="B24" s="220"/>
      <c r="C24" s="77"/>
      <c r="D24" s="77"/>
      <c r="E24" s="77" t="s">
        <v>375</v>
      </c>
      <c r="F24" s="78">
        <v>2</v>
      </c>
      <c r="G24" s="78">
        <v>2</v>
      </c>
      <c r="H24" s="78">
        <v>15</v>
      </c>
      <c r="I24" s="78">
        <v>30</v>
      </c>
      <c r="J24" s="78">
        <v>30</v>
      </c>
      <c r="K24" s="78">
        <v>60</v>
      </c>
      <c r="L24" s="78">
        <v>4</v>
      </c>
      <c r="M24" s="78" t="s">
        <v>46</v>
      </c>
      <c r="N24" s="78" t="s">
        <v>62</v>
      </c>
      <c r="O24" s="99"/>
    </row>
    <row r="25" spans="1:15" ht="12.75">
      <c r="A25" s="171" t="s">
        <v>376</v>
      </c>
      <c r="B25" s="219"/>
      <c r="C25" s="77"/>
      <c r="D25" s="77"/>
      <c r="E25" s="77" t="s">
        <v>377</v>
      </c>
      <c r="F25" s="78">
        <v>0</v>
      </c>
      <c r="G25" s="78">
        <v>1</v>
      </c>
      <c r="H25" s="78">
        <v>15</v>
      </c>
      <c r="I25" s="78">
        <v>0</v>
      </c>
      <c r="J25" s="78">
        <v>15</v>
      </c>
      <c r="K25" s="78">
        <v>15</v>
      </c>
      <c r="L25" s="78">
        <v>1</v>
      </c>
      <c r="M25" s="78" t="s">
        <v>46</v>
      </c>
      <c r="N25" s="78" t="s">
        <v>62</v>
      </c>
      <c r="O25" s="99"/>
    </row>
    <row r="26" spans="1:15" ht="12.75">
      <c r="A26" s="76" t="s">
        <v>378</v>
      </c>
      <c r="B26" s="81"/>
      <c r="C26" s="95"/>
      <c r="D26" s="95"/>
      <c r="E26" s="95" t="s">
        <v>379</v>
      </c>
      <c r="F26" s="83"/>
      <c r="G26" s="83"/>
      <c r="H26" s="83"/>
      <c r="I26" s="83"/>
      <c r="J26" s="83"/>
      <c r="K26" s="83"/>
      <c r="L26" s="78">
        <v>1</v>
      </c>
      <c r="M26" s="83"/>
      <c r="N26" s="78" t="s">
        <v>59</v>
      </c>
      <c r="O26" s="99"/>
    </row>
    <row r="27" spans="1:15" ht="12.75">
      <c r="A27" s="90"/>
      <c r="B27" s="82"/>
      <c r="C27" s="86"/>
      <c r="D27" s="86"/>
      <c r="E27" s="86" t="s">
        <v>360</v>
      </c>
      <c r="F27" s="87">
        <v>11</v>
      </c>
      <c r="G27" s="87">
        <v>12</v>
      </c>
      <c r="H27" s="88"/>
      <c r="I27" s="87">
        <v>165</v>
      </c>
      <c r="J27" s="87">
        <v>180</v>
      </c>
      <c r="K27" s="87">
        <v>345</v>
      </c>
      <c r="L27" s="87">
        <v>24</v>
      </c>
      <c r="M27" s="88"/>
      <c r="N27" s="88"/>
      <c r="O27" s="159"/>
    </row>
    <row r="28" spans="1:15" ht="12.75">
      <c r="A28" s="96"/>
      <c r="B28" s="97"/>
      <c r="C28" s="98"/>
      <c r="D28" s="98"/>
      <c r="E28" s="98"/>
      <c r="F28" s="83"/>
      <c r="G28" s="83"/>
      <c r="H28" s="83"/>
      <c r="I28" s="83"/>
      <c r="J28" s="83"/>
      <c r="K28" s="83"/>
      <c r="L28" s="83"/>
      <c r="M28" s="83"/>
      <c r="N28" s="83"/>
      <c r="O28" s="99"/>
    </row>
    <row r="29" spans="1:15" ht="15.75">
      <c r="A29" s="223" t="s">
        <v>380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10"/>
      <c r="O29" s="93"/>
    </row>
    <row r="30" spans="1:15" ht="12.75" customHeight="1">
      <c r="A30" s="76" t="s">
        <v>381</v>
      </c>
      <c r="B30" s="224" t="s">
        <v>382</v>
      </c>
      <c r="C30" s="77"/>
      <c r="D30" s="77"/>
      <c r="E30" s="77" t="s">
        <v>383</v>
      </c>
      <c r="F30" s="78">
        <v>0</v>
      </c>
      <c r="G30" s="78">
        <v>1</v>
      </c>
      <c r="H30" s="78">
        <v>15</v>
      </c>
      <c r="I30" s="78">
        <v>0</v>
      </c>
      <c r="J30" s="78">
        <v>15</v>
      </c>
      <c r="K30" s="78">
        <v>15</v>
      </c>
      <c r="L30" s="78">
        <v>1</v>
      </c>
      <c r="M30" s="78" t="s">
        <v>46</v>
      </c>
      <c r="N30" s="78" t="s">
        <v>83</v>
      </c>
      <c r="O30" s="99" t="s">
        <v>384</v>
      </c>
    </row>
    <row r="31" spans="1:15" ht="12.75">
      <c r="A31" s="76" t="s">
        <v>385</v>
      </c>
      <c r="B31" s="225"/>
      <c r="C31" s="77"/>
      <c r="D31" s="77"/>
      <c r="E31" s="77" t="s">
        <v>386</v>
      </c>
      <c r="F31" s="78">
        <v>0</v>
      </c>
      <c r="G31" s="78">
        <v>1</v>
      </c>
      <c r="H31" s="78">
        <v>15</v>
      </c>
      <c r="I31" s="78">
        <v>0</v>
      </c>
      <c r="J31" s="78">
        <v>15</v>
      </c>
      <c r="K31" s="78">
        <v>15</v>
      </c>
      <c r="L31" s="78">
        <v>1</v>
      </c>
      <c r="M31" s="78" t="s">
        <v>51</v>
      </c>
      <c r="N31" s="78" t="s">
        <v>62</v>
      </c>
      <c r="O31" s="99" t="s">
        <v>387</v>
      </c>
    </row>
    <row r="32" spans="1:15" ht="12.75">
      <c r="A32" s="76" t="s">
        <v>388</v>
      </c>
      <c r="B32" s="225"/>
      <c r="C32" s="77"/>
      <c r="D32" s="77"/>
      <c r="E32" s="77" t="s">
        <v>389</v>
      </c>
      <c r="F32" s="78">
        <v>0</v>
      </c>
      <c r="G32" s="78">
        <v>1</v>
      </c>
      <c r="H32" s="78">
        <v>15</v>
      </c>
      <c r="I32" s="78">
        <v>0</v>
      </c>
      <c r="J32" s="78">
        <v>15</v>
      </c>
      <c r="K32" s="78">
        <v>15</v>
      </c>
      <c r="L32" s="78">
        <v>1</v>
      </c>
      <c r="M32" s="78" t="s">
        <v>51</v>
      </c>
      <c r="N32" s="78" t="s">
        <v>59</v>
      </c>
      <c r="O32" s="99" t="s">
        <v>390</v>
      </c>
    </row>
    <row r="33" spans="1:15" ht="12.75">
      <c r="A33" s="76" t="s">
        <v>391</v>
      </c>
      <c r="B33" s="225"/>
      <c r="C33" s="77"/>
      <c r="D33" s="77"/>
      <c r="E33" s="77" t="s">
        <v>392</v>
      </c>
      <c r="F33" s="78">
        <v>0</v>
      </c>
      <c r="G33" s="78">
        <v>1</v>
      </c>
      <c r="H33" s="78">
        <v>15</v>
      </c>
      <c r="I33" s="78">
        <v>0</v>
      </c>
      <c r="J33" s="78">
        <v>15</v>
      </c>
      <c r="K33" s="78">
        <v>15</v>
      </c>
      <c r="L33" s="78">
        <v>1</v>
      </c>
      <c r="M33" s="78" t="s">
        <v>46</v>
      </c>
      <c r="N33" s="78" t="s">
        <v>83</v>
      </c>
      <c r="O33" s="99" t="s">
        <v>384</v>
      </c>
    </row>
    <row r="34" spans="1:15" ht="12.75">
      <c r="A34" s="76" t="s">
        <v>393</v>
      </c>
      <c r="B34" s="225"/>
      <c r="C34" s="77"/>
      <c r="D34" s="77"/>
      <c r="E34" s="77" t="s">
        <v>394</v>
      </c>
      <c r="F34" s="78">
        <v>0</v>
      </c>
      <c r="G34" s="78">
        <v>1</v>
      </c>
      <c r="H34" s="78">
        <v>15</v>
      </c>
      <c r="I34" s="78">
        <v>0</v>
      </c>
      <c r="J34" s="78">
        <v>15</v>
      </c>
      <c r="K34" s="78">
        <v>15</v>
      </c>
      <c r="L34" s="78">
        <v>1</v>
      </c>
      <c r="M34" s="78" t="s">
        <v>46</v>
      </c>
      <c r="N34" s="78" t="s">
        <v>62</v>
      </c>
      <c r="O34" s="99" t="s">
        <v>395</v>
      </c>
    </row>
    <row r="35" spans="1:15" ht="12.75">
      <c r="A35" s="76" t="s">
        <v>396</v>
      </c>
      <c r="B35" s="225"/>
      <c r="C35" s="77"/>
      <c r="D35" s="77"/>
      <c r="E35" s="77" t="s">
        <v>397</v>
      </c>
      <c r="F35" s="78">
        <v>0</v>
      </c>
      <c r="G35" s="78">
        <v>1</v>
      </c>
      <c r="H35" s="78">
        <v>15</v>
      </c>
      <c r="I35" s="78">
        <v>0</v>
      </c>
      <c r="J35" s="78">
        <v>15</v>
      </c>
      <c r="K35" s="78">
        <v>15</v>
      </c>
      <c r="L35" s="78">
        <v>1</v>
      </c>
      <c r="M35" s="78" t="s">
        <v>51</v>
      </c>
      <c r="N35" s="78" t="s">
        <v>59</v>
      </c>
      <c r="O35" s="99" t="s">
        <v>398</v>
      </c>
    </row>
    <row r="36" spans="1:15" ht="12.75">
      <c r="A36" s="76" t="s">
        <v>399</v>
      </c>
      <c r="B36" s="225"/>
      <c r="C36" s="77"/>
      <c r="D36" s="77"/>
      <c r="E36" s="77" t="s">
        <v>400</v>
      </c>
      <c r="F36" s="78">
        <v>0</v>
      </c>
      <c r="G36" s="78">
        <v>2</v>
      </c>
      <c r="H36" s="78">
        <v>15</v>
      </c>
      <c r="I36" s="78">
        <v>0</v>
      </c>
      <c r="J36" s="78">
        <v>30</v>
      </c>
      <c r="K36" s="78">
        <v>30</v>
      </c>
      <c r="L36" s="78">
        <v>2</v>
      </c>
      <c r="M36" s="78" t="s">
        <v>46</v>
      </c>
      <c r="N36" s="78" t="s">
        <v>83</v>
      </c>
      <c r="O36" s="99" t="s">
        <v>401</v>
      </c>
    </row>
    <row r="37" spans="1:15" ht="12.75">
      <c r="A37" s="76" t="s">
        <v>402</v>
      </c>
      <c r="B37" s="225"/>
      <c r="C37" s="77"/>
      <c r="D37" s="77"/>
      <c r="E37" s="77" t="s">
        <v>403</v>
      </c>
      <c r="F37" s="78">
        <v>0</v>
      </c>
      <c r="G37" s="78">
        <v>2</v>
      </c>
      <c r="H37" s="78">
        <v>15</v>
      </c>
      <c r="I37" s="78">
        <v>0</v>
      </c>
      <c r="J37" s="78">
        <v>30</v>
      </c>
      <c r="K37" s="78">
        <v>30</v>
      </c>
      <c r="L37" s="78">
        <v>2</v>
      </c>
      <c r="M37" s="78" t="s">
        <v>51</v>
      </c>
      <c r="N37" s="78" t="s">
        <v>62</v>
      </c>
      <c r="O37" s="99" t="s">
        <v>404</v>
      </c>
    </row>
    <row r="38" spans="1:15" ht="12.75">
      <c r="A38" s="76" t="s">
        <v>405</v>
      </c>
      <c r="B38" s="226"/>
      <c r="C38" s="77"/>
      <c r="D38" s="77"/>
      <c r="E38" s="77" t="s">
        <v>406</v>
      </c>
      <c r="F38" s="78">
        <v>0</v>
      </c>
      <c r="G38" s="78">
        <v>2</v>
      </c>
      <c r="H38" s="78">
        <v>15</v>
      </c>
      <c r="I38" s="78">
        <v>0</v>
      </c>
      <c r="J38" s="78">
        <v>30</v>
      </c>
      <c r="K38" s="78">
        <v>30</v>
      </c>
      <c r="L38" s="78">
        <v>2</v>
      </c>
      <c r="M38" s="78" t="s">
        <v>51</v>
      </c>
      <c r="N38" s="78" t="s">
        <v>59</v>
      </c>
      <c r="O38" s="99" t="s">
        <v>407</v>
      </c>
    </row>
    <row r="39" spans="1:15" ht="12.75" customHeight="1">
      <c r="A39" s="76" t="s">
        <v>408</v>
      </c>
      <c r="B39" s="229" t="s">
        <v>409</v>
      </c>
      <c r="C39" s="77"/>
      <c r="D39" s="77"/>
      <c r="E39" s="77" t="s">
        <v>410</v>
      </c>
      <c r="F39" s="78">
        <v>0</v>
      </c>
      <c r="G39" s="78">
        <v>2</v>
      </c>
      <c r="H39" s="78">
        <v>15</v>
      </c>
      <c r="I39" s="78">
        <v>0</v>
      </c>
      <c r="J39" s="78">
        <v>30</v>
      </c>
      <c r="K39" s="78">
        <v>30</v>
      </c>
      <c r="L39" s="78">
        <v>2</v>
      </c>
      <c r="M39" s="78" t="s">
        <v>46</v>
      </c>
      <c r="N39" s="78" t="s">
        <v>83</v>
      </c>
      <c r="O39" s="99" t="s">
        <v>384</v>
      </c>
    </row>
    <row r="40" spans="1:15" ht="12.75">
      <c r="A40" s="76" t="s">
        <v>411</v>
      </c>
      <c r="B40" s="225"/>
      <c r="C40" s="77"/>
      <c r="D40" s="77"/>
      <c r="E40" s="77" t="s">
        <v>412</v>
      </c>
      <c r="F40" s="78">
        <v>0</v>
      </c>
      <c r="G40" s="78">
        <v>2</v>
      </c>
      <c r="H40" s="78">
        <v>15</v>
      </c>
      <c r="I40" s="78">
        <v>0</v>
      </c>
      <c r="J40" s="78">
        <v>30</v>
      </c>
      <c r="K40" s="78">
        <v>30</v>
      </c>
      <c r="L40" s="78">
        <v>2</v>
      </c>
      <c r="M40" s="78" t="s">
        <v>46</v>
      </c>
      <c r="N40" s="78" t="s">
        <v>62</v>
      </c>
      <c r="O40" s="99" t="s">
        <v>413</v>
      </c>
    </row>
    <row r="41" spans="1:15" ht="12.75">
      <c r="A41" s="76" t="s">
        <v>414</v>
      </c>
      <c r="B41" s="225"/>
      <c r="C41" s="77"/>
      <c r="D41" s="77"/>
      <c r="E41" s="77" t="s">
        <v>415</v>
      </c>
      <c r="F41" s="78">
        <v>0</v>
      </c>
      <c r="G41" s="78">
        <v>3</v>
      </c>
      <c r="H41" s="78">
        <v>15</v>
      </c>
      <c r="I41" s="78">
        <v>0</v>
      </c>
      <c r="J41" s="78">
        <v>45</v>
      </c>
      <c r="K41" s="78">
        <v>45</v>
      </c>
      <c r="L41" s="78">
        <v>3</v>
      </c>
      <c r="M41" s="78" t="s">
        <v>51</v>
      </c>
      <c r="N41" s="78" t="s">
        <v>59</v>
      </c>
      <c r="O41" s="99" t="s">
        <v>416</v>
      </c>
    </row>
    <row r="42" spans="1:15" ht="12.75">
      <c r="A42" s="76" t="s">
        <v>417</v>
      </c>
      <c r="B42" s="225"/>
      <c r="C42" s="77"/>
      <c r="D42" s="77"/>
      <c r="E42" s="77" t="s">
        <v>418</v>
      </c>
      <c r="F42" s="78">
        <v>1</v>
      </c>
      <c r="G42" s="78">
        <v>1</v>
      </c>
      <c r="H42" s="78">
        <v>15</v>
      </c>
      <c r="I42" s="78">
        <v>15</v>
      </c>
      <c r="J42" s="78">
        <v>15</v>
      </c>
      <c r="K42" s="78">
        <v>30</v>
      </c>
      <c r="L42" s="78">
        <v>2</v>
      </c>
      <c r="M42" s="78" t="s">
        <v>46</v>
      </c>
      <c r="N42" s="78" t="s">
        <v>62</v>
      </c>
      <c r="O42" s="99" t="s">
        <v>419</v>
      </c>
    </row>
    <row r="43" spans="1:15" ht="12.75">
      <c r="A43" s="76" t="s">
        <v>420</v>
      </c>
      <c r="B43" s="225"/>
      <c r="C43" s="77"/>
      <c r="D43" s="77"/>
      <c r="E43" s="77" t="s">
        <v>421</v>
      </c>
      <c r="F43" s="78">
        <v>1</v>
      </c>
      <c r="G43" s="78">
        <v>1</v>
      </c>
      <c r="H43" s="78">
        <v>15</v>
      </c>
      <c r="I43" s="78">
        <v>15</v>
      </c>
      <c r="J43" s="78">
        <v>15</v>
      </c>
      <c r="K43" s="78">
        <v>30</v>
      </c>
      <c r="L43" s="78">
        <v>2</v>
      </c>
      <c r="M43" s="78" t="s">
        <v>51</v>
      </c>
      <c r="N43" s="78" t="s">
        <v>59</v>
      </c>
      <c r="O43" s="99" t="s">
        <v>422</v>
      </c>
    </row>
    <row r="44" spans="1:15" ht="12.75">
      <c r="A44" s="76" t="s">
        <v>423</v>
      </c>
      <c r="B44" s="97"/>
      <c r="C44" s="77"/>
      <c r="D44" s="77"/>
      <c r="E44" s="77" t="s">
        <v>424</v>
      </c>
      <c r="F44" s="83"/>
      <c r="G44" s="83"/>
      <c r="H44" s="83"/>
      <c r="I44" s="83"/>
      <c r="J44" s="83"/>
      <c r="K44" s="83"/>
      <c r="L44" s="78">
        <v>1</v>
      </c>
      <c r="M44" s="83"/>
      <c r="N44" s="78" t="s">
        <v>59</v>
      </c>
      <c r="O44" s="99"/>
    </row>
    <row r="45" spans="1:15" ht="12.75">
      <c r="A45" s="90"/>
      <c r="B45" s="97"/>
      <c r="C45" s="86"/>
      <c r="D45" s="86"/>
      <c r="E45" s="86" t="s">
        <v>360</v>
      </c>
      <c r="F45" s="87">
        <v>2</v>
      </c>
      <c r="G45" s="87">
        <v>21</v>
      </c>
      <c r="H45" s="88"/>
      <c r="I45" s="87">
        <v>30</v>
      </c>
      <c r="J45" s="87">
        <v>315</v>
      </c>
      <c r="K45" s="87">
        <v>345</v>
      </c>
      <c r="L45" s="87">
        <v>24</v>
      </c>
      <c r="M45" s="88"/>
      <c r="N45" s="88"/>
      <c r="O45" s="92"/>
    </row>
    <row r="46" spans="1:15" ht="12.75">
      <c r="A46" s="90"/>
      <c r="B46" s="82"/>
      <c r="C46" s="91"/>
      <c r="D46" s="91"/>
      <c r="E46" s="91"/>
      <c r="F46" s="88"/>
      <c r="G46" s="88"/>
      <c r="H46" s="88"/>
      <c r="I46" s="88"/>
      <c r="J46" s="88"/>
      <c r="K46" s="88"/>
      <c r="L46" s="88"/>
      <c r="M46" s="88"/>
      <c r="N46" s="88"/>
      <c r="O46" s="92"/>
    </row>
    <row r="47" spans="1:15" ht="15.75">
      <c r="A47" s="223" t="s">
        <v>425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10"/>
      <c r="O47" s="93"/>
    </row>
    <row r="48" spans="1:15" ht="12.75" customHeight="1">
      <c r="A48" s="76" t="s">
        <v>426</v>
      </c>
      <c r="B48" s="224" t="s">
        <v>427</v>
      </c>
      <c r="C48" s="77"/>
      <c r="D48" s="77"/>
      <c r="E48" s="77" t="s">
        <v>428</v>
      </c>
      <c r="F48" s="78">
        <v>1</v>
      </c>
      <c r="G48" s="78">
        <v>2</v>
      </c>
      <c r="H48" s="78">
        <v>15</v>
      </c>
      <c r="I48" s="78">
        <v>15</v>
      </c>
      <c r="J48" s="78">
        <v>30</v>
      </c>
      <c r="K48" s="78">
        <v>45</v>
      </c>
      <c r="L48" s="78">
        <v>2</v>
      </c>
      <c r="M48" s="78" t="s">
        <v>51</v>
      </c>
      <c r="N48" s="78" t="s">
        <v>83</v>
      </c>
      <c r="O48" s="108"/>
    </row>
    <row r="49" spans="1:15" ht="12.75">
      <c r="A49" s="76" t="s">
        <v>429</v>
      </c>
      <c r="B49" s="225"/>
      <c r="C49" s="77"/>
      <c r="D49" s="77"/>
      <c r="E49" s="77" t="s">
        <v>430</v>
      </c>
      <c r="F49" s="78">
        <v>0</v>
      </c>
      <c r="G49" s="78">
        <v>2</v>
      </c>
      <c r="H49" s="78">
        <v>15</v>
      </c>
      <c r="I49" s="78">
        <v>0</v>
      </c>
      <c r="J49" s="78">
        <v>30</v>
      </c>
      <c r="K49" s="78">
        <v>30</v>
      </c>
      <c r="L49" s="78">
        <v>2</v>
      </c>
      <c r="M49" s="78" t="s">
        <v>46</v>
      </c>
      <c r="N49" s="78" t="s">
        <v>83</v>
      </c>
      <c r="O49" s="108"/>
    </row>
    <row r="50" spans="1:15" ht="12.75">
      <c r="A50" s="76" t="s">
        <v>431</v>
      </c>
      <c r="B50" s="225"/>
      <c r="C50" s="77"/>
      <c r="D50" s="77"/>
      <c r="E50" s="77" t="s">
        <v>432</v>
      </c>
      <c r="F50" s="78">
        <v>0</v>
      </c>
      <c r="G50" s="78">
        <v>2</v>
      </c>
      <c r="H50" s="78">
        <v>15</v>
      </c>
      <c r="I50" s="78">
        <v>0</v>
      </c>
      <c r="J50" s="78">
        <v>30</v>
      </c>
      <c r="K50" s="78">
        <v>30</v>
      </c>
      <c r="L50" s="78">
        <v>2</v>
      </c>
      <c r="M50" s="78" t="s">
        <v>46</v>
      </c>
      <c r="N50" s="78" t="s">
        <v>83</v>
      </c>
      <c r="O50" s="108"/>
    </row>
    <row r="51" spans="1:15" ht="14.25">
      <c r="A51" s="76" t="s">
        <v>433</v>
      </c>
      <c r="B51" s="225"/>
      <c r="C51" s="77"/>
      <c r="D51" s="77"/>
      <c r="E51" s="77" t="s">
        <v>434</v>
      </c>
      <c r="F51" s="78">
        <v>0</v>
      </c>
      <c r="G51" s="78">
        <v>2</v>
      </c>
      <c r="H51" s="78">
        <v>15</v>
      </c>
      <c r="I51" s="78">
        <v>0</v>
      </c>
      <c r="J51" s="78">
        <v>30</v>
      </c>
      <c r="K51" s="78">
        <v>30</v>
      </c>
      <c r="L51" s="78">
        <v>2</v>
      </c>
      <c r="M51" s="78" t="s">
        <v>46</v>
      </c>
      <c r="N51" s="78" t="s">
        <v>62</v>
      </c>
      <c r="O51" s="158" t="s">
        <v>435</v>
      </c>
    </row>
    <row r="52" spans="1:15" ht="12.75">
      <c r="A52" s="76" t="s">
        <v>436</v>
      </c>
      <c r="B52" s="225"/>
      <c r="C52" s="77"/>
      <c r="D52" s="77"/>
      <c r="E52" s="77" t="s">
        <v>437</v>
      </c>
      <c r="F52" s="78">
        <v>0</v>
      </c>
      <c r="G52" s="78">
        <v>2</v>
      </c>
      <c r="H52" s="78">
        <v>15</v>
      </c>
      <c r="I52" s="78">
        <v>0</v>
      </c>
      <c r="J52" s="78">
        <v>30</v>
      </c>
      <c r="K52" s="78">
        <v>30</v>
      </c>
      <c r="L52" s="78">
        <v>2</v>
      </c>
      <c r="M52" s="78" t="s">
        <v>46</v>
      </c>
      <c r="N52" s="78" t="s">
        <v>62</v>
      </c>
      <c r="O52" s="108"/>
    </row>
    <row r="53" spans="1:15" ht="14.25">
      <c r="A53" s="76" t="s">
        <v>438</v>
      </c>
      <c r="B53" s="226"/>
      <c r="C53" s="77"/>
      <c r="D53" s="77"/>
      <c r="E53" s="77" t="s">
        <v>439</v>
      </c>
      <c r="F53" s="78">
        <v>0</v>
      </c>
      <c r="G53" s="78">
        <v>2</v>
      </c>
      <c r="H53" s="78">
        <v>15</v>
      </c>
      <c r="I53" s="78">
        <v>0</v>
      </c>
      <c r="J53" s="78">
        <v>30</v>
      </c>
      <c r="K53" s="78">
        <v>30</v>
      </c>
      <c r="L53" s="78">
        <v>2</v>
      </c>
      <c r="M53" s="78" t="s">
        <v>46</v>
      </c>
      <c r="N53" s="78" t="s">
        <v>59</v>
      </c>
      <c r="O53" s="158" t="s">
        <v>440</v>
      </c>
    </row>
    <row r="54" spans="1:15" ht="14.25" customHeight="1">
      <c r="A54" s="171" t="s">
        <v>441</v>
      </c>
      <c r="B54" s="218" t="s">
        <v>442</v>
      </c>
      <c r="C54" s="77"/>
      <c r="D54" s="77"/>
      <c r="E54" s="77" t="s">
        <v>443</v>
      </c>
      <c r="F54" s="78">
        <v>2</v>
      </c>
      <c r="G54" s="78">
        <v>2</v>
      </c>
      <c r="H54" s="78">
        <v>15</v>
      </c>
      <c r="I54" s="78">
        <v>30</v>
      </c>
      <c r="J54" s="78">
        <v>30</v>
      </c>
      <c r="K54" s="78">
        <v>60</v>
      </c>
      <c r="L54" s="78">
        <v>4</v>
      </c>
      <c r="M54" s="78" t="s">
        <v>51</v>
      </c>
      <c r="N54" s="78" t="s">
        <v>62</v>
      </c>
      <c r="O54" s="158" t="s">
        <v>444</v>
      </c>
    </row>
    <row r="55" spans="1:15" ht="14.25">
      <c r="A55" s="171" t="s">
        <v>445</v>
      </c>
      <c r="B55" s="220"/>
      <c r="C55" s="77"/>
      <c r="D55" s="77"/>
      <c r="E55" s="77" t="s">
        <v>446</v>
      </c>
      <c r="F55" s="78">
        <v>2</v>
      </c>
      <c r="G55" s="78">
        <v>2</v>
      </c>
      <c r="H55" s="78">
        <v>15</v>
      </c>
      <c r="I55" s="78">
        <v>30</v>
      </c>
      <c r="J55" s="78">
        <v>30</v>
      </c>
      <c r="K55" s="78">
        <v>60</v>
      </c>
      <c r="L55" s="78">
        <v>4</v>
      </c>
      <c r="M55" s="78" t="s">
        <v>51</v>
      </c>
      <c r="N55" s="78" t="s">
        <v>59</v>
      </c>
      <c r="O55" s="158" t="s">
        <v>447</v>
      </c>
    </row>
    <row r="56" spans="1:15" ht="12.75">
      <c r="A56" s="171" t="s">
        <v>448</v>
      </c>
      <c r="B56" s="219"/>
      <c r="C56" s="77"/>
      <c r="D56" s="77"/>
      <c r="E56" s="77" t="s">
        <v>449</v>
      </c>
      <c r="F56" s="78">
        <v>0</v>
      </c>
      <c r="G56" s="78">
        <v>2</v>
      </c>
      <c r="H56" s="78">
        <v>15</v>
      </c>
      <c r="I56" s="78">
        <v>0</v>
      </c>
      <c r="J56" s="78">
        <v>30</v>
      </c>
      <c r="K56" s="78">
        <v>30</v>
      </c>
      <c r="L56" s="78">
        <v>3</v>
      </c>
      <c r="M56" s="78" t="s">
        <v>46</v>
      </c>
      <c r="N56" s="78" t="s">
        <v>59</v>
      </c>
      <c r="O56" s="79"/>
    </row>
    <row r="57" spans="1:15" ht="12.75">
      <c r="A57" s="76" t="s">
        <v>450</v>
      </c>
      <c r="B57" s="81"/>
      <c r="C57" s="77"/>
      <c r="D57" s="77"/>
      <c r="E57" s="77" t="s">
        <v>451</v>
      </c>
      <c r="F57" s="83"/>
      <c r="G57" s="83"/>
      <c r="H57" s="83"/>
      <c r="I57" s="83"/>
      <c r="J57" s="83"/>
      <c r="K57" s="83"/>
      <c r="L57" s="78">
        <v>1</v>
      </c>
      <c r="M57" s="83"/>
      <c r="N57" s="78" t="s">
        <v>59</v>
      </c>
      <c r="O57" s="79"/>
    </row>
    <row r="58" spans="1:15" ht="12.75">
      <c r="A58" s="90"/>
      <c r="B58" s="81"/>
      <c r="C58" s="86"/>
      <c r="D58" s="86"/>
      <c r="E58" s="86" t="s">
        <v>360</v>
      </c>
      <c r="F58" s="87">
        <v>5</v>
      </c>
      <c r="G58" s="87">
        <v>18</v>
      </c>
      <c r="H58" s="88"/>
      <c r="I58" s="87">
        <v>75</v>
      </c>
      <c r="J58" s="87">
        <v>270</v>
      </c>
      <c r="K58" s="87">
        <v>345</v>
      </c>
      <c r="L58" s="87">
        <v>24</v>
      </c>
      <c r="M58" s="83"/>
      <c r="N58" s="83"/>
      <c r="O58" s="79"/>
    </row>
    <row r="59" spans="1:15" ht="12.75">
      <c r="A59" s="90"/>
      <c r="B59" s="81"/>
      <c r="C59" s="100"/>
      <c r="D59" s="100"/>
      <c r="E59" s="100"/>
      <c r="F59" s="88"/>
      <c r="G59" s="88"/>
      <c r="H59" s="88"/>
      <c r="I59" s="88"/>
      <c r="J59" s="88"/>
      <c r="K59" s="88"/>
      <c r="L59" s="88"/>
      <c r="M59" s="83"/>
      <c r="N59" s="83"/>
      <c r="O59" s="79"/>
    </row>
    <row r="60" spans="1:15" ht="15.75">
      <c r="A60" s="223" t="s">
        <v>452</v>
      </c>
      <c r="B60" s="233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  <c r="O60" s="93"/>
    </row>
    <row r="61" spans="1:15" ht="25.5" customHeight="1">
      <c r="A61" s="171" t="s">
        <v>453</v>
      </c>
      <c r="B61" s="218" t="s">
        <v>454</v>
      </c>
      <c r="C61" s="230" t="s">
        <v>129</v>
      </c>
      <c r="D61" s="101" t="s">
        <v>129</v>
      </c>
      <c r="E61" s="101" t="s">
        <v>455</v>
      </c>
      <c r="F61" s="78">
        <v>3</v>
      </c>
      <c r="G61" s="78">
        <v>0</v>
      </c>
      <c r="H61" s="78">
        <v>15</v>
      </c>
      <c r="I61" s="78">
        <v>45</v>
      </c>
      <c r="J61" s="78">
        <v>0</v>
      </c>
      <c r="K61" s="78">
        <v>45</v>
      </c>
      <c r="L61" s="78">
        <v>3</v>
      </c>
      <c r="M61" s="78" t="s">
        <v>51</v>
      </c>
      <c r="N61" s="78" t="s">
        <v>83</v>
      </c>
      <c r="O61" s="79"/>
    </row>
    <row r="62" spans="1:15" ht="25.5">
      <c r="A62" s="171" t="s">
        <v>456</v>
      </c>
      <c r="B62" s="220"/>
      <c r="C62" s="231"/>
      <c r="D62" s="101" t="s">
        <v>129</v>
      </c>
      <c r="E62" s="95" t="s">
        <v>457</v>
      </c>
      <c r="F62" s="78">
        <v>2</v>
      </c>
      <c r="G62" s="78">
        <v>2</v>
      </c>
      <c r="H62" s="78">
        <v>15</v>
      </c>
      <c r="I62" s="78">
        <v>30</v>
      </c>
      <c r="J62" s="78">
        <v>30</v>
      </c>
      <c r="K62" s="78">
        <v>60</v>
      </c>
      <c r="L62" s="78">
        <v>4</v>
      </c>
      <c r="M62" s="78" t="s">
        <v>46</v>
      </c>
      <c r="N62" s="78" t="s">
        <v>83</v>
      </c>
      <c r="O62" s="99" t="s">
        <v>458</v>
      </c>
    </row>
    <row r="63" spans="1:15" ht="25.5">
      <c r="A63" s="171" t="s">
        <v>459</v>
      </c>
      <c r="B63" s="219"/>
      <c r="C63" s="232"/>
      <c r="D63" s="101" t="s">
        <v>129</v>
      </c>
      <c r="E63" s="95" t="s">
        <v>460</v>
      </c>
      <c r="F63" s="78">
        <v>2</v>
      </c>
      <c r="G63" s="78">
        <v>2</v>
      </c>
      <c r="H63" s="78">
        <v>15</v>
      </c>
      <c r="I63" s="78">
        <v>30</v>
      </c>
      <c r="J63" s="78">
        <v>30</v>
      </c>
      <c r="K63" s="78">
        <v>60</v>
      </c>
      <c r="L63" s="78">
        <v>4</v>
      </c>
      <c r="M63" s="78" t="s">
        <v>51</v>
      </c>
      <c r="N63" s="78" t="s">
        <v>62</v>
      </c>
      <c r="O63" s="79"/>
    </row>
    <row r="64" spans="1:15" ht="12.75" customHeight="1">
      <c r="A64" s="171" t="s">
        <v>461</v>
      </c>
      <c r="B64" s="218" t="s">
        <v>462</v>
      </c>
      <c r="C64" s="230" t="s">
        <v>144</v>
      </c>
      <c r="D64" s="95" t="s">
        <v>463</v>
      </c>
      <c r="E64" s="95" t="s">
        <v>464</v>
      </c>
      <c r="F64" s="78">
        <v>2</v>
      </c>
      <c r="G64" s="78">
        <v>2</v>
      </c>
      <c r="H64" s="78">
        <v>15</v>
      </c>
      <c r="I64" s="78">
        <v>30</v>
      </c>
      <c r="J64" s="78">
        <v>30</v>
      </c>
      <c r="K64" s="78">
        <v>60</v>
      </c>
      <c r="L64" s="78">
        <v>4</v>
      </c>
      <c r="M64" s="78" t="s">
        <v>46</v>
      </c>
      <c r="N64" s="78" t="s">
        <v>62</v>
      </c>
      <c r="O64" s="79"/>
    </row>
    <row r="65" spans="1:15" ht="51">
      <c r="A65" s="171" t="s">
        <v>465</v>
      </c>
      <c r="B65" s="219"/>
      <c r="C65" s="232"/>
      <c r="D65" s="101" t="s">
        <v>144</v>
      </c>
      <c r="E65" s="95" t="s">
        <v>466</v>
      </c>
      <c r="F65" s="78">
        <v>2</v>
      </c>
      <c r="G65" s="78">
        <v>2</v>
      </c>
      <c r="H65" s="78">
        <v>15</v>
      </c>
      <c r="I65" s="78">
        <v>30</v>
      </c>
      <c r="J65" s="78">
        <v>30</v>
      </c>
      <c r="K65" s="78">
        <v>60</v>
      </c>
      <c r="L65" s="78">
        <v>4</v>
      </c>
      <c r="M65" s="102" t="s">
        <v>46</v>
      </c>
      <c r="N65" s="78" t="s">
        <v>59</v>
      </c>
      <c r="O65" s="79"/>
    </row>
    <row r="66" spans="1:15" ht="38.25">
      <c r="A66" s="76" t="s">
        <v>467</v>
      </c>
      <c r="B66" s="218" t="s">
        <v>468</v>
      </c>
      <c r="C66" s="103" t="s">
        <v>144</v>
      </c>
      <c r="D66" s="103" t="s">
        <v>144</v>
      </c>
      <c r="E66" s="101" t="s">
        <v>469</v>
      </c>
      <c r="F66" s="78">
        <v>2</v>
      </c>
      <c r="G66" s="78">
        <v>2</v>
      </c>
      <c r="H66" s="78">
        <v>15</v>
      </c>
      <c r="I66" s="78">
        <v>30</v>
      </c>
      <c r="J66" s="78">
        <v>30</v>
      </c>
      <c r="K66" s="78">
        <v>60</v>
      </c>
      <c r="L66" s="78">
        <v>4</v>
      </c>
      <c r="M66" s="78" t="s">
        <v>51</v>
      </c>
      <c r="N66" s="78" t="s">
        <v>59</v>
      </c>
      <c r="O66" s="79"/>
    </row>
    <row r="67" spans="1:15" ht="12.75">
      <c r="A67" s="76" t="s">
        <v>470</v>
      </c>
      <c r="B67" s="219"/>
      <c r="C67" s="77"/>
      <c r="D67" s="77"/>
      <c r="E67" s="101" t="s">
        <v>471</v>
      </c>
      <c r="F67" s="83"/>
      <c r="G67" s="83"/>
      <c r="H67" s="83"/>
      <c r="I67" s="83"/>
      <c r="J67" s="83"/>
      <c r="K67" s="83"/>
      <c r="L67" s="78">
        <v>1</v>
      </c>
      <c r="M67" s="83"/>
      <c r="N67" s="78" t="s">
        <v>59</v>
      </c>
      <c r="O67" s="79"/>
    </row>
    <row r="68" spans="1:15" ht="12.75">
      <c r="A68" s="90"/>
      <c r="B68" s="82"/>
      <c r="C68" s="86"/>
      <c r="D68" s="86"/>
      <c r="E68" s="86" t="s">
        <v>360</v>
      </c>
      <c r="F68" s="87">
        <v>13</v>
      </c>
      <c r="G68" s="87">
        <v>10</v>
      </c>
      <c r="H68" s="88"/>
      <c r="I68" s="87">
        <v>195</v>
      </c>
      <c r="J68" s="87">
        <v>150</v>
      </c>
      <c r="K68" s="87">
        <v>345</v>
      </c>
      <c r="L68" s="87">
        <v>24</v>
      </c>
      <c r="M68" s="88"/>
      <c r="N68" s="88"/>
      <c r="O68" s="92"/>
    </row>
    <row r="69" spans="1:15" ht="12.75">
      <c r="A69" s="90"/>
      <c r="B69" s="82"/>
      <c r="C69" s="91"/>
      <c r="D69" s="91"/>
      <c r="E69" s="91"/>
      <c r="F69" s="88"/>
      <c r="G69" s="88"/>
      <c r="H69" s="88"/>
      <c r="I69" s="88"/>
      <c r="J69" s="88"/>
      <c r="K69" s="88"/>
      <c r="L69" s="88"/>
      <c r="M69" s="88"/>
      <c r="N69" s="88"/>
      <c r="O69" s="92"/>
    </row>
    <row r="70" spans="1:15" ht="15.75">
      <c r="A70" s="223" t="s">
        <v>472</v>
      </c>
      <c r="B70" s="233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10"/>
      <c r="O70" s="93"/>
    </row>
    <row r="71" spans="1:15" ht="12.75" customHeight="1">
      <c r="A71" s="171" t="s">
        <v>473</v>
      </c>
      <c r="B71" s="218" t="s">
        <v>474</v>
      </c>
      <c r="C71" s="77"/>
      <c r="D71" s="77" t="s">
        <v>162</v>
      </c>
      <c r="E71" s="77" t="s">
        <v>475</v>
      </c>
      <c r="F71" s="78">
        <v>0</v>
      </c>
      <c r="G71" s="78">
        <v>3</v>
      </c>
      <c r="H71" s="78">
        <v>15</v>
      </c>
      <c r="I71" s="78">
        <v>0</v>
      </c>
      <c r="J71" s="78">
        <v>45</v>
      </c>
      <c r="K71" s="78">
        <v>45</v>
      </c>
      <c r="L71" s="78">
        <v>3</v>
      </c>
      <c r="M71" s="102" t="s">
        <v>46</v>
      </c>
      <c r="N71" s="102" t="s">
        <v>83</v>
      </c>
      <c r="O71" s="79"/>
    </row>
    <row r="72" spans="1:15" ht="25.5">
      <c r="A72" s="171" t="s">
        <v>476</v>
      </c>
      <c r="B72" s="220"/>
      <c r="C72" s="77"/>
      <c r="D72" s="15" t="s">
        <v>157</v>
      </c>
      <c r="E72" s="77" t="s">
        <v>477</v>
      </c>
      <c r="F72" s="78">
        <v>2</v>
      </c>
      <c r="G72" s="78">
        <v>2</v>
      </c>
      <c r="H72" s="78">
        <v>15</v>
      </c>
      <c r="I72" s="78">
        <v>30</v>
      </c>
      <c r="J72" s="78">
        <v>30</v>
      </c>
      <c r="K72" s="78">
        <v>60</v>
      </c>
      <c r="L72" s="78">
        <v>4</v>
      </c>
      <c r="M72" s="78" t="s">
        <v>46</v>
      </c>
      <c r="N72" s="78" t="s">
        <v>83</v>
      </c>
      <c r="O72" s="79"/>
    </row>
    <row r="73" spans="1:15" ht="25.5">
      <c r="A73" s="171" t="s">
        <v>478</v>
      </c>
      <c r="B73" s="219"/>
      <c r="C73" s="77"/>
      <c r="D73" s="15" t="s">
        <v>157</v>
      </c>
      <c r="E73" s="77" t="s">
        <v>479</v>
      </c>
      <c r="F73" s="78">
        <v>2</v>
      </c>
      <c r="G73" s="78">
        <v>2</v>
      </c>
      <c r="H73" s="78">
        <v>15</v>
      </c>
      <c r="I73" s="78">
        <v>30</v>
      </c>
      <c r="J73" s="78">
        <v>30</v>
      </c>
      <c r="K73" s="78">
        <v>60</v>
      </c>
      <c r="L73" s="78">
        <v>4</v>
      </c>
      <c r="M73" s="78" t="s">
        <v>51</v>
      </c>
      <c r="N73" s="78" t="s">
        <v>62</v>
      </c>
      <c r="O73" s="79"/>
    </row>
    <row r="74" spans="1:15" ht="25.5">
      <c r="A74" s="76" t="s">
        <v>480</v>
      </c>
      <c r="B74" s="218" t="s">
        <v>481</v>
      </c>
      <c r="C74" s="77"/>
      <c r="D74" s="15" t="s">
        <v>157</v>
      </c>
      <c r="E74" s="77" t="s">
        <v>482</v>
      </c>
      <c r="F74" s="78">
        <v>2</v>
      </c>
      <c r="G74" s="78">
        <v>2</v>
      </c>
      <c r="H74" s="78">
        <v>15</v>
      </c>
      <c r="I74" s="78">
        <v>30</v>
      </c>
      <c r="J74" s="78">
        <v>30</v>
      </c>
      <c r="K74" s="78">
        <v>60</v>
      </c>
      <c r="L74" s="78">
        <v>4</v>
      </c>
      <c r="M74" s="78" t="s">
        <v>46</v>
      </c>
      <c r="N74" s="78" t="s">
        <v>62</v>
      </c>
      <c r="O74" s="170" t="s">
        <v>483</v>
      </c>
    </row>
    <row r="75" spans="1:15" ht="25.5">
      <c r="A75" s="76" t="s">
        <v>484</v>
      </c>
      <c r="B75" s="220"/>
      <c r="C75" s="77"/>
      <c r="D75" s="15" t="s">
        <v>157</v>
      </c>
      <c r="E75" s="77" t="s">
        <v>485</v>
      </c>
      <c r="F75" s="78">
        <v>2</v>
      </c>
      <c r="G75" s="78">
        <v>2</v>
      </c>
      <c r="H75" s="78">
        <v>15</v>
      </c>
      <c r="I75" s="78">
        <v>30</v>
      </c>
      <c r="J75" s="78">
        <v>30</v>
      </c>
      <c r="K75" s="78">
        <v>60</v>
      </c>
      <c r="L75" s="78">
        <v>4</v>
      </c>
      <c r="M75" s="78" t="s">
        <v>51</v>
      </c>
      <c r="N75" s="78" t="s">
        <v>59</v>
      </c>
      <c r="O75" s="170" t="s">
        <v>486</v>
      </c>
    </row>
    <row r="76" spans="1:15" ht="14.25">
      <c r="A76" s="76" t="s">
        <v>487</v>
      </c>
      <c r="B76" s="219"/>
      <c r="C76" s="77"/>
      <c r="D76" s="77" t="s">
        <v>162</v>
      </c>
      <c r="E76" s="77" t="s">
        <v>488</v>
      </c>
      <c r="F76" s="78">
        <v>2</v>
      </c>
      <c r="G76" s="78">
        <v>2</v>
      </c>
      <c r="H76" s="78">
        <v>15</v>
      </c>
      <c r="I76" s="78">
        <v>30</v>
      </c>
      <c r="J76" s="78">
        <v>30</v>
      </c>
      <c r="K76" s="78">
        <v>60</v>
      </c>
      <c r="L76" s="78">
        <v>4</v>
      </c>
      <c r="M76" s="78" t="s">
        <v>46</v>
      </c>
      <c r="N76" s="78" t="s">
        <v>59</v>
      </c>
      <c r="O76" s="170" t="s">
        <v>486</v>
      </c>
    </row>
    <row r="77" spans="1:15" ht="12.75">
      <c r="A77" s="76" t="s">
        <v>489</v>
      </c>
      <c r="B77" s="81"/>
      <c r="C77" s="77"/>
      <c r="D77" s="77"/>
      <c r="E77" s="77" t="s">
        <v>490</v>
      </c>
      <c r="F77" s="83"/>
      <c r="G77" s="88"/>
      <c r="H77" s="83"/>
      <c r="I77" s="83"/>
      <c r="J77" s="83"/>
      <c r="K77" s="83"/>
      <c r="L77" s="78">
        <v>1</v>
      </c>
      <c r="M77" s="83"/>
      <c r="N77" s="78">
        <v>6</v>
      </c>
      <c r="O77" s="79"/>
    </row>
    <row r="78" spans="1:15" ht="12.75">
      <c r="A78" s="90"/>
      <c r="B78" s="82"/>
      <c r="C78" s="86"/>
      <c r="D78" s="86"/>
      <c r="E78" s="86" t="s">
        <v>360</v>
      </c>
      <c r="F78" s="87">
        <v>10</v>
      </c>
      <c r="G78" s="87">
        <v>13</v>
      </c>
      <c r="H78" s="88"/>
      <c r="I78" s="87">
        <v>150</v>
      </c>
      <c r="J78" s="87">
        <v>195</v>
      </c>
      <c r="K78" s="87">
        <v>345</v>
      </c>
      <c r="L78" s="87">
        <v>24</v>
      </c>
      <c r="M78" s="88"/>
      <c r="N78" s="88"/>
      <c r="O78" s="92"/>
    </row>
    <row r="79" spans="1:15" ht="12.75">
      <c r="A79" s="96"/>
      <c r="B79" s="97"/>
      <c r="C79" s="98"/>
      <c r="D79" s="98"/>
      <c r="E79" s="98"/>
      <c r="F79" s="83"/>
      <c r="G79" s="83"/>
      <c r="H79" s="83"/>
      <c r="I79" s="83"/>
      <c r="J79" s="83"/>
      <c r="K79" s="83"/>
      <c r="L79" s="83"/>
      <c r="M79" s="83"/>
      <c r="N79" s="83"/>
      <c r="O79" s="79"/>
    </row>
    <row r="80" spans="1:15" ht="15.75">
      <c r="A80" s="223" t="s">
        <v>491</v>
      </c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10"/>
      <c r="O80" s="93"/>
    </row>
    <row r="81" spans="1:15" ht="12.75" customHeight="1">
      <c r="A81" s="76" t="s">
        <v>492</v>
      </c>
      <c r="B81" s="224" t="s">
        <v>493</v>
      </c>
      <c r="C81" s="104" t="s">
        <v>72</v>
      </c>
      <c r="D81" s="104" t="s">
        <v>494</v>
      </c>
      <c r="E81" s="104" t="s">
        <v>495</v>
      </c>
      <c r="F81" s="78">
        <v>1</v>
      </c>
      <c r="G81" s="78">
        <v>1</v>
      </c>
      <c r="H81" s="78">
        <v>15</v>
      </c>
      <c r="I81" s="78">
        <v>15</v>
      </c>
      <c r="J81" s="78">
        <v>15</v>
      </c>
      <c r="K81" s="78">
        <v>30</v>
      </c>
      <c r="L81" s="78">
        <v>2</v>
      </c>
      <c r="M81" s="78" t="s">
        <v>51</v>
      </c>
      <c r="N81" s="78" t="s">
        <v>83</v>
      </c>
      <c r="O81" s="79"/>
    </row>
    <row r="82" spans="1:15" ht="12.75">
      <c r="A82" s="76" t="s">
        <v>496</v>
      </c>
      <c r="B82" s="225"/>
      <c r="C82" s="104"/>
      <c r="D82" s="104" t="s">
        <v>72</v>
      </c>
      <c r="E82" s="104" t="s">
        <v>497</v>
      </c>
      <c r="F82" s="78">
        <v>1</v>
      </c>
      <c r="G82" s="78">
        <v>1</v>
      </c>
      <c r="H82" s="78">
        <v>15</v>
      </c>
      <c r="I82" s="78">
        <v>15</v>
      </c>
      <c r="J82" s="78">
        <v>15</v>
      </c>
      <c r="K82" s="78">
        <v>30</v>
      </c>
      <c r="L82" s="78">
        <v>2</v>
      </c>
      <c r="M82" s="78" t="s">
        <v>51</v>
      </c>
      <c r="N82" s="78" t="s">
        <v>62</v>
      </c>
      <c r="O82" s="79"/>
    </row>
    <row r="83" spans="1:15" ht="12.75">
      <c r="A83" s="76" t="s">
        <v>498</v>
      </c>
      <c r="B83" s="225"/>
      <c r="C83" s="104"/>
      <c r="D83" s="104" t="s">
        <v>72</v>
      </c>
      <c r="E83" s="104" t="s">
        <v>499</v>
      </c>
      <c r="F83" s="78">
        <v>0</v>
      </c>
      <c r="G83" s="78">
        <v>2</v>
      </c>
      <c r="H83" s="78">
        <v>15</v>
      </c>
      <c r="I83" s="78">
        <v>0</v>
      </c>
      <c r="J83" s="78">
        <v>30</v>
      </c>
      <c r="K83" s="78">
        <v>30</v>
      </c>
      <c r="L83" s="78">
        <v>2</v>
      </c>
      <c r="M83" s="78" t="s">
        <v>500</v>
      </c>
      <c r="N83" s="78" t="s">
        <v>83</v>
      </c>
      <c r="O83" s="79"/>
    </row>
    <row r="84" spans="1:15" ht="12.75">
      <c r="A84" s="76" t="s">
        <v>501</v>
      </c>
      <c r="B84" s="225"/>
      <c r="C84" s="104"/>
      <c r="D84" s="104" t="s">
        <v>72</v>
      </c>
      <c r="E84" s="104" t="s">
        <v>502</v>
      </c>
      <c r="F84" s="78">
        <v>0</v>
      </c>
      <c r="G84" s="78">
        <v>2</v>
      </c>
      <c r="H84" s="78">
        <v>15</v>
      </c>
      <c r="I84" s="78">
        <v>0</v>
      </c>
      <c r="J84" s="78">
        <v>30</v>
      </c>
      <c r="K84" s="78">
        <v>30</v>
      </c>
      <c r="L84" s="78">
        <v>2</v>
      </c>
      <c r="M84" s="78" t="s">
        <v>500</v>
      </c>
      <c r="N84" s="78" t="s">
        <v>62</v>
      </c>
      <c r="O84" s="79"/>
    </row>
    <row r="85" spans="1:15" ht="12.75">
      <c r="A85" s="76" t="s">
        <v>503</v>
      </c>
      <c r="B85" s="225"/>
      <c r="C85" s="104"/>
      <c r="D85" s="104" t="s">
        <v>72</v>
      </c>
      <c r="E85" s="104" t="s">
        <v>504</v>
      </c>
      <c r="F85" s="78">
        <v>1</v>
      </c>
      <c r="G85" s="78">
        <v>1</v>
      </c>
      <c r="H85" s="78">
        <v>15</v>
      </c>
      <c r="I85" s="78">
        <v>15</v>
      </c>
      <c r="J85" s="78">
        <v>15</v>
      </c>
      <c r="K85" s="78">
        <v>30</v>
      </c>
      <c r="L85" s="78">
        <v>2</v>
      </c>
      <c r="M85" s="78" t="s">
        <v>500</v>
      </c>
      <c r="N85" s="78" t="s">
        <v>62</v>
      </c>
      <c r="O85" s="79"/>
    </row>
    <row r="86" spans="1:15" ht="12.75">
      <c r="A86" s="76" t="s">
        <v>505</v>
      </c>
      <c r="B86" s="226"/>
      <c r="C86" s="105"/>
      <c r="D86" s="104" t="s">
        <v>72</v>
      </c>
      <c r="E86" s="105" t="s">
        <v>506</v>
      </c>
      <c r="F86" s="78">
        <v>1</v>
      </c>
      <c r="G86" s="78">
        <v>1</v>
      </c>
      <c r="H86" s="78">
        <v>15</v>
      </c>
      <c r="I86" s="78">
        <v>15</v>
      </c>
      <c r="J86" s="78">
        <v>15</v>
      </c>
      <c r="K86" s="78">
        <v>30</v>
      </c>
      <c r="L86" s="78">
        <v>2</v>
      </c>
      <c r="M86" s="78" t="s">
        <v>51</v>
      </c>
      <c r="N86" s="78" t="s">
        <v>62</v>
      </c>
      <c r="O86" s="79"/>
    </row>
    <row r="87" spans="1:15" ht="12.75">
      <c r="A87" s="171" t="s">
        <v>507</v>
      </c>
      <c r="B87" s="218" t="s">
        <v>508</v>
      </c>
      <c r="C87" s="104"/>
      <c r="D87" s="104" t="s">
        <v>181</v>
      </c>
      <c r="E87" s="104" t="s">
        <v>509</v>
      </c>
      <c r="F87" s="78">
        <v>1</v>
      </c>
      <c r="G87" s="78">
        <v>2</v>
      </c>
      <c r="H87" s="78">
        <v>15</v>
      </c>
      <c r="I87" s="78">
        <v>15</v>
      </c>
      <c r="J87" s="78">
        <v>30</v>
      </c>
      <c r="K87" s="78">
        <v>45</v>
      </c>
      <c r="L87" s="78">
        <v>2</v>
      </c>
      <c r="M87" s="78" t="s">
        <v>500</v>
      </c>
      <c r="N87" s="78" t="s">
        <v>83</v>
      </c>
      <c r="O87" s="79"/>
    </row>
    <row r="88" spans="1:15" ht="12.75">
      <c r="A88" s="171" t="s">
        <v>510</v>
      </c>
      <c r="B88" s="220"/>
      <c r="C88" s="105"/>
      <c r="D88" s="104" t="s">
        <v>494</v>
      </c>
      <c r="E88" s="105" t="s">
        <v>511</v>
      </c>
      <c r="F88" s="78">
        <v>0</v>
      </c>
      <c r="G88" s="78">
        <v>4</v>
      </c>
      <c r="H88" s="78">
        <v>15</v>
      </c>
      <c r="I88" s="78">
        <v>0</v>
      </c>
      <c r="J88" s="78">
        <v>60</v>
      </c>
      <c r="K88" s="78">
        <v>60</v>
      </c>
      <c r="L88" s="78">
        <v>4</v>
      </c>
      <c r="M88" s="78" t="s">
        <v>500</v>
      </c>
      <c r="N88" s="78" t="s">
        <v>59</v>
      </c>
      <c r="O88" s="79"/>
    </row>
    <row r="89" spans="1:15" ht="14.25">
      <c r="A89" s="171" t="s">
        <v>512</v>
      </c>
      <c r="B89" s="220"/>
      <c r="C89" s="105"/>
      <c r="D89" s="104" t="s">
        <v>72</v>
      </c>
      <c r="E89" s="105" t="s">
        <v>513</v>
      </c>
      <c r="F89" s="78">
        <v>1</v>
      </c>
      <c r="G89" s="78">
        <v>2</v>
      </c>
      <c r="H89" s="78">
        <v>15</v>
      </c>
      <c r="I89" s="78">
        <v>15</v>
      </c>
      <c r="J89" s="78">
        <v>30</v>
      </c>
      <c r="K89" s="78">
        <v>45</v>
      </c>
      <c r="L89" s="78">
        <v>4</v>
      </c>
      <c r="M89" s="78" t="s">
        <v>500</v>
      </c>
      <c r="N89" s="78" t="s">
        <v>59</v>
      </c>
      <c r="O89" s="94" t="s">
        <v>514</v>
      </c>
    </row>
    <row r="90" spans="1:15" ht="12.75">
      <c r="A90" s="171" t="s">
        <v>515</v>
      </c>
      <c r="B90" s="220"/>
      <c r="C90" s="105"/>
      <c r="D90" s="104" t="s">
        <v>494</v>
      </c>
      <c r="E90" s="105" t="s">
        <v>377</v>
      </c>
      <c r="F90" s="78">
        <v>0</v>
      </c>
      <c r="G90" s="78">
        <v>1</v>
      </c>
      <c r="H90" s="78">
        <v>15</v>
      </c>
      <c r="I90" s="78">
        <v>0</v>
      </c>
      <c r="J90" s="78">
        <v>15</v>
      </c>
      <c r="K90" s="78">
        <v>15</v>
      </c>
      <c r="L90" s="78">
        <v>1</v>
      </c>
      <c r="M90" s="78" t="s">
        <v>516</v>
      </c>
      <c r="N90" s="78" t="s">
        <v>59</v>
      </c>
      <c r="O90" s="79"/>
    </row>
    <row r="91" spans="1:15" ht="12.75">
      <c r="A91" s="171" t="s">
        <v>517</v>
      </c>
      <c r="B91" s="219"/>
      <c r="C91" s="105"/>
      <c r="D91" s="105"/>
      <c r="E91" s="105" t="s">
        <v>518</v>
      </c>
      <c r="F91" s="83"/>
      <c r="G91" s="83"/>
      <c r="H91" s="83"/>
      <c r="I91" s="83"/>
      <c r="J91" s="83"/>
      <c r="K91" s="83"/>
      <c r="L91" s="78">
        <v>1</v>
      </c>
      <c r="M91" s="83"/>
      <c r="N91" s="78">
        <v>6</v>
      </c>
      <c r="O91" s="79"/>
    </row>
    <row r="92" spans="1:15" ht="12.75">
      <c r="A92" s="90"/>
      <c r="B92" s="82"/>
      <c r="C92" s="106"/>
      <c r="D92" s="106"/>
      <c r="E92" s="106" t="s">
        <v>360</v>
      </c>
      <c r="F92" s="87">
        <v>6</v>
      </c>
      <c r="G92" s="87">
        <v>17</v>
      </c>
      <c r="H92" s="88"/>
      <c r="I92" s="87">
        <v>90</v>
      </c>
      <c r="J92" s="87">
        <v>255</v>
      </c>
      <c r="K92" s="87">
        <v>345</v>
      </c>
      <c r="L92" s="87">
        <v>24</v>
      </c>
      <c r="M92" s="83"/>
      <c r="N92" s="83"/>
      <c r="O92" s="107"/>
    </row>
    <row r="93" spans="1:15" ht="12.75">
      <c r="A93" s="96"/>
      <c r="B93" s="97"/>
      <c r="C93" s="98"/>
      <c r="D93" s="98"/>
      <c r="E93" s="98"/>
      <c r="F93" s="83"/>
      <c r="G93" s="83"/>
      <c r="H93" s="83"/>
      <c r="I93" s="83"/>
      <c r="J93" s="83"/>
      <c r="K93" s="83"/>
      <c r="L93" s="83"/>
      <c r="M93" s="83"/>
      <c r="N93" s="83"/>
      <c r="O93" s="79"/>
    </row>
    <row r="94" spans="1:15" ht="15.75">
      <c r="A94" s="223" t="s">
        <v>519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10"/>
      <c r="O94" s="93"/>
    </row>
    <row r="95" spans="1:15" ht="12.75">
      <c r="A95" s="76" t="s">
        <v>520</v>
      </c>
      <c r="B95" s="218" t="s">
        <v>521</v>
      </c>
      <c r="C95" s="77"/>
      <c r="D95" s="77"/>
      <c r="E95" s="77" t="s">
        <v>522</v>
      </c>
      <c r="F95" s="78">
        <v>2</v>
      </c>
      <c r="G95" s="78">
        <v>0</v>
      </c>
      <c r="H95" s="78">
        <v>15</v>
      </c>
      <c r="I95" s="78">
        <v>30</v>
      </c>
      <c r="J95" s="78">
        <v>0</v>
      </c>
      <c r="K95" s="78">
        <v>30</v>
      </c>
      <c r="L95" s="78">
        <v>2</v>
      </c>
      <c r="M95" s="78" t="s">
        <v>51</v>
      </c>
      <c r="N95" s="78" t="s">
        <v>83</v>
      </c>
      <c r="O95" s="79"/>
    </row>
    <row r="96" spans="1:15" ht="12.75">
      <c r="A96" s="76" t="s">
        <v>523</v>
      </c>
      <c r="B96" s="220"/>
      <c r="C96" s="77"/>
      <c r="D96" s="77"/>
      <c r="E96" s="77" t="s">
        <v>524</v>
      </c>
      <c r="F96" s="78">
        <v>0</v>
      </c>
      <c r="G96" s="78">
        <v>3</v>
      </c>
      <c r="H96" s="78">
        <v>15</v>
      </c>
      <c r="I96" s="78">
        <v>0</v>
      </c>
      <c r="J96" s="78">
        <v>45</v>
      </c>
      <c r="K96" s="78">
        <v>45</v>
      </c>
      <c r="L96" s="78">
        <v>3</v>
      </c>
      <c r="M96" s="78" t="s">
        <v>46</v>
      </c>
      <c r="N96" s="78" t="s">
        <v>83</v>
      </c>
      <c r="O96" s="79"/>
    </row>
    <row r="97" spans="1:15" ht="12.75">
      <c r="A97" s="76" t="s">
        <v>525</v>
      </c>
      <c r="B97" s="220"/>
      <c r="C97" s="77"/>
      <c r="D97" s="77"/>
      <c r="E97" s="77" t="s">
        <v>526</v>
      </c>
      <c r="F97" s="78">
        <v>0</v>
      </c>
      <c r="G97" s="78">
        <v>2</v>
      </c>
      <c r="H97" s="78">
        <v>15</v>
      </c>
      <c r="I97" s="78">
        <v>0</v>
      </c>
      <c r="J97" s="78">
        <v>30</v>
      </c>
      <c r="K97" s="78">
        <v>30</v>
      </c>
      <c r="L97" s="78">
        <v>2</v>
      </c>
      <c r="M97" s="78" t="s">
        <v>46</v>
      </c>
      <c r="N97" s="78" t="s">
        <v>83</v>
      </c>
      <c r="O97" s="79"/>
    </row>
    <row r="98" spans="1:15" ht="12.75">
      <c r="A98" s="76" t="s">
        <v>527</v>
      </c>
      <c r="B98" s="220"/>
      <c r="C98" s="77"/>
      <c r="D98" s="77"/>
      <c r="E98" s="77" t="s">
        <v>528</v>
      </c>
      <c r="F98" s="78">
        <v>1</v>
      </c>
      <c r="G98" s="78">
        <v>0</v>
      </c>
      <c r="H98" s="78">
        <v>15</v>
      </c>
      <c r="I98" s="78">
        <v>15</v>
      </c>
      <c r="J98" s="78">
        <v>0</v>
      </c>
      <c r="K98" s="78">
        <v>15</v>
      </c>
      <c r="L98" s="78">
        <v>1</v>
      </c>
      <c r="M98" s="78" t="s">
        <v>51</v>
      </c>
      <c r="N98" s="78" t="s">
        <v>62</v>
      </c>
      <c r="O98" s="79"/>
    </row>
    <row r="99" spans="1:15" ht="12.75">
      <c r="A99" s="76" t="s">
        <v>529</v>
      </c>
      <c r="B99" s="219"/>
      <c r="C99" s="77"/>
      <c r="D99" s="77"/>
      <c r="E99" s="77" t="s">
        <v>530</v>
      </c>
      <c r="F99" s="78">
        <v>0</v>
      </c>
      <c r="G99" s="78">
        <v>3</v>
      </c>
      <c r="H99" s="78">
        <v>15</v>
      </c>
      <c r="I99" s="78">
        <v>0</v>
      </c>
      <c r="J99" s="78">
        <v>45</v>
      </c>
      <c r="K99" s="78">
        <v>45</v>
      </c>
      <c r="L99" s="78">
        <v>3</v>
      </c>
      <c r="M99" s="78" t="s">
        <v>46</v>
      </c>
      <c r="N99" s="78" t="s">
        <v>62</v>
      </c>
      <c r="O99" s="79"/>
    </row>
    <row r="100" spans="1:15" ht="12.75">
      <c r="A100" s="171" t="s">
        <v>531</v>
      </c>
      <c r="B100" s="218" t="s">
        <v>532</v>
      </c>
      <c r="C100" s="77"/>
      <c r="D100" s="77"/>
      <c r="E100" s="77" t="s">
        <v>533</v>
      </c>
      <c r="F100" s="78">
        <v>0</v>
      </c>
      <c r="G100" s="78">
        <v>4</v>
      </c>
      <c r="H100" s="78">
        <v>15</v>
      </c>
      <c r="I100" s="78">
        <v>0</v>
      </c>
      <c r="J100" s="78">
        <v>60</v>
      </c>
      <c r="K100" s="78">
        <v>60</v>
      </c>
      <c r="L100" s="78">
        <v>4</v>
      </c>
      <c r="M100" s="78" t="s">
        <v>46</v>
      </c>
      <c r="N100" s="78" t="s">
        <v>62</v>
      </c>
      <c r="O100" s="79"/>
    </row>
    <row r="101" spans="1:15" ht="12.75">
      <c r="A101" s="171" t="s">
        <v>534</v>
      </c>
      <c r="B101" s="220"/>
      <c r="C101" s="77"/>
      <c r="D101" s="77"/>
      <c r="E101" s="77" t="s">
        <v>535</v>
      </c>
      <c r="F101" s="78">
        <v>0</v>
      </c>
      <c r="G101" s="78">
        <v>4</v>
      </c>
      <c r="H101" s="78">
        <v>15</v>
      </c>
      <c r="I101" s="78">
        <v>0</v>
      </c>
      <c r="J101" s="78">
        <v>60</v>
      </c>
      <c r="K101" s="78">
        <v>60</v>
      </c>
      <c r="L101" s="78">
        <v>4</v>
      </c>
      <c r="M101" s="78" t="s">
        <v>46</v>
      </c>
      <c r="N101" s="78" t="s">
        <v>59</v>
      </c>
      <c r="O101" s="79"/>
    </row>
    <row r="102" spans="1:15" ht="12.75">
      <c r="A102" s="171" t="s">
        <v>536</v>
      </c>
      <c r="B102" s="219" t="s">
        <v>537</v>
      </c>
      <c r="C102" s="77"/>
      <c r="D102" s="77"/>
      <c r="E102" s="77" t="s">
        <v>538</v>
      </c>
      <c r="F102" s="78">
        <v>0</v>
      </c>
      <c r="G102" s="78">
        <v>4</v>
      </c>
      <c r="H102" s="78">
        <v>15</v>
      </c>
      <c r="I102" s="78">
        <v>0</v>
      </c>
      <c r="J102" s="78">
        <v>60</v>
      </c>
      <c r="K102" s="78">
        <v>60</v>
      </c>
      <c r="L102" s="78">
        <v>4</v>
      </c>
      <c r="M102" s="78" t="s">
        <v>46</v>
      </c>
      <c r="N102" s="78" t="s">
        <v>59</v>
      </c>
      <c r="O102" s="79"/>
    </row>
    <row r="103" spans="1:15" ht="12.75">
      <c r="A103" s="76" t="s">
        <v>539</v>
      </c>
      <c r="B103" s="81"/>
      <c r="C103" s="77"/>
      <c r="D103" s="77"/>
      <c r="E103" s="77" t="s">
        <v>540</v>
      </c>
      <c r="F103" s="83"/>
      <c r="G103" s="83"/>
      <c r="H103" s="83"/>
      <c r="I103" s="83"/>
      <c r="J103" s="83"/>
      <c r="K103" s="83"/>
      <c r="L103" s="78">
        <v>1</v>
      </c>
      <c r="M103" s="83"/>
      <c r="N103" s="78" t="s">
        <v>59</v>
      </c>
      <c r="O103" s="79"/>
    </row>
    <row r="104" spans="1:15" ht="12.75">
      <c r="A104" s="90"/>
      <c r="B104" s="82"/>
      <c r="C104" s="86"/>
      <c r="D104" s="86"/>
      <c r="E104" s="86" t="s">
        <v>360</v>
      </c>
      <c r="F104" s="87">
        <v>3</v>
      </c>
      <c r="G104" s="87">
        <v>20</v>
      </c>
      <c r="H104" s="88"/>
      <c r="I104" s="87">
        <v>45</v>
      </c>
      <c r="J104" s="87">
        <v>300</v>
      </c>
      <c r="K104" s="87">
        <v>345</v>
      </c>
      <c r="L104" s="87">
        <v>24</v>
      </c>
      <c r="M104" s="88"/>
      <c r="N104" s="88"/>
      <c r="O104" s="92"/>
    </row>
    <row r="105" spans="1:15" ht="12.75">
      <c r="A105" s="96"/>
      <c r="B105" s="97"/>
      <c r="C105" s="98"/>
      <c r="D105" s="98"/>
      <c r="E105" s="98"/>
      <c r="F105" s="83"/>
      <c r="G105" s="83"/>
      <c r="H105" s="83"/>
      <c r="I105" s="83"/>
      <c r="J105" s="83"/>
      <c r="K105" s="83"/>
      <c r="L105" s="83"/>
      <c r="M105" s="83"/>
      <c r="N105" s="83"/>
      <c r="O105" s="79"/>
    </row>
    <row r="106" spans="1:15" ht="15.75">
      <c r="A106" s="223" t="s">
        <v>541</v>
      </c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10"/>
      <c r="O106" s="93"/>
    </row>
    <row r="107" spans="1:15" ht="12.75">
      <c r="A107" s="76" t="s">
        <v>542</v>
      </c>
      <c r="B107" s="218" t="s">
        <v>543</v>
      </c>
      <c r="C107" s="108"/>
      <c r="D107" s="108"/>
      <c r="E107" s="108" t="s">
        <v>544</v>
      </c>
      <c r="F107" s="78">
        <v>0</v>
      </c>
      <c r="G107" s="78">
        <v>2</v>
      </c>
      <c r="H107" s="78">
        <v>15</v>
      </c>
      <c r="I107" s="78">
        <v>0</v>
      </c>
      <c r="J107" s="78">
        <v>30</v>
      </c>
      <c r="K107" s="78">
        <v>30</v>
      </c>
      <c r="L107" s="78">
        <v>2</v>
      </c>
      <c r="M107" s="78" t="s">
        <v>51</v>
      </c>
      <c r="N107" s="78" t="s">
        <v>83</v>
      </c>
      <c r="O107" s="99" t="s">
        <v>545</v>
      </c>
    </row>
    <row r="108" spans="1:15" ht="12.75">
      <c r="A108" s="76" t="s">
        <v>546</v>
      </c>
      <c r="B108" s="220"/>
      <c r="C108" s="108"/>
      <c r="D108" s="108"/>
      <c r="E108" s="108" t="s">
        <v>547</v>
      </c>
      <c r="F108" s="78">
        <v>1</v>
      </c>
      <c r="G108" s="78">
        <v>1</v>
      </c>
      <c r="H108" s="78">
        <v>15</v>
      </c>
      <c r="I108" s="78">
        <v>15</v>
      </c>
      <c r="J108" s="78">
        <v>15</v>
      </c>
      <c r="K108" s="78">
        <v>30</v>
      </c>
      <c r="L108" s="78">
        <v>2</v>
      </c>
      <c r="M108" s="78" t="s">
        <v>46</v>
      </c>
      <c r="N108" s="78" t="s">
        <v>83</v>
      </c>
      <c r="O108" s="99"/>
    </row>
    <row r="109" spans="1:15" ht="12.75">
      <c r="A109" s="76" t="s">
        <v>548</v>
      </c>
      <c r="B109" s="220"/>
      <c r="C109" s="108"/>
      <c r="D109" s="108"/>
      <c r="E109" s="108" t="s">
        <v>549</v>
      </c>
      <c r="F109" s="78">
        <v>1</v>
      </c>
      <c r="G109" s="78">
        <v>2</v>
      </c>
      <c r="H109" s="78">
        <v>15</v>
      </c>
      <c r="I109" s="78">
        <v>15</v>
      </c>
      <c r="J109" s="78">
        <v>30</v>
      </c>
      <c r="K109" s="78">
        <v>45</v>
      </c>
      <c r="L109" s="78">
        <v>3</v>
      </c>
      <c r="M109" s="78" t="s">
        <v>46</v>
      </c>
      <c r="N109" s="78" t="s">
        <v>83</v>
      </c>
      <c r="O109" s="99"/>
    </row>
    <row r="110" spans="1:15" ht="12.75">
      <c r="A110" s="76" t="s">
        <v>550</v>
      </c>
      <c r="B110" s="220"/>
      <c r="C110" s="108"/>
      <c r="D110" s="108"/>
      <c r="E110" s="108" t="s">
        <v>551</v>
      </c>
      <c r="F110" s="78">
        <v>0</v>
      </c>
      <c r="G110" s="78">
        <v>3</v>
      </c>
      <c r="H110" s="78">
        <v>15</v>
      </c>
      <c r="I110" s="78">
        <v>0</v>
      </c>
      <c r="J110" s="78">
        <v>45</v>
      </c>
      <c r="K110" s="78">
        <v>45</v>
      </c>
      <c r="L110" s="78">
        <v>3</v>
      </c>
      <c r="M110" s="78" t="s">
        <v>46</v>
      </c>
      <c r="N110" s="78" t="s">
        <v>83</v>
      </c>
      <c r="O110" s="99" t="s">
        <v>552</v>
      </c>
    </row>
    <row r="111" spans="1:15" ht="12.75">
      <c r="A111" s="76" t="s">
        <v>553</v>
      </c>
      <c r="B111" s="219"/>
      <c r="C111" s="108"/>
      <c r="D111" s="108"/>
      <c r="E111" s="108" t="s">
        <v>554</v>
      </c>
      <c r="F111" s="78">
        <v>0</v>
      </c>
      <c r="G111" s="78">
        <v>2</v>
      </c>
      <c r="H111" s="78">
        <v>15</v>
      </c>
      <c r="I111" s="78">
        <v>0</v>
      </c>
      <c r="J111" s="78">
        <v>30</v>
      </c>
      <c r="K111" s="78">
        <v>30</v>
      </c>
      <c r="L111" s="78">
        <v>2</v>
      </c>
      <c r="M111" s="78" t="s">
        <v>46</v>
      </c>
      <c r="N111" s="78" t="s">
        <v>62</v>
      </c>
      <c r="O111" s="79"/>
    </row>
    <row r="112" spans="1:15" ht="12.75">
      <c r="A112" s="76" t="s">
        <v>555</v>
      </c>
      <c r="B112" s="218" t="s">
        <v>556</v>
      </c>
      <c r="C112" s="108"/>
      <c r="D112" s="108"/>
      <c r="E112" s="108" t="s">
        <v>557</v>
      </c>
      <c r="F112" s="78">
        <v>0</v>
      </c>
      <c r="G112" s="78">
        <v>3</v>
      </c>
      <c r="H112" s="78">
        <v>15</v>
      </c>
      <c r="I112" s="78">
        <v>0</v>
      </c>
      <c r="J112" s="78">
        <v>45</v>
      </c>
      <c r="K112" s="78">
        <v>45</v>
      </c>
      <c r="L112" s="78">
        <v>3</v>
      </c>
      <c r="M112" s="78" t="s">
        <v>51</v>
      </c>
      <c r="N112" s="78" t="s">
        <v>62</v>
      </c>
      <c r="O112" s="79"/>
    </row>
    <row r="113" spans="1:15" ht="12.75">
      <c r="A113" s="76" t="s">
        <v>558</v>
      </c>
      <c r="B113" s="220"/>
      <c r="C113" s="108"/>
      <c r="D113" s="108"/>
      <c r="E113" s="108" t="s">
        <v>559</v>
      </c>
      <c r="F113" s="78">
        <v>2</v>
      </c>
      <c r="G113" s="78">
        <v>2</v>
      </c>
      <c r="H113" s="78">
        <v>15</v>
      </c>
      <c r="I113" s="78">
        <v>30</v>
      </c>
      <c r="J113" s="78">
        <v>30</v>
      </c>
      <c r="K113" s="78">
        <v>60</v>
      </c>
      <c r="L113" s="78">
        <v>4</v>
      </c>
      <c r="M113" s="78" t="s">
        <v>51</v>
      </c>
      <c r="N113" s="78" t="s">
        <v>62</v>
      </c>
      <c r="O113" s="79"/>
    </row>
    <row r="114" spans="1:15" ht="12.75">
      <c r="A114" s="76" t="s">
        <v>560</v>
      </c>
      <c r="B114" s="220"/>
      <c r="C114" s="108"/>
      <c r="D114" s="108"/>
      <c r="E114" s="108" t="s">
        <v>561</v>
      </c>
      <c r="F114" s="78">
        <v>0</v>
      </c>
      <c r="G114" s="78">
        <v>2</v>
      </c>
      <c r="H114" s="78">
        <v>15</v>
      </c>
      <c r="I114" s="78">
        <v>0</v>
      </c>
      <c r="J114" s="78">
        <v>30</v>
      </c>
      <c r="K114" s="78">
        <v>30</v>
      </c>
      <c r="L114" s="78">
        <v>2</v>
      </c>
      <c r="M114" s="78" t="s">
        <v>46</v>
      </c>
      <c r="N114" s="78" t="s">
        <v>59</v>
      </c>
      <c r="O114" s="79"/>
    </row>
    <row r="115" spans="1:15" ht="12.75">
      <c r="A115" s="76" t="s">
        <v>562</v>
      </c>
      <c r="B115" s="220"/>
      <c r="C115" s="108"/>
      <c r="D115" s="108"/>
      <c r="E115" s="108" t="s">
        <v>563</v>
      </c>
      <c r="F115" s="78">
        <v>0</v>
      </c>
      <c r="G115" s="78">
        <v>2</v>
      </c>
      <c r="H115" s="78">
        <v>15</v>
      </c>
      <c r="I115" s="78">
        <v>0</v>
      </c>
      <c r="J115" s="78">
        <v>30</v>
      </c>
      <c r="K115" s="78">
        <v>30</v>
      </c>
      <c r="L115" s="78">
        <v>2</v>
      </c>
      <c r="M115" s="78" t="s">
        <v>46</v>
      </c>
      <c r="N115" s="78" t="s">
        <v>59</v>
      </c>
      <c r="O115" s="79"/>
    </row>
    <row r="116" spans="1:15" ht="12.75">
      <c r="A116" s="76" t="s">
        <v>564</v>
      </c>
      <c r="B116" s="81"/>
      <c r="C116" s="77"/>
      <c r="D116" s="77"/>
      <c r="E116" s="77" t="s">
        <v>565</v>
      </c>
      <c r="F116" s="83"/>
      <c r="G116" s="83"/>
      <c r="H116" s="83"/>
      <c r="I116" s="83"/>
      <c r="J116" s="83"/>
      <c r="K116" s="83"/>
      <c r="L116" s="78">
        <v>1</v>
      </c>
      <c r="M116" s="83"/>
      <c r="N116" s="78" t="s">
        <v>59</v>
      </c>
      <c r="O116" s="79"/>
    </row>
    <row r="117" spans="1:15" ht="12.75">
      <c r="A117" s="90"/>
      <c r="B117" s="82"/>
      <c r="C117" s="86"/>
      <c r="D117" s="86"/>
      <c r="E117" s="86" t="s">
        <v>360</v>
      </c>
      <c r="F117" s="87">
        <v>4</v>
      </c>
      <c r="G117" s="87">
        <v>19</v>
      </c>
      <c r="H117" s="88"/>
      <c r="I117" s="87">
        <v>60</v>
      </c>
      <c r="J117" s="87">
        <v>285</v>
      </c>
      <c r="K117" s="87">
        <v>345</v>
      </c>
      <c r="L117" s="87">
        <v>24</v>
      </c>
      <c r="M117" s="88"/>
      <c r="N117" s="88"/>
      <c r="O117" s="92"/>
    </row>
    <row r="119" spans="1:15" ht="12.75">
      <c r="A119" s="227" t="s">
        <v>566</v>
      </c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</row>
    <row r="120" spans="1:15" ht="25.5">
      <c r="A120" s="109" t="s">
        <v>567</v>
      </c>
      <c r="B120" s="110" t="s">
        <v>568</v>
      </c>
      <c r="C120" s="110" t="s">
        <v>569</v>
      </c>
      <c r="D120" s="110"/>
      <c r="E120" s="111" t="s">
        <v>570</v>
      </c>
      <c r="F120" s="112">
        <v>2</v>
      </c>
      <c r="G120" s="112">
        <v>0</v>
      </c>
      <c r="H120" s="112">
        <v>15</v>
      </c>
      <c r="I120" s="112">
        <v>30</v>
      </c>
      <c r="J120" s="112">
        <v>0</v>
      </c>
      <c r="K120" s="112">
        <v>30</v>
      </c>
      <c r="L120" s="112">
        <v>2</v>
      </c>
      <c r="M120" s="112" t="s">
        <v>51</v>
      </c>
      <c r="N120" s="112">
        <v>4</v>
      </c>
      <c r="O120" s="99"/>
    </row>
    <row r="121" spans="1:15" ht="12.75" customHeight="1">
      <c r="A121" s="114" t="s">
        <v>571</v>
      </c>
      <c r="B121" s="218" t="s">
        <v>572</v>
      </c>
      <c r="C121" s="221" t="s">
        <v>569</v>
      </c>
      <c r="D121" s="110"/>
      <c r="E121" s="111" t="s">
        <v>573</v>
      </c>
      <c r="F121" s="112">
        <v>0</v>
      </c>
      <c r="G121" s="112">
        <v>4</v>
      </c>
      <c r="H121" s="112">
        <v>15</v>
      </c>
      <c r="I121" s="112">
        <v>0</v>
      </c>
      <c r="J121" s="112">
        <v>60</v>
      </c>
      <c r="K121" s="112">
        <v>60</v>
      </c>
      <c r="L121" s="112">
        <v>4</v>
      </c>
      <c r="M121" s="112" t="s">
        <v>500</v>
      </c>
      <c r="N121" s="112">
        <v>4</v>
      </c>
      <c r="O121" s="99"/>
    </row>
    <row r="122" spans="1:15" ht="12.75">
      <c r="A122" s="114" t="s">
        <v>574</v>
      </c>
      <c r="B122" s="220"/>
      <c r="C122" s="228"/>
      <c r="D122" s="110"/>
      <c r="E122" s="111" t="s">
        <v>575</v>
      </c>
      <c r="F122" s="112">
        <v>2</v>
      </c>
      <c r="G122" s="112">
        <v>2</v>
      </c>
      <c r="H122" s="112">
        <v>15</v>
      </c>
      <c r="I122" s="112">
        <v>30</v>
      </c>
      <c r="J122" s="112">
        <v>30</v>
      </c>
      <c r="K122" s="112">
        <v>60</v>
      </c>
      <c r="L122" s="112">
        <v>4</v>
      </c>
      <c r="M122" s="112" t="s">
        <v>51</v>
      </c>
      <c r="N122" s="112">
        <v>5</v>
      </c>
      <c r="O122" s="99" t="s">
        <v>573</v>
      </c>
    </row>
    <row r="123" spans="1:15" ht="12.75">
      <c r="A123" s="114" t="s">
        <v>576</v>
      </c>
      <c r="B123" s="220"/>
      <c r="C123" s="222"/>
      <c r="D123" s="110"/>
      <c r="E123" s="111" t="s">
        <v>577</v>
      </c>
      <c r="F123" s="112">
        <v>0</v>
      </c>
      <c r="G123" s="112">
        <v>4</v>
      </c>
      <c r="H123" s="112">
        <v>15</v>
      </c>
      <c r="I123" s="112">
        <v>0</v>
      </c>
      <c r="J123" s="112">
        <v>60</v>
      </c>
      <c r="K123" s="112">
        <v>60</v>
      </c>
      <c r="L123" s="112">
        <v>4</v>
      </c>
      <c r="M123" s="112" t="s">
        <v>500</v>
      </c>
      <c r="N123" s="112">
        <v>6</v>
      </c>
      <c r="O123" s="99" t="s">
        <v>575</v>
      </c>
    </row>
    <row r="124" spans="1:15">
      <c r="A124" s="114" t="s">
        <v>578</v>
      </c>
      <c r="B124" s="218" t="s">
        <v>579</v>
      </c>
      <c r="C124" s="221" t="s">
        <v>580</v>
      </c>
      <c r="D124" s="110"/>
      <c r="E124" s="111" t="s">
        <v>581</v>
      </c>
      <c r="F124" s="112">
        <v>2</v>
      </c>
      <c r="G124" s="112">
        <v>0</v>
      </c>
      <c r="H124" s="112">
        <v>15</v>
      </c>
      <c r="I124" s="112">
        <v>30</v>
      </c>
      <c r="J124" s="112">
        <v>0</v>
      </c>
      <c r="K124" s="112">
        <v>30</v>
      </c>
      <c r="L124" s="112">
        <v>2</v>
      </c>
      <c r="M124" s="112" t="s">
        <v>51</v>
      </c>
      <c r="N124" s="116">
        <v>4</v>
      </c>
      <c r="O124" s="99"/>
    </row>
    <row r="125" spans="1:15">
      <c r="A125" s="114" t="s">
        <v>582</v>
      </c>
      <c r="B125" s="220"/>
      <c r="C125" s="228"/>
      <c r="D125" s="110"/>
      <c r="E125" s="111" t="s">
        <v>583</v>
      </c>
      <c r="F125" s="112">
        <v>0</v>
      </c>
      <c r="G125" s="112">
        <v>1</v>
      </c>
      <c r="H125" s="112">
        <v>15</v>
      </c>
      <c r="I125" s="112">
        <v>0</v>
      </c>
      <c r="J125" s="112">
        <v>15</v>
      </c>
      <c r="K125" s="112">
        <v>15</v>
      </c>
      <c r="L125" s="112">
        <v>1</v>
      </c>
      <c r="M125" s="112" t="s">
        <v>500</v>
      </c>
      <c r="N125" s="116">
        <v>5</v>
      </c>
      <c r="O125" s="99" t="s">
        <v>581</v>
      </c>
    </row>
    <row r="126" spans="1:15">
      <c r="A126" s="114" t="s">
        <v>584</v>
      </c>
      <c r="B126" s="220"/>
      <c r="C126" s="222"/>
      <c r="D126" s="110"/>
      <c r="E126" s="111" t="s">
        <v>585</v>
      </c>
      <c r="F126" s="112">
        <v>1</v>
      </c>
      <c r="G126" s="112">
        <v>1</v>
      </c>
      <c r="H126" s="112">
        <v>15</v>
      </c>
      <c r="I126" s="112">
        <v>15</v>
      </c>
      <c r="J126" s="112">
        <v>15</v>
      </c>
      <c r="K126" s="112">
        <v>30</v>
      </c>
      <c r="L126" s="112">
        <v>2</v>
      </c>
      <c r="M126" s="112" t="s">
        <v>500</v>
      </c>
      <c r="N126" s="116">
        <v>6</v>
      </c>
      <c r="O126" s="99" t="s">
        <v>583</v>
      </c>
    </row>
    <row r="127" spans="1:15" ht="12.75" customHeight="1">
      <c r="A127" s="114" t="s">
        <v>586</v>
      </c>
      <c r="B127" s="218" t="s">
        <v>587</v>
      </c>
      <c r="C127" s="221" t="s">
        <v>580</v>
      </c>
      <c r="D127" s="110"/>
      <c r="E127" s="111" t="s">
        <v>588</v>
      </c>
      <c r="F127" s="112">
        <v>0</v>
      </c>
      <c r="G127" s="112">
        <v>2</v>
      </c>
      <c r="H127" s="112">
        <v>15</v>
      </c>
      <c r="I127" s="112">
        <v>0</v>
      </c>
      <c r="J127" s="112">
        <v>30</v>
      </c>
      <c r="K127" s="112">
        <v>30</v>
      </c>
      <c r="L127" s="112">
        <v>2</v>
      </c>
      <c r="M127" s="112" t="s">
        <v>500</v>
      </c>
      <c r="N127" s="112">
        <v>5</v>
      </c>
      <c r="O127" s="99"/>
    </row>
    <row r="128" spans="1:15" ht="12.75">
      <c r="A128" s="114" t="s">
        <v>589</v>
      </c>
      <c r="B128" s="220"/>
      <c r="C128" s="222"/>
      <c r="D128" s="110"/>
      <c r="E128" s="111" t="s">
        <v>590</v>
      </c>
      <c r="F128" s="112">
        <v>0</v>
      </c>
      <c r="G128" s="112">
        <v>2</v>
      </c>
      <c r="H128" s="112">
        <v>15</v>
      </c>
      <c r="I128" s="112">
        <v>0</v>
      </c>
      <c r="J128" s="112">
        <v>30</v>
      </c>
      <c r="K128" s="112">
        <v>30</v>
      </c>
      <c r="L128" s="112">
        <v>2</v>
      </c>
      <c r="M128" s="112" t="s">
        <v>500</v>
      </c>
      <c r="N128" s="112">
        <v>6</v>
      </c>
      <c r="O128" s="99" t="s">
        <v>590</v>
      </c>
    </row>
    <row r="129" spans="1:15">
      <c r="A129" s="114" t="s">
        <v>591</v>
      </c>
      <c r="B129" s="116"/>
      <c r="C129" s="116"/>
      <c r="D129" s="116"/>
      <c r="E129" s="111" t="s">
        <v>592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1</v>
      </c>
      <c r="M129" s="112"/>
      <c r="N129" s="112" t="s">
        <v>59</v>
      </c>
      <c r="O129" s="99"/>
    </row>
    <row r="130" spans="1:15">
      <c r="A130" s="113"/>
      <c r="B130" s="116"/>
      <c r="C130" s="113"/>
      <c r="D130" s="113"/>
      <c r="E130" s="117" t="s">
        <v>360</v>
      </c>
      <c r="F130" s="118">
        <f t="shared" ref="F130:G130" si="0">SUM(F120:F129)</f>
        <v>7</v>
      </c>
      <c r="G130" s="118">
        <f t="shared" si="0"/>
        <v>16</v>
      </c>
      <c r="H130" s="118">
        <v>15</v>
      </c>
      <c r="I130" s="118">
        <f t="shared" ref="I130:L130" si="1">SUM(I120:I129)</f>
        <v>105</v>
      </c>
      <c r="J130" s="118">
        <f t="shared" si="1"/>
        <v>240</v>
      </c>
      <c r="K130" s="118">
        <f t="shared" si="1"/>
        <v>345</v>
      </c>
      <c r="L130" s="118">
        <f t="shared" si="1"/>
        <v>24</v>
      </c>
      <c r="M130" s="116"/>
      <c r="N130" s="116"/>
      <c r="O130" s="99"/>
    </row>
    <row r="131" spans="1:15">
      <c r="A131" s="116"/>
      <c r="B131" s="116"/>
      <c r="C131" s="116"/>
      <c r="D131" s="116"/>
      <c r="E131" s="117"/>
      <c r="F131" s="118"/>
      <c r="G131" s="118"/>
      <c r="H131" s="118"/>
      <c r="I131" s="116"/>
      <c r="J131" s="116"/>
      <c r="K131" s="118"/>
      <c r="L131" s="118"/>
      <c r="M131" s="116"/>
      <c r="N131" s="116"/>
      <c r="O131" s="99"/>
    </row>
    <row r="132" spans="1:15" ht="15.75">
      <c r="A132" s="223" t="s">
        <v>593</v>
      </c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</row>
    <row r="133" spans="1:15" ht="25.5">
      <c r="A133" s="119" t="s">
        <v>594</v>
      </c>
      <c r="B133" s="215" t="s">
        <v>593</v>
      </c>
      <c r="C133" s="120" t="s">
        <v>122</v>
      </c>
      <c r="D133" s="121" t="s">
        <v>122</v>
      </c>
      <c r="E133" s="111" t="s">
        <v>595</v>
      </c>
      <c r="F133" s="112">
        <v>2</v>
      </c>
      <c r="G133" s="112">
        <v>1</v>
      </c>
      <c r="H133" s="112">
        <v>15</v>
      </c>
      <c r="I133" s="112">
        <v>30</v>
      </c>
      <c r="J133" s="112">
        <v>15</v>
      </c>
      <c r="K133" s="112">
        <v>45</v>
      </c>
      <c r="L133" s="112">
        <v>4</v>
      </c>
      <c r="M133" s="112" t="s">
        <v>51</v>
      </c>
      <c r="N133" s="112" t="s">
        <v>62</v>
      </c>
      <c r="O133" s="122"/>
    </row>
    <row r="134" spans="1:15" ht="25.5">
      <c r="A134" s="123" t="s">
        <v>596</v>
      </c>
      <c r="B134" s="216"/>
      <c r="C134" s="124"/>
      <c r="D134" s="121" t="s">
        <v>122</v>
      </c>
      <c r="E134" s="111" t="s">
        <v>597</v>
      </c>
      <c r="F134" s="112">
        <v>0</v>
      </c>
      <c r="G134" s="112">
        <v>2</v>
      </c>
      <c r="H134" s="112">
        <v>15</v>
      </c>
      <c r="I134" s="112">
        <v>0</v>
      </c>
      <c r="J134" s="112">
        <v>30</v>
      </c>
      <c r="K134" s="112">
        <v>30</v>
      </c>
      <c r="L134" s="112">
        <v>3</v>
      </c>
      <c r="M134" s="112" t="s">
        <v>46</v>
      </c>
      <c r="N134" s="112" t="s">
        <v>62</v>
      </c>
      <c r="O134" s="122"/>
    </row>
    <row r="135" spans="1:15" ht="25.5">
      <c r="A135" s="123" t="s">
        <v>599</v>
      </c>
      <c r="B135" s="216"/>
      <c r="C135" s="124"/>
      <c r="D135" s="121" t="s">
        <v>122</v>
      </c>
      <c r="E135" s="111" t="s">
        <v>600</v>
      </c>
      <c r="F135" s="112">
        <v>0</v>
      </c>
      <c r="G135" s="112">
        <v>2</v>
      </c>
      <c r="H135" s="112">
        <v>15</v>
      </c>
      <c r="I135" s="112">
        <v>0</v>
      </c>
      <c r="J135" s="112">
        <v>30</v>
      </c>
      <c r="K135" s="112">
        <v>30</v>
      </c>
      <c r="L135" s="112">
        <v>3</v>
      </c>
      <c r="M135" s="112" t="s">
        <v>46</v>
      </c>
      <c r="N135" s="112" t="s">
        <v>59</v>
      </c>
      <c r="O135" s="122"/>
    </row>
    <row r="136" spans="1:15" ht="12.75">
      <c r="A136" s="123" t="s">
        <v>601</v>
      </c>
      <c r="B136" s="217"/>
      <c r="C136" s="124"/>
      <c r="D136" s="125" t="s">
        <v>157</v>
      </c>
      <c r="E136" s="111" t="s">
        <v>602</v>
      </c>
      <c r="F136" s="112">
        <v>2</v>
      </c>
      <c r="G136" s="112">
        <v>1</v>
      </c>
      <c r="H136" s="112">
        <v>15</v>
      </c>
      <c r="I136" s="112">
        <v>30</v>
      </c>
      <c r="J136" s="112">
        <v>15</v>
      </c>
      <c r="K136" s="112">
        <v>45</v>
      </c>
      <c r="L136" s="112">
        <v>4</v>
      </c>
      <c r="M136" s="112" t="s">
        <v>51</v>
      </c>
      <c r="N136" s="112" t="s">
        <v>83</v>
      </c>
      <c r="O136" s="112"/>
    </row>
    <row r="137" spans="1:15" ht="25.5">
      <c r="A137" s="123" t="s">
        <v>603</v>
      </c>
      <c r="B137" s="215" t="s">
        <v>604</v>
      </c>
      <c r="C137" s="115"/>
      <c r="D137" s="121" t="s">
        <v>122</v>
      </c>
      <c r="E137" s="111" t="s">
        <v>598</v>
      </c>
      <c r="F137" s="112">
        <v>0</v>
      </c>
      <c r="G137" s="112">
        <v>2</v>
      </c>
      <c r="H137" s="112">
        <v>15</v>
      </c>
      <c r="I137" s="112">
        <v>0</v>
      </c>
      <c r="J137" s="112">
        <v>30</v>
      </c>
      <c r="K137" s="112">
        <v>30</v>
      </c>
      <c r="L137" s="112">
        <v>3</v>
      </c>
      <c r="M137" s="112" t="s">
        <v>46</v>
      </c>
      <c r="N137" s="112" t="s">
        <v>83</v>
      </c>
      <c r="O137" s="122"/>
    </row>
    <row r="138" spans="1:15" ht="12.75">
      <c r="A138" s="123" t="s">
        <v>605</v>
      </c>
      <c r="B138" s="216"/>
      <c r="C138" s="126" t="s">
        <v>157</v>
      </c>
      <c r="D138" s="125" t="s">
        <v>157</v>
      </c>
      <c r="E138" s="111" t="s">
        <v>443</v>
      </c>
      <c r="F138" s="112">
        <v>0</v>
      </c>
      <c r="G138" s="112">
        <v>2</v>
      </c>
      <c r="H138" s="112">
        <v>15</v>
      </c>
      <c r="I138" s="112">
        <v>0</v>
      </c>
      <c r="J138" s="112">
        <v>30</v>
      </c>
      <c r="K138" s="112">
        <v>30</v>
      </c>
      <c r="L138" s="112">
        <v>3</v>
      </c>
      <c r="M138" s="112" t="s">
        <v>46</v>
      </c>
      <c r="N138" s="122" t="s">
        <v>62</v>
      </c>
      <c r="O138" s="122"/>
    </row>
    <row r="139" spans="1:15" ht="12.75">
      <c r="A139" s="123" t="s">
        <v>606</v>
      </c>
      <c r="B139" s="216"/>
      <c r="C139" s="127"/>
      <c r="D139" s="125" t="s">
        <v>157</v>
      </c>
      <c r="E139" s="111" t="s">
        <v>446</v>
      </c>
      <c r="F139" s="112">
        <v>0</v>
      </c>
      <c r="G139" s="112">
        <v>2</v>
      </c>
      <c r="H139" s="112">
        <v>15</v>
      </c>
      <c r="I139" s="112">
        <v>0</v>
      </c>
      <c r="J139" s="112">
        <v>30</v>
      </c>
      <c r="K139" s="112">
        <v>30</v>
      </c>
      <c r="L139" s="112">
        <v>3</v>
      </c>
      <c r="M139" s="112" t="s">
        <v>46</v>
      </c>
      <c r="N139" s="122" t="s">
        <v>59</v>
      </c>
      <c r="O139" s="122"/>
    </row>
    <row r="140" spans="1:15" ht="12.75">
      <c r="A140" s="123" t="s">
        <v>607</v>
      </c>
      <c r="B140" s="110"/>
      <c r="C140" s="127"/>
      <c r="D140" s="110"/>
      <c r="E140" s="111" t="s">
        <v>608</v>
      </c>
      <c r="F140" s="112">
        <v>0</v>
      </c>
      <c r="G140" s="112">
        <v>0</v>
      </c>
      <c r="H140" s="112">
        <v>0</v>
      </c>
      <c r="I140" s="112">
        <v>0</v>
      </c>
      <c r="J140" s="112">
        <v>0</v>
      </c>
      <c r="K140" s="112">
        <v>0</v>
      </c>
      <c r="L140" s="112">
        <v>1</v>
      </c>
      <c r="M140" s="112"/>
      <c r="N140" s="122" t="s">
        <v>59</v>
      </c>
      <c r="O140" s="122"/>
    </row>
    <row r="141" spans="1:15" ht="12.75">
      <c r="A141" s="122"/>
      <c r="B141" s="110"/>
      <c r="C141" s="110"/>
      <c r="D141" s="122"/>
      <c r="E141" s="117" t="s">
        <v>360</v>
      </c>
      <c r="F141" s="118">
        <f t="shared" ref="F141:G141" si="2">SUM(F133:F140)</f>
        <v>4</v>
      </c>
      <c r="G141" s="118">
        <f t="shared" si="2"/>
        <v>12</v>
      </c>
      <c r="H141" s="118"/>
      <c r="I141" s="118">
        <f t="shared" ref="I141:L141" si="3">SUM(I133:I140)</f>
        <v>60</v>
      </c>
      <c r="J141" s="118">
        <f t="shared" si="3"/>
        <v>180</v>
      </c>
      <c r="K141" s="118">
        <f t="shared" si="3"/>
        <v>240</v>
      </c>
      <c r="L141" s="118">
        <f t="shared" si="3"/>
        <v>24</v>
      </c>
      <c r="M141" s="112"/>
      <c r="N141" s="122"/>
      <c r="O141" s="122"/>
    </row>
    <row r="142" spans="1:15" ht="12.75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</sheetData>
  <mergeCells count="43">
    <mergeCell ref="A1:N1"/>
    <mergeCell ref="A3:N3"/>
    <mergeCell ref="B4:B6"/>
    <mergeCell ref="B7:B9"/>
    <mergeCell ref="B10:B12"/>
    <mergeCell ref="B71:B73"/>
    <mergeCell ref="B13:B14"/>
    <mergeCell ref="A18:N18"/>
    <mergeCell ref="B19:B22"/>
    <mergeCell ref="B23:B25"/>
    <mergeCell ref="A29:N29"/>
    <mergeCell ref="B121:B123"/>
    <mergeCell ref="C121:C123"/>
    <mergeCell ref="B124:B126"/>
    <mergeCell ref="C124:C126"/>
    <mergeCell ref="B30:B38"/>
    <mergeCell ref="B39:B43"/>
    <mergeCell ref="A47:N47"/>
    <mergeCell ref="B48:B53"/>
    <mergeCell ref="A94:N94"/>
    <mergeCell ref="C61:C63"/>
    <mergeCell ref="C64:C65"/>
    <mergeCell ref="B54:B56"/>
    <mergeCell ref="A60:N60"/>
    <mergeCell ref="B61:B63"/>
    <mergeCell ref="B64:B65"/>
    <mergeCell ref="A70:N70"/>
    <mergeCell ref="B133:B136"/>
    <mergeCell ref="B137:B139"/>
    <mergeCell ref="B66:B67"/>
    <mergeCell ref="B127:B128"/>
    <mergeCell ref="C127:C128"/>
    <mergeCell ref="A132:O132"/>
    <mergeCell ref="B74:B76"/>
    <mergeCell ref="B81:B86"/>
    <mergeCell ref="B87:B91"/>
    <mergeCell ref="B95:B99"/>
    <mergeCell ref="B107:B111"/>
    <mergeCell ref="B112:B115"/>
    <mergeCell ref="A80:N80"/>
    <mergeCell ref="B100:B102"/>
    <mergeCell ref="A106:N106"/>
    <mergeCell ref="A119:O1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33"/>
  <sheetViews>
    <sheetView workbookViewId="0">
      <selection activeCell="R8" sqref="R8"/>
    </sheetView>
  </sheetViews>
  <sheetFormatPr defaultColWidth="14.42578125" defaultRowHeight="15" customHeight="1"/>
  <cols>
    <col min="1" max="1" width="5.5703125" customWidth="1"/>
    <col min="2" max="2" width="4.28515625" customWidth="1"/>
    <col min="5" max="5" width="3.85546875" customWidth="1"/>
    <col min="6" max="6" width="3.140625" customWidth="1"/>
    <col min="7" max="7" width="4" customWidth="1"/>
    <col min="8" max="8" width="4.140625" customWidth="1"/>
    <col min="9" max="9" width="3" customWidth="1"/>
    <col min="10" max="10" width="2.28515625" customWidth="1"/>
    <col min="11" max="11" width="3.28515625" customWidth="1"/>
    <col min="14" max="14" width="3.28515625" customWidth="1"/>
    <col min="15" max="15" width="4.140625" customWidth="1"/>
    <col min="16" max="16" width="4.5703125" customWidth="1"/>
    <col min="17" max="17" width="2.85546875" customWidth="1"/>
  </cols>
  <sheetData>
    <row r="1" spans="1:17">
      <c r="A1" s="245" t="s">
        <v>609</v>
      </c>
      <c r="B1" s="209"/>
      <c r="C1" s="209"/>
      <c r="D1" s="209"/>
      <c r="E1" s="209"/>
      <c r="F1" s="209"/>
      <c r="G1" s="209"/>
      <c r="H1" s="210"/>
      <c r="I1" s="129"/>
      <c r="J1" s="246" t="s">
        <v>610</v>
      </c>
      <c r="K1" s="209"/>
      <c r="L1" s="209"/>
      <c r="M1" s="209"/>
      <c r="N1" s="209"/>
      <c r="O1" s="209"/>
      <c r="P1" s="209"/>
      <c r="Q1" s="210"/>
    </row>
    <row r="2" spans="1:17" ht="15" customHeight="1">
      <c r="A2" s="247" t="s">
        <v>611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</row>
    <row r="3" spans="1:17" ht="15" customHeight="1">
      <c r="A3" s="130" t="s">
        <v>1</v>
      </c>
      <c r="B3" s="131" t="s">
        <v>2</v>
      </c>
      <c r="C3" s="132" t="s">
        <v>3</v>
      </c>
      <c r="D3" s="131" t="s">
        <v>322</v>
      </c>
      <c r="E3" s="133" t="s">
        <v>32</v>
      </c>
      <c r="F3" s="131" t="s">
        <v>33</v>
      </c>
      <c r="G3" s="131" t="s">
        <v>38</v>
      </c>
      <c r="H3" s="131" t="s">
        <v>39</v>
      </c>
      <c r="I3" s="248"/>
      <c r="J3" s="134" t="s">
        <v>1</v>
      </c>
      <c r="K3" s="135" t="s">
        <v>2</v>
      </c>
      <c r="L3" s="136" t="s">
        <v>3</v>
      </c>
      <c r="M3" s="135" t="s">
        <v>322</v>
      </c>
      <c r="N3" s="135" t="s">
        <v>32</v>
      </c>
      <c r="O3" s="135" t="s">
        <v>33</v>
      </c>
      <c r="P3" s="135" t="s">
        <v>38</v>
      </c>
      <c r="Q3" s="135" t="s">
        <v>39</v>
      </c>
    </row>
    <row r="4" spans="1:17" ht="15" customHeight="1">
      <c r="A4" s="137" t="s">
        <v>58</v>
      </c>
      <c r="B4" s="138">
        <v>5</v>
      </c>
      <c r="C4" s="139" t="s">
        <v>612</v>
      </c>
      <c r="D4" s="74" t="s">
        <v>117</v>
      </c>
      <c r="E4" s="75">
        <v>0</v>
      </c>
      <c r="F4" s="75">
        <v>0</v>
      </c>
      <c r="G4" s="75">
        <v>0</v>
      </c>
      <c r="H4" s="75" t="s">
        <v>51</v>
      </c>
      <c r="I4" s="249"/>
      <c r="J4" s="137" t="s">
        <v>58</v>
      </c>
      <c r="K4" s="138">
        <v>5</v>
      </c>
      <c r="L4" s="139" t="s">
        <v>116</v>
      </c>
      <c r="M4" s="74" t="s">
        <v>117</v>
      </c>
      <c r="N4" s="75">
        <v>0</v>
      </c>
      <c r="O4" s="75">
        <v>0</v>
      </c>
      <c r="P4" s="75">
        <v>0</v>
      </c>
      <c r="Q4" s="75" t="s">
        <v>118</v>
      </c>
    </row>
    <row r="5" spans="1:17" ht="15" customHeight="1">
      <c r="A5" s="140" t="s">
        <v>79</v>
      </c>
      <c r="B5" s="102">
        <v>4</v>
      </c>
      <c r="C5" s="141" t="s">
        <v>613</v>
      </c>
      <c r="D5" s="99" t="s">
        <v>147</v>
      </c>
      <c r="E5" s="102">
        <v>5</v>
      </c>
      <c r="F5" s="102">
        <v>10</v>
      </c>
      <c r="G5" s="102">
        <v>3</v>
      </c>
      <c r="H5" s="102" t="s">
        <v>51</v>
      </c>
      <c r="I5" s="249"/>
      <c r="J5" s="140" t="s">
        <v>79</v>
      </c>
      <c r="K5" s="102">
        <v>4</v>
      </c>
      <c r="L5" s="102" t="s">
        <v>146</v>
      </c>
      <c r="M5" s="99" t="s">
        <v>147</v>
      </c>
      <c r="N5" s="102">
        <v>5</v>
      </c>
      <c r="O5" s="102">
        <v>10</v>
      </c>
      <c r="P5" s="102">
        <v>3</v>
      </c>
      <c r="Q5" s="102" t="s">
        <v>46</v>
      </c>
    </row>
    <row r="6" spans="1:17" ht="15" customHeight="1">
      <c r="A6" s="140" t="s">
        <v>79</v>
      </c>
      <c r="B6" s="102">
        <v>4</v>
      </c>
      <c r="C6" s="141" t="s">
        <v>614</v>
      </c>
      <c r="D6" s="99" t="s">
        <v>172</v>
      </c>
      <c r="E6" s="142">
        <v>5</v>
      </c>
      <c r="F6" s="142">
        <v>10</v>
      </c>
      <c r="G6" s="142">
        <v>3</v>
      </c>
      <c r="H6" s="142" t="s">
        <v>51</v>
      </c>
      <c r="I6" s="249"/>
      <c r="J6" s="140" t="s">
        <v>79</v>
      </c>
      <c r="K6" s="102">
        <v>4</v>
      </c>
      <c r="L6" s="102" t="s">
        <v>615</v>
      </c>
      <c r="M6" s="99" t="s">
        <v>172</v>
      </c>
      <c r="N6" s="142">
        <v>5</v>
      </c>
      <c r="O6" s="142">
        <v>10</v>
      </c>
      <c r="P6" s="142">
        <v>3</v>
      </c>
      <c r="Q6" s="142" t="s">
        <v>46</v>
      </c>
    </row>
    <row r="7" spans="1:17" ht="15" customHeight="1">
      <c r="A7" s="140" t="s">
        <v>79</v>
      </c>
      <c r="B7" s="102">
        <v>4</v>
      </c>
      <c r="C7" s="141" t="s">
        <v>616</v>
      </c>
      <c r="D7" s="99" t="s">
        <v>186</v>
      </c>
      <c r="E7" s="139">
        <v>10</v>
      </c>
      <c r="F7" s="139">
        <v>10</v>
      </c>
      <c r="G7" s="139">
        <v>4</v>
      </c>
      <c r="H7" s="139" t="s">
        <v>51</v>
      </c>
      <c r="I7" s="249"/>
      <c r="J7" s="140" t="s">
        <v>79</v>
      </c>
      <c r="K7" s="102">
        <v>4</v>
      </c>
      <c r="L7" s="102" t="s">
        <v>185</v>
      </c>
      <c r="M7" s="99" t="s">
        <v>186</v>
      </c>
      <c r="N7" s="139">
        <v>10</v>
      </c>
      <c r="O7" s="139">
        <v>10</v>
      </c>
      <c r="P7" s="139">
        <v>4</v>
      </c>
      <c r="Q7" s="139" t="s">
        <v>46</v>
      </c>
    </row>
    <row r="8" spans="1:17" ht="15" customHeight="1">
      <c r="A8" s="140" t="s">
        <v>58</v>
      </c>
      <c r="B8" s="102">
        <v>5</v>
      </c>
      <c r="C8" s="102" t="s">
        <v>617</v>
      </c>
      <c r="D8" s="99" t="s">
        <v>202</v>
      </c>
      <c r="E8" s="102">
        <v>0</v>
      </c>
      <c r="F8" s="102">
        <v>10</v>
      </c>
      <c r="G8" s="102">
        <v>2</v>
      </c>
      <c r="H8" s="102" t="s">
        <v>51</v>
      </c>
      <c r="I8" s="249"/>
      <c r="J8" s="140" t="s">
        <v>58</v>
      </c>
      <c r="K8" s="102">
        <v>5</v>
      </c>
      <c r="L8" s="102" t="s">
        <v>207</v>
      </c>
      <c r="M8" s="99" t="s">
        <v>202</v>
      </c>
      <c r="N8" s="102">
        <v>0</v>
      </c>
      <c r="O8" s="102">
        <v>10</v>
      </c>
      <c r="P8" s="102">
        <v>2</v>
      </c>
      <c r="Q8" s="102" t="s">
        <v>46</v>
      </c>
    </row>
    <row r="9" spans="1:17" ht="15" customHeight="1">
      <c r="A9" s="140" t="s">
        <v>58</v>
      </c>
      <c r="B9" s="102">
        <v>6</v>
      </c>
      <c r="C9" s="102" t="s">
        <v>618</v>
      </c>
      <c r="D9" s="99" t="s">
        <v>206</v>
      </c>
      <c r="E9" s="102">
        <v>0</v>
      </c>
      <c r="F9" s="102">
        <v>10</v>
      </c>
      <c r="G9" s="102">
        <v>2</v>
      </c>
      <c r="H9" s="102" t="s">
        <v>51</v>
      </c>
      <c r="I9" s="249"/>
      <c r="J9" s="140" t="s">
        <v>58</v>
      </c>
      <c r="K9" s="102">
        <v>6</v>
      </c>
      <c r="L9" s="102" t="s">
        <v>205</v>
      </c>
      <c r="M9" s="99" t="s">
        <v>206</v>
      </c>
      <c r="N9" s="102">
        <v>0</v>
      </c>
      <c r="O9" s="102">
        <v>10</v>
      </c>
      <c r="P9" s="102">
        <v>2</v>
      </c>
      <c r="Q9" s="102" t="s">
        <v>46</v>
      </c>
    </row>
    <row r="10" spans="1:17" ht="15" customHeight="1">
      <c r="A10" s="80" t="s">
        <v>58</v>
      </c>
      <c r="B10" s="142">
        <v>5</v>
      </c>
      <c r="C10" s="142" t="s">
        <v>619</v>
      </c>
      <c r="D10" s="172" t="s">
        <v>218</v>
      </c>
      <c r="E10" s="142">
        <v>5</v>
      </c>
      <c r="F10" s="142">
        <v>5</v>
      </c>
      <c r="G10" s="142">
        <v>2</v>
      </c>
      <c r="H10" s="142" t="s">
        <v>51</v>
      </c>
      <c r="I10" s="250"/>
      <c r="J10" s="80" t="s">
        <v>58</v>
      </c>
      <c r="K10" s="142">
        <v>5</v>
      </c>
      <c r="L10" s="142" t="s">
        <v>217</v>
      </c>
      <c r="M10" s="172" t="s">
        <v>218</v>
      </c>
      <c r="N10" s="142">
        <v>5</v>
      </c>
      <c r="O10" s="142">
        <v>5</v>
      </c>
      <c r="P10" s="142">
        <v>2</v>
      </c>
      <c r="Q10" s="142" t="s">
        <v>46</v>
      </c>
    </row>
    <row r="11" spans="1:17" ht="15" customHeight="1">
      <c r="A11" s="244" t="s">
        <v>316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10"/>
    </row>
    <row r="12" spans="1:17" ht="15" customHeight="1">
      <c r="A12" s="143" t="s">
        <v>79</v>
      </c>
      <c r="B12" s="141">
        <v>3</v>
      </c>
      <c r="C12" s="141" t="s">
        <v>300</v>
      </c>
      <c r="D12" s="173" t="s">
        <v>620</v>
      </c>
      <c r="E12" s="78">
        <v>0</v>
      </c>
      <c r="F12" s="141">
        <v>60</v>
      </c>
      <c r="G12" s="141">
        <v>5</v>
      </c>
      <c r="H12" s="141" t="s">
        <v>46</v>
      </c>
      <c r="I12" s="243"/>
      <c r="J12" s="108" t="s">
        <v>79</v>
      </c>
      <c r="K12" s="102">
        <v>4</v>
      </c>
      <c r="L12" s="141" t="s">
        <v>300</v>
      </c>
      <c r="M12" s="173" t="s">
        <v>620</v>
      </c>
      <c r="N12" s="78">
        <v>0</v>
      </c>
      <c r="O12" s="141">
        <v>60</v>
      </c>
      <c r="P12" s="102">
        <v>5</v>
      </c>
      <c r="Q12" s="108" t="s">
        <v>46</v>
      </c>
    </row>
    <row r="13" spans="1:17" ht="15" customHeight="1">
      <c r="A13" s="143" t="s">
        <v>79</v>
      </c>
      <c r="B13" s="141">
        <v>4</v>
      </c>
      <c r="C13" s="141" t="s">
        <v>302</v>
      </c>
      <c r="D13" s="173" t="s">
        <v>621</v>
      </c>
      <c r="E13" s="78">
        <v>0</v>
      </c>
      <c r="F13" s="141">
        <v>55</v>
      </c>
      <c r="G13" s="141">
        <v>4</v>
      </c>
      <c r="H13" s="141" t="s">
        <v>46</v>
      </c>
      <c r="I13" s="228"/>
      <c r="J13" s="108" t="s">
        <v>79</v>
      </c>
      <c r="K13" s="102">
        <v>3</v>
      </c>
      <c r="L13" s="141" t="s">
        <v>302</v>
      </c>
      <c r="M13" s="173" t="s">
        <v>621</v>
      </c>
      <c r="N13" s="78">
        <v>0</v>
      </c>
      <c r="O13" s="141">
        <v>55</v>
      </c>
      <c r="P13" s="102">
        <v>4</v>
      </c>
      <c r="Q13" s="108" t="s">
        <v>46</v>
      </c>
    </row>
    <row r="14" spans="1:17" ht="15" customHeight="1">
      <c r="A14" s="143" t="s">
        <v>58</v>
      </c>
      <c r="B14" s="141">
        <v>5</v>
      </c>
      <c r="C14" s="141" t="s">
        <v>304</v>
      </c>
      <c r="D14" s="173" t="s">
        <v>305</v>
      </c>
      <c r="E14" s="78">
        <v>0</v>
      </c>
      <c r="F14" s="141">
        <v>60</v>
      </c>
      <c r="G14" s="141">
        <v>5</v>
      </c>
      <c r="H14" s="141" t="s">
        <v>46</v>
      </c>
      <c r="I14" s="228"/>
      <c r="J14" s="108" t="s">
        <v>58</v>
      </c>
      <c r="K14" s="102">
        <v>6</v>
      </c>
      <c r="L14" s="141" t="s">
        <v>304</v>
      </c>
      <c r="M14" s="173" t="s">
        <v>305</v>
      </c>
      <c r="N14" s="78">
        <v>0</v>
      </c>
      <c r="O14" s="141">
        <v>60</v>
      </c>
      <c r="P14" s="102">
        <v>5</v>
      </c>
      <c r="Q14" s="108" t="s">
        <v>46</v>
      </c>
    </row>
    <row r="15" spans="1:17" ht="15" customHeight="1">
      <c r="A15" s="143" t="s">
        <v>58</v>
      </c>
      <c r="B15" s="141">
        <v>6</v>
      </c>
      <c r="C15" s="141" t="s">
        <v>306</v>
      </c>
      <c r="D15" s="173" t="s">
        <v>622</v>
      </c>
      <c r="E15" s="78">
        <v>0</v>
      </c>
      <c r="F15" s="141">
        <v>60</v>
      </c>
      <c r="G15" s="141">
        <v>5</v>
      </c>
      <c r="H15" s="141" t="s">
        <v>46</v>
      </c>
      <c r="I15" s="228"/>
      <c r="J15" s="108" t="s">
        <v>58</v>
      </c>
      <c r="K15" s="102">
        <v>5</v>
      </c>
      <c r="L15" s="141" t="s">
        <v>306</v>
      </c>
      <c r="M15" s="173" t="s">
        <v>622</v>
      </c>
      <c r="N15" s="78">
        <v>0</v>
      </c>
      <c r="O15" s="141">
        <v>60</v>
      </c>
      <c r="P15" s="102">
        <v>5</v>
      </c>
      <c r="Q15" s="108" t="s">
        <v>46</v>
      </c>
    </row>
    <row r="16" spans="1:17" ht="15" customHeight="1">
      <c r="A16" s="143" t="s">
        <v>42</v>
      </c>
      <c r="B16" s="141">
        <v>7</v>
      </c>
      <c r="C16" s="141" t="s">
        <v>308</v>
      </c>
      <c r="D16" s="173" t="s">
        <v>309</v>
      </c>
      <c r="E16" s="78">
        <v>0</v>
      </c>
      <c r="F16" s="141">
        <v>60</v>
      </c>
      <c r="G16" s="141">
        <v>5</v>
      </c>
      <c r="H16" s="141" t="s">
        <v>46</v>
      </c>
      <c r="I16" s="228"/>
      <c r="J16" s="108" t="s">
        <v>42</v>
      </c>
      <c r="K16" s="102">
        <v>8</v>
      </c>
      <c r="L16" s="141" t="s">
        <v>308</v>
      </c>
      <c r="M16" s="173" t="s">
        <v>309</v>
      </c>
      <c r="N16" s="78">
        <v>0</v>
      </c>
      <c r="O16" s="141">
        <v>60</v>
      </c>
      <c r="P16" s="102">
        <v>5</v>
      </c>
      <c r="Q16" s="108" t="s">
        <v>46</v>
      </c>
    </row>
    <row r="17" spans="1:17" ht="15" customHeight="1">
      <c r="A17" s="144" t="s">
        <v>42</v>
      </c>
      <c r="B17" s="145">
        <v>8</v>
      </c>
      <c r="C17" s="145" t="s">
        <v>310</v>
      </c>
      <c r="D17" s="174" t="s">
        <v>311</v>
      </c>
      <c r="E17" s="146">
        <v>0</v>
      </c>
      <c r="F17" s="145">
        <v>160</v>
      </c>
      <c r="G17" s="145">
        <v>12</v>
      </c>
      <c r="H17" s="145" t="s">
        <v>46</v>
      </c>
      <c r="I17" s="222"/>
      <c r="J17" s="147" t="s">
        <v>42</v>
      </c>
      <c r="K17" s="142">
        <v>7</v>
      </c>
      <c r="L17" s="145" t="s">
        <v>310</v>
      </c>
      <c r="M17" s="174" t="s">
        <v>311</v>
      </c>
      <c r="N17" s="146">
        <v>0</v>
      </c>
      <c r="O17" s="145">
        <v>160</v>
      </c>
      <c r="P17" s="142">
        <v>12</v>
      </c>
      <c r="Q17" s="147" t="s">
        <v>46</v>
      </c>
    </row>
    <row r="18" spans="1:17" ht="15" customHeight="1">
      <c r="A18" s="244" t="s">
        <v>623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10"/>
    </row>
    <row r="19" spans="1:17" ht="15" customHeight="1">
      <c r="A19" s="148" t="s">
        <v>58</v>
      </c>
      <c r="B19" s="149">
        <v>5</v>
      </c>
      <c r="C19" s="102" t="s">
        <v>612</v>
      </c>
      <c r="D19" s="99" t="s">
        <v>117</v>
      </c>
      <c r="E19" s="78">
        <v>0</v>
      </c>
      <c r="F19" s="78">
        <v>0</v>
      </c>
      <c r="G19" s="78">
        <v>0</v>
      </c>
      <c r="H19" s="78" t="s">
        <v>51</v>
      </c>
      <c r="I19" s="243"/>
      <c r="J19" s="149" t="s">
        <v>58</v>
      </c>
      <c r="K19" s="149">
        <v>5</v>
      </c>
      <c r="L19" s="102" t="s">
        <v>116</v>
      </c>
      <c r="M19" s="99" t="s">
        <v>117</v>
      </c>
      <c r="N19" s="78">
        <v>0</v>
      </c>
      <c r="O19" s="78">
        <v>0</v>
      </c>
      <c r="P19" s="78">
        <v>0</v>
      </c>
      <c r="Q19" s="78" t="s">
        <v>118</v>
      </c>
    </row>
    <row r="20" spans="1:17" ht="15" customHeight="1">
      <c r="A20" s="140" t="s">
        <v>79</v>
      </c>
      <c r="B20" s="102">
        <v>4</v>
      </c>
      <c r="C20" s="141" t="s">
        <v>613</v>
      </c>
      <c r="D20" s="99" t="s">
        <v>147</v>
      </c>
      <c r="E20" s="102">
        <v>5</v>
      </c>
      <c r="F20" s="102">
        <v>10</v>
      </c>
      <c r="G20" s="102">
        <v>3</v>
      </c>
      <c r="H20" s="102" t="s">
        <v>51</v>
      </c>
      <c r="I20" s="228"/>
      <c r="J20" s="102" t="s">
        <v>79</v>
      </c>
      <c r="K20" s="102">
        <v>4</v>
      </c>
      <c r="L20" s="102" t="s">
        <v>146</v>
      </c>
      <c r="M20" s="99" t="s">
        <v>147</v>
      </c>
      <c r="N20" s="102">
        <v>5</v>
      </c>
      <c r="O20" s="102">
        <v>10</v>
      </c>
      <c r="P20" s="102">
        <v>3</v>
      </c>
      <c r="Q20" s="102" t="s">
        <v>46</v>
      </c>
    </row>
    <row r="21" spans="1:17" ht="15" customHeight="1">
      <c r="A21" s="140" t="s">
        <v>79</v>
      </c>
      <c r="B21" s="102">
        <v>4</v>
      </c>
      <c r="C21" s="141" t="s">
        <v>614</v>
      </c>
      <c r="D21" s="99" t="s">
        <v>172</v>
      </c>
      <c r="E21" s="142">
        <v>5</v>
      </c>
      <c r="F21" s="142">
        <v>10</v>
      </c>
      <c r="G21" s="142">
        <v>3</v>
      </c>
      <c r="H21" s="142" t="s">
        <v>51</v>
      </c>
      <c r="I21" s="228"/>
      <c r="J21" s="102" t="s">
        <v>79</v>
      </c>
      <c r="K21" s="102">
        <v>4</v>
      </c>
      <c r="L21" s="102" t="s">
        <v>615</v>
      </c>
      <c r="M21" s="99" t="s">
        <v>172</v>
      </c>
      <c r="N21" s="142">
        <v>5</v>
      </c>
      <c r="O21" s="142">
        <v>10</v>
      </c>
      <c r="P21" s="142">
        <v>3</v>
      </c>
      <c r="Q21" s="142" t="s">
        <v>46</v>
      </c>
    </row>
    <row r="22" spans="1:17" ht="15" customHeight="1">
      <c r="A22" s="140" t="s">
        <v>79</v>
      </c>
      <c r="B22" s="102">
        <v>4</v>
      </c>
      <c r="C22" s="141" t="s">
        <v>616</v>
      </c>
      <c r="D22" s="99" t="s">
        <v>186</v>
      </c>
      <c r="E22" s="139">
        <v>10</v>
      </c>
      <c r="F22" s="139">
        <v>10</v>
      </c>
      <c r="G22" s="139">
        <v>4</v>
      </c>
      <c r="H22" s="139" t="s">
        <v>51</v>
      </c>
      <c r="I22" s="228"/>
      <c r="J22" s="102" t="s">
        <v>79</v>
      </c>
      <c r="K22" s="102">
        <v>4</v>
      </c>
      <c r="L22" s="102" t="s">
        <v>185</v>
      </c>
      <c r="M22" s="99" t="s">
        <v>186</v>
      </c>
      <c r="N22" s="139">
        <v>10</v>
      </c>
      <c r="O22" s="139">
        <v>10</v>
      </c>
      <c r="P22" s="139">
        <v>4</v>
      </c>
      <c r="Q22" s="139" t="s">
        <v>46</v>
      </c>
    </row>
    <row r="23" spans="1:17" ht="12.75">
      <c r="A23" s="140" t="s">
        <v>58</v>
      </c>
      <c r="B23" s="102">
        <v>5</v>
      </c>
      <c r="C23" s="102" t="s">
        <v>617</v>
      </c>
      <c r="D23" s="99" t="s">
        <v>202</v>
      </c>
      <c r="E23" s="102">
        <v>0</v>
      </c>
      <c r="F23" s="102">
        <v>10</v>
      </c>
      <c r="G23" s="102">
        <v>2</v>
      </c>
      <c r="H23" s="102" t="s">
        <v>51</v>
      </c>
      <c r="I23" s="228"/>
      <c r="J23" s="102" t="s">
        <v>58</v>
      </c>
      <c r="K23" s="102">
        <v>5</v>
      </c>
      <c r="L23" s="102" t="s">
        <v>207</v>
      </c>
      <c r="M23" s="99" t="s">
        <v>202</v>
      </c>
      <c r="N23" s="102">
        <v>0</v>
      </c>
      <c r="O23" s="102">
        <v>10</v>
      </c>
      <c r="P23" s="102">
        <v>2</v>
      </c>
      <c r="Q23" s="102" t="s">
        <v>46</v>
      </c>
    </row>
    <row r="24" spans="1:17" ht="12.75">
      <c r="A24" s="140" t="s">
        <v>58</v>
      </c>
      <c r="B24" s="102">
        <v>6</v>
      </c>
      <c r="C24" s="102" t="s">
        <v>618</v>
      </c>
      <c r="D24" s="99" t="s">
        <v>206</v>
      </c>
      <c r="E24" s="102">
        <v>0</v>
      </c>
      <c r="F24" s="102">
        <v>10</v>
      </c>
      <c r="G24" s="102">
        <v>2</v>
      </c>
      <c r="H24" s="102" t="s">
        <v>51</v>
      </c>
      <c r="I24" s="228"/>
      <c r="J24" s="102" t="s">
        <v>58</v>
      </c>
      <c r="K24" s="102">
        <v>6</v>
      </c>
      <c r="L24" s="102" t="s">
        <v>205</v>
      </c>
      <c r="M24" s="99" t="s">
        <v>206</v>
      </c>
      <c r="N24" s="102">
        <v>0</v>
      </c>
      <c r="O24" s="102">
        <v>10</v>
      </c>
      <c r="P24" s="102">
        <v>2</v>
      </c>
      <c r="Q24" s="102" t="s">
        <v>46</v>
      </c>
    </row>
    <row r="25" spans="1:17" ht="12.75">
      <c r="A25" s="80" t="s">
        <v>58</v>
      </c>
      <c r="B25" s="142">
        <v>5</v>
      </c>
      <c r="C25" s="142" t="s">
        <v>619</v>
      </c>
      <c r="D25" s="172" t="s">
        <v>218</v>
      </c>
      <c r="E25" s="142">
        <v>5</v>
      </c>
      <c r="F25" s="142">
        <v>5</v>
      </c>
      <c r="G25" s="142">
        <v>2</v>
      </c>
      <c r="H25" s="142" t="s">
        <v>51</v>
      </c>
      <c r="I25" s="228"/>
      <c r="J25" s="142" t="s">
        <v>58</v>
      </c>
      <c r="K25" s="142">
        <v>5</v>
      </c>
      <c r="L25" s="142" t="s">
        <v>217</v>
      </c>
      <c r="M25" s="172" t="s">
        <v>218</v>
      </c>
      <c r="N25" s="142">
        <v>5</v>
      </c>
      <c r="O25" s="142">
        <v>5</v>
      </c>
      <c r="P25" s="142">
        <v>2</v>
      </c>
      <c r="Q25" s="142" t="s">
        <v>46</v>
      </c>
    </row>
    <row r="26" spans="1:17" ht="20.25">
      <c r="A26" s="244" t="s">
        <v>624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10"/>
    </row>
    <row r="27" spans="1:17" ht="12.75">
      <c r="A27" s="148" t="s">
        <v>58</v>
      </c>
      <c r="B27" s="149">
        <v>5</v>
      </c>
      <c r="C27" s="102" t="s">
        <v>612</v>
      </c>
      <c r="D27" s="99" t="s">
        <v>117</v>
      </c>
      <c r="E27" s="78">
        <v>0</v>
      </c>
      <c r="F27" s="78">
        <v>0</v>
      </c>
      <c r="G27" s="78">
        <v>0</v>
      </c>
      <c r="H27" s="78" t="s">
        <v>51</v>
      </c>
      <c r="I27" s="243"/>
      <c r="J27" s="149" t="s">
        <v>58</v>
      </c>
      <c r="K27" s="149">
        <v>5</v>
      </c>
      <c r="L27" s="102" t="s">
        <v>116</v>
      </c>
      <c r="M27" s="99" t="s">
        <v>117</v>
      </c>
      <c r="N27" s="78">
        <v>0</v>
      </c>
      <c r="O27" s="78">
        <v>0</v>
      </c>
      <c r="P27" s="78">
        <v>0</v>
      </c>
      <c r="Q27" s="78" t="s">
        <v>118</v>
      </c>
    </row>
    <row r="28" spans="1:17" ht="12.75">
      <c r="A28" s="140" t="s">
        <v>79</v>
      </c>
      <c r="B28" s="102">
        <v>4</v>
      </c>
      <c r="C28" s="141" t="s">
        <v>613</v>
      </c>
      <c r="D28" s="99" t="s">
        <v>147</v>
      </c>
      <c r="E28" s="102">
        <v>5</v>
      </c>
      <c r="F28" s="102">
        <v>10</v>
      </c>
      <c r="G28" s="102">
        <v>3</v>
      </c>
      <c r="H28" s="102" t="s">
        <v>51</v>
      </c>
      <c r="I28" s="228"/>
      <c r="J28" s="102" t="s">
        <v>79</v>
      </c>
      <c r="K28" s="102">
        <v>4</v>
      </c>
      <c r="L28" s="102" t="s">
        <v>146</v>
      </c>
      <c r="M28" s="99" t="s">
        <v>147</v>
      </c>
      <c r="N28" s="102">
        <v>5</v>
      </c>
      <c r="O28" s="102">
        <v>10</v>
      </c>
      <c r="P28" s="102">
        <v>3</v>
      </c>
      <c r="Q28" s="102" t="s">
        <v>46</v>
      </c>
    </row>
    <row r="29" spans="1:17" ht="12.75">
      <c r="A29" s="140" t="s">
        <v>79</v>
      </c>
      <c r="B29" s="102">
        <v>4</v>
      </c>
      <c r="C29" s="141" t="s">
        <v>614</v>
      </c>
      <c r="D29" s="99" t="s">
        <v>172</v>
      </c>
      <c r="E29" s="142">
        <v>5</v>
      </c>
      <c r="F29" s="142">
        <v>10</v>
      </c>
      <c r="G29" s="142">
        <v>3</v>
      </c>
      <c r="H29" s="142" t="s">
        <v>51</v>
      </c>
      <c r="I29" s="228"/>
      <c r="J29" s="102" t="s">
        <v>79</v>
      </c>
      <c r="K29" s="102">
        <v>4</v>
      </c>
      <c r="L29" s="102" t="s">
        <v>615</v>
      </c>
      <c r="M29" s="99" t="s">
        <v>172</v>
      </c>
      <c r="N29" s="142">
        <v>5</v>
      </c>
      <c r="O29" s="142">
        <v>10</v>
      </c>
      <c r="P29" s="142">
        <v>3</v>
      </c>
      <c r="Q29" s="142" t="s">
        <v>46</v>
      </c>
    </row>
    <row r="30" spans="1:17" ht="12.75">
      <c r="A30" s="140" t="s">
        <v>79</v>
      </c>
      <c r="B30" s="102">
        <v>4</v>
      </c>
      <c r="C30" s="141" t="s">
        <v>616</v>
      </c>
      <c r="D30" s="99" t="s">
        <v>186</v>
      </c>
      <c r="E30" s="139">
        <v>10</v>
      </c>
      <c r="F30" s="139">
        <v>10</v>
      </c>
      <c r="G30" s="139">
        <v>4</v>
      </c>
      <c r="H30" s="139" t="s">
        <v>51</v>
      </c>
      <c r="I30" s="228"/>
      <c r="J30" s="102" t="s">
        <v>79</v>
      </c>
      <c r="K30" s="102">
        <v>4</v>
      </c>
      <c r="L30" s="102" t="s">
        <v>185</v>
      </c>
      <c r="M30" s="99" t="s">
        <v>186</v>
      </c>
      <c r="N30" s="139">
        <v>10</v>
      </c>
      <c r="O30" s="139">
        <v>10</v>
      </c>
      <c r="P30" s="139">
        <v>4</v>
      </c>
      <c r="Q30" s="139" t="s">
        <v>46</v>
      </c>
    </row>
    <row r="31" spans="1:17" ht="12.75">
      <c r="A31" s="140" t="s">
        <v>58</v>
      </c>
      <c r="B31" s="102">
        <v>5</v>
      </c>
      <c r="C31" s="102" t="s">
        <v>617</v>
      </c>
      <c r="D31" s="99" t="s">
        <v>202</v>
      </c>
      <c r="E31" s="102">
        <v>0</v>
      </c>
      <c r="F31" s="102">
        <v>10</v>
      </c>
      <c r="G31" s="102">
        <v>2</v>
      </c>
      <c r="H31" s="102" t="s">
        <v>51</v>
      </c>
      <c r="I31" s="228"/>
      <c r="J31" s="102" t="s">
        <v>58</v>
      </c>
      <c r="K31" s="102">
        <v>5</v>
      </c>
      <c r="L31" s="102" t="s">
        <v>207</v>
      </c>
      <c r="M31" s="99" t="s">
        <v>202</v>
      </c>
      <c r="N31" s="102">
        <v>0</v>
      </c>
      <c r="O31" s="102">
        <v>10</v>
      </c>
      <c r="P31" s="102">
        <v>2</v>
      </c>
      <c r="Q31" s="102" t="s">
        <v>46</v>
      </c>
    </row>
    <row r="32" spans="1:17" ht="12.75">
      <c r="A32" s="140" t="s">
        <v>58</v>
      </c>
      <c r="B32" s="102">
        <v>6</v>
      </c>
      <c r="C32" s="102" t="s">
        <v>618</v>
      </c>
      <c r="D32" s="99" t="s">
        <v>206</v>
      </c>
      <c r="E32" s="102">
        <v>0</v>
      </c>
      <c r="F32" s="102">
        <v>10</v>
      </c>
      <c r="G32" s="102">
        <v>2</v>
      </c>
      <c r="H32" s="102" t="s">
        <v>51</v>
      </c>
      <c r="I32" s="228"/>
      <c r="J32" s="102" t="s">
        <v>58</v>
      </c>
      <c r="K32" s="102">
        <v>6</v>
      </c>
      <c r="L32" s="102" t="s">
        <v>205</v>
      </c>
      <c r="M32" s="99" t="s">
        <v>206</v>
      </c>
      <c r="N32" s="102">
        <v>0</v>
      </c>
      <c r="O32" s="102">
        <v>10</v>
      </c>
      <c r="P32" s="102">
        <v>2</v>
      </c>
      <c r="Q32" s="102" t="s">
        <v>46</v>
      </c>
    </row>
    <row r="33" spans="1:17" ht="12.75">
      <c r="A33" s="140" t="s">
        <v>58</v>
      </c>
      <c r="B33" s="102">
        <v>5</v>
      </c>
      <c r="C33" s="102" t="s">
        <v>619</v>
      </c>
      <c r="D33" s="99" t="s">
        <v>218</v>
      </c>
      <c r="E33" s="102">
        <v>5</v>
      </c>
      <c r="F33" s="102">
        <v>5</v>
      </c>
      <c r="G33" s="102">
        <v>2</v>
      </c>
      <c r="H33" s="102" t="s">
        <v>51</v>
      </c>
      <c r="I33" s="222"/>
      <c r="J33" s="102" t="s">
        <v>58</v>
      </c>
      <c r="K33" s="102">
        <v>5</v>
      </c>
      <c r="L33" s="102" t="s">
        <v>217</v>
      </c>
      <c r="M33" s="99" t="s">
        <v>218</v>
      </c>
      <c r="N33" s="102">
        <v>5</v>
      </c>
      <c r="O33" s="102">
        <v>5</v>
      </c>
      <c r="P33" s="102">
        <v>2</v>
      </c>
      <c r="Q33" s="102" t="s">
        <v>46</v>
      </c>
    </row>
  </sheetData>
  <mergeCells count="10">
    <mergeCell ref="I19:I25"/>
    <mergeCell ref="A26:Q26"/>
    <mergeCell ref="I27:I33"/>
    <mergeCell ref="A1:H1"/>
    <mergeCell ref="J1:Q1"/>
    <mergeCell ref="A2:Q2"/>
    <mergeCell ref="I3:I10"/>
    <mergeCell ref="A11:Q11"/>
    <mergeCell ref="I12:I17"/>
    <mergeCell ref="A18:Q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BF987"/>
  <sheetViews>
    <sheetView tabSelected="1" workbookViewId="0">
      <selection sqref="A1:AL1"/>
    </sheetView>
  </sheetViews>
  <sheetFormatPr defaultColWidth="14.42578125" defaultRowHeight="15" customHeight="1" outlineLevelCol="1"/>
  <cols>
    <col min="1" max="2" width="3.85546875" customWidth="1"/>
    <col min="3" max="3" width="12.28515625" style="176" customWidth="1"/>
    <col min="4" max="4" width="14.5703125" style="166" customWidth="1"/>
    <col min="5" max="5" width="27.85546875" customWidth="1"/>
    <col min="6" max="6" width="3.7109375" customWidth="1" outlineLevel="1"/>
    <col min="7" max="27" width="3.28515625" customWidth="1" outlineLevel="1"/>
    <col min="28" max="28" width="4.28515625" customWidth="1" outlineLevel="1"/>
    <col min="29" max="29" width="3.28515625" customWidth="1" outlineLevel="1"/>
    <col min="30" max="30" width="4.42578125" customWidth="1" outlineLevel="1"/>
    <col min="31" max="32" width="6" customWidth="1" outlineLevel="1"/>
    <col min="33" max="34" width="6" customWidth="1"/>
    <col min="35" max="35" width="15" customWidth="1"/>
    <col min="36" max="36" width="22.28515625" customWidth="1"/>
    <col min="37" max="37" width="0.5703125" customWidth="1"/>
    <col min="38" max="38" width="9.28515625" hidden="1" customWidth="1"/>
    <col min="39" max="58" width="9.28515625" customWidth="1"/>
  </cols>
  <sheetData>
    <row r="1" spans="1:58" ht="69.75" customHeight="1">
      <c r="A1" s="208" t="s">
        <v>716</v>
      </c>
      <c r="B1" s="209"/>
      <c r="C1" s="209"/>
      <c r="D1" s="251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10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34.5" customHeight="1">
      <c r="A2" s="2" t="s">
        <v>1</v>
      </c>
      <c r="B2" s="2" t="s">
        <v>2</v>
      </c>
      <c r="C2" s="4" t="s">
        <v>3</v>
      </c>
      <c r="D2" s="177" t="s">
        <v>4</v>
      </c>
      <c r="E2" s="3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5" t="s">
        <v>23</v>
      </c>
      <c r="V2" s="5" t="s">
        <v>24</v>
      </c>
      <c r="W2" s="5" t="s">
        <v>25</v>
      </c>
      <c r="X2" s="5" t="s">
        <v>26</v>
      </c>
      <c r="Y2" s="5" t="s">
        <v>27</v>
      </c>
      <c r="Z2" s="5" t="s">
        <v>28</v>
      </c>
      <c r="AA2" s="5" t="s">
        <v>29</v>
      </c>
      <c r="AB2" s="5" t="s">
        <v>30</v>
      </c>
      <c r="AC2" s="5" t="s">
        <v>31</v>
      </c>
      <c r="AD2" s="5" t="s">
        <v>35</v>
      </c>
      <c r="AE2" s="5" t="s">
        <v>36</v>
      </c>
      <c r="AF2" s="5" t="s">
        <v>37</v>
      </c>
      <c r="AG2" s="5" t="s">
        <v>38</v>
      </c>
      <c r="AH2" s="5" t="s">
        <v>39</v>
      </c>
      <c r="AI2" s="6" t="s">
        <v>40</v>
      </c>
      <c r="AJ2" s="6" t="s">
        <v>41</v>
      </c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</row>
    <row r="3" spans="1:58" ht="12.75">
      <c r="A3" s="8" t="s">
        <v>42</v>
      </c>
      <c r="B3" s="8" t="s">
        <v>43</v>
      </c>
      <c r="C3" s="25" t="s">
        <v>646</v>
      </c>
      <c r="D3" s="191" t="s">
        <v>735</v>
      </c>
      <c r="E3" s="9" t="s">
        <v>45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>
        <v>10</v>
      </c>
      <c r="Y3" s="10">
        <v>5</v>
      </c>
      <c r="Z3" s="10">
        <v>3</v>
      </c>
      <c r="AA3" s="10"/>
      <c r="AB3" s="10"/>
      <c r="AC3" s="10"/>
      <c r="AD3" s="10">
        <f t="shared" ref="AD3:AE3" si="0">F3+I3+L3+O3+R3+U3+X3+AA3</f>
        <v>10</v>
      </c>
      <c r="AE3" s="10">
        <f t="shared" si="0"/>
        <v>5</v>
      </c>
      <c r="AF3" s="10">
        <f t="shared" ref="AF3:AF11" si="1">SUM(AD3:AE3)</f>
        <v>15</v>
      </c>
      <c r="AG3" s="10">
        <f t="shared" ref="AG3:AG11" si="2">AC3+Z3+W3+T3+Q3+N3+K3+H3</f>
        <v>3</v>
      </c>
      <c r="AH3" s="10" t="s">
        <v>46</v>
      </c>
      <c r="AI3" s="8"/>
      <c r="AJ3" s="13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</row>
    <row r="4" spans="1:58" ht="25.5">
      <c r="A4" s="8" t="s">
        <v>47</v>
      </c>
      <c r="B4" s="8" t="s">
        <v>48</v>
      </c>
      <c r="C4" s="25" t="s">
        <v>647</v>
      </c>
      <c r="D4" s="192"/>
      <c r="E4" s="9" t="s">
        <v>50</v>
      </c>
      <c r="F4" s="10">
        <v>10</v>
      </c>
      <c r="G4" s="10">
        <v>0</v>
      </c>
      <c r="H4" s="10">
        <v>2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>
        <v>10</v>
      </c>
      <c r="AE4" s="10">
        <v>0</v>
      </c>
      <c r="AF4" s="10">
        <f t="shared" si="1"/>
        <v>10</v>
      </c>
      <c r="AG4" s="10">
        <f t="shared" si="2"/>
        <v>2</v>
      </c>
      <c r="AH4" s="10" t="s">
        <v>51</v>
      </c>
      <c r="AI4" s="8"/>
      <c r="AJ4" s="13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</row>
    <row r="5" spans="1:58" ht="12.75">
      <c r="A5" s="8" t="s">
        <v>42</v>
      </c>
      <c r="B5" s="8" t="s">
        <v>43</v>
      </c>
      <c r="C5" s="25" t="s">
        <v>648</v>
      </c>
      <c r="D5" s="192"/>
      <c r="E5" s="9" t="s">
        <v>53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>
        <v>10</v>
      </c>
      <c r="Y5" s="10">
        <v>0</v>
      </c>
      <c r="Z5" s="10">
        <v>2</v>
      </c>
      <c r="AA5" s="10"/>
      <c r="AB5" s="10"/>
      <c r="AC5" s="10"/>
      <c r="AD5" s="10">
        <f t="shared" ref="AD5:AE5" si="3">F5+I5+L5+O5+R5+U5+X5+AA5</f>
        <v>10</v>
      </c>
      <c r="AE5" s="10">
        <f t="shared" si="3"/>
        <v>0</v>
      </c>
      <c r="AF5" s="10">
        <f t="shared" si="1"/>
        <v>10</v>
      </c>
      <c r="AG5" s="10">
        <f t="shared" si="2"/>
        <v>2</v>
      </c>
      <c r="AH5" s="10" t="s">
        <v>51</v>
      </c>
      <c r="AI5" s="8"/>
      <c r="AJ5" s="13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</row>
    <row r="6" spans="1:58" ht="12.75">
      <c r="A6" s="8" t="s">
        <v>47</v>
      </c>
      <c r="B6" s="8" t="s">
        <v>48</v>
      </c>
      <c r="C6" s="25" t="s">
        <v>654</v>
      </c>
      <c r="D6" s="193"/>
      <c r="E6" s="9" t="s">
        <v>73</v>
      </c>
      <c r="F6" s="10">
        <v>5</v>
      </c>
      <c r="G6" s="10">
        <v>0</v>
      </c>
      <c r="H6" s="10">
        <v>1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>
        <f t="shared" ref="AD6:AE6" si="4">F6+I6+L6+O6+R6+U6+X6+AA6</f>
        <v>5</v>
      </c>
      <c r="AE6" s="10">
        <f t="shared" si="4"/>
        <v>0</v>
      </c>
      <c r="AF6" s="10">
        <f>SUM(AD6:AE6)</f>
        <v>5</v>
      </c>
      <c r="AG6" s="10">
        <f>AC6+Z6+W6+T6+Q6+N6+K6+H6</f>
        <v>1</v>
      </c>
      <c r="AH6" s="10" t="s">
        <v>51</v>
      </c>
      <c r="AI6" s="8"/>
      <c r="AJ6" s="13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</row>
    <row r="7" spans="1:58" ht="12.75">
      <c r="A7" s="8" t="s">
        <v>47</v>
      </c>
      <c r="B7" s="8" t="s">
        <v>48</v>
      </c>
      <c r="C7" s="25" t="s">
        <v>649</v>
      </c>
      <c r="D7" s="202" t="s">
        <v>55</v>
      </c>
      <c r="E7" s="9" t="s">
        <v>57</v>
      </c>
      <c r="F7" s="10">
        <v>0</v>
      </c>
      <c r="G7" s="10">
        <v>10</v>
      </c>
      <c r="H7" s="10">
        <v>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>
        <v>0</v>
      </c>
      <c r="AE7" s="10">
        <v>10</v>
      </c>
      <c r="AF7" s="10">
        <f t="shared" si="1"/>
        <v>10</v>
      </c>
      <c r="AG7" s="10">
        <f t="shared" si="2"/>
        <v>2</v>
      </c>
      <c r="AH7" s="10" t="s">
        <v>46</v>
      </c>
      <c r="AI7" s="8"/>
      <c r="AJ7" s="13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</row>
    <row r="8" spans="1:58" ht="25.5">
      <c r="A8" s="8" t="s">
        <v>58</v>
      </c>
      <c r="B8" s="8" t="s">
        <v>59</v>
      </c>
      <c r="C8" s="25" t="s">
        <v>650</v>
      </c>
      <c r="D8" s="193"/>
      <c r="E8" s="9" t="s">
        <v>61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>
        <v>10</v>
      </c>
      <c r="V8" s="10">
        <v>0</v>
      </c>
      <c r="W8" s="10">
        <v>2</v>
      </c>
      <c r="X8" s="10"/>
      <c r="Y8" s="10"/>
      <c r="Z8" s="10"/>
      <c r="AA8" s="10"/>
      <c r="AB8" s="10"/>
      <c r="AC8" s="10"/>
      <c r="AD8" s="10">
        <f t="shared" ref="AD8:AE8" si="5">F8+I8+L8+O8+R8+U8+X8+AA8</f>
        <v>10</v>
      </c>
      <c r="AE8" s="10">
        <f t="shared" si="5"/>
        <v>0</v>
      </c>
      <c r="AF8" s="10">
        <f t="shared" si="1"/>
        <v>10</v>
      </c>
      <c r="AG8" s="10">
        <f t="shared" si="2"/>
        <v>2</v>
      </c>
      <c r="AH8" s="10" t="s">
        <v>51</v>
      </c>
      <c r="AI8" s="8"/>
      <c r="AJ8" s="13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9" spans="1:58" ht="12.75">
      <c r="A9" s="8" t="s">
        <v>58</v>
      </c>
      <c r="B9" s="8" t="s">
        <v>62</v>
      </c>
      <c r="C9" s="25" t="s">
        <v>651</v>
      </c>
      <c r="D9" s="191" t="s">
        <v>736</v>
      </c>
      <c r="E9" s="9" t="s">
        <v>65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>
        <v>10</v>
      </c>
      <c r="S9" s="10">
        <v>0</v>
      </c>
      <c r="T9" s="10">
        <v>2</v>
      </c>
      <c r="U9" s="10"/>
      <c r="V9" s="10"/>
      <c r="W9" s="10"/>
      <c r="X9" s="10"/>
      <c r="Y9" s="10"/>
      <c r="Z9" s="10"/>
      <c r="AA9" s="10"/>
      <c r="AB9" s="10"/>
      <c r="AC9" s="10"/>
      <c r="AD9" s="10">
        <f t="shared" ref="AD9:AE9" si="6">F9+I9+L9+O9+R9+U9+X9+AA9</f>
        <v>10</v>
      </c>
      <c r="AE9" s="10">
        <f t="shared" si="6"/>
        <v>0</v>
      </c>
      <c r="AF9" s="10">
        <f t="shared" si="1"/>
        <v>10</v>
      </c>
      <c r="AG9" s="10">
        <f t="shared" si="2"/>
        <v>2</v>
      </c>
      <c r="AH9" s="10" t="s">
        <v>51</v>
      </c>
      <c r="AI9" s="8"/>
      <c r="AJ9" s="13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</row>
    <row r="10" spans="1:58" ht="25.5">
      <c r="A10" s="8" t="s">
        <v>58</v>
      </c>
      <c r="B10" s="8" t="s">
        <v>59</v>
      </c>
      <c r="C10" s="25" t="s">
        <v>652</v>
      </c>
      <c r="D10" s="192"/>
      <c r="E10" s="9" t="s">
        <v>67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>
        <v>10</v>
      </c>
      <c r="V10" s="10">
        <v>0</v>
      </c>
      <c r="W10" s="10">
        <v>2</v>
      </c>
      <c r="X10" s="10"/>
      <c r="Y10" s="10"/>
      <c r="Z10" s="10"/>
      <c r="AA10" s="10"/>
      <c r="AB10" s="10"/>
      <c r="AC10" s="10"/>
      <c r="AD10" s="10">
        <f t="shared" ref="AD10:AE10" si="7">F10+I10+L10+O10+R10+U10+X10+AA10</f>
        <v>10</v>
      </c>
      <c r="AE10" s="10">
        <f t="shared" si="7"/>
        <v>0</v>
      </c>
      <c r="AF10" s="10">
        <f t="shared" si="1"/>
        <v>10</v>
      </c>
      <c r="AG10" s="10">
        <f t="shared" si="2"/>
        <v>2</v>
      </c>
      <c r="AH10" s="10" t="s">
        <v>51</v>
      </c>
      <c r="AI10" s="8" t="s">
        <v>651</v>
      </c>
      <c r="AJ10" s="13" t="s">
        <v>65</v>
      </c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</row>
    <row r="11" spans="1:58" ht="25.5">
      <c r="A11" s="8" t="s">
        <v>47</v>
      </c>
      <c r="B11" s="8" t="s">
        <v>68</v>
      </c>
      <c r="C11" s="25" t="s">
        <v>653</v>
      </c>
      <c r="D11" s="193"/>
      <c r="E11" s="9" t="s">
        <v>70</v>
      </c>
      <c r="F11" s="10"/>
      <c r="G11" s="10"/>
      <c r="H11" s="10"/>
      <c r="I11" s="10">
        <v>10</v>
      </c>
      <c r="J11" s="10">
        <v>0</v>
      </c>
      <c r="K11" s="10">
        <v>2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>
        <f t="shared" ref="AD11:AE11" si="8">F11+I11+L11+O11+R11+U11+X11+AA11</f>
        <v>10</v>
      </c>
      <c r="AE11" s="10">
        <f t="shared" si="8"/>
        <v>0</v>
      </c>
      <c r="AF11" s="10">
        <f t="shared" si="1"/>
        <v>10</v>
      </c>
      <c r="AG11" s="10">
        <f t="shared" si="2"/>
        <v>2</v>
      </c>
      <c r="AH11" s="10" t="s">
        <v>51</v>
      </c>
      <c r="AI11" s="8"/>
      <c r="AJ11" s="13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</row>
    <row r="12" spans="1:58" ht="12.75" customHeight="1">
      <c r="A12" s="178"/>
      <c r="B12" s="179"/>
      <c r="C12" s="179"/>
      <c r="D12" s="179"/>
      <c r="E12" s="180" t="s">
        <v>74</v>
      </c>
      <c r="F12" s="17">
        <f t="shared" ref="F12:AG12" si="9">SUM(F3:F11)</f>
        <v>15</v>
      </c>
      <c r="G12" s="17">
        <f t="shared" si="9"/>
        <v>10</v>
      </c>
      <c r="H12" s="17">
        <f t="shared" si="9"/>
        <v>5</v>
      </c>
      <c r="I12" s="17">
        <f t="shared" si="9"/>
        <v>10</v>
      </c>
      <c r="J12" s="17">
        <f t="shared" si="9"/>
        <v>0</v>
      </c>
      <c r="K12" s="17">
        <f t="shared" si="9"/>
        <v>2</v>
      </c>
      <c r="L12" s="17">
        <f t="shared" si="9"/>
        <v>0</v>
      </c>
      <c r="M12" s="17">
        <f t="shared" si="9"/>
        <v>0</v>
      </c>
      <c r="N12" s="17">
        <f t="shared" si="9"/>
        <v>0</v>
      </c>
      <c r="O12" s="17">
        <f t="shared" si="9"/>
        <v>0</v>
      </c>
      <c r="P12" s="17">
        <f t="shared" si="9"/>
        <v>0</v>
      </c>
      <c r="Q12" s="17">
        <f t="shared" si="9"/>
        <v>0</v>
      </c>
      <c r="R12" s="17">
        <f t="shared" si="9"/>
        <v>10</v>
      </c>
      <c r="S12" s="17">
        <f t="shared" si="9"/>
        <v>0</v>
      </c>
      <c r="T12" s="17">
        <f t="shared" si="9"/>
        <v>2</v>
      </c>
      <c r="U12" s="17">
        <f t="shared" si="9"/>
        <v>20</v>
      </c>
      <c r="V12" s="17">
        <f t="shared" si="9"/>
        <v>0</v>
      </c>
      <c r="W12" s="17">
        <f t="shared" si="9"/>
        <v>4</v>
      </c>
      <c r="X12" s="17">
        <f t="shared" si="9"/>
        <v>20</v>
      </c>
      <c r="Y12" s="17">
        <f t="shared" si="9"/>
        <v>5</v>
      </c>
      <c r="Z12" s="17">
        <f t="shared" si="9"/>
        <v>5</v>
      </c>
      <c r="AA12" s="17">
        <f t="shared" si="9"/>
        <v>0</v>
      </c>
      <c r="AB12" s="17">
        <f t="shared" si="9"/>
        <v>0</v>
      </c>
      <c r="AC12" s="17">
        <f t="shared" si="9"/>
        <v>0</v>
      </c>
      <c r="AD12" s="17">
        <f t="shared" si="9"/>
        <v>75</v>
      </c>
      <c r="AE12" s="17">
        <f t="shared" si="9"/>
        <v>15</v>
      </c>
      <c r="AF12" s="17">
        <f t="shared" si="9"/>
        <v>90</v>
      </c>
      <c r="AG12" s="17">
        <f t="shared" si="9"/>
        <v>18</v>
      </c>
      <c r="AH12" s="17"/>
      <c r="AI12" s="8"/>
      <c r="AJ12" s="13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</row>
    <row r="13" spans="1:58" ht="12.75">
      <c r="A13" s="8" t="s">
        <v>47</v>
      </c>
      <c r="B13" s="8" t="s">
        <v>48</v>
      </c>
      <c r="C13" s="21" t="s">
        <v>655</v>
      </c>
      <c r="D13" s="252" t="s">
        <v>625</v>
      </c>
      <c r="E13" s="9" t="s">
        <v>76</v>
      </c>
      <c r="F13" s="10">
        <v>5</v>
      </c>
      <c r="G13" s="10">
        <v>5</v>
      </c>
      <c r="H13" s="10">
        <v>2</v>
      </c>
      <c r="I13" s="10"/>
      <c r="J13" s="10"/>
      <c r="K13" s="10"/>
      <c r="L13" s="11"/>
      <c r="M13" s="12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>
        <f t="shared" ref="AD13:AE13" si="10">F13+I13+L13+O13+R13+U13+X13+AA13</f>
        <v>5</v>
      </c>
      <c r="AE13" s="10">
        <f t="shared" si="10"/>
        <v>5</v>
      </c>
      <c r="AF13" s="10">
        <f>SUM(AD13:AE13)</f>
        <v>10</v>
      </c>
      <c r="AG13" s="10">
        <f t="shared" ref="AG13:AG17" si="11">AC13+Z13+W13+T13+Q13+N13+K13+H13</f>
        <v>2</v>
      </c>
      <c r="AH13" s="10" t="s">
        <v>51</v>
      </c>
      <c r="AI13" s="8"/>
      <c r="AJ13" s="13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</row>
    <row r="14" spans="1:58" ht="25.5">
      <c r="A14" s="8" t="s">
        <v>47</v>
      </c>
      <c r="B14" s="8" t="s">
        <v>68</v>
      </c>
      <c r="C14" s="25" t="s">
        <v>656</v>
      </c>
      <c r="D14" s="253"/>
      <c r="E14" s="9" t="s">
        <v>78</v>
      </c>
      <c r="F14" s="10"/>
      <c r="G14" s="10"/>
      <c r="H14" s="10"/>
      <c r="I14" s="10">
        <v>10</v>
      </c>
      <c r="J14" s="10">
        <v>5</v>
      </c>
      <c r="K14" s="10">
        <v>3</v>
      </c>
      <c r="L14" s="11"/>
      <c r="M14" s="1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>
        <f t="shared" ref="AD14:AE14" si="12">F14+I14+L14+O14+R14+U14+X14+AA14</f>
        <v>10</v>
      </c>
      <c r="AE14" s="10">
        <f t="shared" si="12"/>
        <v>5</v>
      </c>
      <c r="AF14" s="10">
        <f t="shared" ref="AF14:AF17" si="13">SUM(AD13:AE13)</f>
        <v>10</v>
      </c>
      <c r="AG14" s="10">
        <f t="shared" si="11"/>
        <v>3</v>
      </c>
      <c r="AH14" s="10" t="s">
        <v>51</v>
      </c>
      <c r="AI14" s="8" t="s">
        <v>655</v>
      </c>
      <c r="AJ14" s="9" t="s">
        <v>76</v>
      </c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</row>
    <row r="15" spans="1:58" ht="25.5">
      <c r="A15" s="8" t="s">
        <v>79</v>
      </c>
      <c r="B15" s="8" t="s">
        <v>80</v>
      </c>
      <c r="C15" s="25" t="s">
        <v>657</v>
      </c>
      <c r="D15" s="253"/>
      <c r="E15" s="9" t="s">
        <v>82</v>
      </c>
      <c r="F15" s="10"/>
      <c r="G15" s="10"/>
      <c r="H15" s="10"/>
      <c r="I15" s="10"/>
      <c r="J15" s="10"/>
      <c r="K15" s="10"/>
      <c r="L15" s="11">
        <v>10</v>
      </c>
      <c r="M15" s="12">
        <v>5</v>
      </c>
      <c r="N15" s="10">
        <v>3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>
        <f t="shared" ref="AD15:AE15" si="14">F15+I15+L15+O15+R15+U15+X15+AA15</f>
        <v>10</v>
      </c>
      <c r="AE15" s="10">
        <f t="shared" si="14"/>
        <v>5</v>
      </c>
      <c r="AF15" s="10">
        <f t="shared" si="13"/>
        <v>15</v>
      </c>
      <c r="AG15" s="10">
        <f t="shared" si="11"/>
        <v>3</v>
      </c>
      <c r="AH15" s="10" t="s">
        <v>51</v>
      </c>
      <c r="AI15" s="8"/>
      <c r="AJ15" s="9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</row>
    <row r="16" spans="1:58" ht="25.5">
      <c r="A16" s="8" t="s">
        <v>79</v>
      </c>
      <c r="B16" s="8" t="s">
        <v>83</v>
      </c>
      <c r="C16" s="25" t="s">
        <v>658</v>
      </c>
      <c r="D16" s="253"/>
      <c r="E16" s="9" t="s">
        <v>85</v>
      </c>
      <c r="F16" s="10"/>
      <c r="G16" s="10"/>
      <c r="H16" s="10"/>
      <c r="I16" s="10"/>
      <c r="J16" s="10"/>
      <c r="K16" s="10"/>
      <c r="L16" s="11"/>
      <c r="M16" s="12"/>
      <c r="N16" s="10"/>
      <c r="O16" s="10">
        <v>0</v>
      </c>
      <c r="P16" s="10">
        <v>10</v>
      </c>
      <c r="Q16" s="10">
        <v>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>
        <f t="shared" ref="AD16:AE16" si="15">F16+I16+L16+O16+R16+U16+X16+AA16</f>
        <v>0</v>
      </c>
      <c r="AE16" s="10">
        <f t="shared" si="15"/>
        <v>10</v>
      </c>
      <c r="AF16" s="10">
        <f t="shared" si="13"/>
        <v>15</v>
      </c>
      <c r="AG16" s="10">
        <f t="shared" si="11"/>
        <v>2</v>
      </c>
      <c r="AH16" s="10" t="s">
        <v>46</v>
      </c>
      <c r="AI16" s="8"/>
      <c r="AJ16" s="9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</row>
    <row r="17" spans="1:58" ht="63.75">
      <c r="A17" s="8" t="s">
        <v>58</v>
      </c>
      <c r="B17" s="8" t="s">
        <v>62</v>
      </c>
      <c r="C17" s="25" t="s">
        <v>659</v>
      </c>
      <c r="D17" s="254"/>
      <c r="E17" s="21" t="s">
        <v>87</v>
      </c>
      <c r="F17" s="10"/>
      <c r="G17" s="10"/>
      <c r="H17" s="10"/>
      <c r="I17" s="10"/>
      <c r="J17" s="10"/>
      <c r="K17" s="10"/>
      <c r="L17" s="11"/>
      <c r="M17" s="12"/>
      <c r="N17" s="10"/>
      <c r="O17" s="10"/>
      <c r="P17" s="10"/>
      <c r="Q17" s="10"/>
      <c r="R17" s="10">
        <v>0</v>
      </c>
      <c r="S17" s="10">
        <v>10</v>
      </c>
      <c r="T17" s="10">
        <v>2</v>
      </c>
      <c r="U17" s="10"/>
      <c r="V17" s="10"/>
      <c r="W17" s="10"/>
      <c r="X17" s="10"/>
      <c r="Y17" s="10"/>
      <c r="Z17" s="10"/>
      <c r="AA17" s="10"/>
      <c r="AB17" s="10"/>
      <c r="AC17" s="10"/>
      <c r="AD17" s="10">
        <f t="shared" ref="AD17:AE17" si="16">F17+I17+L17+O17+R17+U17+X17+AA17</f>
        <v>0</v>
      </c>
      <c r="AE17" s="10">
        <f t="shared" si="16"/>
        <v>10</v>
      </c>
      <c r="AF17" s="10">
        <f t="shared" si="13"/>
        <v>10</v>
      </c>
      <c r="AG17" s="10">
        <f t="shared" si="11"/>
        <v>2</v>
      </c>
      <c r="AH17" s="10" t="s">
        <v>46</v>
      </c>
      <c r="AI17" s="8" t="s">
        <v>749</v>
      </c>
      <c r="AJ17" s="13" t="s">
        <v>89</v>
      </c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</row>
    <row r="18" spans="1:58" ht="12.75">
      <c r="A18" s="8"/>
      <c r="B18" s="8"/>
      <c r="C18" s="25"/>
      <c r="D18" s="15"/>
      <c r="E18" s="16" t="s">
        <v>90</v>
      </c>
      <c r="F18" s="17">
        <f t="shared" ref="F18:AG18" si="17">SUM(F13:F17)</f>
        <v>5</v>
      </c>
      <c r="G18" s="17">
        <f t="shared" si="17"/>
        <v>5</v>
      </c>
      <c r="H18" s="17">
        <f t="shared" si="17"/>
        <v>2</v>
      </c>
      <c r="I18" s="17">
        <f t="shared" si="17"/>
        <v>10</v>
      </c>
      <c r="J18" s="17">
        <f t="shared" si="17"/>
        <v>5</v>
      </c>
      <c r="K18" s="17">
        <f t="shared" si="17"/>
        <v>3</v>
      </c>
      <c r="L18" s="17">
        <f t="shared" si="17"/>
        <v>10</v>
      </c>
      <c r="M18" s="17">
        <f t="shared" si="17"/>
        <v>5</v>
      </c>
      <c r="N18" s="17">
        <f t="shared" si="17"/>
        <v>3</v>
      </c>
      <c r="O18" s="17">
        <f t="shared" si="17"/>
        <v>0</v>
      </c>
      <c r="P18" s="17">
        <f t="shared" si="17"/>
        <v>10</v>
      </c>
      <c r="Q18" s="17">
        <f t="shared" si="17"/>
        <v>2</v>
      </c>
      <c r="R18" s="17">
        <f t="shared" si="17"/>
        <v>0</v>
      </c>
      <c r="S18" s="17">
        <f t="shared" si="17"/>
        <v>10</v>
      </c>
      <c r="T18" s="17">
        <f t="shared" si="17"/>
        <v>2</v>
      </c>
      <c r="U18" s="17">
        <f t="shared" si="17"/>
        <v>0</v>
      </c>
      <c r="V18" s="17">
        <f t="shared" si="17"/>
        <v>0</v>
      </c>
      <c r="W18" s="17">
        <f t="shared" si="17"/>
        <v>0</v>
      </c>
      <c r="X18" s="17">
        <f t="shared" si="17"/>
        <v>0</v>
      </c>
      <c r="Y18" s="17">
        <f t="shared" si="17"/>
        <v>0</v>
      </c>
      <c r="Z18" s="17">
        <f t="shared" si="17"/>
        <v>0</v>
      </c>
      <c r="AA18" s="17">
        <f t="shared" si="17"/>
        <v>0</v>
      </c>
      <c r="AB18" s="17">
        <f t="shared" si="17"/>
        <v>0</v>
      </c>
      <c r="AC18" s="17">
        <f t="shared" si="17"/>
        <v>0</v>
      </c>
      <c r="AD18" s="17">
        <f t="shared" si="17"/>
        <v>25</v>
      </c>
      <c r="AE18" s="17">
        <f t="shared" si="17"/>
        <v>35</v>
      </c>
      <c r="AF18" s="17">
        <f t="shared" si="17"/>
        <v>60</v>
      </c>
      <c r="AG18" s="17">
        <f t="shared" si="17"/>
        <v>12</v>
      </c>
      <c r="AH18" s="10"/>
      <c r="AI18" s="8"/>
      <c r="AJ18" s="13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</row>
    <row r="19" spans="1:58" ht="12.75" customHeight="1">
      <c r="A19" s="8" t="s">
        <v>47</v>
      </c>
      <c r="B19" s="8" t="s">
        <v>48</v>
      </c>
      <c r="C19" s="25" t="s">
        <v>661</v>
      </c>
      <c r="D19" s="255" t="s">
        <v>97</v>
      </c>
      <c r="E19" s="9" t="s">
        <v>100</v>
      </c>
      <c r="F19" s="10">
        <v>5</v>
      </c>
      <c r="G19" s="10">
        <v>5</v>
      </c>
      <c r="H19" s="10">
        <v>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>
        <f t="shared" ref="AD19:AE19" si="18">F19+I19+L19+O19+R19+U19+X19+AA19</f>
        <v>5</v>
      </c>
      <c r="AE19" s="10">
        <f t="shared" si="18"/>
        <v>5</v>
      </c>
      <c r="AF19" s="10">
        <f t="shared" ref="AF19:AF27" si="19">SUM(AD19:AE19)</f>
        <v>10</v>
      </c>
      <c r="AG19" s="10">
        <f t="shared" ref="AG19:AG20" si="20">H19+K19+N19+Q19+T19+W19+Z19+AC19</f>
        <v>2</v>
      </c>
      <c r="AH19" s="10" t="s">
        <v>51</v>
      </c>
      <c r="AI19" s="8"/>
      <c r="AJ19" s="13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</row>
    <row r="20" spans="1:58" ht="12.75">
      <c r="A20" s="8" t="s">
        <v>47</v>
      </c>
      <c r="B20" s="8" t="s">
        <v>68</v>
      </c>
      <c r="C20" s="25" t="s">
        <v>662</v>
      </c>
      <c r="D20" s="256"/>
      <c r="E20" s="9" t="s">
        <v>102</v>
      </c>
      <c r="F20" s="10"/>
      <c r="G20" s="10"/>
      <c r="H20" s="10"/>
      <c r="I20" s="10">
        <v>10</v>
      </c>
      <c r="J20" s="10">
        <v>0</v>
      </c>
      <c r="K20" s="10">
        <v>2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>
        <f t="shared" ref="AD20:AE20" si="21">F20+I20+L20+O20+R20+U20+X20+AA20</f>
        <v>10</v>
      </c>
      <c r="AE20" s="10">
        <f t="shared" si="21"/>
        <v>0</v>
      </c>
      <c r="AF20" s="10">
        <f t="shared" si="19"/>
        <v>10</v>
      </c>
      <c r="AG20" s="10">
        <f t="shared" si="20"/>
        <v>2</v>
      </c>
      <c r="AH20" s="8" t="s">
        <v>46</v>
      </c>
      <c r="AI20" s="24"/>
      <c r="AJ20" s="9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</row>
    <row r="21" spans="1:58" ht="12.75">
      <c r="A21" s="8" t="s">
        <v>79</v>
      </c>
      <c r="B21" s="8" t="s">
        <v>80</v>
      </c>
      <c r="C21" s="25" t="s">
        <v>665</v>
      </c>
      <c r="D21" s="256"/>
      <c r="E21" s="9" t="s">
        <v>666</v>
      </c>
      <c r="F21" s="10"/>
      <c r="G21" s="10"/>
      <c r="H21" s="10"/>
      <c r="I21" s="10"/>
      <c r="J21" s="10"/>
      <c r="K21" s="10"/>
      <c r="L21" s="10">
        <v>5</v>
      </c>
      <c r="M21" s="10">
        <v>5</v>
      </c>
      <c r="N21" s="10">
        <v>2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>
        <f t="shared" ref="AD21:AE21" si="22">F21+I21+L21+O21+R21+U21+X21+AA21</f>
        <v>5</v>
      </c>
      <c r="AE21" s="10">
        <f t="shared" si="22"/>
        <v>5</v>
      </c>
      <c r="AF21" s="10">
        <f>SUM(AD21:AE21)</f>
        <v>10</v>
      </c>
      <c r="AG21" s="10">
        <f>AC21+Z21+W21+T21+Q21+N21+K21+H21</f>
        <v>2</v>
      </c>
      <c r="AH21" s="8" t="s">
        <v>46</v>
      </c>
      <c r="AI21" s="24"/>
      <c r="AJ21" s="9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</row>
    <row r="22" spans="1:58" ht="12.75">
      <c r="A22" s="8" t="s">
        <v>42</v>
      </c>
      <c r="B22" s="8" t="s">
        <v>103</v>
      </c>
      <c r="C22" s="25" t="s">
        <v>663</v>
      </c>
      <c r="D22" s="257"/>
      <c r="E22" s="9" t="s">
        <v>664</v>
      </c>
      <c r="F22" s="10"/>
      <c r="G22" s="10"/>
      <c r="H22" s="10"/>
      <c r="I22" s="26"/>
      <c r="J22" s="26"/>
      <c r="K22" s="26"/>
      <c r="L22" s="10"/>
      <c r="M22" s="10"/>
      <c r="N22" s="10"/>
      <c r="O22" s="10"/>
      <c r="P22" s="10"/>
      <c r="Q22" s="10"/>
      <c r="R22" s="10"/>
      <c r="S22" s="10"/>
      <c r="T22" s="10"/>
      <c r="U22" s="26"/>
      <c r="V22" s="26"/>
      <c r="W22" s="26"/>
      <c r="X22" s="10"/>
      <c r="Y22" s="10"/>
      <c r="Z22" s="10"/>
      <c r="AA22" s="10">
        <v>0</v>
      </c>
      <c r="AB22" s="10">
        <v>10</v>
      </c>
      <c r="AC22" s="10">
        <v>2</v>
      </c>
      <c r="AD22" s="10">
        <f t="shared" ref="AD22:AE22" si="23">F22+I22+L22+O22+R22+U22+X22+AA22</f>
        <v>0</v>
      </c>
      <c r="AE22" s="10">
        <f t="shared" si="23"/>
        <v>10</v>
      </c>
      <c r="AF22" s="10">
        <f t="shared" si="19"/>
        <v>10</v>
      </c>
      <c r="AG22" s="10">
        <f t="shared" ref="AG22:AG27" si="24">AC22+Z22+W22+T22+Q22+N22+K22+H22</f>
        <v>2</v>
      </c>
      <c r="AH22" s="10" t="s">
        <v>46</v>
      </c>
      <c r="AI22" s="8"/>
      <c r="AJ22" s="9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</row>
    <row r="23" spans="1:58" ht="12.75">
      <c r="A23" s="8" t="s">
        <v>47</v>
      </c>
      <c r="B23" s="8" t="s">
        <v>48</v>
      </c>
      <c r="C23" s="25" t="s">
        <v>660</v>
      </c>
      <c r="D23" s="202" t="s">
        <v>92</v>
      </c>
      <c r="E23" s="9" t="s">
        <v>95</v>
      </c>
      <c r="F23" s="10">
        <v>10</v>
      </c>
      <c r="G23" s="10">
        <v>0</v>
      </c>
      <c r="H23" s="10">
        <v>1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f t="shared" ref="AD23:AE23" si="25">F23+I23+L23+O23+R23+U23+X23+AA23</f>
        <v>10</v>
      </c>
      <c r="AE23" s="10">
        <f t="shared" si="25"/>
        <v>0</v>
      </c>
      <c r="AF23" s="10">
        <f>SUM(AD23:AE23)</f>
        <v>10</v>
      </c>
      <c r="AG23" s="10">
        <f>H23+K23+N23+Q23+T23+W23+Z23+AC23</f>
        <v>1</v>
      </c>
      <c r="AH23" s="10" t="s">
        <v>51</v>
      </c>
      <c r="AI23" s="8"/>
      <c r="AJ23" s="13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</row>
    <row r="24" spans="1:58" ht="25.5">
      <c r="A24" s="8" t="s">
        <v>79</v>
      </c>
      <c r="B24" s="8" t="s">
        <v>83</v>
      </c>
      <c r="C24" s="25" t="s">
        <v>667</v>
      </c>
      <c r="D24" s="192"/>
      <c r="E24" s="9" t="s">
        <v>111</v>
      </c>
      <c r="F24" s="10"/>
      <c r="G24" s="10"/>
      <c r="H24" s="10"/>
      <c r="I24" s="10"/>
      <c r="J24" s="10"/>
      <c r="K24" s="10"/>
      <c r="L24" s="10"/>
      <c r="M24" s="10"/>
      <c r="N24" s="10"/>
      <c r="O24" s="10">
        <v>10</v>
      </c>
      <c r="P24" s="10">
        <v>0</v>
      </c>
      <c r="Q24" s="10">
        <v>2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>
        <f t="shared" ref="AD24:AE24" si="26">F24+I24+L24+O24+R24+U24+X24+AA24</f>
        <v>10</v>
      </c>
      <c r="AE24" s="10">
        <f t="shared" si="26"/>
        <v>0</v>
      </c>
      <c r="AF24" s="10">
        <f t="shared" si="19"/>
        <v>10</v>
      </c>
      <c r="AG24" s="10">
        <f t="shared" si="24"/>
        <v>2</v>
      </c>
      <c r="AH24" s="10" t="s">
        <v>51</v>
      </c>
      <c r="AI24" s="8"/>
      <c r="AJ24" s="9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</row>
    <row r="25" spans="1:58" ht="12.75">
      <c r="A25" s="8" t="s">
        <v>58</v>
      </c>
      <c r="B25" s="8" t="s">
        <v>62</v>
      </c>
      <c r="C25" s="25" t="s">
        <v>112</v>
      </c>
      <c r="D25" s="192"/>
      <c r="E25" s="9" t="s">
        <v>113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>
        <v>0</v>
      </c>
      <c r="S25" s="10">
        <v>5</v>
      </c>
      <c r="T25" s="10">
        <v>2</v>
      </c>
      <c r="U25" s="10"/>
      <c r="V25" s="10"/>
      <c r="W25" s="10"/>
      <c r="X25" s="10"/>
      <c r="Y25" s="10"/>
      <c r="Z25" s="10"/>
      <c r="AA25" s="10"/>
      <c r="AB25" s="10"/>
      <c r="AC25" s="10"/>
      <c r="AD25" s="10">
        <f t="shared" ref="AD25:AE25" si="27">F25+I25+L25+O25+R25+U25+X25+AA25</f>
        <v>0</v>
      </c>
      <c r="AE25" s="10">
        <f t="shared" si="27"/>
        <v>5</v>
      </c>
      <c r="AF25" s="10">
        <f t="shared" si="19"/>
        <v>5</v>
      </c>
      <c r="AG25" s="10">
        <f t="shared" si="24"/>
        <v>2</v>
      </c>
      <c r="AH25" s="10" t="s">
        <v>46</v>
      </c>
      <c r="AI25" s="8"/>
      <c r="AJ25" s="9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</row>
    <row r="26" spans="1:58" ht="26.25" thickBot="1">
      <c r="A26" s="8" t="s">
        <v>58</v>
      </c>
      <c r="B26" s="8" t="s">
        <v>59</v>
      </c>
      <c r="C26" s="25" t="s">
        <v>114</v>
      </c>
      <c r="D26" s="193"/>
      <c r="E26" s="9" t="s">
        <v>115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>
        <v>10</v>
      </c>
      <c r="V26" s="10">
        <v>5</v>
      </c>
      <c r="W26" s="10">
        <v>2</v>
      </c>
      <c r="X26" s="10"/>
      <c r="Y26" s="10"/>
      <c r="Z26" s="10"/>
      <c r="AA26" s="10"/>
      <c r="AB26" s="10"/>
      <c r="AC26" s="10"/>
      <c r="AD26" s="10">
        <f t="shared" ref="AD26:AE26" si="28">F26+I26+L26+O26+R26+U26+X26+AA26</f>
        <v>10</v>
      </c>
      <c r="AE26" s="10">
        <f t="shared" si="28"/>
        <v>5</v>
      </c>
      <c r="AF26" s="10">
        <f t="shared" si="19"/>
        <v>15</v>
      </c>
      <c r="AG26" s="10">
        <f t="shared" si="24"/>
        <v>2</v>
      </c>
      <c r="AH26" s="10" t="s">
        <v>51</v>
      </c>
      <c r="AI26" s="24"/>
      <c r="AJ26" s="29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</row>
    <row r="27" spans="1:58" ht="128.25" thickBot="1">
      <c r="A27" s="8" t="s">
        <v>58</v>
      </c>
      <c r="B27" s="8" t="s">
        <v>62</v>
      </c>
      <c r="C27" s="25" t="s">
        <v>750</v>
      </c>
      <c r="D27" s="15"/>
      <c r="E27" s="25" t="s">
        <v>751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>
        <v>0</v>
      </c>
      <c r="S27" s="10">
        <v>0</v>
      </c>
      <c r="T27" s="10">
        <v>0</v>
      </c>
      <c r="U27" s="10"/>
      <c r="V27" s="10"/>
      <c r="W27" s="10"/>
      <c r="X27" s="10"/>
      <c r="Y27" s="10"/>
      <c r="Z27" s="10"/>
      <c r="AA27" s="10"/>
      <c r="AB27" s="10"/>
      <c r="AC27" s="10"/>
      <c r="AD27" s="10">
        <v>0</v>
      </c>
      <c r="AE27" s="10">
        <v>0</v>
      </c>
      <c r="AF27" s="10">
        <f t="shared" si="19"/>
        <v>0</v>
      </c>
      <c r="AG27" s="10">
        <f t="shared" si="24"/>
        <v>0</v>
      </c>
      <c r="AH27" s="10" t="s">
        <v>118</v>
      </c>
      <c r="AI27" s="183" t="s">
        <v>752</v>
      </c>
      <c r="AJ27" s="184" t="s">
        <v>753</v>
      </c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</row>
    <row r="28" spans="1:58" ht="12.75">
      <c r="A28" s="8"/>
      <c r="B28" s="8"/>
      <c r="C28" s="25"/>
      <c r="D28" s="15"/>
      <c r="E28" s="16" t="s">
        <v>119</v>
      </c>
      <c r="F28" s="17">
        <f t="shared" ref="F28:AG28" si="29">SUM(F19:F27)</f>
        <v>15</v>
      </c>
      <c r="G28" s="17">
        <f t="shared" si="29"/>
        <v>5</v>
      </c>
      <c r="H28" s="17">
        <f t="shared" si="29"/>
        <v>3</v>
      </c>
      <c r="I28" s="17">
        <f t="shared" si="29"/>
        <v>10</v>
      </c>
      <c r="J28" s="17">
        <f t="shared" si="29"/>
        <v>0</v>
      </c>
      <c r="K28" s="17">
        <f t="shared" si="29"/>
        <v>2</v>
      </c>
      <c r="L28" s="17">
        <f t="shared" si="29"/>
        <v>5</v>
      </c>
      <c r="M28" s="17">
        <f t="shared" si="29"/>
        <v>5</v>
      </c>
      <c r="N28" s="17">
        <f t="shared" si="29"/>
        <v>2</v>
      </c>
      <c r="O28" s="17">
        <f t="shared" si="29"/>
        <v>10</v>
      </c>
      <c r="P28" s="17">
        <f t="shared" si="29"/>
        <v>0</v>
      </c>
      <c r="Q28" s="17">
        <f t="shared" si="29"/>
        <v>2</v>
      </c>
      <c r="R28" s="17">
        <f t="shared" si="29"/>
        <v>0</v>
      </c>
      <c r="S28" s="17">
        <f t="shared" si="29"/>
        <v>5</v>
      </c>
      <c r="T28" s="17">
        <f t="shared" si="29"/>
        <v>2</v>
      </c>
      <c r="U28" s="17">
        <f t="shared" si="29"/>
        <v>10</v>
      </c>
      <c r="V28" s="17">
        <f t="shared" si="29"/>
        <v>5</v>
      </c>
      <c r="W28" s="17">
        <f t="shared" si="29"/>
        <v>2</v>
      </c>
      <c r="X28" s="17">
        <f t="shared" si="29"/>
        <v>0</v>
      </c>
      <c r="Y28" s="17">
        <f t="shared" si="29"/>
        <v>0</v>
      </c>
      <c r="Z28" s="17">
        <f t="shared" si="29"/>
        <v>0</v>
      </c>
      <c r="AA28" s="17">
        <f t="shared" si="29"/>
        <v>0</v>
      </c>
      <c r="AB28" s="17">
        <f t="shared" si="29"/>
        <v>10</v>
      </c>
      <c r="AC28" s="17">
        <f t="shared" si="29"/>
        <v>2</v>
      </c>
      <c r="AD28" s="17">
        <f t="shared" si="29"/>
        <v>50</v>
      </c>
      <c r="AE28" s="17">
        <f t="shared" si="29"/>
        <v>30</v>
      </c>
      <c r="AF28" s="17">
        <f t="shared" si="29"/>
        <v>80</v>
      </c>
      <c r="AG28" s="17">
        <f t="shared" si="29"/>
        <v>15</v>
      </c>
      <c r="AH28" s="10"/>
      <c r="AI28" s="8"/>
      <c r="AJ28" s="13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</row>
    <row r="29" spans="1:58" ht="12.75">
      <c r="A29" s="8" t="s">
        <v>47</v>
      </c>
      <c r="B29" s="8" t="s">
        <v>48</v>
      </c>
      <c r="C29" s="25" t="s">
        <v>668</v>
      </c>
      <c r="D29" s="258" t="s">
        <v>121</v>
      </c>
      <c r="E29" s="9" t="s">
        <v>123</v>
      </c>
      <c r="F29" s="10">
        <v>0</v>
      </c>
      <c r="G29" s="10">
        <v>10</v>
      </c>
      <c r="H29" s="10">
        <v>2</v>
      </c>
      <c r="I29" s="10"/>
      <c r="J29" s="10"/>
      <c r="K29" s="10"/>
      <c r="L29" s="10"/>
      <c r="M29" s="10"/>
      <c r="N29" s="10"/>
      <c r="O29" s="10"/>
      <c r="P29" s="10"/>
      <c r="Q29" s="10"/>
      <c r="R29" s="13"/>
      <c r="S29" s="13"/>
      <c r="T29" s="13"/>
      <c r="U29" s="10"/>
      <c r="V29" s="10"/>
      <c r="W29" s="10"/>
      <c r="X29" s="10"/>
      <c r="Y29" s="10"/>
      <c r="Z29" s="10"/>
      <c r="AA29" s="10"/>
      <c r="AB29" s="10"/>
      <c r="AC29" s="10"/>
      <c r="AD29" s="10">
        <f t="shared" ref="AD29:AE29" si="30">F29+I29+L29+O29+R29+U29+X29+AA29</f>
        <v>0</v>
      </c>
      <c r="AE29" s="10">
        <f t="shared" si="30"/>
        <v>10</v>
      </c>
      <c r="AF29" s="10">
        <f t="shared" ref="AF29:AF31" si="31">SUM(AD29:AE29)</f>
        <v>10</v>
      </c>
      <c r="AG29" s="10">
        <f t="shared" ref="AG29:AG30" si="32">AC29+Z29+W29+T29+Q29+N29+K29+H29</f>
        <v>2</v>
      </c>
      <c r="AH29" s="10" t="s">
        <v>46</v>
      </c>
      <c r="AI29" s="8"/>
      <c r="AJ29" s="13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</row>
    <row r="30" spans="1:58" ht="12.75">
      <c r="A30" s="8" t="s">
        <v>47</v>
      </c>
      <c r="B30" s="8" t="s">
        <v>68</v>
      </c>
      <c r="C30" s="25" t="s">
        <v>669</v>
      </c>
      <c r="D30" s="259"/>
      <c r="E30" s="9" t="s">
        <v>125</v>
      </c>
      <c r="F30" s="10"/>
      <c r="G30" s="10"/>
      <c r="H30" s="10"/>
      <c r="I30" s="10">
        <v>0</v>
      </c>
      <c r="J30" s="10">
        <v>10</v>
      </c>
      <c r="K30" s="10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3"/>
      <c r="V30" s="13"/>
      <c r="W30" s="13"/>
      <c r="X30" s="10"/>
      <c r="Y30" s="10"/>
      <c r="Z30" s="10"/>
      <c r="AA30" s="10"/>
      <c r="AB30" s="10"/>
      <c r="AC30" s="10"/>
      <c r="AD30" s="10">
        <f t="shared" ref="AD30:AE30" si="33">F30+I30+L30+O30+R30+U30+X30+AA30</f>
        <v>0</v>
      </c>
      <c r="AE30" s="10">
        <f t="shared" si="33"/>
        <v>10</v>
      </c>
      <c r="AF30" s="10">
        <f t="shared" si="31"/>
        <v>10</v>
      </c>
      <c r="AG30" s="10">
        <f t="shared" si="32"/>
        <v>2</v>
      </c>
      <c r="AH30" s="10" t="s">
        <v>46</v>
      </c>
      <c r="AI30" s="8" t="s">
        <v>668</v>
      </c>
      <c r="AJ30" s="13" t="s">
        <v>123</v>
      </c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</row>
    <row r="31" spans="1:58" ht="12.75">
      <c r="A31" s="8"/>
      <c r="B31" s="8"/>
      <c r="C31" s="25"/>
      <c r="D31" s="15"/>
      <c r="E31" s="16" t="s">
        <v>126</v>
      </c>
      <c r="F31" s="10">
        <f t="shared" ref="F31:AE31" si="34">SUM(F29:F30)</f>
        <v>0</v>
      </c>
      <c r="G31" s="10">
        <f t="shared" si="34"/>
        <v>10</v>
      </c>
      <c r="H31" s="10">
        <f t="shared" si="34"/>
        <v>2</v>
      </c>
      <c r="I31" s="10">
        <f t="shared" si="34"/>
        <v>0</v>
      </c>
      <c r="J31" s="10">
        <f t="shared" si="34"/>
        <v>10</v>
      </c>
      <c r="K31" s="10">
        <f t="shared" si="34"/>
        <v>2</v>
      </c>
      <c r="L31" s="10">
        <f t="shared" si="34"/>
        <v>0</v>
      </c>
      <c r="M31" s="10">
        <f t="shared" si="34"/>
        <v>0</v>
      </c>
      <c r="N31" s="10">
        <f t="shared" si="34"/>
        <v>0</v>
      </c>
      <c r="O31" s="10">
        <f t="shared" si="34"/>
        <v>0</v>
      </c>
      <c r="P31" s="10">
        <f t="shared" si="34"/>
        <v>0</v>
      </c>
      <c r="Q31" s="10">
        <f t="shared" si="34"/>
        <v>0</v>
      </c>
      <c r="R31" s="10">
        <f t="shared" si="34"/>
        <v>0</v>
      </c>
      <c r="S31" s="10">
        <f t="shared" si="34"/>
        <v>0</v>
      </c>
      <c r="T31" s="10">
        <f t="shared" si="34"/>
        <v>0</v>
      </c>
      <c r="U31" s="10">
        <f t="shared" si="34"/>
        <v>0</v>
      </c>
      <c r="V31" s="10">
        <f t="shared" si="34"/>
        <v>0</v>
      </c>
      <c r="W31" s="10">
        <f t="shared" si="34"/>
        <v>0</v>
      </c>
      <c r="X31" s="10">
        <f t="shared" si="34"/>
        <v>0</v>
      </c>
      <c r="Y31" s="10">
        <f t="shared" si="34"/>
        <v>0</v>
      </c>
      <c r="Z31" s="10">
        <f t="shared" si="34"/>
        <v>0</v>
      </c>
      <c r="AA31" s="10">
        <f t="shared" si="34"/>
        <v>0</v>
      </c>
      <c r="AB31" s="10">
        <f t="shared" si="34"/>
        <v>0</v>
      </c>
      <c r="AC31" s="10">
        <f t="shared" si="34"/>
        <v>0</v>
      </c>
      <c r="AD31" s="10">
        <f t="shared" si="34"/>
        <v>0</v>
      </c>
      <c r="AE31" s="10">
        <f t="shared" si="34"/>
        <v>20</v>
      </c>
      <c r="AF31" s="10">
        <f t="shared" si="31"/>
        <v>20</v>
      </c>
      <c r="AG31" s="10">
        <f>SUM(AG29:AG30)</f>
        <v>4</v>
      </c>
      <c r="AH31" s="10"/>
      <c r="AI31" s="8"/>
      <c r="AJ31" s="13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</row>
    <row r="32" spans="1:58" ht="12.75">
      <c r="A32" s="260" t="s">
        <v>127</v>
      </c>
      <c r="B32" s="261"/>
      <c r="C32" s="261"/>
      <c r="D32" s="261"/>
      <c r="E32" s="262"/>
      <c r="F32" s="10">
        <f t="shared" ref="F32:AG32" si="35">SUM(F31,F28,F18,F12)</f>
        <v>35</v>
      </c>
      <c r="G32" s="10">
        <f t="shared" si="35"/>
        <v>30</v>
      </c>
      <c r="H32" s="10">
        <f t="shared" si="35"/>
        <v>12</v>
      </c>
      <c r="I32" s="10">
        <f t="shared" si="35"/>
        <v>30</v>
      </c>
      <c r="J32" s="10">
        <f t="shared" si="35"/>
        <v>15</v>
      </c>
      <c r="K32" s="10">
        <f t="shared" si="35"/>
        <v>9</v>
      </c>
      <c r="L32" s="10">
        <f t="shared" si="35"/>
        <v>15</v>
      </c>
      <c r="M32" s="10">
        <f t="shared" si="35"/>
        <v>10</v>
      </c>
      <c r="N32" s="10">
        <f t="shared" si="35"/>
        <v>5</v>
      </c>
      <c r="O32" s="10">
        <f t="shared" si="35"/>
        <v>10</v>
      </c>
      <c r="P32" s="10">
        <f t="shared" si="35"/>
        <v>10</v>
      </c>
      <c r="Q32" s="10">
        <f t="shared" si="35"/>
        <v>4</v>
      </c>
      <c r="R32" s="10">
        <f t="shared" si="35"/>
        <v>10</v>
      </c>
      <c r="S32" s="10">
        <f t="shared" si="35"/>
        <v>15</v>
      </c>
      <c r="T32" s="10">
        <f t="shared" si="35"/>
        <v>6</v>
      </c>
      <c r="U32" s="10">
        <f t="shared" si="35"/>
        <v>30</v>
      </c>
      <c r="V32" s="10">
        <f t="shared" si="35"/>
        <v>5</v>
      </c>
      <c r="W32" s="10">
        <f t="shared" si="35"/>
        <v>6</v>
      </c>
      <c r="X32" s="10">
        <f t="shared" si="35"/>
        <v>20</v>
      </c>
      <c r="Y32" s="10">
        <f t="shared" si="35"/>
        <v>5</v>
      </c>
      <c r="Z32" s="10">
        <f t="shared" si="35"/>
        <v>5</v>
      </c>
      <c r="AA32" s="10">
        <f t="shared" si="35"/>
        <v>0</v>
      </c>
      <c r="AB32" s="10">
        <f t="shared" si="35"/>
        <v>10</v>
      </c>
      <c r="AC32" s="10">
        <f t="shared" si="35"/>
        <v>2</v>
      </c>
      <c r="AD32" s="17">
        <f t="shared" si="35"/>
        <v>150</v>
      </c>
      <c r="AE32" s="17">
        <f t="shared" si="35"/>
        <v>100</v>
      </c>
      <c r="AF32" s="17">
        <f t="shared" si="35"/>
        <v>250</v>
      </c>
      <c r="AG32" s="17">
        <f t="shared" si="35"/>
        <v>49</v>
      </c>
      <c r="AH32" s="17"/>
      <c r="AI32" s="8"/>
      <c r="AJ32" s="13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</row>
    <row r="33" spans="1:58" ht="25.5">
      <c r="A33" s="8" t="s">
        <v>47</v>
      </c>
      <c r="B33" s="8" t="s">
        <v>48</v>
      </c>
      <c r="C33" s="25" t="s">
        <v>670</v>
      </c>
      <c r="D33" s="202" t="s">
        <v>734</v>
      </c>
      <c r="E33" s="9" t="s">
        <v>131</v>
      </c>
      <c r="F33" s="10">
        <v>0</v>
      </c>
      <c r="G33" s="10">
        <v>10</v>
      </c>
      <c r="H33" s="10">
        <v>1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>
        <f t="shared" ref="AD33:AE33" si="36">F33+I33+L33+O33+R33+U33+X33+AA33</f>
        <v>0</v>
      </c>
      <c r="AE33" s="10">
        <f t="shared" si="36"/>
        <v>10</v>
      </c>
      <c r="AF33" s="10">
        <f t="shared" ref="AF33:AF41" si="37">SUM(AD33:AE33)</f>
        <v>10</v>
      </c>
      <c r="AG33" s="10">
        <f t="shared" ref="AG33:AG41" si="38">AC33+Z33+W33+T33+Q33+N33+K33+H33</f>
        <v>1</v>
      </c>
      <c r="AH33" s="10" t="s">
        <v>46</v>
      </c>
      <c r="AI33" s="8"/>
      <c r="AJ33" s="13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</row>
    <row r="34" spans="1:58" ht="12.75">
      <c r="A34" s="8" t="s">
        <v>47</v>
      </c>
      <c r="B34" s="8" t="s">
        <v>48</v>
      </c>
      <c r="C34" s="25" t="s">
        <v>671</v>
      </c>
      <c r="D34" s="192"/>
      <c r="E34" s="9" t="s">
        <v>133</v>
      </c>
      <c r="F34" s="10">
        <v>0</v>
      </c>
      <c r="G34" s="10">
        <v>10</v>
      </c>
      <c r="H34" s="10">
        <v>2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>
        <f t="shared" ref="AD34:AE34" si="39">F34+I34+L34+O34+R34+U34+X34+AA34</f>
        <v>0</v>
      </c>
      <c r="AE34" s="10">
        <f t="shared" si="39"/>
        <v>10</v>
      </c>
      <c r="AF34" s="10">
        <f t="shared" si="37"/>
        <v>10</v>
      </c>
      <c r="AG34" s="10">
        <f t="shared" si="38"/>
        <v>2</v>
      </c>
      <c r="AH34" s="10" t="s">
        <v>46</v>
      </c>
      <c r="AI34" s="8"/>
      <c r="AJ34" s="13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</row>
    <row r="35" spans="1:58" ht="12.75">
      <c r="A35" s="8" t="s">
        <v>47</v>
      </c>
      <c r="B35" s="8" t="s">
        <v>68</v>
      </c>
      <c r="C35" s="25" t="s">
        <v>672</v>
      </c>
      <c r="D35" s="192"/>
      <c r="E35" s="9" t="s">
        <v>135</v>
      </c>
      <c r="F35" s="10"/>
      <c r="G35" s="10"/>
      <c r="H35" s="10"/>
      <c r="I35" s="10">
        <v>10</v>
      </c>
      <c r="J35" s="10">
        <v>10</v>
      </c>
      <c r="K35" s="10">
        <v>3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>
        <f t="shared" ref="AD35:AE35" si="40">F35+I35+L35+O35+R35+U35+X35+AA35</f>
        <v>10</v>
      </c>
      <c r="AE35" s="10">
        <f t="shared" si="40"/>
        <v>10</v>
      </c>
      <c r="AF35" s="10">
        <f t="shared" si="37"/>
        <v>20</v>
      </c>
      <c r="AG35" s="10">
        <f t="shared" si="38"/>
        <v>3</v>
      </c>
      <c r="AH35" s="10" t="s">
        <v>51</v>
      </c>
      <c r="AI35" s="8"/>
      <c r="AJ35" s="13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</row>
    <row r="36" spans="1:58" ht="25.5">
      <c r="A36" s="8" t="s">
        <v>47</v>
      </c>
      <c r="B36" s="8" t="s">
        <v>68</v>
      </c>
      <c r="C36" s="25" t="s">
        <v>673</v>
      </c>
      <c r="D36" s="192"/>
      <c r="E36" s="9" t="s">
        <v>137</v>
      </c>
      <c r="F36" s="10"/>
      <c r="G36" s="10"/>
      <c r="H36" s="10"/>
      <c r="I36" s="10">
        <v>0</v>
      </c>
      <c r="J36" s="10">
        <v>10</v>
      </c>
      <c r="K36" s="10">
        <v>2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>
        <f t="shared" ref="AD36:AE36" si="41">F36+I36+L36+O36+R36+U36+X36+AA36</f>
        <v>0</v>
      </c>
      <c r="AE36" s="10">
        <f t="shared" si="41"/>
        <v>10</v>
      </c>
      <c r="AF36" s="10">
        <f t="shared" si="37"/>
        <v>10</v>
      </c>
      <c r="AG36" s="10">
        <f t="shared" si="38"/>
        <v>2</v>
      </c>
      <c r="AH36" s="10" t="s">
        <v>46</v>
      </c>
      <c r="AI36" s="8" t="s">
        <v>671</v>
      </c>
      <c r="AJ36" s="9" t="s">
        <v>133</v>
      </c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</row>
    <row r="37" spans="1:58" ht="12.75">
      <c r="A37" s="8" t="s">
        <v>79</v>
      </c>
      <c r="B37" s="8" t="s">
        <v>80</v>
      </c>
      <c r="C37" s="25" t="s">
        <v>674</v>
      </c>
      <c r="D37" s="193"/>
      <c r="E37" s="9" t="s">
        <v>139</v>
      </c>
      <c r="F37" s="10"/>
      <c r="G37" s="10"/>
      <c r="H37" s="10"/>
      <c r="I37" s="10"/>
      <c r="J37" s="10"/>
      <c r="K37" s="10"/>
      <c r="L37" s="10">
        <v>10</v>
      </c>
      <c r="M37" s="10">
        <v>10</v>
      </c>
      <c r="N37" s="10">
        <v>4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>
        <f t="shared" ref="AD37:AE37" si="42">F37+I37+L37+O37+R37+U37+X37+AA37</f>
        <v>10</v>
      </c>
      <c r="AE37" s="10">
        <f t="shared" si="42"/>
        <v>10</v>
      </c>
      <c r="AF37" s="10">
        <f t="shared" si="37"/>
        <v>20</v>
      </c>
      <c r="AG37" s="10">
        <f t="shared" si="38"/>
        <v>4</v>
      </c>
      <c r="AH37" s="10" t="s">
        <v>51</v>
      </c>
      <c r="AI37" s="8" t="s">
        <v>743</v>
      </c>
      <c r="AJ37" s="9" t="s">
        <v>141</v>
      </c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</row>
    <row r="38" spans="1:58" ht="12.75">
      <c r="A38" s="8" t="s">
        <v>79</v>
      </c>
      <c r="B38" s="8" t="s">
        <v>80</v>
      </c>
      <c r="C38" s="25" t="s">
        <v>675</v>
      </c>
      <c r="D38" s="202" t="s">
        <v>143</v>
      </c>
      <c r="E38" s="9" t="s">
        <v>145</v>
      </c>
      <c r="F38" s="10"/>
      <c r="G38" s="10"/>
      <c r="H38" s="10"/>
      <c r="I38" s="10"/>
      <c r="J38" s="10"/>
      <c r="K38" s="10"/>
      <c r="L38" s="10">
        <v>5</v>
      </c>
      <c r="M38" s="10">
        <v>10</v>
      </c>
      <c r="N38" s="10">
        <v>3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>
        <f t="shared" ref="AD38:AE38" si="43">F38+I38+L38+O38+R38+U38+X38+AA38</f>
        <v>5</v>
      </c>
      <c r="AE38" s="10">
        <f t="shared" si="43"/>
        <v>10</v>
      </c>
      <c r="AF38" s="10">
        <f t="shared" si="37"/>
        <v>15</v>
      </c>
      <c r="AG38" s="10">
        <f t="shared" si="38"/>
        <v>3</v>
      </c>
      <c r="AH38" s="10" t="s">
        <v>46</v>
      </c>
      <c r="AI38" s="8"/>
      <c r="AJ38" s="13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</row>
    <row r="39" spans="1:58" ht="25.5">
      <c r="A39" s="8" t="s">
        <v>79</v>
      </c>
      <c r="B39" s="8" t="s">
        <v>83</v>
      </c>
      <c r="C39" s="25" t="s">
        <v>676</v>
      </c>
      <c r="D39" s="193"/>
      <c r="E39" s="9" t="s">
        <v>147</v>
      </c>
      <c r="F39" s="10"/>
      <c r="G39" s="10"/>
      <c r="H39" s="10"/>
      <c r="I39" s="10"/>
      <c r="J39" s="10"/>
      <c r="K39" s="10"/>
      <c r="L39" s="10"/>
      <c r="M39" s="10"/>
      <c r="N39" s="10"/>
      <c r="O39" s="10">
        <v>5</v>
      </c>
      <c r="P39" s="10">
        <v>10</v>
      </c>
      <c r="Q39" s="10">
        <v>3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>
        <f t="shared" ref="AD39:AE39" si="44">F39+I39+L39+O39+R39+U39+X39+AA39</f>
        <v>5</v>
      </c>
      <c r="AE39" s="10">
        <f t="shared" si="44"/>
        <v>10</v>
      </c>
      <c r="AF39" s="10">
        <f t="shared" si="37"/>
        <v>15</v>
      </c>
      <c r="AG39" s="10">
        <f t="shared" si="38"/>
        <v>3</v>
      </c>
      <c r="AH39" s="10" t="s">
        <v>46</v>
      </c>
      <c r="AI39" s="8" t="s">
        <v>675</v>
      </c>
      <c r="AJ39" s="9" t="s">
        <v>145</v>
      </c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</row>
    <row r="40" spans="1:58" ht="12.75">
      <c r="A40" s="8" t="s">
        <v>58</v>
      </c>
      <c r="B40" s="8" t="s">
        <v>59</v>
      </c>
      <c r="C40" s="25" t="s">
        <v>677</v>
      </c>
      <c r="D40" s="191" t="s">
        <v>733</v>
      </c>
      <c r="E40" s="9" t="s">
        <v>149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>
        <v>5</v>
      </c>
      <c r="V40" s="10">
        <v>10</v>
      </c>
      <c r="W40" s="10">
        <v>3</v>
      </c>
      <c r="X40" s="10"/>
      <c r="Y40" s="10"/>
      <c r="Z40" s="10"/>
      <c r="AA40" s="10"/>
      <c r="AB40" s="10"/>
      <c r="AC40" s="10"/>
      <c r="AD40" s="10">
        <f t="shared" ref="AD40:AE40" si="45">F40+I40+L40+O40+R40+U40+X40+AA40</f>
        <v>5</v>
      </c>
      <c r="AE40" s="10">
        <f t="shared" si="45"/>
        <v>10</v>
      </c>
      <c r="AF40" s="10">
        <f t="shared" si="37"/>
        <v>15</v>
      </c>
      <c r="AG40" s="10">
        <f t="shared" si="38"/>
        <v>3</v>
      </c>
      <c r="AH40" s="10" t="s">
        <v>46</v>
      </c>
      <c r="AI40" s="8"/>
      <c r="AJ40" s="13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</row>
    <row r="41" spans="1:58" ht="12.75">
      <c r="A41" s="8" t="s">
        <v>42</v>
      </c>
      <c r="B41" s="8" t="s">
        <v>43</v>
      </c>
      <c r="C41" s="25" t="s">
        <v>678</v>
      </c>
      <c r="D41" s="193"/>
      <c r="E41" s="9" t="s">
        <v>151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35"/>
      <c r="V41" s="35"/>
      <c r="W41" s="35"/>
      <c r="X41" s="10">
        <v>0</v>
      </c>
      <c r="Y41" s="10">
        <v>10</v>
      </c>
      <c r="Z41" s="10">
        <v>2</v>
      </c>
      <c r="AA41" s="10"/>
      <c r="AB41" s="10"/>
      <c r="AC41" s="10"/>
      <c r="AD41" s="10">
        <f t="shared" ref="AD41:AE41" si="46">F41+I41+L41+O41+R41+U41+X41+AA41</f>
        <v>0</v>
      </c>
      <c r="AE41" s="10">
        <f t="shared" si="46"/>
        <v>10</v>
      </c>
      <c r="AF41" s="10">
        <f t="shared" si="37"/>
        <v>10</v>
      </c>
      <c r="AG41" s="10">
        <f t="shared" si="38"/>
        <v>2</v>
      </c>
      <c r="AH41" s="10" t="s">
        <v>46</v>
      </c>
      <c r="AI41" s="8"/>
      <c r="AJ41" s="13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</row>
    <row r="42" spans="1:58" ht="25.5">
      <c r="A42" s="8"/>
      <c r="B42" s="8"/>
      <c r="C42" s="25"/>
      <c r="D42" s="15"/>
      <c r="E42" s="16" t="s">
        <v>152</v>
      </c>
      <c r="F42" s="10">
        <f t="shared" ref="F42:H42" si="47">SUM(F33:F41)</f>
        <v>0</v>
      </c>
      <c r="G42" s="10">
        <f t="shared" si="47"/>
        <v>20</v>
      </c>
      <c r="H42" s="10">
        <f t="shared" si="47"/>
        <v>3</v>
      </c>
      <c r="I42" s="10">
        <f t="shared" ref="I42:AC42" si="48">SUM(I34:I41)</f>
        <v>10</v>
      </c>
      <c r="J42" s="10">
        <f t="shared" si="48"/>
        <v>20</v>
      </c>
      <c r="K42" s="10">
        <f t="shared" si="48"/>
        <v>5</v>
      </c>
      <c r="L42" s="10">
        <f t="shared" si="48"/>
        <v>15</v>
      </c>
      <c r="M42" s="10">
        <f t="shared" si="48"/>
        <v>20</v>
      </c>
      <c r="N42" s="10">
        <f t="shared" si="48"/>
        <v>7</v>
      </c>
      <c r="O42" s="10">
        <f t="shared" si="48"/>
        <v>5</v>
      </c>
      <c r="P42" s="10">
        <f t="shared" si="48"/>
        <v>10</v>
      </c>
      <c r="Q42" s="10">
        <f t="shared" si="48"/>
        <v>3</v>
      </c>
      <c r="R42" s="10">
        <f t="shared" si="48"/>
        <v>0</v>
      </c>
      <c r="S42" s="10">
        <f t="shared" si="48"/>
        <v>0</v>
      </c>
      <c r="T42" s="10">
        <f t="shared" si="48"/>
        <v>0</v>
      </c>
      <c r="U42" s="10">
        <f t="shared" si="48"/>
        <v>5</v>
      </c>
      <c r="V42" s="10">
        <f t="shared" si="48"/>
        <v>10</v>
      </c>
      <c r="W42" s="10">
        <f t="shared" si="48"/>
        <v>3</v>
      </c>
      <c r="X42" s="10">
        <f t="shared" si="48"/>
        <v>0</v>
      </c>
      <c r="Y42" s="10">
        <f t="shared" si="48"/>
        <v>10</v>
      </c>
      <c r="Z42" s="10">
        <f t="shared" si="48"/>
        <v>2</v>
      </c>
      <c r="AA42" s="10">
        <f t="shared" si="48"/>
        <v>0</v>
      </c>
      <c r="AB42" s="10">
        <f t="shared" si="48"/>
        <v>0</v>
      </c>
      <c r="AC42" s="10">
        <f t="shared" si="48"/>
        <v>0</v>
      </c>
      <c r="AD42" s="10">
        <f t="shared" ref="AD42:AG42" si="49">SUM(AD33:AD41)</f>
        <v>35</v>
      </c>
      <c r="AE42" s="10">
        <f t="shared" si="49"/>
        <v>90</v>
      </c>
      <c r="AF42" s="10">
        <f t="shared" si="49"/>
        <v>125</v>
      </c>
      <c r="AG42" s="10">
        <f t="shared" si="49"/>
        <v>23</v>
      </c>
      <c r="AH42" s="10"/>
      <c r="AI42" s="8"/>
      <c r="AJ42" s="13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</row>
    <row r="43" spans="1:58" ht="12.75">
      <c r="A43" s="8" t="s">
        <v>47</v>
      </c>
      <c r="B43" s="8" t="s">
        <v>48</v>
      </c>
      <c r="C43" s="25" t="s">
        <v>679</v>
      </c>
      <c r="D43" s="202" t="s">
        <v>155</v>
      </c>
      <c r="E43" s="9" t="s">
        <v>158</v>
      </c>
      <c r="F43" s="10">
        <v>10</v>
      </c>
      <c r="G43" s="10">
        <v>10</v>
      </c>
      <c r="H43" s="10">
        <v>4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>
        <f t="shared" ref="AD43:AE43" si="50">F43+I43+L43+O43+R43+U43+X43+AA43</f>
        <v>10</v>
      </c>
      <c r="AE43" s="10">
        <f t="shared" si="50"/>
        <v>10</v>
      </c>
      <c r="AF43" s="10">
        <f t="shared" ref="AF43:AF47" si="51">SUM(AD43:AE43)</f>
        <v>20</v>
      </c>
      <c r="AG43" s="10">
        <f t="shared" ref="AG43:AG47" si="52">AC43+Z43+W43+T43+Q43+N43+K43+H43</f>
        <v>4</v>
      </c>
      <c r="AH43" s="10" t="s">
        <v>51</v>
      </c>
      <c r="AI43" s="8"/>
      <c r="AJ43" s="13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</row>
    <row r="44" spans="1:58" ht="12.75">
      <c r="A44" s="8" t="s">
        <v>47</v>
      </c>
      <c r="B44" s="8" t="s">
        <v>68</v>
      </c>
      <c r="C44" s="25" t="s">
        <v>680</v>
      </c>
      <c r="D44" s="192"/>
      <c r="E44" s="9" t="s">
        <v>160</v>
      </c>
      <c r="F44" s="10"/>
      <c r="G44" s="10"/>
      <c r="H44" s="10"/>
      <c r="I44" s="10">
        <v>5</v>
      </c>
      <c r="J44" s="10">
        <v>10</v>
      </c>
      <c r="K44" s="10">
        <v>3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>
        <f t="shared" ref="AD44:AE44" si="53">F44+I44+L44+O44+R44+U44+X44+AA44</f>
        <v>5</v>
      </c>
      <c r="AE44" s="10">
        <f t="shared" si="53"/>
        <v>10</v>
      </c>
      <c r="AF44" s="10">
        <f t="shared" si="51"/>
        <v>15</v>
      </c>
      <c r="AG44" s="10">
        <f t="shared" si="52"/>
        <v>3</v>
      </c>
      <c r="AH44" s="10" t="s">
        <v>51</v>
      </c>
      <c r="AI44" s="8"/>
      <c r="AJ44" s="9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</row>
    <row r="45" spans="1:58" ht="51">
      <c r="A45" s="8" t="s">
        <v>42</v>
      </c>
      <c r="B45" s="8" t="s">
        <v>43</v>
      </c>
      <c r="C45" s="25" t="s">
        <v>681</v>
      </c>
      <c r="D45" s="193"/>
      <c r="E45" s="9" t="s">
        <v>163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>
        <v>5</v>
      </c>
      <c r="Y45" s="10">
        <v>5</v>
      </c>
      <c r="Z45" s="10">
        <v>2</v>
      </c>
      <c r="AA45" s="10"/>
      <c r="AB45" s="10"/>
      <c r="AC45" s="10"/>
      <c r="AD45" s="10">
        <f t="shared" ref="AD45:AE45" si="54">F45+I45+L45+O45+R45+U45+X45+AA45</f>
        <v>5</v>
      </c>
      <c r="AE45" s="10">
        <f t="shared" si="54"/>
        <v>5</v>
      </c>
      <c r="AF45" s="10">
        <f t="shared" si="51"/>
        <v>10</v>
      </c>
      <c r="AG45" s="10">
        <f t="shared" si="52"/>
        <v>2</v>
      </c>
      <c r="AH45" s="10" t="s">
        <v>46</v>
      </c>
      <c r="AI45" s="8" t="s">
        <v>744</v>
      </c>
      <c r="AJ45" s="13" t="s">
        <v>165</v>
      </c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</row>
    <row r="46" spans="1:58" ht="25.5">
      <c r="A46" s="8" t="s">
        <v>79</v>
      </c>
      <c r="B46" s="8" t="s">
        <v>80</v>
      </c>
      <c r="C46" s="25" t="s">
        <v>682</v>
      </c>
      <c r="D46" s="202" t="s">
        <v>167</v>
      </c>
      <c r="E46" s="9" t="s">
        <v>168</v>
      </c>
      <c r="F46" s="10"/>
      <c r="G46" s="10"/>
      <c r="H46" s="10"/>
      <c r="I46" s="10"/>
      <c r="J46" s="10"/>
      <c r="K46" s="10"/>
      <c r="L46" s="10">
        <v>0</v>
      </c>
      <c r="M46" s="10">
        <v>15</v>
      </c>
      <c r="N46" s="10">
        <v>3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>
        <f t="shared" ref="AD46:AE46" si="55">F46+I46+L46+O46+R46+U46+X46+AA46</f>
        <v>0</v>
      </c>
      <c r="AE46" s="10">
        <f t="shared" si="55"/>
        <v>15</v>
      </c>
      <c r="AF46" s="10">
        <f t="shared" si="51"/>
        <v>15</v>
      </c>
      <c r="AG46" s="10">
        <f t="shared" si="52"/>
        <v>3</v>
      </c>
      <c r="AH46" s="10" t="s">
        <v>46</v>
      </c>
      <c r="AI46" s="8" t="s">
        <v>745</v>
      </c>
      <c r="AJ46" s="13" t="s">
        <v>170</v>
      </c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</row>
    <row r="47" spans="1:58" ht="25.5">
      <c r="A47" s="8" t="s">
        <v>79</v>
      </c>
      <c r="B47" s="8" t="s">
        <v>83</v>
      </c>
      <c r="C47" s="25" t="s">
        <v>683</v>
      </c>
      <c r="D47" s="192"/>
      <c r="E47" s="9" t="s">
        <v>172</v>
      </c>
      <c r="F47" s="10"/>
      <c r="G47" s="10"/>
      <c r="H47" s="10"/>
      <c r="I47" s="10"/>
      <c r="J47" s="10"/>
      <c r="K47" s="10"/>
      <c r="L47" s="10"/>
      <c r="M47" s="10"/>
      <c r="N47" s="10"/>
      <c r="O47" s="10">
        <v>0</v>
      </c>
      <c r="P47" s="10">
        <v>15</v>
      </c>
      <c r="Q47" s="10">
        <v>3</v>
      </c>
      <c r="R47" s="35"/>
      <c r="S47" s="35"/>
      <c r="T47" s="35"/>
      <c r="U47" s="10"/>
      <c r="V47" s="10"/>
      <c r="W47" s="10"/>
      <c r="X47" s="10"/>
      <c r="Y47" s="10"/>
      <c r="Z47" s="10"/>
      <c r="AA47" s="10"/>
      <c r="AB47" s="10"/>
      <c r="AC47" s="10"/>
      <c r="AD47" s="10">
        <f t="shared" ref="AD47:AE47" si="56">F47+I47+L47+O47+R47+U47+X47+AA47</f>
        <v>0</v>
      </c>
      <c r="AE47" s="10">
        <f t="shared" si="56"/>
        <v>15</v>
      </c>
      <c r="AF47" s="10">
        <f t="shared" si="51"/>
        <v>15</v>
      </c>
      <c r="AG47" s="10">
        <f t="shared" si="52"/>
        <v>3</v>
      </c>
      <c r="AH47" s="10" t="s">
        <v>46</v>
      </c>
      <c r="AI47" s="8" t="s">
        <v>682</v>
      </c>
      <c r="AJ47" s="9" t="s">
        <v>168</v>
      </c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</row>
    <row r="48" spans="1:58" ht="25.5">
      <c r="A48" s="8"/>
      <c r="B48" s="8"/>
      <c r="C48" s="25"/>
      <c r="D48" s="15"/>
      <c r="E48" s="16" t="s">
        <v>173</v>
      </c>
      <c r="F48" s="10">
        <f t="shared" ref="F48:AG48" si="57">SUM(F43:F47)</f>
        <v>10</v>
      </c>
      <c r="G48" s="10">
        <f t="shared" si="57"/>
        <v>10</v>
      </c>
      <c r="H48" s="10">
        <f t="shared" si="57"/>
        <v>4</v>
      </c>
      <c r="I48" s="10">
        <f t="shared" si="57"/>
        <v>5</v>
      </c>
      <c r="J48" s="10">
        <f t="shared" si="57"/>
        <v>10</v>
      </c>
      <c r="K48" s="10">
        <f t="shared" si="57"/>
        <v>3</v>
      </c>
      <c r="L48" s="10">
        <f t="shared" si="57"/>
        <v>0</v>
      </c>
      <c r="M48" s="10">
        <f t="shared" si="57"/>
        <v>15</v>
      </c>
      <c r="N48" s="10">
        <f t="shared" si="57"/>
        <v>3</v>
      </c>
      <c r="O48" s="10">
        <f t="shared" si="57"/>
        <v>0</v>
      </c>
      <c r="P48" s="10">
        <f t="shared" si="57"/>
        <v>15</v>
      </c>
      <c r="Q48" s="10">
        <f t="shared" si="57"/>
        <v>3</v>
      </c>
      <c r="R48" s="10">
        <f t="shared" si="57"/>
        <v>0</v>
      </c>
      <c r="S48" s="10">
        <f t="shared" si="57"/>
        <v>0</v>
      </c>
      <c r="T48" s="10">
        <f t="shared" si="57"/>
        <v>0</v>
      </c>
      <c r="U48" s="10">
        <f t="shared" si="57"/>
        <v>0</v>
      </c>
      <c r="V48" s="10">
        <f t="shared" si="57"/>
        <v>0</v>
      </c>
      <c r="W48" s="10">
        <f t="shared" si="57"/>
        <v>0</v>
      </c>
      <c r="X48" s="10">
        <f t="shared" si="57"/>
        <v>5</v>
      </c>
      <c r="Y48" s="10">
        <f t="shared" si="57"/>
        <v>5</v>
      </c>
      <c r="Z48" s="10">
        <f t="shared" si="57"/>
        <v>2</v>
      </c>
      <c r="AA48" s="10">
        <f t="shared" si="57"/>
        <v>0</v>
      </c>
      <c r="AB48" s="10">
        <f t="shared" si="57"/>
        <v>0</v>
      </c>
      <c r="AC48" s="10">
        <f t="shared" si="57"/>
        <v>0</v>
      </c>
      <c r="AD48" s="10">
        <f t="shared" si="57"/>
        <v>20</v>
      </c>
      <c r="AE48" s="10">
        <f t="shared" si="57"/>
        <v>55</v>
      </c>
      <c r="AF48" s="10">
        <f t="shared" si="57"/>
        <v>75</v>
      </c>
      <c r="AG48" s="10">
        <f t="shared" si="57"/>
        <v>15</v>
      </c>
      <c r="AH48" s="10"/>
      <c r="AI48" s="8"/>
      <c r="AJ48" s="13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</row>
    <row r="49" spans="1:58" ht="51">
      <c r="A49" s="8" t="s">
        <v>47</v>
      </c>
      <c r="B49" s="8" t="s">
        <v>68</v>
      </c>
      <c r="C49" s="25" t="s">
        <v>684</v>
      </c>
      <c r="D49" s="202" t="s">
        <v>175</v>
      </c>
      <c r="E49" s="9" t="s">
        <v>177</v>
      </c>
      <c r="F49" s="10"/>
      <c r="G49" s="10"/>
      <c r="H49" s="10"/>
      <c r="I49" s="10">
        <v>0</v>
      </c>
      <c r="J49" s="10">
        <v>10</v>
      </c>
      <c r="K49" s="10">
        <v>1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>
        <f t="shared" ref="AD49:AE49" si="58">F49+I49+L49+O49+R49+U49+X49+AA49</f>
        <v>0</v>
      </c>
      <c r="AE49" s="10">
        <f t="shared" si="58"/>
        <v>10</v>
      </c>
      <c r="AF49" s="10">
        <f t="shared" ref="AF49:AF53" si="59">SUM(AD49:AE49)</f>
        <v>10</v>
      </c>
      <c r="AG49" s="10">
        <f t="shared" ref="AG49:AG53" si="60">AC49+Z49+W49+T49+Q49+N49+K49+H49</f>
        <v>1</v>
      </c>
      <c r="AH49" s="10" t="s">
        <v>46</v>
      </c>
      <c r="AI49" s="8"/>
      <c r="AJ49" s="13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</row>
    <row r="50" spans="1:58" ht="25.5">
      <c r="A50" s="8" t="s">
        <v>47</v>
      </c>
      <c r="B50" s="8" t="s">
        <v>48</v>
      </c>
      <c r="C50" s="25" t="s">
        <v>685</v>
      </c>
      <c r="D50" s="192"/>
      <c r="E50" s="9" t="s">
        <v>179</v>
      </c>
      <c r="F50" s="10">
        <v>10</v>
      </c>
      <c r="G50" s="10">
        <v>10</v>
      </c>
      <c r="H50" s="10">
        <v>3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>
        <f t="shared" ref="AD50:AE50" si="61">F50+I50+L50+O50+R50+U50+X50+AA50</f>
        <v>10</v>
      </c>
      <c r="AE50" s="10">
        <f t="shared" si="61"/>
        <v>10</v>
      </c>
      <c r="AF50" s="10">
        <f t="shared" si="59"/>
        <v>20</v>
      </c>
      <c r="AG50" s="10">
        <f t="shared" si="60"/>
        <v>3</v>
      </c>
      <c r="AH50" s="10" t="s">
        <v>51</v>
      </c>
      <c r="AI50" s="8"/>
      <c r="AJ50" s="13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</row>
    <row r="51" spans="1:58" ht="25.5">
      <c r="A51" s="8" t="s">
        <v>47</v>
      </c>
      <c r="B51" s="8" t="s">
        <v>68</v>
      </c>
      <c r="C51" s="25" t="s">
        <v>686</v>
      </c>
      <c r="D51" s="192"/>
      <c r="E51" s="9" t="s">
        <v>182</v>
      </c>
      <c r="F51" s="10"/>
      <c r="G51" s="10"/>
      <c r="H51" s="10"/>
      <c r="I51" s="10">
        <v>0</v>
      </c>
      <c r="J51" s="10">
        <v>10</v>
      </c>
      <c r="K51" s="10">
        <v>2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>
        <f t="shared" ref="AD51:AE51" si="62">F51+I51+L51+O51+R51+U51+X51+AA51</f>
        <v>0</v>
      </c>
      <c r="AE51" s="10">
        <f t="shared" si="62"/>
        <v>10</v>
      </c>
      <c r="AF51" s="10">
        <f t="shared" si="59"/>
        <v>10</v>
      </c>
      <c r="AG51" s="10">
        <f t="shared" si="60"/>
        <v>2</v>
      </c>
      <c r="AH51" s="10" t="s">
        <v>46</v>
      </c>
      <c r="AI51" s="8"/>
      <c r="AJ51" s="9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</row>
    <row r="52" spans="1:58" ht="12.75">
      <c r="A52" s="8" t="s">
        <v>79</v>
      </c>
      <c r="B52" s="8" t="s">
        <v>80</v>
      </c>
      <c r="C52" s="25" t="s">
        <v>687</v>
      </c>
      <c r="D52" s="192"/>
      <c r="E52" s="9" t="s">
        <v>184</v>
      </c>
      <c r="F52" s="10"/>
      <c r="G52" s="10"/>
      <c r="H52" s="10"/>
      <c r="I52" s="10"/>
      <c r="J52" s="10"/>
      <c r="K52" s="10"/>
      <c r="L52" s="10">
        <v>5</v>
      </c>
      <c r="M52" s="10">
        <v>5</v>
      </c>
      <c r="N52" s="10">
        <v>2</v>
      </c>
      <c r="O52" s="10"/>
      <c r="P52" s="10"/>
      <c r="Q52" s="10"/>
      <c r="R52" s="10"/>
      <c r="S52" s="10"/>
      <c r="T52" s="10"/>
      <c r="U52" s="10"/>
      <c r="V52" s="10"/>
      <c r="W52" s="10"/>
      <c r="X52" s="13"/>
      <c r="Y52" s="13"/>
      <c r="Z52" s="13"/>
      <c r="AA52" s="10"/>
      <c r="AB52" s="10"/>
      <c r="AC52" s="10"/>
      <c r="AD52" s="10">
        <f t="shared" ref="AD52:AE52" si="63">F52+I52+L52+O52+R52+U52+X52+AA52</f>
        <v>5</v>
      </c>
      <c r="AE52" s="10">
        <f t="shared" si="63"/>
        <v>5</v>
      </c>
      <c r="AF52" s="10">
        <f t="shared" si="59"/>
        <v>10</v>
      </c>
      <c r="AG52" s="10">
        <f t="shared" si="60"/>
        <v>2</v>
      </c>
      <c r="AH52" s="10" t="s">
        <v>51</v>
      </c>
      <c r="AI52" s="8"/>
      <c r="AJ52" s="13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</row>
    <row r="53" spans="1:58" ht="25.5">
      <c r="A53" s="8" t="s">
        <v>79</v>
      </c>
      <c r="B53" s="8" t="s">
        <v>83</v>
      </c>
      <c r="C53" s="25" t="s">
        <v>688</v>
      </c>
      <c r="D53" s="193"/>
      <c r="E53" s="9" t="s">
        <v>186</v>
      </c>
      <c r="F53" s="17"/>
      <c r="G53" s="17"/>
      <c r="H53" s="17"/>
      <c r="I53" s="17"/>
      <c r="J53" s="17"/>
      <c r="K53" s="17"/>
      <c r="L53" s="37"/>
      <c r="M53" s="37"/>
      <c r="N53" s="37"/>
      <c r="O53" s="10">
        <v>10</v>
      </c>
      <c r="P53" s="10">
        <v>10</v>
      </c>
      <c r="Q53" s="10">
        <v>4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>
        <f t="shared" ref="AD53:AE53" si="64">F53+I53+L53+O53+R53+U53+X53+AA53</f>
        <v>10</v>
      </c>
      <c r="AE53" s="10">
        <f t="shared" si="64"/>
        <v>10</v>
      </c>
      <c r="AF53" s="10">
        <f t="shared" si="59"/>
        <v>20</v>
      </c>
      <c r="AG53" s="10">
        <f t="shared" si="60"/>
        <v>4</v>
      </c>
      <c r="AH53" s="10" t="s">
        <v>46</v>
      </c>
      <c r="AI53" s="30"/>
      <c r="AJ53" s="37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</row>
    <row r="54" spans="1:58" ht="25.5">
      <c r="A54" s="8"/>
      <c r="B54" s="8"/>
      <c r="C54" s="25"/>
      <c r="D54" s="15"/>
      <c r="E54" s="16" t="s">
        <v>187</v>
      </c>
      <c r="F54" s="10">
        <f t="shared" ref="F54:AC54" si="65">SUM(F49:F53)</f>
        <v>10</v>
      </c>
      <c r="G54" s="10">
        <f t="shared" si="65"/>
        <v>10</v>
      </c>
      <c r="H54" s="10">
        <f t="shared" si="65"/>
        <v>3</v>
      </c>
      <c r="I54" s="10">
        <f t="shared" si="65"/>
        <v>0</v>
      </c>
      <c r="J54" s="10">
        <f t="shared" si="65"/>
        <v>20</v>
      </c>
      <c r="K54" s="10">
        <f t="shared" si="65"/>
        <v>3</v>
      </c>
      <c r="L54" s="10">
        <f t="shared" si="65"/>
        <v>5</v>
      </c>
      <c r="M54" s="10">
        <f t="shared" si="65"/>
        <v>5</v>
      </c>
      <c r="N54" s="10">
        <f t="shared" si="65"/>
        <v>2</v>
      </c>
      <c r="O54" s="10">
        <f t="shared" si="65"/>
        <v>10</v>
      </c>
      <c r="P54" s="10">
        <f t="shared" si="65"/>
        <v>10</v>
      </c>
      <c r="Q54" s="10">
        <f t="shared" si="65"/>
        <v>4</v>
      </c>
      <c r="R54" s="10">
        <f t="shared" si="65"/>
        <v>0</v>
      </c>
      <c r="S54" s="10">
        <f t="shared" si="65"/>
        <v>0</v>
      </c>
      <c r="T54" s="10">
        <f t="shared" si="65"/>
        <v>0</v>
      </c>
      <c r="U54" s="10">
        <f t="shared" si="65"/>
        <v>0</v>
      </c>
      <c r="V54" s="10">
        <f t="shared" si="65"/>
        <v>0</v>
      </c>
      <c r="W54" s="10">
        <f t="shared" si="65"/>
        <v>0</v>
      </c>
      <c r="X54" s="10">
        <f t="shared" si="65"/>
        <v>0</v>
      </c>
      <c r="Y54" s="10">
        <f t="shared" si="65"/>
        <v>0</v>
      </c>
      <c r="Z54" s="10">
        <f t="shared" si="65"/>
        <v>0</v>
      </c>
      <c r="AA54" s="10">
        <f t="shared" si="65"/>
        <v>0</v>
      </c>
      <c r="AB54" s="10">
        <f t="shared" si="65"/>
        <v>0</v>
      </c>
      <c r="AC54" s="10">
        <f t="shared" si="65"/>
        <v>0</v>
      </c>
      <c r="AD54" s="10">
        <f t="shared" ref="AD54:AE54" si="66">F54+I54+L54+O54+R54+U54+X54+AA54</f>
        <v>25</v>
      </c>
      <c r="AE54" s="10">
        <f t="shared" si="66"/>
        <v>45</v>
      </c>
      <c r="AF54" s="10">
        <f t="shared" ref="AF54:AG54" si="67">SUM(AF49:AF53)</f>
        <v>70</v>
      </c>
      <c r="AG54" s="10">
        <f t="shared" si="67"/>
        <v>12</v>
      </c>
      <c r="AH54" s="10"/>
      <c r="AI54" s="8"/>
      <c r="AJ54" s="13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</row>
    <row r="55" spans="1:58" ht="25.5">
      <c r="A55" s="8" t="s">
        <v>47</v>
      </c>
      <c r="B55" s="8" t="s">
        <v>48</v>
      </c>
      <c r="C55" s="25" t="s">
        <v>689</v>
      </c>
      <c r="D55" s="202" t="s">
        <v>189</v>
      </c>
      <c r="E55" s="9" t="s">
        <v>191</v>
      </c>
      <c r="F55" s="10">
        <v>0</v>
      </c>
      <c r="G55" s="10">
        <v>10</v>
      </c>
      <c r="H55" s="10">
        <v>1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>
        <f t="shared" ref="AD55:AE55" si="68">F55+I55+L55+O55+R55+U55+X55+AA55</f>
        <v>0</v>
      </c>
      <c r="AE55" s="10">
        <f t="shared" si="68"/>
        <v>10</v>
      </c>
      <c r="AF55" s="20">
        <f t="shared" ref="AF55:AF61" si="69">SUM(AD55:AE55)</f>
        <v>10</v>
      </c>
      <c r="AG55" s="10">
        <f t="shared" ref="AG55:AG59" si="70">AC55+Z55+W55+T55+Q55+N55+K55+H55</f>
        <v>1</v>
      </c>
      <c r="AH55" s="10" t="s">
        <v>46</v>
      </c>
      <c r="AI55" s="8"/>
      <c r="AJ55" s="13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</row>
    <row r="56" spans="1:58" ht="12.75">
      <c r="A56" s="8" t="s">
        <v>47</v>
      </c>
      <c r="B56" s="8" t="s">
        <v>48</v>
      </c>
      <c r="C56" s="25" t="s">
        <v>690</v>
      </c>
      <c r="D56" s="192"/>
      <c r="E56" s="9" t="s">
        <v>193</v>
      </c>
      <c r="F56" s="10">
        <v>0</v>
      </c>
      <c r="G56" s="10">
        <v>10</v>
      </c>
      <c r="H56" s="10">
        <v>2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>
        <f t="shared" ref="AD56:AE56" si="71">F56+I56+L56+O56+R56+U56+X56+AA56</f>
        <v>0</v>
      </c>
      <c r="AE56" s="10">
        <f t="shared" si="71"/>
        <v>10</v>
      </c>
      <c r="AF56" s="20">
        <f t="shared" si="69"/>
        <v>10</v>
      </c>
      <c r="AG56" s="10">
        <f t="shared" si="70"/>
        <v>2</v>
      </c>
      <c r="AH56" s="10" t="s">
        <v>51</v>
      </c>
      <c r="AI56" s="8"/>
      <c r="AJ56" s="13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</row>
    <row r="57" spans="1:58" ht="12.75">
      <c r="A57" s="8" t="s">
        <v>47</v>
      </c>
      <c r="B57" s="8" t="s">
        <v>68</v>
      </c>
      <c r="C57" s="25" t="s">
        <v>691</v>
      </c>
      <c r="D57" s="192"/>
      <c r="E57" s="9" t="s">
        <v>195</v>
      </c>
      <c r="F57" s="10"/>
      <c r="G57" s="10"/>
      <c r="H57" s="10"/>
      <c r="I57" s="10">
        <v>0</v>
      </c>
      <c r="J57" s="10">
        <v>5</v>
      </c>
      <c r="K57" s="10">
        <v>1</v>
      </c>
      <c r="L57" s="35"/>
      <c r="M57" s="35"/>
      <c r="N57" s="35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>
        <f t="shared" ref="AD57:AE57" si="72">F57+I57+L57+O57+R57+U57+X57+AA57</f>
        <v>0</v>
      </c>
      <c r="AE57" s="10">
        <f t="shared" si="72"/>
        <v>5</v>
      </c>
      <c r="AF57" s="20">
        <f t="shared" si="69"/>
        <v>5</v>
      </c>
      <c r="AG57" s="10">
        <f t="shared" si="70"/>
        <v>1</v>
      </c>
      <c r="AH57" s="10" t="s">
        <v>46</v>
      </c>
      <c r="AI57" s="8" t="s">
        <v>690</v>
      </c>
      <c r="AJ57" s="9" t="s">
        <v>193</v>
      </c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</row>
    <row r="58" spans="1:58" ht="12.75">
      <c r="A58" s="8" t="s">
        <v>79</v>
      </c>
      <c r="B58" s="8" t="s">
        <v>80</v>
      </c>
      <c r="C58" s="25" t="s">
        <v>692</v>
      </c>
      <c r="D58" s="192"/>
      <c r="E58" s="9" t="s">
        <v>197</v>
      </c>
      <c r="F58" s="10"/>
      <c r="G58" s="10"/>
      <c r="H58" s="10"/>
      <c r="I58" s="10"/>
      <c r="J58" s="10"/>
      <c r="K58" s="10"/>
      <c r="L58" s="10">
        <v>0</v>
      </c>
      <c r="M58" s="10">
        <v>5</v>
      </c>
      <c r="N58" s="10">
        <v>1</v>
      </c>
      <c r="O58" s="10"/>
      <c r="P58" s="10"/>
      <c r="Q58" s="10"/>
      <c r="R58" s="35"/>
      <c r="S58" s="35"/>
      <c r="T58" s="35"/>
      <c r="U58" s="10"/>
      <c r="V58" s="10"/>
      <c r="W58" s="10"/>
      <c r="X58" s="10"/>
      <c r="Y58" s="10"/>
      <c r="Z58" s="10"/>
      <c r="AA58" s="10"/>
      <c r="AB58" s="10"/>
      <c r="AC58" s="10"/>
      <c r="AD58" s="10">
        <f t="shared" ref="AD58:AE58" si="73">F58+I58+L58+O58+R58+U58+X58+AA58</f>
        <v>0</v>
      </c>
      <c r="AE58" s="10">
        <f t="shared" si="73"/>
        <v>5</v>
      </c>
      <c r="AF58" s="20">
        <f t="shared" si="69"/>
        <v>5</v>
      </c>
      <c r="AG58" s="10">
        <f t="shared" si="70"/>
        <v>1</v>
      </c>
      <c r="AH58" s="10" t="s">
        <v>46</v>
      </c>
      <c r="AI58" s="8" t="s">
        <v>691</v>
      </c>
      <c r="AJ58" s="9" t="s">
        <v>195</v>
      </c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</row>
    <row r="59" spans="1:58" ht="12.75">
      <c r="A59" s="8" t="s">
        <v>79</v>
      </c>
      <c r="B59" s="8" t="s">
        <v>83</v>
      </c>
      <c r="C59" s="25" t="s">
        <v>693</v>
      </c>
      <c r="D59" s="192"/>
      <c r="E59" s="9" t="s">
        <v>199</v>
      </c>
      <c r="F59" s="10"/>
      <c r="G59" s="10"/>
      <c r="H59" s="10"/>
      <c r="I59" s="10"/>
      <c r="J59" s="10"/>
      <c r="K59" s="10"/>
      <c r="L59" s="13"/>
      <c r="M59" s="13"/>
      <c r="N59" s="13"/>
      <c r="O59" s="10">
        <v>5</v>
      </c>
      <c r="P59" s="10">
        <v>5</v>
      </c>
      <c r="Q59" s="10">
        <v>2</v>
      </c>
      <c r="R59" s="35"/>
      <c r="S59" s="35"/>
      <c r="T59" s="35"/>
      <c r="U59" s="10"/>
      <c r="V59" s="10"/>
      <c r="W59" s="10"/>
      <c r="X59" s="10"/>
      <c r="Y59" s="10"/>
      <c r="Z59" s="10"/>
      <c r="AA59" s="10"/>
      <c r="AB59" s="10"/>
      <c r="AC59" s="10"/>
      <c r="AD59" s="10">
        <f t="shared" ref="AD59:AE59" si="74">F59+I59+L59+O59+R59+U59+X59+AA59</f>
        <v>5</v>
      </c>
      <c r="AE59" s="10">
        <f t="shared" si="74"/>
        <v>5</v>
      </c>
      <c r="AF59" s="20">
        <f t="shared" si="69"/>
        <v>10</v>
      </c>
      <c r="AG59" s="10">
        <f t="shared" si="70"/>
        <v>2</v>
      </c>
      <c r="AH59" s="10" t="s">
        <v>51</v>
      </c>
      <c r="AI59" s="8" t="s">
        <v>746</v>
      </c>
      <c r="AJ59" s="9" t="s">
        <v>197</v>
      </c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</row>
    <row r="60" spans="1:58" ht="12.75">
      <c r="A60" s="8" t="s">
        <v>58</v>
      </c>
      <c r="B60" s="8" t="s">
        <v>62</v>
      </c>
      <c r="C60" s="160" t="s">
        <v>694</v>
      </c>
      <c r="D60" s="192"/>
      <c r="E60" s="9" t="s">
        <v>202</v>
      </c>
      <c r="F60" s="17"/>
      <c r="G60" s="17"/>
      <c r="H60" s="17"/>
      <c r="I60" s="17"/>
      <c r="J60" s="17"/>
      <c r="K60" s="17"/>
      <c r="L60" s="37"/>
      <c r="M60" s="37"/>
      <c r="N60" s="37"/>
      <c r="O60" s="17"/>
      <c r="P60" s="17"/>
      <c r="Q60" s="17"/>
      <c r="R60" s="10">
        <v>0</v>
      </c>
      <c r="S60" s="10">
        <v>10</v>
      </c>
      <c r="T60" s="10">
        <v>1</v>
      </c>
      <c r="U60" s="10"/>
      <c r="V60" s="10"/>
      <c r="W60" s="10"/>
      <c r="X60" s="10"/>
      <c r="Y60" s="10"/>
      <c r="Z60" s="10"/>
      <c r="AA60" s="10"/>
      <c r="AB60" s="10"/>
      <c r="AC60" s="10"/>
      <c r="AD60" s="10">
        <f t="shared" ref="AD60:AE60" si="75">F60+I60+L60+O60+R60+U60+X60+AA60</f>
        <v>0</v>
      </c>
      <c r="AE60" s="10">
        <f t="shared" si="75"/>
        <v>10</v>
      </c>
      <c r="AF60" s="20">
        <f t="shared" si="69"/>
        <v>10</v>
      </c>
      <c r="AG60" s="10">
        <v>1</v>
      </c>
      <c r="AH60" s="10" t="s">
        <v>46</v>
      </c>
      <c r="AI60" s="8" t="s">
        <v>747</v>
      </c>
      <c r="AJ60" s="9" t="s">
        <v>204</v>
      </c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</row>
    <row r="61" spans="1:58" ht="25.5">
      <c r="A61" s="8" t="s">
        <v>58</v>
      </c>
      <c r="B61" s="8" t="s">
        <v>59</v>
      </c>
      <c r="C61" s="25" t="s">
        <v>695</v>
      </c>
      <c r="D61" s="193"/>
      <c r="E61" s="9" t="s">
        <v>206</v>
      </c>
      <c r="F61" s="17"/>
      <c r="G61" s="17"/>
      <c r="H61" s="17"/>
      <c r="I61" s="17"/>
      <c r="J61" s="17"/>
      <c r="K61" s="17"/>
      <c r="L61" s="37"/>
      <c r="M61" s="37"/>
      <c r="N61" s="37"/>
      <c r="O61" s="17"/>
      <c r="P61" s="17"/>
      <c r="Q61" s="17"/>
      <c r="R61" s="35"/>
      <c r="S61" s="35"/>
      <c r="T61" s="35"/>
      <c r="U61" s="10">
        <v>0</v>
      </c>
      <c r="V61" s="10">
        <v>10</v>
      </c>
      <c r="W61" s="10">
        <v>2</v>
      </c>
      <c r="X61" s="10"/>
      <c r="Y61" s="10"/>
      <c r="Z61" s="10"/>
      <c r="AA61" s="10"/>
      <c r="AB61" s="10"/>
      <c r="AC61" s="10"/>
      <c r="AD61" s="10">
        <f t="shared" ref="AD61:AE61" si="76">F61+I61+L61+O61+R61+U61+X61+AA61</f>
        <v>0</v>
      </c>
      <c r="AE61" s="10">
        <f t="shared" si="76"/>
        <v>10</v>
      </c>
      <c r="AF61" s="20">
        <f t="shared" si="69"/>
        <v>10</v>
      </c>
      <c r="AG61" s="10">
        <f>AC61+Z61+W61+T61+Q61+N61+K61+H61</f>
        <v>2</v>
      </c>
      <c r="AH61" s="10" t="s">
        <v>46</v>
      </c>
      <c r="AI61" s="10" t="s">
        <v>748</v>
      </c>
      <c r="AJ61" s="9" t="s">
        <v>208</v>
      </c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</row>
    <row r="62" spans="1:58" ht="25.5">
      <c r="A62" s="8"/>
      <c r="B62" s="8"/>
      <c r="C62" s="25"/>
      <c r="D62" s="15"/>
      <c r="E62" s="16" t="s">
        <v>209</v>
      </c>
      <c r="F62" s="10">
        <f t="shared" ref="F62:AG62" si="77">SUM(F55:F61)</f>
        <v>0</v>
      </c>
      <c r="G62" s="10">
        <f t="shared" si="77"/>
        <v>20</v>
      </c>
      <c r="H62" s="10">
        <f t="shared" si="77"/>
        <v>3</v>
      </c>
      <c r="I62" s="10">
        <f t="shared" si="77"/>
        <v>0</v>
      </c>
      <c r="J62" s="10">
        <f t="shared" si="77"/>
        <v>5</v>
      </c>
      <c r="K62" s="10">
        <f t="shared" si="77"/>
        <v>1</v>
      </c>
      <c r="L62" s="10">
        <f t="shared" si="77"/>
        <v>0</v>
      </c>
      <c r="M62" s="10">
        <f t="shared" si="77"/>
        <v>5</v>
      </c>
      <c r="N62" s="10">
        <f t="shared" si="77"/>
        <v>1</v>
      </c>
      <c r="O62" s="10">
        <f t="shared" si="77"/>
        <v>5</v>
      </c>
      <c r="P62" s="10">
        <f t="shared" si="77"/>
        <v>5</v>
      </c>
      <c r="Q62" s="10">
        <f t="shared" si="77"/>
        <v>2</v>
      </c>
      <c r="R62" s="10">
        <f t="shared" si="77"/>
        <v>0</v>
      </c>
      <c r="S62" s="10">
        <f t="shared" si="77"/>
        <v>10</v>
      </c>
      <c r="T62" s="10">
        <f t="shared" si="77"/>
        <v>1</v>
      </c>
      <c r="U62" s="10">
        <f t="shared" si="77"/>
        <v>0</v>
      </c>
      <c r="V62" s="10">
        <f t="shared" si="77"/>
        <v>10</v>
      </c>
      <c r="W62" s="10">
        <f t="shared" si="77"/>
        <v>2</v>
      </c>
      <c r="X62" s="10">
        <f t="shared" si="77"/>
        <v>0</v>
      </c>
      <c r="Y62" s="10">
        <f t="shared" si="77"/>
        <v>0</v>
      </c>
      <c r="Z62" s="10">
        <f t="shared" si="77"/>
        <v>0</v>
      </c>
      <c r="AA62" s="10">
        <f t="shared" si="77"/>
        <v>0</v>
      </c>
      <c r="AB62" s="10">
        <f t="shared" si="77"/>
        <v>0</v>
      </c>
      <c r="AC62" s="10">
        <f t="shared" si="77"/>
        <v>0</v>
      </c>
      <c r="AD62" s="10">
        <f t="shared" si="77"/>
        <v>5</v>
      </c>
      <c r="AE62" s="10">
        <f t="shared" si="77"/>
        <v>55</v>
      </c>
      <c r="AF62" s="10">
        <f t="shared" si="77"/>
        <v>60</v>
      </c>
      <c r="AG62" s="10">
        <f t="shared" si="77"/>
        <v>10</v>
      </c>
      <c r="AH62" s="10"/>
      <c r="AI62" s="8"/>
      <c r="AJ62" s="13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</row>
    <row r="63" spans="1:58" ht="25.5">
      <c r="A63" s="8" t="s">
        <v>47</v>
      </c>
      <c r="B63" s="8" t="s">
        <v>48</v>
      </c>
      <c r="C63" s="25" t="s">
        <v>696</v>
      </c>
      <c r="D63" s="202" t="s">
        <v>212</v>
      </c>
      <c r="E63" s="9" t="s">
        <v>214</v>
      </c>
      <c r="F63" s="10">
        <v>10</v>
      </c>
      <c r="G63" s="10">
        <v>10</v>
      </c>
      <c r="H63" s="10">
        <v>4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>
        <f t="shared" ref="AD63:AE63" si="78">F63+I63+L63+O63+R63+U63+X63+AA63</f>
        <v>10</v>
      </c>
      <c r="AE63" s="10">
        <f t="shared" si="78"/>
        <v>10</v>
      </c>
      <c r="AF63" s="10">
        <f t="shared" ref="AF63:AF66" si="79">SUM(AD63:AE63)</f>
        <v>20</v>
      </c>
      <c r="AG63" s="10">
        <f t="shared" ref="AG63:AG66" si="80">AC63+Z63+W63+T63+Q63+N63+K63+H63</f>
        <v>4</v>
      </c>
      <c r="AH63" s="10" t="s">
        <v>46</v>
      </c>
      <c r="AI63" s="8"/>
      <c r="AJ63" s="13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</row>
    <row r="64" spans="1:58" ht="25.5">
      <c r="A64" s="8" t="s">
        <v>47</v>
      </c>
      <c r="B64" s="8" t="s">
        <v>68</v>
      </c>
      <c r="C64" s="25" t="s">
        <v>697</v>
      </c>
      <c r="D64" s="192"/>
      <c r="E64" s="9" t="s">
        <v>216</v>
      </c>
      <c r="F64" s="10"/>
      <c r="G64" s="10"/>
      <c r="H64" s="10"/>
      <c r="I64" s="10">
        <v>0</v>
      </c>
      <c r="J64" s="10">
        <v>10</v>
      </c>
      <c r="K64" s="10">
        <v>2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>
        <f t="shared" ref="AD64:AE64" si="81">F64+I64+L64+O64+R64+U64+X64+AA64</f>
        <v>0</v>
      </c>
      <c r="AE64" s="10">
        <f t="shared" si="81"/>
        <v>10</v>
      </c>
      <c r="AF64" s="10">
        <f t="shared" si="79"/>
        <v>10</v>
      </c>
      <c r="AG64" s="10">
        <f t="shared" si="80"/>
        <v>2</v>
      </c>
      <c r="AH64" s="10" t="s">
        <v>46</v>
      </c>
      <c r="AI64" s="8" t="s">
        <v>696</v>
      </c>
      <c r="AJ64" s="9" t="s">
        <v>214</v>
      </c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</row>
    <row r="65" spans="1:58" ht="25.5">
      <c r="A65" s="8" t="s">
        <v>58</v>
      </c>
      <c r="B65" s="8" t="s">
        <v>62</v>
      </c>
      <c r="C65" s="25" t="s">
        <v>698</v>
      </c>
      <c r="D65" s="192"/>
      <c r="E65" s="9" t="s">
        <v>218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0">
        <v>5</v>
      </c>
      <c r="S65" s="10">
        <v>5</v>
      </c>
      <c r="T65" s="10">
        <v>2</v>
      </c>
      <c r="U65" s="17"/>
      <c r="V65" s="17"/>
      <c r="W65" s="17"/>
      <c r="X65" s="17"/>
      <c r="Y65" s="17"/>
      <c r="Z65" s="17"/>
      <c r="AA65" s="17"/>
      <c r="AB65" s="17"/>
      <c r="AC65" s="17"/>
      <c r="AD65" s="10">
        <f t="shared" ref="AD65:AE65" si="82">F65+I65+L65+O65+R65+U65+X65+AA65</f>
        <v>5</v>
      </c>
      <c r="AE65" s="10">
        <f t="shared" si="82"/>
        <v>5</v>
      </c>
      <c r="AF65" s="10">
        <f t="shared" si="79"/>
        <v>10</v>
      </c>
      <c r="AG65" s="10">
        <f t="shared" si="80"/>
        <v>2</v>
      </c>
      <c r="AH65" s="10" t="s">
        <v>46</v>
      </c>
      <c r="AI65" s="8" t="s">
        <v>697</v>
      </c>
      <c r="AJ65" s="9" t="s">
        <v>216</v>
      </c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</row>
    <row r="66" spans="1:58" ht="12.75">
      <c r="A66" s="8" t="s">
        <v>58</v>
      </c>
      <c r="B66" s="8" t="s">
        <v>59</v>
      </c>
      <c r="C66" s="25" t="s">
        <v>699</v>
      </c>
      <c r="D66" s="193"/>
      <c r="E66" s="9" t="s">
        <v>220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35"/>
      <c r="S66" s="35"/>
      <c r="T66" s="35"/>
      <c r="U66" s="10">
        <v>10</v>
      </c>
      <c r="V66" s="10">
        <v>0</v>
      </c>
      <c r="W66" s="10">
        <v>2</v>
      </c>
      <c r="X66" s="10"/>
      <c r="Y66" s="10"/>
      <c r="Z66" s="10"/>
      <c r="AA66" s="10"/>
      <c r="AB66" s="10"/>
      <c r="AC66" s="10"/>
      <c r="AD66" s="10">
        <f t="shared" ref="AD66:AE66" si="83">F66+I66+L66+O66+R66+U66+X66+AA66</f>
        <v>10</v>
      </c>
      <c r="AE66" s="10">
        <f t="shared" si="83"/>
        <v>0</v>
      </c>
      <c r="AF66" s="10">
        <f t="shared" si="79"/>
        <v>10</v>
      </c>
      <c r="AG66" s="10">
        <f t="shared" si="80"/>
        <v>2</v>
      </c>
      <c r="AH66" s="10" t="s">
        <v>46</v>
      </c>
      <c r="AI66" s="8"/>
      <c r="AJ66" s="13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</row>
    <row r="67" spans="1:58" ht="25.5">
      <c r="A67" s="8"/>
      <c r="B67" s="8"/>
      <c r="C67" s="25"/>
      <c r="D67" s="15"/>
      <c r="E67" s="16" t="s">
        <v>221</v>
      </c>
      <c r="F67" s="10">
        <f t="shared" ref="F67:AG67" si="84">SUM(F63:F66)</f>
        <v>10</v>
      </c>
      <c r="G67" s="10">
        <f t="shared" si="84"/>
        <v>10</v>
      </c>
      <c r="H67" s="10">
        <f t="shared" si="84"/>
        <v>4</v>
      </c>
      <c r="I67" s="10">
        <f t="shared" si="84"/>
        <v>0</v>
      </c>
      <c r="J67" s="10">
        <f t="shared" si="84"/>
        <v>10</v>
      </c>
      <c r="K67" s="10">
        <f t="shared" si="84"/>
        <v>2</v>
      </c>
      <c r="L67" s="10">
        <f t="shared" si="84"/>
        <v>0</v>
      </c>
      <c r="M67" s="10">
        <f t="shared" si="84"/>
        <v>0</v>
      </c>
      <c r="N67" s="10">
        <f t="shared" si="84"/>
        <v>0</v>
      </c>
      <c r="O67" s="10">
        <f t="shared" si="84"/>
        <v>0</v>
      </c>
      <c r="P67" s="10">
        <f t="shared" si="84"/>
        <v>0</v>
      </c>
      <c r="Q67" s="10">
        <f t="shared" si="84"/>
        <v>0</v>
      </c>
      <c r="R67" s="10">
        <f t="shared" si="84"/>
        <v>5</v>
      </c>
      <c r="S67" s="10">
        <f t="shared" si="84"/>
        <v>5</v>
      </c>
      <c r="T67" s="10">
        <f t="shared" si="84"/>
        <v>2</v>
      </c>
      <c r="U67" s="10">
        <f t="shared" si="84"/>
        <v>10</v>
      </c>
      <c r="V67" s="10">
        <f t="shared" si="84"/>
        <v>0</v>
      </c>
      <c r="W67" s="10">
        <f t="shared" si="84"/>
        <v>2</v>
      </c>
      <c r="X67" s="10">
        <f t="shared" si="84"/>
        <v>0</v>
      </c>
      <c r="Y67" s="10">
        <f t="shared" si="84"/>
        <v>0</v>
      </c>
      <c r="Z67" s="10">
        <f t="shared" si="84"/>
        <v>0</v>
      </c>
      <c r="AA67" s="10">
        <f t="shared" si="84"/>
        <v>0</v>
      </c>
      <c r="AB67" s="10">
        <f t="shared" si="84"/>
        <v>0</v>
      </c>
      <c r="AC67" s="10">
        <f t="shared" si="84"/>
        <v>0</v>
      </c>
      <c r="AD67" s="10">
        <f t="shared" si="84"/>
        <v>25</v>
      </c>
      <c r="AE67" s="10">
        <f t="shared" si="84"/>
        <v>25</v>
      </c>
      <c r="AF67" s="10">
        <f t="shared" si="84"/>
        <v>50</v>
      </c>
      <c r="AG67" s="10">
        <f t="shared" si="84"/>
        <v>10</v>
      </c>
      <c r="AH67" s="10"/>
      <c r="AI67" s="8"/>
      <c r="AJ67" s="13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</row>
    <row r="68" spans="1:58" ht="12.75">
      <c r="A68" s="8" t="s">
        <v>47</v>
      </c>
      <c r="B68" s="8" t="s">
        <v>68</v>
      </c>
      <c r="C68" s="25" t="s">
        <v>700</v>
      </c>
      <c r="D68" s="202" t="s">
        <v>223</v>
      </c>
      <c r="E68" s="9" t="s">
        <v>226</v>
      </c>
      <c r="F68" s="10"/>
      <c r="G68" s="10"/>
      <c r="H68" s="10"/>
      <c r="I68" s="10">
        <v>5</v>
      </c>
      <c r="J68" s="10">
        <v>10</v>
      </c>
      <c r="K68" s="10">
        <v>3</v>
      </c>
      <c r="L68" s="10"/>
      <c r="M68" s="10"/>
      <c r="N68" s="10"/>
      <c r="O68" s="10"/>
      <c r="P68" s="10"/>
      <c r="Q68" s="10"/>
      <c r="R68" s="13"/>
      <c r="S68" s="13"/>
      <c r="T68" s="13"/>
      <c r="U68" s="10"/>
      <c r="V68" s="10"/>
      <c r="W68" s="10"/>
      <c r="X68" s="10"/>
      <c r="Y68" s="10"/>
      <c r="Z68" s="10"/>
      <c r="AA68" s="10"/>
      <c r="AB68" s="10"/>
      <c r="AC68" s="10"/>
      <c r="AD68" s="10">
        <f t="shared" ref="AD68:AE68" si="85">F68+I68+L68+O68+R68+U68+X68+AA68</f>
        <v>5</v>
      </c>
      <c r="AE68" s="10">
        <f t="shared" si="85"/>
        <v>10</v>
      </c>
      <c r="AF68" s="10">
        <f t="shared" ref="AF68:AF69" si="86">SUM(AD68:AE68)</f>
        <v>15</v>
      </c>
      <c r="AG68" s="10">
        <f t="shared" ref="AG68:AG69" si="87">AC68+Z68+W68+T68+Q68+N68+K68+H68</f>
        <v>3</v>
      </c>
      <c r="AH68" s="10" t="s">
        <v>46</v>
      </c>
      <c r="AI68" s="8"/>
      <c r="AJ68" s="13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</row>
    <row r="69" spans="1:58" ht="25.5">
      <c r="A69" s="8" t="s">
        <v>79</v>
      </c>
      <c r="B69" s="8" t="s">
        <v>80</v>
      </c>
      <c r="C69" s="25" t="s">
        <v>701</v>
      </c>
      <c r="D69" s="193"/>
      <c r="E69" s="9" t="s">
        <v>228</v>
      </c>
      <c r="F69" s="10"/>
      <c r="G69" s="10"/>
      <c r="H69" s="10"/>
      <c r="I69" s="10"/>
      <c r="J69" s="10"/>
      <c r="K69" s="10"/>
      <c r="L69" s="10">
        <v>5</v>
      </c>
      <c r="M69" s="10">
        <v>15</v>
      </c>
      <c r="N69" s="10">
        <v>4</v>
      </c>
      <c r="O69" s="10"/>
      <c r="P69" s="10"/>
      <c r="Q69" s="10"/>
      <c r="R69" s="10"/>
      <c r="S69" s="10"/>
      <c r="T69" s="10"/>
      <c r="U69" s="13"/>
      <c r="V69" s="13"/>
      <c r="W69" s="13"/>
      <c r="X69" s="10"/>
      <c r="Y69" s="10"/>
      <c r="Z69" s="10"/>
      <c r="AA69" s="10"/>
      <c r="AB69" s="10"/>
      <c r="AC69" s="10"/>
      <c r="AD69" s="10">
        <f t="shared" ref="AD69:AE69" si="88">F69+I69+L69+O69+R69+U69+X69+AA69</f>
        <v>5</v>
      </c>
      <c r="AE69" s="10">
        <f t="shared" si="88"/>
        <v>15</v>
      </c>
      <c r="AF69" s="10">
        <f t="shared" si="86"/>
        <v>20</v>
      </c>
      <c r="AG69" s="10">
        <f t="shared" si="87"/>
        <v>4</v>
      </c>
      <c r="AH69" s="10" t="s">
        <v>46</v>
      </c>
      <c r="AI69" s="8" t="s">
        <v>700</v>
      </c>
      <c r="AJ69" s="13" t="s">
        <v>226</v>
      </c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</row>
    <row r="70" spans="1:58" ht="38.25">
      <c r="A70" s="8"/>
      <c r="B70" s="8"/>
      <c r="C70" s="25"/>
      <c r="D70" s="15"/>
      <c r="E70" s="16" t="s">
        <v>229</v>
      </c>
      <c r="F70" s="10">
        <f t="shared" ref="F70:AG70" si="89">SUM(F68:F69)</f>
        <v>0</v>
      </c>
      <c r="G70" s="10">
        <f t="shared" si="89"/>
        <v>0</v>
      </c>
      <c r="H70" s="10">
        <f t="shared" si="89"/>
        <v>0</v>
      </c>
      <c r="I70" s="10">
        <f t="shared" si="89"/>
        <v>5</v>
      </c>
      <c r="J70" s="10">
        <f t="shared" si="89"/>
        <v>10</v>
      </c>
      <c r="K70" s="10">
        <f t="shared" si="89"/>
        <v>3</v>
      </c>
      <c r="L70" s="10">
        <f t="shared" si="89"/>
        <v>5</v>
      </c>
      <c r="M70" s="10">
        <f t="shared" si="89"/>
        <v>15</v>
      </c>
      <c r="N70" s="10">
        <f t="shared" si="89"/>
        <v>4</v>
      </c>
      <c r="O70" s="10">
        <f t="shared" si="89"/>
        <v>0</v>
      </c>
      <c r="P70" s="10">
        <f t="shared" si="89"/>
        <v>0</v>
      </c>
      <c r="Q70" s="10">
        <f t="shared" si="89"/>
        <v>0</v>
      </c>
      <c r="R70" s="10">
        <f t="shared" si="89"/>
        <v>0</v>
      </c>
      <c r="S70" s="10">
        <f t="shared" si="89"/>
        <v>0</v>
      </c>
      <c r="T70" s="10">
        <f t="shared" si="89"/>
        <v>0</v>
      </c>
      <c r="U70" s="10">
        <f t="shared" si="89"/>
        <v>0</v>
      </c>
      <c r="V70" s="10">
        <f t="shared" si="89"/>
        <v>0</v>
      </c>
      <c r="W70" s="10">
        <f t="shared" si="89"/>
        <v>0</v>
      </c>
      <c r="X70" s="10">
        <f t="shared" si="89"/>
        <v>0</v>
      </c>
      <c r="Y70" s="10">
        <f t="shared" si="89"/>
        <v>0</v>
      </c>
      <c r="Z70" s="10">
        <f t="shared" si="89"/>
        <v>0</v>
      </c>
      <c r="AA70" s="10">
        <f t="shared" si="89"/>
        <v>0</v>
      </c>
      <c r="AB70" s="10">
        <f t="shared" si="89"/>
        <v>0</v>
      </c>
      <c r="AC70" s="10">
        <f t="shared" si="89"/>
        <v>0</v>
      </c>
      <c r="AD70" s="10">
        <f t="shared" si="89"/>
        <v>10</v>
      </c>
      <c r="AE70" s="10">
        <f t="shared" si="89"/>
        <v>25</v>
      </c>
      <c r="AF70" s="10">
        <f t="shared" si="89"/>
        <v>35</v>
      </c>
      <c r="AG70" s="10">
        <f t="shared" si="89"/>
        <v>7</v>
      </c>
      <c r="AH70" s="10"/>
      <c r="AI70" s="8"/>
      <c r="AJ70" s="13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</row>
    <row r="71" spans="1:58" ht="12.75">
      <c r="A71" s="8" t="s">
        <v>47</v>
      </c>
      <c r="B71" s="8" t="s">
        <v>48</v>
      </c>
      <c r="C71" s="25" t="s">
        <v>702</v>
      </c>
      <c r="D71" s="202" t="s">
        <v>231</v>
      </c>
      <c r="E71" s="9" t="s">
        <v>232</v>
      </c>
      <c r="F71" s="10">
        <v>10</v>
      </c>
      <c r="G71" s="10">
        <v>0</v>
      </c>
      <c r="H71" s="10">
        <v>2</v>
      </c>
      <c r="I71" s="10"/>
      <c r="J71" s="10"/>
      <c r="K71" s="10"/>
      <c r="L71" s="10"/>
      <c r="M71" s="10"/>
      <c r="N71" s="10"/>
      <c r="O71" s="35"/>
      <c r="P71" s="35"/>
      <c r="Q71" s="35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>
        <f t="shared" ref="AD71:AE71" si="90">F71+I71+L71+O71+R71+U71+X71+AA71</f>
        <v>10</v>
      </c>
      <c r="AE71" s="10">
        <f t="shared" si="90"/>
        <v>0</v>
      </c>
      <c r="AF71" s="10">
        <f t="shared" ref="AF71:AF73" si="91">SUM(AD71:AE71)</f>
        <v>10</v>
      </c>
      <c r="AG71" s="10">
        <f t="shared" ref="AG71:AG73" si="92">AC71+Z71+W71+T71+Q71+N71+K71+H71</f>
        <v>2</v>
      </c>
      <c r="AH71" s="10" t="s">
        <v>51</v>
      </c>
      <c r="AI71" s="8"/>
      <c r="AJ71" s="13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</row>
    <row r="72" spans="1:58" ht="25.5">
      <c r="A72" s="8" t="s">
        <v>47</v>
      </c>
      <c r="B72" s="8" t="s">
        <v>68</v>
      </c>
      <c r="C72" s="25" t="s">
        <v>703</v>
      </c>
      <c r="D72" s="192"/>
      <c r="E72" s="9" t="s">
        <v>717</v>
      </c>
      <c r="F72" s="10"/>
      <c r="G72" s="10"/>
      <c r="H72" s="10"/>
      <c r="I72" s="10">
        <v>0</v>
      </c>
      <c r="J72" s="10">
        <v>20</v>
      </c>
      <c r="K72" s="10">
        <v>4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>
        <f t="shared" ref="AD72:AE72" si="93">F72+I72+L72+O72+R72+U72+X72+AA72</f>
        <v>0</v>
      </c>
      <c r="AE72" s="10">
        <f t="shared" si="93"/>
        <v>20</v>
      </c>
      <c r="AF72" s="10">
        <f t="shared" si="91"/>
        <v>20</v>
      </c>
      <c r="AG72" s="10">
        <f t="shared" si="92"/>
        <v>4</v>
      </c>
      <c r="AH72" s="10" t="s">
        <v>46</v>
      </c>
      <c r="AI72" s="8"/>
      <c r="AJ72" s="13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</row>
    <row r="73" spans="1:58" ht="25.5">
      <c r="A73" s="8" t="s">
        <v>79</v>
      </c>
      <c r="B73" s="8" t="s">
        <v>80</v>
      </c>
      <c r="C73" s="25" t="s">
        <v>704</v>
      </c>
      <c r="D73" s="193"/>
      <c r="E73" s="9" t="s">
        <v>236</v>
      </c>
      <c r="F73" s="10"/>
      <c r="G73" s="10"/>
      <c r="H73" s="10"/>
      <c r="I73" s="10"/>
      <c r="J73" s="10"/>
      <c r="K73" s="10"/>
      <c r="L73" s="10">
        <v>0</v>
      </c>
      <c r="M73" s="10">
        <v>20</v>
      </c>
      <c r="N73" s="10">
        <v>4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>
        <f t="shared" ref="AD73:AE73" si="94">F73+I73+L73+O73+R73+U73+X73+AA73</f>
        <v>0</v>
      </c>
      <c r="AE73" s="10">
        <f t="shared" si="94"/>
        <v>20</v>
      </c>
      <c r="AF73" s="10">
        <f t="shared" si="91"/>
        <v>20</v>
      </c>
      <c r="AG73" s="10">
        <f t="shared" si="92"/>
        <v>4</v>
      </c>
      <c r="AH73" s="10" t="s">
        <v>46</v>
      </c>
      <c r="AI73" s="8" t="s">
        <v>703</v>
      </c>
      <c r="AJ73" s="9" t="s">
        <v>718</v>
      </c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</row>
    <row r="74" spans="1:58" ht="25.5">
      <c r="A74" s="8"/>
      <c r="B74" s="8"/>
      <c r="C74" s="25"/>
      <c r="D74" s="15"/>
      <c r="E74" s="16" t="s">
        <v>238</v>
      </c>
      <c r="F74" s="10">
        <f t="shared" ref="F74:AG74" si="95">SUM(F71:F73)</f>
        <v>10</v>
      </c>
      <c r="G74" s="10">
        <f t="shared" si="95"/>
        <v>0</v>
      </c>
      <c r="H74" s="10">
        <f t="shared" si="95"/>
        <v>2</v>
      </c>
      <c r="I74" s="10">
        <f t="shared" si="95"/>
        <v>0</v>
      </c>
      <c r="J74" s="10">
        <f t="shared" si="95"/>
        <v>20</v>
      </c>
      <c r="K74" s="10">
        <f t="shared" si="95"/>
        <v>4</v>
      </c>
      <c r="L74" s="10">
        <f t="shared" si="95"/>
        <v>0</v>
      </c>
      <c r="M74" s="10">
        <f t="shared" si="95"/>
        <v>20</v>
      </c>
      <c r="N74" s="10">
        <f t="shared" si="95"/>
        <v>4</v>
      </c>
      <c r="O74" s="10">
        <f t="shared" si="95"/>
        <v>0</v>
      </c>
      <c r="P74" s="10">
        <f t="shared" si="95"/>
        <v>0</v>
      </c>
      <c r="Q74" s="10">
        <f t="shared" si="95"/>
        <v>0</v>
      </c>
      <c r="R74" s="10">
        <f t="shared" si="95"/>
        <v>0</v>
      </c>
      <c r="S74" s="10">
        <f t="shared" si="95"/>
        <v>0</v>
      </c>
      <c r="T74" s="10">
        <f t="shared" si="95"/>
        <v>0</v>
      </c>
      <c r="U74" s="10">
        <f t="shared" si="95"/>
        <v>0</v>
      </c>
      <c r="V74" s="10">
        <f t="shared" si="95"/>
        <v>0</v>
      </c>
      <c r="W74" s="10">
        <f t="shared" si="95"/>
        <v>0</v>
      </c>
      <c r="X74" s="10">
        <f t="shared" si="95"/>
        <v>0</v>
      </c>
      <c r="Y74" s="10">
        <f t="shared" si="95"/>
        <v>0</v>
      </c>
      <c r="Z74" s="10">
        <f t="shared" si="95"/>
        <v>0</v>
      </c>
      <c r="AA74" s="10">
        <f t="shared" si="95"/>
        <v>0</v>
      </c>
      <c r="AB74" s="10">
        <f t="shared" si="95"/>
        <v>0</v>
      </c>
      <c r="AC74" s="10">
        <f t="shared" si="95"/>
        <v>0</v>
      </c>
      <c r="AD74" s="10">
        <f t="shared" si="95"/>
        <v>10</v>
      </c>
      <c r="AE74" s="10">
        <f t="shared" si="95"/>
        <v>40</v>
      </c>
      <c r="AF74" s="10">
        <f t="shared" si="95"/>
        <v>50</v>
      </c>
      <c r="AG74" s="10">
        <f t="shared" si="95"/>
        <v>10</v>
      </c>
      <c r="AH74" s="10"/>
      <c r="AI74" s="8"/>
      <c r="AJ74" s="13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</row>
    <row r="75" spans="1:58" ht="12.75">
      <c r="A75" s="260" t="s">
        <v>715</v>
      </c>
      <c r="B75" s="261"/>
      <c r="C75" s="261"/>
      <c r="D75" s="261"/>
      <c r="E75" s="262"/>
      <c r="F75" s="17">
        <f t="shared" ref="F75:AC75" si="96">F42+F48+F54+F62+F67+F70+F74</f>
        <v>40</v>
      </c>
      <c r="G75" s="17">
        <f t="shared" si="96"/>
        <v>70</v>
      </c>
      <c r="H75" s="17">
        <f t="shared" si="96"/>
        <v>19</v>
      </c>
      <c r="I75" s="17">
        <f t="shared" si="96"/>
        <v>20</v>
      </c>
      <c r="J75" s="17">
        <f t="shared" si="96"/>
        <v>95</v>
      </c>
      <c r="K75" s="17">
        <f t="shared" si="96"/>
        <v>21</v>
      </c>
      <c r="L75" s="17">
        <f t="shared" si="96"/>
        <v>25</v>
      </c>
      <c r="M75" s="17">
        <f t="shared" si="96"/>
        <v>80</v>
      </c>
      <c r="N75" s="17">
        <f t="shared" si="96"/>
        <v>21</v>
      </c>
      <c r="O75" s="17">
        <f t="shared" si="96"/>
        <v>20</v>
      </c>
      <c r="P75" s="17">
        <f t="shared" si="96"/>
        <v>40</v>
      </c>
      <c r="Q75" s="17">
        <f t="shared" si="96"/>
        <v>12</v>
      </c>
      <c r="R75" s="17">
        <f t="shared" si="96"/>
        <v>5</v>
      </c>
      <c r="S75" s="17">
        <f t="shared" si="96"/>
        <v>15</v>
      </c>
      <c r="T75" s="17">
        <f t="shared" si="96"/>
        <v>3</v>
      </c>
      <c r="U75" s="17">
        <f t="shared" si="96"/>
        <v>15</v>
      </c>
      <c r="V75" s="17">
        <f t="shared" si="96"/>
        <v>20</v>
      </c>
      <c r="W75" s="17">
        <f t="shared" si="96"/>
        <v>7</v>
      </c>
      <c r="X75" s="17">
        <f t="shared" si="96"/>
        <v>5</v>
      </c>
      <c r="Y75" s="17">
        <f t="shared" si="96"/>
        <v>15</v>
      </c>
      <c r="Z75" s="17">
        <f t="shared" si="96"/>
        <v>4</v>
      </c>
      <c r="AA75" s="17">
        <f t="shared" si="96"/>
        <v>0</v>
      </c>
      <c r="AB75" s="17">
        <f t="shared" si="96"/>
        <v>0</v>
      </c>
      <c r="AC75" s="17">
        <f t="shared" si="96"/>
        <v>0</v>
      </c>
      <c r="AD75" s="10">
        <f t="shared" ref="AD75:AE75" si="97">AD74+AD70+AD67+AD62+AD54+AD48+AD42</f>
        <v>130</v>
      </c>
      <c r="AE75" s="10">
        <f t="shared" si="97"/>
        <v>335</v>
      </c>
      <c r="AF75" s="10">
        <f>SUM(AD75:AE75)</f>
        <v>465</v>
      </c>
      <c r="AG75" s="40">
        <f>AG74+AG70+AG67+AG62+AG54+AG48+AG42</f>
        <v>87</v>
      </c>
      <c r="AH75" s="10"/>
      <c r="AI75" s="20"/>
      <c r="AJ75" s="13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</row>
    <row r="76" spans="1:58" ht="25.5" customHeight="1">
      <c r="A76" s="264" t="s">
        <v>240</v>
      </c>
      <c r="B76" s="265"/>
      <c r="C76" s="265"/>
      <c r="D76" s="265"/>
      <c r="E76" s="266"/>
      <c r="F76" s="17">
        <f t="shared" ref="F76:AC76" si="98">F75+F32</f>
        <v>75</v>
      </c>
      <c r="G76" s="17">
        <f t="shared" si="98"/>
        <v>100</v>
      </c>
      <c r="H76" s="17">
        <f t="shared" si="98"/>
        <v>31</v>
      </c>
      <c r="I76" s="17">
        <f t="shared" si="98"/>
        <v>50</v>
      </c>
      <c r="J76" s="17">
        <f t="shared" si="98"/>
        <v>110</v>
      </c>
      <c r="K76" s="17">
        <f t="shared" si="98"/>
        <v>30</v>
      </c>
      <c r="L76" s="17">
        <f t="shared" si="98"/>
        <v>40</v>
      </c>
      <c r="M76" s="17">
        <f t="shared" si="98"/>
        <v>90</v>
      </c>
      <c r="N76" s="17">
        <f t="shared" si="98"/>
        <v>26</v>
      </c>
      <c r="O76" s="17">
        <f t="shared" si="98"/>
        <v>30</v>
      </c>
      <c r="P76" s="17">
        <f t="shared" si="98"/>
        <v>50</v>
      </c>
      <c r="Q76" s="17">
        <f t="shared" si="98"/>
        <v>16</v>
      </c>
      <c r="R76" s="17">
        <f t="shared" si="98"/>
        <v>15</v>
      </c>
      <c r="S76" s="17">
        <f t="shared" si="98"/>
        <v>30</v>
      </c>
      <c r="T76" s="17">
        <f t="shared" si="98"/>
        <v>9</v>
      </c>
      <c r="U76" s="17">
        <f t="shared" si="98"/>
        <v>45</v>
      </c>
      <c r="V76" s="17">
        <f t="shared" si="98"/>
        <v>25</v>
      </c>
      <c r="W76" s="17">
        <f t="shared" si="98"/>
        <v>13</v>
      </c>
      <c r="X76" s="17">
        <f t="shared" si="98"/>
        <v>25</v>
      </c>
      <c r="Y76" s="17">
        <f t="shared" si="98"/>
        <v>20</v>
      </c>
      <c r="Z76" s="17">
        <f t="shared" si="98"/>
        <v>9</v>
      </c>
      <c r="AA76" s="17">
        <f t="shared" si="98"/>
        <v>0</v>
      </c>
      <c r="AB76" s="17">
        <f t="shared" si="98"/>
        <v>10</v>
      </c>
      <c r="AC76" s="17">
        <f t="shared" si="98"/>
        <v>2</v>
      </c>
      <c r="AD76" s="17">
        <f>AD74+AD70+AD67+AD62+AD54+AD48+AD42+AD31+AD28+AD18+AD12</f>
        <v>280</v>
      </c>
      <c r="AE76" s="17">
        <f>AE74+AE70+AE67+AE62+AE54+AE48+AE42+AE31+AE28+AE18+AE12</f>
        <v>435</v>
      </c>
      <c r="AF76" s="17">
        <f>AF74+AF70+AF67+AF62+AF54+AF48+AF42+AF31+AF28+AF18+AF12</f>
        <v>715</v>
      </c>
      <c r="AG76" s="40">
        <f>AG74+AG70+AG67+AG62+AG54+AG48+AG42+AG31+AG28+AG18+AG12</f>
        <v>136</v>
      </c>
      <c r="AH76" s="17"/>
      <c r="AI76" s="8"/>
      <c r="AJ76" s="13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</row>
    <row r="77" spans="1:58" ht="12.75">
      <c r="A77" s="8"/>
      <c r="B77" s="8"/>
      <c r="C77" s="25" t="s">
        <v>705</v>
      </c>
      <c r="D77" s="15"/>
      <c r="E77" s="16" t="s">
        <v>294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4"/>
      <c r="Y77" s="10"/>
      <c r="Z77" s="10"/>
      <c r="AA77" s="10"/>
      <c r="AB77" s="10"/>
      <c r="AC77" s="10">
        <v>15</v>
      </c>
      <c r="AD77" s="10">
        <f t="shared" ref="AD77:AE77" si="99">F77+I77+L77+O77+R77+U77+X77+AA77</f>
        <v>0</v>
      </c>
      <c r="AE77" s="10">
        <f t="shared" si="99"/>
        <v>0</v>
      </c>
      <c r="AF77" s="10">
        <f t="shared" ref="AF77:AF91" si="100">SUM(AD77:AE77)</f>
        <v>0</v>
      </c>
      <c r="AG77" s="10">
        <f t="shared" ref="AG77:AG79" si="101">H77+K77+N77+Q77+T77+W77+Z77+AC77</f>
        <v>15</v>
      </c>
      <c r="AH77" s="10" t="s">
        <v>295</v>
      </c>
      <c r="AI77" s="8"/>
      <c r="AJ77" s="13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</row>
    <row r="78" spans="1:58" ht="12.75">
      <c r="A78" s="8"/>
      <c r="B78" s="8"/>
      <c r="C78" s="25"/>
      <c r="D78" s="15"/>
      <c r="E78" s="16" t="s">
        <v>296</v>
      </c>
      <c r="F78" s="10"/>
      <c r="G78" s="10"/>
      <c r="H78" s="10">
        <v>0</v>
      </c>
      <c r="I78" s="10"/>
      <c r="J78" s="10"/>
      <c r="K78" s="10">
        <v>0</v>
      </c>
      <c r="L78" s="10"/>
      <c r="M78" s="10"/>
      <c r="N78" s="10">
        <v>0</v>
      </c>
      <c r="O78" s="10"/>
      <c r="P78" s="10"/>
      <c r="Q78" s="10">
        <v>0</v>
      </c>
      <c r="R78" s="10"/>
      <c r="S78" s="10"/>
      <c r="T78" s="10">
        <v>5</v>
      </c>
      <c r="U78" s="10"/>
      <c r="V78" s="10"/>
      <c r="W78" s="10">
        <v>0</v>
      </c>
      <c r="X78" s="10"/>
      <c r="Y78" s="10"/>
      <c r="Z78" s="10">
        <v>7</v>
      </c>
      <c r="AA78" s="10"/>
      <c r="AB78" s="10"/>
      <c r="AC78" s="10">
        <v>0</v>
      </c>
      <c r="AD78" s="10">
        <f t="shared" ref="AD78:AE78" si="102">F78+I78+L78+O78+R78+U78+X78+AA78</f>
        <v>0</v>
      </c>
      <c r="AE78" s="10">
        <f t="shared" si="102"/>
        <v>0</v>
      </c>
      <c r="AF78" s="10">
        <f t="shared" si="100"/>
        <v>0</v>
      </c>
      <c r="AG78" s="10">
        <f t="shared" si="101"/>
        <v>12</v>
      </c>
      <c r="AH78" s="10"/>
      <c r="AI78" s="8"/>
      <c r="AJ78" s="13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</row>
    <row r="79" spans="1:58" ht="12.75">
      <c r="A79" s="260" t="s">
        <v>627</v>
      </c>
      <c r="B79" s="261"/>
      <c r="C79" s="261"/>
      <c r="D79" s="263"/>
      <c r="E79" s="262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>
        <v>0</v>
      </c>
      <c r="R79" s="10"/>
      <c r="S79" s="10"/>
      <c r="T79" s="10">
        <v>0</v>
      </c>
      <c r="U79" s="10"/>
      <c r="V79" s="10"/>
      <c r="W79" s="10">
        <v>0</v>
      </c>
      <c r="X79" s="10"/>
      <c r="Y79" s="10"/>
      <c r="Z79" s="10"/>
      <c r="AA79" s="10"/>
      <c r="AB79" s="10"/>
      <c r="AC79" s="10"/>
      <c r="AD79" s="10">
        <f t="shared" ref="AD79:AE79" si="103">F79+I79+L79+O79+R79+U79+X79+AA79</f>
        <v>0</v>
      </c>
      <c r="AE79" s="10">
        <f t="shared" si="103"/>
        <v>0</v>
      </c>
      <c r="AF79" s="10">
        <f t="shared" si="100"/>
        <v>0</v>
      </c>
      <c r="AG79" s="10">
        <f t="shared" si="101"/>
        <v>0</v>
      </c>
      <c r="AH79" s="10"/>
      <c r="AI79" s="10"/>
      <c r="AJ79" s="10"/>
      <c r="AK79" s="161"/>
      <c r="AL79" s="162"/>
      <c r="AM79" s="161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</row>
    <row r="80" spans="1:58" ht="12.75" customHeight="1">
      <c r="A80" s="20" t="s">
        <v>47</v>
      </c>
      <c r="B80" s="156" t="s">
        <v>48</v>
      </c>
      <c r="C80" s="181" t="s">
        <v>719</v>
      </c>
      <c r="D80" s="252" t="s">
        <v>738</v>
      </c>
      <c r="E80" s="163" t="s">
        <v>628</v>
      </c>
      <c r="F80" s="20">
        <v>0</v>
      </c>
      <c r="G80" s="20">
        <v>15</v>
      </c>
      <c r="H80" s="20">
        <v>4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f t="shared" ref="AD80:AE80" si="104">F80+I80+L80+O80+R80+U80+X80+AA80</f>
        <v>0</v>
      </c>
      <c r="AE80" s="10">
        <f t="shared" si="104"/>
        <v>15</v>
      </c>
      <c r="AF80" s="10">
        <f t="shared" si="100"/>
        <v>15</v>
      </c>
      <c r="AG80" s="10">
        <f>H80+K80+N80+Q80+T80+W80+Z80+AC80</f>
        <v>4</v>
      </c>
      <c r="AH80" s="20" t="s">
        <v>46</v>
      </c>
      <c r="AI80" s="45"/>
      <c r="AJ80" s="46"/>
      <c r="AK80" s="23"/>
      <c r="AL80" s="23"/>
      <c r="AM80" s="23"/>
      <c r="AN80" s="23"/>
      <c r="AO80" s="154"/>
      <c r="AP80" s="23"/>
      <c r="AQ80" s="23"/>
      <c r="AR80" s="23"/>
      <c r="AS80" s="23"/>
      <c r="AT80" s="23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</row>
    <row r="81" spans="1:58" ht="12.75">
      <c r="A81" s="152" t="s">
        <v>47</v>
      </c>
      <c r="B81" s="153" t="s">
        <v>68</v>
      </c>
      <c r="C81" s="182" t="s">
        <v>720</v>
      </c>
      <c r="D81" s="253"/>
      <c r="E81" s="164" t="s">
        <v>629</v>
      </c>
      <c r="F81" s="26"/>
      <c r="G81" s="26"/>
      <c r="H81" s="26"/>
      <c r="I81" s="152">
        <v>0</v>
      </c>
      <c r="J81" s="153">
        <v>15</v>
      </c>
      <c r="K81" s="152">
        <v>4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>
        <f t="shared" ref="AD81:AE81" si="105">F81+I81+L81+O81+R81+U81+X81+AA81</f>
        <v>0</v>
      </c>
      <c r="AE81" s="10">
        <f t="shared" si="105"/>
        <v>15</v>
      </c>
      <c r="AF81" s="10">
        <f t="shared" si="100"/>
        <v>15</v>
      </c>
      <c r="AG81" s="10">
        <f t="shared" ref="AG81:AG91" si="106">H81+K81+N81+Q81+T81+W81+Z81+AC81</f>
        <v>4</v>
      </c>
      <c r="AH81" s="152" t="s">
        <v>46</v>
      </c>
      <c r="AI81" s="45"/>
      <c r="AJ81" s="46"/>
      <c r="AK81" s="23"/>
      <c r="AL81" s="23"/>
      <c r="AM81" s="23"/>
      <c r="AN81" s="23"/>
      <c r="AO81" s="154"/>
      <c r="AP81" s="23"/>
      <c r="AQ81" s="23"/>
      <c r="AR81" s="23"/>
      <c r="AS81" s="23"/>
      <c r="AT81" s="23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</row>
    <row r="82" spans="1:58" ht="12.75">
      <c r="A82" s="152" t="s">
        <v>79</v>
      </c>
      <c r="B82" s="153" t="s">
        <v>80</v>
      </c>
      <c r="C82" s="182" t="s">
        <v>721</v>
      </c>
      <c r="D82" s="254"/>
      <c r="E82" s="164" t="s">
        <v>630</v>
      </c>
      <c r="F82" s="26"/>
      <c r="G82" s="26"/>
      <c r="H82" s="26"/>
      <c r="I82" s="10"/>
      <c r="J82" s="10"/>
      <c r="K82" s="10"/>
      <c r="L82" s="152">
        <v>0</v>
      </c>
      <c r="M82" s="153">
        <v>15</v>
      </c>
      <c r="N82" s="152">
        <v>4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>
        <f t="shared" ref="AD82:AE82" si="107">F82+I82+L82+O82+R82+U82+X82+AA82</f>
        <v>0</v>
      </c>
      <c r="AE82" s="10">
        <f t="shared" si="107"/>
        <v>15</v>
      </c>
      <c r="AF82" s="10">
        <f t="shared" si="100"/>
        <v>15</v>
      </c>
      <c r="AG82" s="10">
        <f t="shared" si="106"/>
        <v>4</v>
      </c>
      <c r="AH82" s="152" t="s">
        <v>46</v>
      </c>
      <c r="AI82" s="45"/>
      <c r="AJ82" s="46"/>
      <c r="AK82" s="23"/>
      <c r="AL82" s="23"/>
      <c r="AM82" s="23"/>
      <c r="AN82" s="23"/>
      <c r="AO82" s="154"/>
      <c r="AP82" s="23"/>
      <c r="AQ82" s="23"/>
      <c r="AR82" s="23"/>
      <c r="AS82" s="23"/>
      <c r="AT82" s="23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</row>
    <row r="83" spans="1:58" ht="12.75">
      <c r="A83" s="152" t="s">
        <v>79</v>
      </c>
      <c r="B83" s="153" t="s">
        <v>83</v>
      </c>
      <c r="C83" s="182" t="s">
        <v>722</v>
      </c>
      <c r="D83" s="252" t="s">
        <v>739</v>
      </c>
      <c r="E83" s="164" t="s">
        <v>631</v>
      </c>
      <c r="F83" s="26"/>
      <c r="G83" s="26"/>
      <c r="H83" s="26"/>
      <c r="I83" s="10"/>
      <c r="J83" s="10"/>
      <c r="K83" s="10"/>
      <c r="L83" s="10"/>
      <c r="M83" s="10"/>
      <c r="N83" s="10"/>
      <c r="O83" s="152">
        <v>0</v>
      </c>
      <c r="P83" s="153">
        <v>15</v>
      </c>
      <c r="Q83" s="152">
        <v>4</v>
      </c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>
        <f t="shared" ref="AD83:AE83" si="108">F83+I83+L83+O83+R83+U83+X83+AA83</f>
        <v>0</v>
      </c>
      <c r="AE83" s="10">
        <f t="shared" si="108"/>
        <v>15</v>
      </c>
      <c r="AF83" s="10">
        <f t="shared" si="100"/>
        <v>15</v>
      </c>
      <c r="AG83" s="10">
        <f t="shared" si="106"/>
        <v>4</v>
      </c>
      <c r="AH83" s="152" t="s">
        <v>46</v>
      </c>
      <c r="AI83" s="45"/>
      <c r="AJ83" s="46"/>
      <c r="AK83" s="23"/>
      <c r="AL83" s="23"/>
      <c r="AM83" s="23"/>
      <c r="AN83" s="23"/>
      <c r="AO83" s="154"/>
      <c r="AP83" s="23"/>
      <c r="AQ83" s="23"/>
      <c r="AR83" s="23"/>
      <c r="AS83" s="23"/>
      <c r="AT83" s="23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</row>
    <row r="84" spans="1:58" ht="12.75">
      <c r="A84" s="152" t="s">
        <v>47</v>
      </c>
      <c r="B84" s="153" t="s">
        <v>48</v>
      </c>
      <c r="C84" s="182" t="s">
        <v>723</v>
      </c>
      <c r="D84" s="253"/>
      <c r="E84" s="164" t="s">
        <v>632</v>
      </c>
      <c r="F84" s="20">
        <v>0</v>
      </c>
      <c r="G84" s="20">
        <v>15</v>
      </c>
      <c r="H84" s="20">
        <v>2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>
        <f t="shared" ref="AD84:AE84" si="109">F84+I84+L84+O84+R84+U84+X84+AA84</f>
        <v>0</v>
      </c>
      <c r="AE84" s="10">
        <f t="shared" si="109"/>
        <v>15</v>
      </c>
      <c r="AF84" s="10">
        <f t="shared" si="100"/>
        <v>15</v>
      </c>
      <c r="AG84" s="10">
        <f t="shared" si="106"/>
        <v>2</v>
      </c>
      <c r="AH84" s="152" t="s">
        <v>46</v>
      </c>
      <c r="AI84" s="45"/>
      <c r="AJ84" s="46"/>
      <c r="AK84" s="23"/>
      <c r="AL84" s="23"/>
      <c r="AM84" s="23"/>
      <c r="AN84" s="23"/>
      <c r="AO84" s="154"/>
      <c r="AP84" s="23"/>
      <c r="AQ84" s="23"/>
      <c r="AR84" s="23"/>
      <c r="AS84" s="23"/>
      <c r="AT84" s="23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</row>
    <row r="85" spans="1:58" ht="12.75">
      <c r="A85" s="152" t="s">
        <v>47</v>
      </c>
      <c r="B85" s="153" t="s">
        <v>68</v>
      </c>
      <c r="C85" s="182" t="s">
        <v>724</v>
      </c>
      <c r="D85" s="253"/>
      <c r="E85" s="164" t="s">
        <v>633</v>
      </c>
      <c r="F85" s="26"/>
      <c r="G85" s="26"/>
      <c r="H85" s="26"/>
      <c r="I85" s="152">
        <v>0</v>
      </c>
      <c r="J85" s="153">
        <v>10</v>
      </c>
      <c r="K85" s="152">
        <v>2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>
        <f t="shared" ref="AD85:AE85" si="110">F85+I85+L85+O85+R85+U85+X85+AA85</f>
        <v>0</v>
      </c>
      <c r="AE85" s="10">
        <f t="shared" si="110"/>
        <v>10</v>
      </c>
      <c r="AF85" s="10">
        <f t="shared" si="100"/>
        <v>10</v>
      </c>
      <c r="AG85" s="10">
        <f t="shared" si="106"/>
        <v>2</v>
      </c>
      <c r="AH85" s="152" t="s">
        <v>46</v>
      </c>
      <c r="AI85" s="45"/>
      <c r="AJ85" s="46"/>
      <c r="AK85" s="23"/>
      <c r="AL85" s="23"/>
      <c r="AM85" s="23"/>
      <c r="AN85" s="23"/>
      <c r="AO85" s="154"/>
      <c r="AP85" s="23"/>
      <c r="AQ85" s="23"/>
      <c r="AR85" s="23"/>
      <c r="AS85" s="23"/>
      <c r="AT85" s="23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</row>
    <row r="86" spans="1:58" ht="12.75">
      <c r="A86" s="152" t="s">
        <v>58</v>
      </c>
      <c r="B86" s="153" t="s">
        <v>62</v>
      </c>
      <c r="C86" s="182" t="s">
        <v>725</v>
      </c>
      <c r="D86" s="254"/>
      <c r="E86" s="164" t="s">
        <v>634</v>
      </c>
      <c r="F86" s="26"/>
      <c r="G86" s="26"/>
      <c r="H86" s="26"/>
      <c r="I86" s="10"/>
      <c r="J86" s="10"/>
      <c r="K86" s="10"/>
      <c r="L86" s="10"/>
      <c r="M86" s="10"/>
      <c r="N86" s="10"/>
      <c r="O86" s="10"/>
      <c r="P86" s="10"/>
      <c r="Q86" s="10"/>
      <c r="R86" s="152">
        <v>0</v>
      </c>
      <c r="S86" s="153">
        <v>20</v>
      </c>
      <c r="T86" s="152">
        <v>4</v>
      </c>
      <c r="U86" s="10"/>
      <c r="V86" s="10"/>
      <c r="W86" s="10"/>
      <c r="X86" s="10"/>
      <c r="Y86" s="10"/>
      <c r="Z86" s="10"/>
      <c r="AA86" s="10"/>
      <c r="AB86" s="10"/>
      <c r="AC86" s="10"/>
      <c r="AD86" s="10">
        <f t="shared" ref="AD86:AE86" si="111">F86+I86+L86+O86+R86+U86+X86+AA86</f>
        <v>0</v>
      </c>
      <c r="AE86" s="10">
        <f t="shared" si="111"/>
        <v>20</v>
      </c>
      <c r="AF86" s="10">
        <f t="shared" si="100"/>
        <v>20</v>
      </c>
      <c r="AG86" s="10">
        <f t="shared" si="106"/>
        <v>4</v>
      </c>
      <c r="AH86" s="152" t="s">
        <v>46</v>
      </c>
      <c r="AI86" s="45"/>
      <c r="AJ86" s="46"/>
      <c r="AK86" s="23"/>
      <c r="AL86" s="23"/>
      <c r="AM86" s="23"/>
      <c r="AN86" s="23"/>
      <c r="AO86" s="154"/>
      <c r="AP86" s="23"/>
      <c r="AQ86" s="23"/>
      <c r="AR86" s="23"/>
      <c r="AS86" s="23"/>
      <c r="AT86" s="23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</row>
    <row r="87" spans="1:58" ht="12.75">
      <c r="A87" s="152" t="s">
        <v>47</v>
      </c>
      <c r="B87" s="153" t="s">
        <v>48</v>
      </c>
      <c r="C87" s="182" t="s">
        <v>742</v>
      </c>
      <c r="D87" s="252" t="s">
        <v>740</v>
      </c>
      <c r="E87" s="164" t="s">
        <v>635</v>
      </c>
      <c r="F87" s="20">
        <v>15</v>
      </c>
      <c r="G87" s="20">
        <v>0</v>
      </c>
      <c r="H87" s="20">
        <v>3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>
        <f t="shared" ref="AD87:AE87" si="112">F87+I87+L87+O87+R87+U87+X87+AA87</f>
        <v>15</v>
      </c>
      <c r="AE87" s="10">
        <f t="shared" si="112"/>
        <v>0</v>
      </c>
      <c r="AF87" s="10">
        <f t="shared" si="100"/>
        <v>15</v>
      </c>
      <c r="AG87" s="10">
        <f t="shared" si="106"/>
        <v>3</v>
      </c>
      <c r="AH87" s="152" t="s">
        <v>51</v>
      </c>
      <c r="AI87" s="45"/>
      <c r="AJ87" s="46"/>
      <c r="AK87" s="23"/>
      <c r="AL87" s="23"/>
      <c r="AM87" s="23"/>
      <c r="AN87" s="23"/>
      <c r="AO87" s="154"/>
      <c r="AP87" s="23"/>
      <c r="AQ87" s="23"/>
      <c r="AR87" s="23"/>
      <c r="AS87" s="23"/>
      <c r="AT87" s="23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</row>
    <row r="88" spans="1:58" ht="12.75">
      <c r="A88" s="152" t="s">
        <v>79</v>
      </c>
      <c r="B88" s="153" t="s">
        <v>83</v>
      </c>
      <c r="C88" s="182" t="s">
        <v>726</v>
      </c>
      <c r="D88" s="254"/>
      <c r="E88" s="164" t="s">
        <v>636</v>
      </c>
      <c r="F88" s="26"/>
      <c r="G88" s="26"/>
      <c r="H88" s="26"/>
      <c r="I88" s="152"/>
      <c r="J88" s="153"/>
      <c r="K88" s="152"/>
      <c r="L88" s="10"/>
      <c r="M88" s="10"/>
      <c r="N88" s="10"/>
      <c r="O88" s="10">
        <v>15</v>
      </c>
      <c r="P88" s="10">
        <v>0</v>
      </c>
      <c r="Q88" s="10">
        <v>3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>
        <f t="shared" ref="AD88:AE88" si="113">F88+I88+L88+O88+R88+U88+X88+AA88</f>
        <v>15</v>
      </c>
      <c r="AE88" s="10">
        <f t="shared" si="113"/>
        <v>0</v>
      </c>
      <c r="AF88" s="10">
        <f t="shared" si="100"/>
        <v>15</v>
      </c>
      <c r="AG88" s="10">
        <f t="shared" si="106"/>
        <v>3</v>
      </c>
      <c r="AH88" s="152" t="s">
        <v>51</v>
      </c>
      <c r="AI88" s="45"/>
      <c r="AJ88" s="46"/>
      <c r="AK88" s="23"/>
      <c r="AL88" s="23"/>
      <c r="AM88" s="23"/>
      <c r="AN88" s="23"/>
      <c r="AO88" s="154"/>
      <c r="AP88" s="23"/>
      <c r="AQ88" s="23"/>
      <c r="AR88" s="23"/>
      <c r="AS88" s="23"/>
      <c r="AT88" s="23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</row>
    <row r="89" spans="1:58" ht="12.75">
      <c r="A89" s="152" t="s">
        <v>58</v>
      </c>
      <c r="B89" s="153" t="s">
        <v>59</v>
      </c>
      <c r="C89" s="182" t="s">
        <v>727</v>
      </c>
      <c r="D89" s="252" t="s">
        <v>741</v>
      </c>
      <c r="E89" s="164" t="s">
        <v>637</v>
      </c>
      <c r="F89" s="26"/>
      <c r="G89" s="26"/>
      <c r="H89" s="26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52">
        <v>0</v>
      </c>
      <c r="V89" s="153">
        <v>20</v>
      </c>
      <c r="W89" s="152">
        <v>4</v>
      </c>
      <c r="X89" s="10"/>
      <c r="Y89" s="10"/>
      <c r="Z89" s="10"/>
      <c r="AA89" s="10"/>
      <c r="AB89" s="10"/>
      <c r="AC89" s="10"/>
      <c r="AD89" s="10">
        <f t="shared" ref="AD89:AE89" si="114">F89+I89+L89+O89+R89+U89+X89+AA89</f>
        <v>0</v>
      </c>
      <c r="AE89" s="10">
        <f t="shared" si="114"/>
        <v>20</v>
      </c>
      <c r="AF89" s="10">
        <f t="shared" si="100"/>
        <v>20</v>
      </c>
      <c r="AG89" s="10">
        <f t="shared" si="106"/>
        <v>4</v>
      </c>
      <c r="AH89" s="152" t="s">
        <v>46</v>
      </c>
      <c r="AI89" s="45"/>
      <c r="AJ89" s="46"/>
      <c r="AK89" s="23"/>
      <c r="AL89" s="23"/>
      <c r="AM89" s="23"/>
      <c r="AN89" s="23"/>
      <c r="AO89" s="154"/>
      <c r="AP89" s="23"/>
      <c r="AQ89" s="23"/>
      <c r="AR89" s="23"/>
      <c r="AS89" s="23"/>
      <c r="AT89" s="23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</row>
    <row r="90" spans="1:58" ht="12.75">
      <c r="A90" s="152" t="s">
        <v>42</v>
      </c>
      <c r="B90" s="153" t="s">
        <v>43</v>
      </c>
      <c r="C90" s="182" t="s">
        <v>728</v>
      </c>
      <c r="D90" s="254"/>
      <c r="E90" s="164" t="s">
        <v>638</v>
      </c>
      <c r="F90" s="26"/>
      <c r="G90" s="26"/>
      <c r="H90" s="26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52">
        <v>0</v>
      </c>
      <c r="Y90" s="153">
        <v>10</v>
      </c>
      <c r="Z90" s="152">
        <v>2</v>
      </c>
      <c r="AA90" s="10"/>
      <c r="AB90" s="10"/>
      <c r="AC90" s="10"/>
      <c r="AD90" s="10">
        <f t="shared" ref="AD90:AE90" si="115">F90+I90+L90+O90+R90+U90+X90+AA90</f>
        <v>0</v>
      </c>
      <c r="AE90" s="10">
        <f t="shared" si="115"/>
        <v>10</v>
      </c>
      <c r="AF90" s="10">
        <f t="shared" si="100"/>
        <v>10</v>
      </c>
      <c r="AG90" s="10">
        <f t="shared" si="106"/>
        <v>2</v>
      </c>
      <c r="AH90" s="152" t="s">
        <v>46</v>
      </c>
      <c r="AI90" s="45"/>
      <c r="AJ90" s="46"/>
      <c r="AK90" s="23"/>
      <c r="AL90" s="23"/>
      <c r="AM90" s="23"/>
      <c r="AN90" s="23"/>
      <c r="AO90" s="154"/>
      <c r="AP90" s="23"/>
      <c r="AQ90" s="23"/>
      <c r="AR90" s="23"/>
      <c r="AS90" s="23"/>
      <c r="AT90" s="23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</row>
    <row r="91" spans="1:58" ht="12.75">
      <c r="A91" s="152" t="s">
        <v>42</v>
      </c>
      <c r="B91" s="153" t="s">
        <v>43</v>
      </c>
      <c r="C91" s="164" t="s">
        <v>729</v>
      </c>
      <c r="D91" s="153"/>
      <c r="E91" s="157" t="s">
        <v>639</v>
      </c>
      <c r="F91" s="20"/>
      <c r="G91" s="20"/>
      <c r="H91" s="2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>
        <v>0</v>
      </c>
      <c r="Y91" s="10">
        <v>0</v>
      </c>
      <c r="Z91" s="10">
        <v>0</v>
      </c>
      <c r="AA91" s="10"/>
      <c r="AB91" s="10"/>
      <c r="AC91" s="10"/>
      <c r="AD91" s="10">
        <f t="shared" ref="AD91:AE91" si="116">F91+I91+L91+O91+R91+U91+X91+AA91</f>
        <v>0</v>
      </c>
      <c r="AE91" s="10">
        <f t="shared" si="116"/>
        <v>0</v>
      </c>
      <c r="AF91" s="10">
        <f t="shared" si="100"/>
        <v>0</v>
      </c>
      <c r="AG91" s="10">
        <f t="shared" si="106"/>
        <v>0</v>
      </c>
      <c r="AH91" s="152" t="s">
        <v>626</v>
      </c>
      <c r="AI91" s="45"/>
      <c r="AJ91" s="46"/>
      <c r="AK91" s="23"/>
      <c r="AL91" s="23"/>
      <c r="AM91" s="23"/>
      <c r="AN91" s="23"/>
      <c r="AO91" s="154"/>
      <c r="AP91" s="23"/>
      <c r="AQ91" s="23"/>
      <c r="AR91" s="23"/>
      <c r="AS91" s="23"/>
      <c r="AT91" s="23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</row>
    <row r="92" spans="1:58" ht="12.75">
      <c r="A92" s="260" t="s">
        <v>730</v>
      </c>
      <c r="B92" s="261"/>
      <c r="C92" s="261"/>
      <c r="D92" s="261"/>
      <c r="E92" s="262"/>
      <c r="F92" s="10">
        <f t="shared" ref="F92:AH92" si="117">SUM(F80:F91)</f>
        <v>15</v>
      </c>
      <c r="G92" s="10">
        <f t="shared" si="117"/>
        <v>30</v>
      </c>
      <c r="H92" s="10">
        <f t="shared" si="117"/>
        <v>9</v>
      </c>
      <c r="I92" s="10">
        <f t="shared" si="117"/>
        <v>0</v>
      </c>
      <c r="J92" s="10">
        <f t="shared" si="117"/>
        <v>25</v>
      </c>
      <c r="K92" s="10">
        <f t="shared" si="117"/>
        <v>6</v>
      </c>
      <c r="L92" s="10">
        <f t="shared" si="117"/>
        <v>0</v>
      </c>
      <c r="M92" s="10">
        <f t="shared" si="117"/>
        <v>15</v>
      </c>
      <c r="N92" s="10">
        <f t="shared" si="117"/>
        <v>4</v>
      </c>
      <c r="O92" s="10">
        <f t="shared" si="117"/>
        <v>15</v>
      </c>
      <c r="P92" s="10">
        <f t="shared" si="117"/>
        <v>15</v>
      </c>
      <c r="Q92" s="10">
        <f t="shared" si="117"/>
        <v>7</v>
      </c>
      <c r="R92" s="10">
        <f t="shared" si="117"/>
        <v>0</v>
      </c>
      <c r="S92" s="10">
        <f t="shared" si="117"/>
        <v>20</v>
      </c>
      <c r="T92" s="10">
        <f t="shared" si="117"/>
        <v>4</v>
      </c>
      <c r="U92" s="10">
        <f t="shared" si="117"/>
        <v>0</v>
      </c>
      <c r="V92" s="10">
        <f t="shared" si="117"/>
        <v>20</v>
      </c>
      <c r="W92" s="10">
        <f t="shared" si="117"/>
        <v>4</v>
      </c>
      <c r="X92" s="10">
        <f t="shared" si="117"/>
        <v>0</v>
      </c>
      <c r="Y92" s="10">
        <f t="shared" si="117"/>
        <v>10</v>
      </c>
      <c r="Z92" s="10">
        <f t="shared" si="117"/>
        <v>2</v>
      </c>
      <c r="AA92" s="10">
        <f t="shared" si="117"/>
        <v>0</v>
      </c>
      <c r="AB92" s="10">
        <f t="shared" si="117"/>
        <v>0</v>
      </c>
      <c r="AC92" s="10">
        <f t="shared" si="117"/>
        <v>0</v>
      </c>
      <c r="AD92" s="10">
        <f t="shared" si="117"/>
        <v>30</v>
      </c>
      <c r="AE92" s="10">
        <f t="shared" si="117"/>
        <v>135</v>
      </c>
      <c r="AF92" s="10">
        <f t="shared" si="117"/>
        <v>165</v>
      </c>
      <c r="AG92" s="10">
        <f>SUM(AG80:AG91)</f>
        <v>36</v>
      </c>
      <c r="AH92" s="10">
        <f t="shared" si="117"/>
        <v>0</v>
      </c>
      <c r="AI92" s="10"/>
      <c r="AJ92" s="10"/>
      <c r="AK92" s="8"/>
      <c r="AL92" s="13"/>
      <c r="AM92" s="8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</row>
    <row r="93" spans="1:58" ht="12.75">
      <c r="A93" s="8" t="s">
        <v>47</v>
      </c>
      <c r="B93" s="8" t="s">
        <v>68</v>
      </c>
      <c r="C93" s="25" t="s">
        <v>706</v>
      </c>
      <c r="D93" s="15"/>
      <c r="E93" s="9" t="s">
        <v>299</v>
      </c>
      <c r="F93" s="10"/>
      <c r="G93" s="10"/>
      <c r="H93" s="10"/>
      <c r="I93" s="10">
        <v>0</v>
      </c>
      <c r="J93" s="10">
        <v>20</v>
      </c>
      <c r="K93" s="10">
        <v>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>
        <f t="shared" ref="AD93:AE93" si="118">F93+I93+L93+O93+R93+U93+X93+AA93</f>
        <v>0</v>
      </c>
      <c r="AE93" s="10">
        <f t="shared" si="118"/>
        <v>20</v>
      </c>
      <c r="AF93" s="10">
        <f t="shared" ref="AF93:AF101" si="119">SUM(AD93:AE93)</f>
        <v>20</v>
      </c>
      <c r="AG93" s="10">
        <f t="shared" ref="AG93:AG101" si="120">AC93+Z93+W93+T93+Q93+N93+K93+H93</f>
        <v>2</v>
      </c>
      <c r="AH93" s="10" t="s">
        <v>46</v>
      </c>
      <c r="AI93" s="45"/>
      <c r="AJ93" s="46"/>
      <c r="AK93" s="23"/>
      <c r="AL93" s="23"/>
      <c r="AM93" s="23"/>
      <c r="AN93" s="23"/>
      <c r="AO93" s="154"/>
      <c r="AP93" s="23"/>
      <c r="AQ93" s="23"/>
      <c r="AR93" s="23"/>
      <c r="AS93" s="23"/>
      <c r="AT93" s="23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</row>
    <row r="94" spans="1:58" ht="51">
      <c r="A94" s="8" t="s">
        <v>79</v>
      </c>
      <c r="B94" s="8" t="s">
        <v>80</v>
      </c>
      <c r="C94" s="25" t="s">
        <v>707</v>
      </c>
      <c r="D94" s="15"/>
      <c r="E94" s="9" t="s">
        <v>640</v>
      </c>
      <c r="F94" s="10"/>
      <c r="G94" s="10"/>
      <c r="H94" s="10"/>
      <c r="I94" s="10"/>
      <c r="J94" s="10"/>
      <c r="K94" s="10"/>
      <c r="L94" s="10">
        <v>0</v>
      </c>
      <c r="M94" s="10">
        <v>25</v>
      </c>
      <c r="N94" s="10">
        <v>5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>
        <f t="shared" ref="AD94:AE94" si="121">F94+I94+L94+O94+R94+U94+X94+AA94</f>
        <v>0</v>
      </c>
      <c r="AE94" s="10">
        <f t="shared" si="121"/>
        <v>25</v>
      </c>
      <c r="AF94" s="10">
        <f t="shared" si="119"/>
        <v>25</v>
      </c>
      <c r="AG94" s="10">
        <f t="shared" si="120"/>
        <v>5</v>
      </c>
      <c r="AH94" s="10" t="s">
        <v>46</v>
      </c>
      <c r="AI94" s="24"/>
      <c r="AJ94" s="29"/>
      <c r="AK94" s="23"/>
      <c r="AL94" s="23"/>
      <c r="AM94" s="23"/>
      <c r="AN94" s="23"/>
      <c r="AO94" s="154"/>
      <c r="AP94" s="23"/>
      <c r="AQ94" s="23"/>
      <c r="AR94" s="23"/>
      <c r="AS94" s="23"/>
      <c r="AT94" s="23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</row>
    <row r="95" spans="1:58" ht="25.5">
      <c r="A95" s="8" t="s">
        <v>79</v>
      </c>
      <c r="B95" s="8" t="s">
        <v>83</v>
      </c>
      <c r="C95" s="25" t="s">
        <v>708</v>
      </c>
      <c r="D95" s="15"/>
      <c r="E95" s="9" t="s">
        <v>641</v>
      </c>
      <c r="F95" s="10"/>
      <c r="G95" s="10"/>
      <c r="H95" s="10"/>
      <c r="I95" s="10"/>
      <c r="J95" s="10"/>
      <c r="K95" s="10"/>
      <c r="L95" s="10"/>
      <c r="M95" s="10"/>
      <c r="N95" s="10"/>
      <c r="O95" s="10">
        <v>0</v>
      </c>
      <c r="P95" s="10">
        <v>30</v>
      </c>
      <c r="Q95" s="10">
        <v>4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>
        <f t="shared" ref="AD95:AE95" si="122">F95+I95+L95+O95+R95+U95+X95+AA95</f>
        <v>0</v>
      </c>
      <c r="AE95" s="10">
        <f t="shared" si="122"/>
        <v>30</v>
      </c>
      <c r="AF95" s="10">
        <f t="shared" si="119"/>
        <v>30</v>
      </c>
      <c r="AG95" s="10">
        <f t="shared" si="120"/>
        <v>4</v>
      </c>
      <c r="AH95" s="10" t="s">
        <v>46</v>
      </c>
      <c r="AI95" s="24"/>
      <c r="AJ95" s="29"/>
      <c r="AK95" s="23"/>
      <c r="AL95" s="23"/>
      <c r="AM95" s="23"/>
      <c r="AN95" s="23"/>
      <c r="AO95" s="154"/>
      <c r="AP95" s="23"/>
      <c r="AQ95" s="23"/>
      <c r="AR95" s="23"/>
      <c r="AS95" s="23"/>
      <c r="AT95" s="23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</row>
    <row r="96" spans="1:58" ht="38.25">
      <c r="A96" s="8" t="s">
        <v>58</v>
      </c>
      <c r="B96" s="8" t="s">
        <v>62</v>
      </c>
      <c r="C96" s="25" t="s">
        <v>709</v>
      </c>
      <c r="D96" s="15"/>
      <c r="E96" s="9" t="s">
        <v>642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>
        <v>0</v>
      </c>
      <c r="S96" s="10">
        <v>25</v>
      </c>
      <c r="T96" s="10">
        <v>5</v>
      </c>
      <c r="U96" s="10"/>
      <c r="V96" s="10"/>
      <c r="W96" s="10"/>
      <c r="X96" s="10"/>
      <c r="Y96" s="10"/>
      <c r="Z96" s="10"/>
      <c r="AA96" s="10"/>
      <c r="AB96" s="10"/>
      <c r="AC96" s="10"/>
      <c r="AD96" s="10">
        <f t="shared" ref="AD96:AE96" si="123">F96+I96+L96+O96+R96+U96+X96+AA96</f>
        <v>0</v>
      </c>
      <c r="AE96" s="10">
        <f t="shared" si="123"/>
        <v>25</v>
      </c>
      <c r="AF96" s="10">
        <f t="shared" si="119"/>
        <v>25</v>
      </c>
      <c r="AG96" s="10">
        <f t="shared" si="120"/>
        <v>5</v>
      </c>
      <c r="AH96" s="10" t="s">
        <v>46</v>
      </c>
      <c r="AI96" s="24"/>
      <c r="AJ96" s="29"/>
      <c r="AK96" s="23"/>
      <c r="AL96" s="23"/>
      <c r="AM96" s="23"/>
      <c r="AN96" s="23"/>
      <c r="AO96" s="154"/>
      <c r="AP96" s="23"/>
      <c r="AQ96" s="23"/>
      <c r="AR96" s="23"/>
      <c r="AS96" s="23"/>
      <c r="AT96" s="23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</row>
    <row r="97" spans="1:58" ht="12.75">
      <c r="A97" s="8" t="s">
        <v>58</v>
      </c>
      <c r="B97" s="8" t="s">
        <v>59</v>
      </c>
      <c r="C97" s="25" t="s">
        <v>710</v>
      </c>
      <c r="D97" s="15"/>
      <c r="E97" s="9" t="s">
        <v>307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>
        <v>0</v>
      </c>
      <c r="V97" s="10">
        <v>40</v>
      </c>
      <c r="W97" s="10">
        <v>5</v>
      </c>
      <c r="X97" s="10"/>
      <c r="Y97" s="10"/>
      <c r="Z97" s="10"/>
      <c r="AA97" s="10"/>
      <c r="AB97" s="10"/>
      <c r="AC97" s="10"/>
      <c r="AD97" s="10">
        <f t="shared" ref="AD97:AE97" si="124">F97+I97+L97+O97+R97+U97+X97+AA97</f>
        <v>0</v>
      </c>
      <c r="AE97" s="10">
        <f t="shared" si="124"/>
        <v>40</v>
      </c>
      <c r="AF97" s="10">
        <f t="shared" si="119"/>
        <v>40</v>
      </c>
      <c r="AG97" s="10">
        <f t="shared" si="120"/>
        <v>5</v>
      </c>
      <c r="AH97" s="10" t="s">
        <v>46</v>
      </c>
      <c r="AI97" s="24"/>
      <c r="AJ97" s="29"/>
      <c r="AK97" s="23"/>
      <c r="AL97" s="23"/>
      <c r="AM97" s="23"/>
      <c r="AN97" s="23"/>
      <c r="AO97" s="154"/>
      <c r="AP97" s="23"/>
      <c r="AQ97" s="23"/>
      <c r="AR97" s="23"/>
      <c r="AS97" s="23"/>
      <c r="AT97" s="23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</row>
    <row r="98" spans="1:58" ht="63.75">
      <c r="A98" s="8" t="s">
        <v>42</v>
      </c>
      <c r="B98" s="20" t="s">
        <v>43</v>
      </c>
      <c r="C98" s="25" t="s">
        <v>711</v>
      </c>
      <c r="D98" s="15"/>
      <c r="E98" s="9" t="s">
        <v>643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>
        <v>0</v>
      </c>
      <c r="Y98" s="10">
        <v>25</v>
      </c>
      <c r="Z98" s="10">
        <v>5</v>
      </c>
      <c r="AA98" s="10"/>
      <c r="AB98" s="10"/>
      <c r="AC98" s="10"/>
      <c r="AD98" s="10">
        <f t="shared" ref="AD98:AE98" si="125">F98+I98+L98+O98+R98+U98+X98+AA98</f>
        <v>0</v>
      </c>
      <c r="AE98" s="10">
        <f t="shared" si="125"/>
        <v>25</v>
      </c>
      <c r="AF98" s="10">
        <f t="shared" si="119"/>
        <v>25</v>
      </c>
      <c r="AG98" s="10">
        <f t="shared" si="120"/>
        <v>5</v>
      </c>
      <c r="AH98" s="10" t="s">
        <v>46</v>
      </c>
      <c r="AI98" s="24"/>
      <c r="AJ98" s="29"/>
      <c r="AK98" s="23"/>
      <c r="AL98" s="23"/>
      <c r="AM98" s="23"/>
      <c r="AN98" s="23"/>
      <c r="AO98" s="154"/>
      <c r="AP98" s="23"/>
      <c r="AQ98" s="23"/>
      <c r="AR98" s="23"/>
      <c r="AS98" s="23"/>
      <c r="AT98" s="23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</row>
    <row r="99" spans="1:58" ht="12.75">
      <c r="A99" s="8" t="s">
        <v>42</v>
      </c>
      <c r="B99" s="8" t="s">
        <v>103</v>
      </c>
      <c r="C99" s="25" t="s">
        <v>712</v>
      </c>
      <c r="D99" s="15"/>
      <c r="E99" s="9" t="s">
        <v>644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>
        <v>0</v>
      </c>
      <c r="AB99" s="10">
        <v>90</v>
      </c>
      <c r="AC99" s="10">
        <v>12</v>
      </c>
      <c r="AD99" s="10">
        <f t="shared" ref="AD99:AE99" si="126">F99+I99+L99+O99+R99+U99+X99+AA99</f>
        <v>0</v>
      </c>
      <c r="AE99" s="10">
        <f t="shared" si="126"/>
        <v>90</v>
      </c>
      <c r="AF99" s="10">
        <f t="shared" si="119"/>
        <v>90</v>
      </c>
      <c r="AG99" s="10">
        <f t="shared" si="120"/>
        <v>12</v>
      </c>
      <c r="AH99" s="10" t="s">
        <v>46</v>
      </c>
      <c r="AI99" s="24"/>
      <c r="AJ99" s="29"/>
      <c r="AK99" s="23"/>
      <c r="AL99" s="23"/>
      <c r="AM99" s="23"/>
      <c r="AN99" s="23"/>
      <c r="AO99" s="154"/>
      <c r="AP99" s="23"/>
      <c r="AQ99" s="23"/>
      <c r="AR99" s="23"/>
      <c r="AS99" s="23"/>
      <c r="AT99" s="23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</row>
    <row r="100" spans="1:58" ht="12.75">
      <c r="A100" s="8" t="s">
        <v>42</v>
      </c>
      <c r="B100" s="8" t="s">
        <v>103</v>
      </c>
      <c r="C100" s="25" t="s">
        <v>713</v>
      </c>
      <c r="D100" s="15"/>
      <c r="E100" s="9" t="s">
        <v>313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3"/>
      <c r="V100" s="13"/>
      <c r="W100" s="13"/>
      <c r="X100" s="13"/>
      <c r="Y100" s="13"/>
      <c r="Z100" s="13"/>
      <c r="AA100" s="10">
        <v>0</v>
      </c>
      <c r="AB100" s="10">
        <v>3</v>
      </c>
      <c r="AC100" s="10">
        <v>2</v>
      </c>
      <c r="AD100" s="10">
        <f t="shared" ref="AD100:AE100" si="127">F100+I100+L100+O100+R100+U100+X100+AA100</f>
        <v>0</v>
      </c>
      <c r="AE100" s="10">
        <f t="shared" si="127"/>
        <v>3</v>
      </c>
      <c r="AF100" s="10">
        <f t="shared" si="119"/>
        <v>3</v>
      </c>
      <c r="AG100" s="10">
        <f t="shared" si="120"/>
        <v>2</v>
      </c>
      <c r="AH100" s="10" t="s">
        <v>51</v>
      </c>
      <c r="AI100" s="47"/>
      <c r="AJ100" s="48"/>
      <c r="AK100" s="23"/>
      <c r="AL100" s="23"/>
      <c r="AM100" s="23"/>
      <c r="AN100" s="23"/>
      <c r="AO100" s="154"/>
      <c r="AP100" s="23"/>
      <c r="AQ100" s="23"/>
      <c r="AR100" s="23"/>
      <c r="AS100" s="23"/>
      <c r="AT100" s="23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</row>
    <row r="101" spans="1:58" ht="25.5">
      <c r="A101" s="8" t="s">
        <v>42</v>
      </c>
      <c r="B101" s="8" t="s">
        <v>103</v>
      </c>
      <c r="C101" s="25" t="s">
        <v>714</v>
      </c>
      <c r="D101" s="15"/>
      <c r="E101" s="9" t="s">
        <v>645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3"/>
      <c r="V101" s="13"/>
      <c r="W101" s="13"/>
      <c r="X101" s="13"/>
      <c r="Y101" s="13"/>
      <c r="Z101" s="13"/>
      <c r="AA101" s="10">
        <v>0</v>
      </c>
      <c r="AB101" s="10">
        <v>3</v>
      </c>
      <c r="AC101" s="10">
        <v>1</v>
      </c>
      <c r="AD101" s="10">
        <f t="shared" ref="AD101:AE101" si="128">F101+I101+L101+O101+R101+U101+X101+AA101</f>
        <v>0</v>
      </c>
      <c r="AE101" s="10">
        <f t="shared" si="128"/>
        <v>3</v>
      </c>
      <c r="AF101" s="10">
        <f t="shared" si="119"/>
        <v>3</v>
      </c>
      <c r="AG101" s="10">
        <f t="shared" si="120"/>
        <v>1</v>
      </c>
      <c r="AH101" s="10" t="s">
        <v>51</v>
      </c>
      <c r="AI101" s="8"/>
      <c r="AJ101" s="9"/>
      <c r="AK101" s="23"/>
      <c r="AL101" s="23"/>
      <c r="AM101" s="23"/>
      <c r="AN101" s="23"/>
      <c r="AO101" s="154"/>
      <c r="AP101" s="23"/>
      <c r="AQ101" s="23"/>
      <c r="AR101" s="23"/>
      <c r="AS101" s="23"/>
      <c r="AT101" s="23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</row>
    <row r="102" spans="1:58" ht="12.75">
      <c r="A102" s="267" t="s">
        <v>316</v>
      </c>
      <c r="B102" s="268"/>
      <c r="C102" s="268"/>
      <c r="D102" s="268"/>
      <c r="E102" s="269"/>
      <c r="F102" s="17">
        <f t="shared" ref="F102:AF102" si="129">SUM(F93:F101)</f>
        <v>0</v>
      </c>
      <c r="G102" s="17">
        <f t="shared" si="129"/>
        <v>0</v>
      </c>
      <c r="H102" s="17">
        <f t="shared" si="129"/>
        <v>0</v>
      </c>
      <c r="I102" s="17">
        <f t="shared" si="129"/>
        <v>0</v>
      </c>
      <c r="J102" s="17">
        <f t="shared" si="129"/>
        <v>20</v>
      </c>
      <c r="K102" s="17">
        <f t="shared" si="129"/>
        <v>2</v>
      </c>
      <c r="L102" s="17">
        <f t="shared" si="129"/>
        <v>0</v>
      </c>
      <c r="M102" s="17">
        <f t="shared" si="129"/>
        <v>25</v>
      </c>
      <c r="N102" s="17">
        <f t="shared" si="129"/>
        <v>5</v>
      </c>
      <c r="O102" s="17">
        <f t="shared" si="129"/>
        <v>0</v>
      </c>
      <c r="P102" s="17">
        <f t="shared" si="129"/>
        <v>30</v>
      </c>
      <c r="Q102" s="17">
        <f t="shared" si="129"/>
        <v>4</v>
      </c>
      <c r="R102" s="17">
        <f t="shared" si="129"/>
        <v>0</v>
      </c>
      <c r="S102" s="17">
        <f t="shared" si="129"/>
        <v>25</v>
      </c>
      <c r="T102" s="17">
        <f t="shared" si="129"/>
        <v>5</v>
      </c>
      <c r="U102" s="17">
        <f t="shared" si="129"/>
        <v>0</v>
      </c>
      <c r="V102" s="17">
        <f t="shared" si="129"/>
        <v>40</v>
      </c>
      <c r="W102" s="17">
        <f t="shared" si="129"/>
        <v>5</v>
      </c>
      <c r="X102" s="17">
        <f t="shared" si="129"/>
        <v>0</v>
      </c>
      <c r="Y102" s="17">
        <f t="shared" si="129"/>
        <v>25</v>
      </c>
      <c r="Z102" s="17">
        <f t="shared" si="129"/>
        <v>5</v>
      </c>
      <c r="AA102" s="17">
        <f t="shared" si="129"/>
        <v>0</v>
      </c>
      <c r="AB102" s="17">
        <f t="shared" si="129"/>
        <v>96</v>
      </c>
      <c r="AC102" s="17">
        <f t="shared" si="129"/>
        <v>15</v>
      </c>
      <c r="AD102" s="17">
        <f t="shared" si="129"/>
        <v>0</v>
      </c>
      <c r="AE102" s="17">
        <f t="shared" si="129"/>
        <v>261</v>
      </c>
      <c r="AF102" s="17">
        <f t="shared" si="129"/>
        <v>261</v>
      </c>
      <c r="AG102" s="17">
        <f>SUM(AG93:AG101)</f>
        <v>41</v>
      </c>
      <c r="AH102" s="37"/>
      <c r="AI102" s="10"/>
      <c r="AJ102" s="21"/>
      <c r="AK102" s="23"/>
      <c r="AL102" s="23"/>
      <c r="AM102" s="23"/>
      <c r="AN102" s="23"/>
      <c r="AO102" s="155"/>
      <c r="AP102" s="165"/>
      <c r="AQ102" s="165"/>
      <c r="AR102" s="23"/>
      <c r="AS102" s="165"/>
      <c r="AT102" s="23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</row>
    <row r="103" spans="1:58" ht="12.75">
      <c r="A103" s="270" t="s">
        <v>317</v>
      </c>
      <c r="B103" s="271"/>
      <c r="C103" s="271"/>
      <c r="D103" s="271"/>
      <c r="E103" s="272"/>
      <c r="F103" s="19">
        <f t="shared" ref="F103:AG103" si="130">F76+F77+F78+F79+F92</f>
        <v>90</v>
      </c>
      <c r="G103" s="17">
        <f t="shared" si="130"/>
        <v>130</v>
      </c>
      <c r="H103" s="17">
        <f t="shared" si="130"/>
        <v>40</v>
      </c>
      <c r="I103" s="17">
        <f t="shared" si="130"/>
        <v>50</v>
      </c>
      <c r="J103" s="17">
        <f t="shared" si="130"/>
        <v>135</v>
      </c>
      <c r="K103" s="17">
        <f t="shared" si="130"/>
        <v>36</v>
      </c>
      <c r="L103" s="17">
        <f t="shared" si="130"/>
        <v>40</v>
      </c>
      <c r="M103" s="17">
        <f t="shared" si="130"/>
        <v>105</v>
      </c>
      <c r="N103" s="17">
        <f t="shared" si="130"/>
        <v>30</v>
      </c>
      <c r="O103" s="17">
        <f t="shared" si="130"/>
        <v>45</v>
      </c>
      <c r="P103" s="17">
        <f t="shared" si="130"/>
        <v>65</v>
      </c>
      <c r="Q103" s="17">
        <f t="shared" si="130"/>
        <v>23</v>
      </c>
      <c r="R103" s="17">
        <f t="shared" si="130"/>
        <v>15</v>
      </c>
      <c r="S103" s="17">
        <f t="shared" si="130"/>
        <v>50</v>
      </c>
      <c r="T103" s="17">
        <f t="shared" si="130"/>
        <v>18</v>
      </c>
      <c r="U103" s="17">
        <f t="shared" si="130"/>
        <v>45</v>
      </c>
      <c r="V103" s="17">
        <f t="shared" si="130"/>
        <v>45</v>
      </c>
      <c r="W103" s="17">
        <f t="shared" si="130"/>
        <v>17</v>
      </c>
      <c r="X103" s="17">
        <f t="shared" si="130"/>
        <v>25</v>
      </c>
      <c r="Y103" s="17">
        <f t="shared" si="130"/>
        <v>30</v>
      </c>
      <c r="Z103" s="17">
        <f t="shared" si="130"/>
        <v>18</v>
      </c>
      <c r="AA103" s="17">
        <f t="shared" si="130"/>
        <v>0</v>
      </c>
      <c r="AB103" s="17">
        <f t="shared" si="130"/>
        <v>10</v>
      </c>
      <c r="AC103" s="17">
        <f t="shared" si="130"/>
        <v>17</v>
      </c>
      <c r="AD103" s="17">
        <f t="shared" si="130"/>
        <v>310</v>
      </c>
      <c r="AE103" s="17">
        <f t="shared" si="130"/>
        <v>570</v>
      </c>
      <c r="AF103" s="17">
        <f t="shared" si="130"/>
        <v>880</v>
      </c>
      <c r="AG103" s="40">
        <f t="shared" si="130"/>
        <v>199</v>
      </c>
      <c r="AH103" s="10"/>
      <c r="AI103" s="10"/>
      <c r="AJ103" s="21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</row>
    <row r="104" spans="1:58" ht="38.25" customHeight="1">
      <c r="A104" s="270" t="s">
        <v>731</v>
      </c>
      <c r="B104" s="271"/>
      <c r="C104" s="271"/>
      <c r="D104" s="271"/>
      <c r="E104" s="272"/>
      <c r="F104" s="19">
        <f t="shared" ref="F104:AG104" si="131">F76+F77+F78+F79+F92+F102</f>
        <v>90</v>
      </c>
      <c r="G104" s="17">
        <f t="shared" si="131"/>
        <v>130</v>
      </c>
      <c r="H104" s="17">
        <f t="shared" si="131"/>
        <v>40</v>
      </c>
      <c r="I104" s="17">
        <f t="shared" si="131"/>
        <v>50</v>
      </c>
      <c r="J104" s="17">
        <f t="shared" si="131"/>
        <v>155</v>
      </c>
      <c r="K104" s="17">
        <f t="shared" si="131"/>
        <v>38</v>
      </c>
      <c r="L104" s="17">
        <f t="shared" si="131"/>
        <v>40</v>
      </c>
      <c r="M104" s="17">
        <f t="shared" si="131"/>
        <v>130</v>
      </c>
      <c r="N104" s="17">
        <f t="shared" si="131"/>
        <v>35</v>
      </c>
      <c r="O104" s="17">
        <f t="shared" si="131"/>
        <v>45</v>
      </c>
      <c r="P104" s="17">
        <f t="shared" si="131"/>
        <v>95</v>
      </c>
      <c r="Q104" s="17">
        <f t="shared" si="131"/>
        <v>27</v>
      </c>
      <c r="R104" s="17">
        <f t="shared" si="131"/>
        <v>15</v>
      </c>
      <c r="S104" s="17">
        <f t="shared" si="131"/>
        <v>75</v>
      </c>
      <c r="T104" s="17">
        <f t="shared" si="131"/>
        <v>23</v>
      </c>
      <c r="U104" s="17">
        <f t="shared" si="131"/>
        <v>45</v>
      </c>
      <c r="V104" s="17">
        <f t="shared" si="131"/>
        <v>85</v>
      </c>
      <c r="W104" s="17">
        <f t="shared" si="131"/>
        <v>22</v>
      </c>
      <c r="X104" s="17">
        <f t="shared" si="131"/>
        <v>25</v>
      </c>
      <c r="Y104" s="17">
        <f t="shared" si="131"/>
        <v>55</v>
      </c>
      <c r="Z104" s="17">
        <f t="shared" si="131"/>
        <v>23</v>
      </c>
      <c r="AA104" s="17">
        <f t="shared" si="131"/>
        <v>0</v>
      </c>
      <c r="AB104" s="17">
        <f t="shared" si="131"/>
        <v>106</v>
      </c>
      <c r="AC104" s="17">
        <f t="shared" si="131"/>
        <v>32</v>
      </c>
      <c r="AD104" s="17">
        <f t="shared" si="131"/>
        <v>310</v>
      </c>
      <c r="AE104" s="17">
        <f t="shared" si="131"/>
        <v>831</v>
      </c>
      <c r="AF104" s="17">
        <f t="shared" si="131"/>
        <v>1141</v>
      </c>
      <c r="AG104" s="40">
        <f t="shared" si="131"/>
        <v>240</v>
      </c>
      <c r="AH104" s="10"/>
      <c r="AI104" s="10"/>
      <c r="AJ104" s="21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</row>
    <row r="105" spans="1:58" ht="12.75" customHeight="1">
      <c r="A105" s="50"/>
      <c r="B105" s="50"/>
      <c r="C105" s="175"/>
      <c r="D105" s="51"/>
      <c r="E105" s="52"/>
      <c r="F105" s="53"/>
      <c r="G105" s="54"/>
      <c r="H105" s="54"/>
      <c r="I105" s="55"/>
      <c r="J105" s="54"/>
      <c r="K105" s="54"/>
      <c r="L105" s="55"/>
      <c r="M105" s="54"/>
      <c r="N105" s="54"/>
      <c r="O105" s="55"/>
      <c r="P105" s="54"/>
      <c r="Q105" s="54"/>
      <c r="R105" s="55"/>
      <c r="S105" s="54"/>
      <c r="T105" s="54"/>
      <c r="U105" s="55"/>
      <c r="V105" s="54"/>
      <c r="W105" s="54"/>
      <c r="X105" s="55"/>
      <c r="Y105" s="54"/>
      <c r="Z105" s="54"/>
      <c r="AA105" s="55"/>
      <c r="AB105" s="54"/>
      <c r="AC105" s="54"/>
      <c r="AD105" s="55"/>
      <c r="AE105" s="54"/>
      <c r="AF105" s="54"/>
      <c r="AG105" s="54"/>
      <c r="AH105" s="54"/>
      <c r="AI105" s="56"/>
      <c r="AJ105" s="57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2.75" customHeight="1">
      <c r="A106" s="50"/>
      <c r="B106" s="50"/>
      <c r="C106" s="175"/>
      <c r="D106" s="51"/>
      <c r="E106" s="52"/>
      <c r="F106" s="58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9"/>
      <c r="AJ106" s="57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2.75" customHeight="1">
      <c r="A107" s="50"/>
      <c r="B107" s="50"/>
      <c r="C107" s="175"/>
      <c r="D107" s="51"/>
      <c r="E107" s="52"/>
      <c r="F107" s="58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9"/>
      <c r="AJ107" s="57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2.75" customHeight="1">
      <c r="A108" s="50"/>
      <c r="B108" s="50"/>
      <c r="C108" s="175"/>
      <c r="D108" s="51"/>
      <c r="E108" s="52"/>
      <c r="F108" s="58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9"/>
      <c r="AJ108" s="67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2.75" customHeight="1">
      <c r="A109" s="50"/>
      <c r="B109" s="50"/>
      <c r="C109" s="175"/>
      <c r="D109" s="51"/>
      <c r="E109" s="52"/>
      <c r="F109" s="58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9"/>
      <c r="AJ109" s="67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2.75" customHeight="1">
      <c r="A110" s="50"/>
      <c r="B110" s="50"/>
      <c r="C110" s="175"/>
      <c r="D110" s="51"/>
      <c r="E110" s="52"/>
      <c r="F110" s="58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9"/>
      <c r="AJ110" s="67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2.75" customHeight="1">
      <c r="A111" s="50"/>
      <c r="B111" s="50"/>
      <c r="C111" s="175"/>
      <c r="D111" s="51"/>
      <c r="E111" s="52"/>
      <c r="F111" s="58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9"/>
      <c r="AJ111" s="67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2.75" customHeight="1">
      <c r="A112" s="50"/>
      <c r="B112" s="50"/>
      <c r="C112" s="175"/>
      <c r="D112" s="51"/>
      <c r="E112" s="52"/>
      <c r="F112" s="58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9"/>
      <c r="AJ112" s="67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2.75" customHeight="1">
      <c r="A113" s="50"/>
      <c r="B113" s="50"/>
      <c r="C113" s="175"/>
      <c r="D113" s="51"/>
      <c r="E113" s="52"/>
      <c r="F113" s="58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9"/>
      <c r="AJ113" s="67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2.75" customHeight="1">
      <c r="A114" s="50"/>
      <c r="B114" s="50"/>
      <c r="C114" s="175"/>
      <c r="D114" s="51"/>
      <c r="E114" s="52"/>
      <c r="F114" s="58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9"/>
      <c r="AJ114" s="67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2.75" customHeight="1">
      <c r="A115" s="50"/>
      <c r="B115" s="50"/>
      <c r="C115" s="175"/>
      <c r="D115" s="51"/>
      <c r="E115" s="52"/>
      <c r="F115" s="58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9"/>
      <c r="AJ115" s="67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2.75" customHeight="1">
      <c r="A116" s="50"/>
      <c r="B116" s="50"/>
      <c r="C116" s="175"/>
      <c r="D116" s="51"/>
      <c r="E116" s="52"/>
      <c r="F116" s="58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9"/>
      <c r="AJ116" s="67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2.75" customHeight="1">
      <c r="A117" s="50"/>
      <c r="B117" s="50"/>
      <c r="C117" s="175"/>
      <c r="D117" s="51"/>
      <c r="E117" s="52"/>
      <c r="F117" s="58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9"/>
      <c r="AJ117" s="67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2.75" customHeight="1">
      <c r="A118" s="50"/>
      <c r="B118" s="50"/>
      <c r="C118" s="175"/>
      <c r="D118" s="51"/>
      <c r="E118" s="52"/>
      <c r="F118" s="58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9"/>
      <c r="AJ118" s="67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2.75" customHeight="1">
      <c r="A119" s="50"/>
      <c r="B119" s="50"/>
      <c r="C119" s="175"/>
      <c r="D119" s="51"/>
      <c r="E119" s="52"/>
      <c r="F119" s="58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9"/>
      <c r="AJ119" s="67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2.75" customHeight="1">
      <c r="A120" s="50"/>
      <c r="B120" s="50"/>
      <c r="C120" s="175"/>
      <c r="D120" s="51"/>
      <c r="E120" s="52"/>
      <c r="F120" s="58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9"/>
      <c r="AJ120" s="67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2.75" customHeight="1">
      <c r="A121" s="50"/>
      <c r="B121" s="50"/>
      <c r="C121" s="175"/>
      <c r="D121" s="51"/>
      <c r="E121" s="52"/>
      <c r="F121" s="58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9"/>
      <c r="AJ121" s="67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2.75" customHeight="1">
      <c r="A122" s="50"/>
      <c r="B122" s="50"/>
      <c r="C122" s="175"/>
      <c r="D122" s="51"/>
      <c r="E122" s="52"/>
      <c r="F122" s="58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9"/>
      <c r="AJ122" s="67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2.75" customHeight="1">
      <c r="A123" s="50"/>
      <c r="B123" s="50"/>
      <c r="C123" s="175"/>
      <c r="D123" s="51"/>
      <c r="E123" s="52"/>
      <c r="F123" s="58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9"/>
      <c r="AJ123" s="67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2.75" customHeight="1">
      <c r="A124" s="50"/>
      <c r="B124" s="50"/>
      <c r="C124" s="175"/>
      <c r="D124" s="51"/>
      <c r="E124" s="52"/>
      <c r="F124" s="58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9"/>
      <c r="AJ124" s="67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2.75" customHeight="1">
      <c r="A125" s="50"/>
      <c r="B125" s="50"/>
      <c r="C125" s="175"/>
      <c r="D125" s="51"/>
      <c r="E125" s="52"/>
      <c r="F125" s="58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9"/>
      <c r="AJ125" s="67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2.75" customHeight="1">
      <c r="A126" s="50"/>
      <c r="B126" s="50"/>
      <c r="C126" s="175"/>
      <c r="D126" s="51"/>
      <c r="E126" s="52"/>
      <c r="F126" s="58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9"/>
      <c r="AJ126" s="67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2.75" customHeight="1">
      <c r="A127" s="50"/>
      <c r="B127" s="50"/>
      <c r="C127" s="175"/>
      <c r="D127" s="51"/>
      <c r="E127" s="52"/>
      <c r="F127" s="58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9"/>
      <c r="AJ127" s="67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2.75" customHeight="1">
      <c r="A128" s="50"/>
      <c r="B128" s="50"/>
      <c r="C128" s="175"/>
      <c r="D128" s="51"/>
      <c r="E128" s="52"/>
      <c r="F128" s="58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9"/>
      <c r="AJ128" s="67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2.75" customHeight="1">
      <c r="A129" s="50"/>
      <c r="B129" s="50"/>
      <c r="C129" s="175"/>
      <c r="D129" s="51"/>
      <c r="E129" s="52"/>
      <c r="F129" s="58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9"/>
      <c r="AJ129" s="67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2.75" customHeight="1">
      <c r="A130" s="50"/>
      <c r="B130" s="50"/>
      <c r="C130" s="175"/>
      <c r="D130" s="51"/>
      <c r="E130" s="52"/>
      <c r="F130" s="58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9"/>
      <c r="AJ130" s="67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2.75" customHeight="1">
      <c r="A131" s="50"/>
      <c r="B131" s="50"/>
      <c r="C131" s="175"/>
      <c r="D131" s="51"/>
      <c r="E131" s="52"/>
      <c r="F131" s="58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9"/>
      <c r="AJ131" s="67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2.75" customHeight="1">
      <c r="A132" s="50"/>
      <c r="B132" s="50"/>
      <c r="C132" s="175"/>
      <c r="D132" s="51"/>
      <c r="E132" s="52"/>
      <c r="F132" s="58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9"/>
      <c r="AJ132" s="67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2.75" customHeight="1">
      <c r="A133" s="50"/>
      <c r="B133" s="50"/>
      <c r="C133" s="175"/>
      <c r="D133" s="51"/>
      <c r="E133" s="52"/>
      <c r="F133" s="58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9"/>
      <c r="AJ133" s="67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2.75" customHeight="1">
      <c r="A134" s="50"/>
      <c r="B134" s="50"/>
      <c r="C134" s="175"/>
      <c r="D134" s="51"/>
      <c r="E134" s="52"/>
      <c r="F134" s="58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9"/>
      <c r="AJ134" s="67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ht="12.75" customHeight="1">
      <c r="A135" s="50"/>
      <c r="B135" s="50"/>
      <c r="C135" s="175"/>
      <c r="D135" s="51"/>
      <c r="E135" s="52"/>
      <c r="F135" s="58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9"/>
      <c r="AJ135" s="67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ht="12.75" customHeight="1">
      <c r="A136" s="50"/>
      <c r="B136" s="50"/>
      <c r="C136" s="175"/>
      <c r="D136" s="51"/>
      <c r="E136" s="52"/>
      <c r="F136" s="58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9"/>
      <c r="AJ136" s="67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ht="12.75" customHeight="1">
      <c r="A137" s="50"/>
      <c r="B137" s="50"/>
      <c r="C137" s="175"/>
      <c r="D137" s="51"/>
      <c r="E137" s="52"/>
      <c r="F137" s="58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9"/>
      <c r="AJ137" s="67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ht="12.75" customHeight="1">
      <c r="A138" s="50"/>
      <c r="B138" s="50"/>
      <c r="C138" s="175"/>
      <c r="D138" s="51"/>
      <c r="E138" s="52"/>
      <c r="F138" s="58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9"/>
      <c r="AJ138" s="67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 ht="12.75" customHeight="1">
      <c r="A139" s="50"/>
      <c r="B139" s="50"/>
      <c r="C139" s="175"/>
      <c r="D139" s="51"/>
      <c r="E139" s="52"/>
      <c r="F139" s="58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9"/>
      <c r="AJ139" s="67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 ht="12.75" customHeight="1">
      <c r="A140" s="50"/>
      <c r="B140" s="50"/>
      <c r="C140" s="175"/>
      <c r="D140" s="51"/>
      <c r="E140" s="52"/>
      <c r="F140" s="58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9"/>
      <c r="AJ140" s="67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ht="12.75" customHeight="1">
      <c r="A141" s="50"/>
      <c r="B141" s="50"/>
      <c r="C141" s="175"/>
      <c r="D141" s="51"/>
      <c r="E141" s="52"/>
      <c r="F141" s="58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9"/>
      <c r="AJ141" s="67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 ht="12.75" customHeight="1">
      <c r="A142" s="50"/>
      <c r="B142" s="50"/>
      <c r="C142" s="175"/>
      <c r="D142" s="51"/>
      <c r="E142" s="52"/>
      <c r="F142" s="58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9"/>
      <c r="AJ142" s="67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 ht="12.75" customHeight="1">
      <c r="A143" s="50"/>
      <c r="B143" s="50"/>
      <c r="C143" s="175"/>
      <c r="D143" s="51"/>
      <c r="E143" s="52"/>
      <c r="F143" s="58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9"/>
      <c r="AJ143" s="67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 ht="12.75" customHeight="1">
      <c r="A144" s="50"/>
      <c r="B144" s="50"/>
      <c r="C144" s="175"/>
      <c r="D144" s="51"/>
      <c r="E144" s="52"/>
      <c r="F144" s="58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9"/>
      <c r="AJ144" s="67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 ht="12.75" customHeight="1">
      <c r="A145" s="50"/>
      <c r="B145" s="50"/>
      <c r="C145" s="175"/>
      <c r="D145" s="51"/>
      <c r="E145" s="52"/>
      <c r="F145" s="58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9"/>
      <c r="AJ145" s="67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 ht="12.75" customHeight="1">
      <c r="A146" s="50"/>
      <c r="B146" s="50"/>
      <c r="C146" s="175"/>
      <c r="D146" s="51"/>
      <c r="E146" s="52"/>
      <c r="F146" s="58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9"/>
      <c r="AJ146" s="67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 ht="12.75" customHeight="1">
      <c r="A147" s="50"/>
      <c r="B147" s="50"/>
      <c r="C147" s="175"/>
      <c r="D147" s="51"/>
      <c r="E147" s="52"/>
      <c r="F147" s="58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9"/>
      <c r="AJ147" s="67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2.75" customHeight="1">
      <c r="A148" s="50"/>
      <c r="B148" s="50"/>
      <c r="C148" s="175"/>
      <c r="D148" s="51"/>
      <c r="E148" s="52"/>
      <c r="F148" s="58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9"/>
      <c r="AJ148" s="67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2.75" customHeight="1">
      <c r="A149" s="50"/>
      <c r="B149" s="50"/>
      <c r="C149" s="175"/>
      <c r="D149" s="51"/>
      <c r="E149" s="52"/>
      <c r="F149" s="58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9"/>
      <c r="AJ149" s="67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2.75" customHeight="1">
      <c r="A150" s="50"/>
      <c r="B150" s="50"/>
      <c r="C150" s="175"/>
      <c r="D150" s="51"/>
      <c r="E150" s="52"/>
      <c r="F150" s="58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9"/>
      <c r="AJ150" s="67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2.75" customHeight="1">
      <c r="A151" s="50"/>
      <c r="B151" s="50"/>
      <c r="C151" s="175"/>
      <c r="D151" s="51"/>
      <c r="E151" s="52"/>
      <c r="F151" s="58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9"/>
      <c r="AJ151" s="67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2.75" customHeight="1">
      <c r="A152" s="50"/>
      <c r="B152" s="50"/>
      <c r="C152" s="175"/>
      <c r="D152" s="51"/>
      <c r="E152" s="52"/>
      <c r="F152" s="58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9"/>
      <c r="AJ152" s="67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2.75" customHeight="1">
      <c r="A153" s="50"/>
      <c r="B153" s="50"/>
      <c r="C153" s="175"/>
      <c r="D153" s="51"/>
      <c r="E153" s="52"/>
      <c r="F153" s="58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9"/>
      <c r="AJ153" s="67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2.75" customHeight="1">
      <c r="A154" s="50"/>
      <c r="B154" s="50"/>
      <c r="C154" s="175"/>
      <c r="D154" s="51"/>
      <c r="E154" s="52"/>
      <c r="F154" s="58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9"/>
      <c r="AJ154" s="67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2.75" customHeight="1">
      <c r="A155" s="50"/>
      <c r="B155" s="50"/>
      <c r="C155" s="175"/>
      <c r="D155" s="51"/>
      <c r="E155" s="52"/>
      <c r="F155" s="58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9"/>
      <c r="AJ155" s="67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2.75" customHeight="1">
      <c r="A156" s="50"/>
      <c r="B156" s="50"/>
      <c r="C156" s="175"/>
      <c r="D156" s="51"/>
      <c r="E156" s="52"/>
      <c r="F156" s="58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9"/>
      <c r="AJ156" s="67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2.75" customHeight="1">
      <c r="A157" s="50"/>
      <c r="B157" s="50"/>
      <c r="C157" s="175"/>
      <c r="D157" s="51"/>
      <c r="E157" s="52"/>
      <c r="F157" s="58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9"/>
      <c r="AJ157" s="67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2.75" customHeight="1">
      <c r="A158" s="50"/>
      <c r="B158" s="50"/>
      <c r="C158" s="175"/>
      <c r="D158" s="51"/>
      <c r="E158" s="52"/>
      <c r="F158" s="58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9"/>
      <c r="AJ158" s="67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2.75" customHeight="1">
      <c r="A159" s="50"/>
      <c r="B159" s="50"/>
      <c r="C159" s="175"/>
      <c r="D159" s="51"/>
      <c r="E159" s="52"/>
      <c r="F159" s="58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9"/>
      <c r="AJ159" s="67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2.75" customHeight="1">
      <c r="A160" s="50"/>
      <c r="B160" s="50"/>
      <c r="C160" s="175"/>
      <c r="D160" s="51"/>
      <c r="E160" s="52"/>
      <c r="F160" s="58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9"/>
      <c r="AJ160" s="67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2.75" customHeight="1">
      <c r="A161" s="50"/>
      <c r="B161" s="50"/>
      <c r="C161" s="175"/>
      <c r="D161" s="51"/>
      <c r="E161" s="52"/>
      <c r="F161" s="58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9"/>
      <c r="AJ161" s="67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2.75" customHeight="1">
      <c r="A162" s="50"/>
      <c r="B162" s="50"/>
      <c r="C162" s="175"/>
      <c r="D162" s="51"/>
      <c r="E162" s="52"/>
      <c r="F162" s="58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9"/>
      <c r="AJ162" s="67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2.75" customHeight="1">
      <c r="A163" s="50"/>
      <c r="B163" s="50"/>
      <c r="C163" s="175"/>
      <c r="D163" s="51"/>
      <c r="E163" s="52"/>
      <c r="F163" s="58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9"/>
      <c r="AJ163" s="67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2.75" customHeight="1">
      <c r="A164" s="50"/>
      <c r="B164" s="50"/>
      <c r="C164" s="175"/>
      <c r="D164" s="51"/>
      <c r="E164" s="52"/>
      <c r="F164" s="58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9"/>
      <c r="AJ164" s="67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 ht="12.75" customHeight="1">
      <c r="A165" s="50"/>
      <c r="B165" s="50"/>
      <c r="C165" s="175"/>
      <c r="D165" s="51"/>
      <c r="E165" s="52"/>
      <c r="F165" s="58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9"/>
      <c r="AJ165" s="67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 ht="12.75" customHeight="1">
      <c r="A166" s="50"/>
      <c r="B166" s="50"/>
      <c r="C166" s="175"/>
      <c r="D166" s="51"/>
      <c r="E166" s="52"/>
      <c r="F166" s="58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9"/>
      <c r="AJ166" s="67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 ht="12.75" customHeight="1">
      <c r="A167" s="50"/>
      <c r="B167" s="50"/>
      <c r="C167" s="175"/>
      <c r="D167" s="51"/>
      <c r="E167" s="52"/>
      <c r="F167" s="58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9"/>
      <c r="AJ167" s="67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 ht="12.75" customHeight="1">
      <c r="A168" s="50"/>
      <c r="B168" s="50"/>
      <c r="C168" s="175"/>
      <c r="D168" s="51"/>
      <c r="E168" s="52"/>
      <c r="F168" s="58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9"/>
      <c r="AJ168" s="67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 ht="12.75" customHeight="1">
      <c r="A169" s="50"/>
      <c r="B169" s="50"/>
      <c r="C169" s="175"/>
      <c r="D169" s="51"/>
      <c r="E169" s="52"/>
      <c r="F169" s="58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9"/>
      <c r="AJ169" s="67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 ht="12.75" customHeight="1">
      <c r="A170" s="50"/>
      <c r="B170" s="50"/>
      <c r="C170" s="175"/>
      <c r="D170" s="51"/>
      <c r="E170" s="52"/>
      <c r="F170" s="58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9"/>
      <c r="AJ170" s="67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 ht="12.75" customHeight="1">
      <c r="A171" s="50"/>
      <c r="B171" s="50"/>
      <c r="C171" s="175"/>
      <c r="D171" s="51"/>
      <c r="E171" s="52"/>
      <c r="F171" s="58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9"/>
      <c r="AJ171" s="67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 ht="12.75" customHeight="1">
      <c r="A172" s="50"/>
      <c r="B172" s="50"/>
      <c r="C172" s="175"/>
      <c r="D172" s="51"/>
      <c r="E172" s="52"/>
      <c r="F172" s="58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9"/>
      <c r="AJ172" s="67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 ht="12.75" customHeight="1">
      <c r="A173" s="50"/>
      <c r="B173" s="50"/>
      <c r="C173" s="175"/>
      <c r="D173" s="51"/>
      <c r="E173" s="52"/>
      <c r="F173" s="58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9"/>
      <c r="AJ173" s="67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 ht="12.75" customHeight="1">
      <c r="A174" s="50"/>
      <c r="B174" s="50"/>
      <c r="C174" s="175"/>
      <c r="D174" s="51"/>
      <c r="E174" s="52"/>
      <c r="F174" s="58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9"/>
      <c r="AJ174" s="67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 ht="12.75" customHeight="1">
      <c r="A175" s="50"/>
      <c r="B175" s="50"/>
      <c r="C175" s="175"/>
      <c r="D175" s="51"/>
      <c r="E175" s="52"/>
      <c r="F175" s="58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9"/>
      <c r="AJ175" s="67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 ht="12.75" customHeight="1">
      <c r="A176" s="50"/>
      <c r="B176" s="50"/>
      <c r="C176" s="175"/>
      <c r="D176" s="51"/>
      <c r="E176" s="52"/>
      <c r="F176" s="58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9"/>
      <c r="AJ176" s="67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 ht="12.75" customHeight="1">
      <c r="A177" s="50"/>
      <c r="B177" s="50"/>
      <c r="C177" s="175"/>
      <c r="D177" s="51"/>
      <c r="E177" s="52"/>
      <c r="F177" s="58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9"/>
      <c r="AJ177" s="67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 ht="12.75" customHeight="1">
      <c r="A178" s="50"/>
      <c r="B178" s="50"/>
      <c r="C178" s="175"/>
      <c r="D178" s="51"/>
      <c r="E178" s="52"/>
      <c r="F178" s="58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9"/>
      <c r="AJ178" s="67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 ht="12.75" customHeight="1">
      <c r="A179" s="50"/>
      <c r="B179" s="50"/>
      <c r="C179" s="175"/>
      <c r="D179" s="51"/>
      <c r="E179" s="52"/>
      <c r="F179" s="58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9"/>
      <c r="AJ179" s="67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 ht="12.75" customHeight="1">
      <c r="A180" s="50"/>
      <c r="B180" s="50"/>
      <c r="C180" s="175"/>
      <c r="D180" s="51"/>
      <c r="E180" s="52"/>
      <c r="F180" s="58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9"/>
      <c r="AJ180" s="67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 ht="12.75" customHeight="1">
      <c r="A181" s="50"/>
      <c r="B181" s="50"/>
      <c r="C181" s="175"/>
      <c r="D181" s="51"/>
      <c r="E181" s="52"/>
      <c r="F181" s="58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9"/>
      <c r="AJ181" s="67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 ht="12.75" customHeight="1">
      <c r="A182" s="50"/>
      <c r="B182" s="50"/>
      <c r="C182" s="175"/>
      <c r="D182" s="51"/>
      <c r="E182" s="52"/>
      <c r="F182" s="58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9"/>
      <c r="AJ182" s="67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 ht="12.75" customHeight="1">
      <c r="A183" s="50"/>
      <c r="B183" s="50"/>
      <c r="C183" s="175"/>
      <c r="D183" s="51"/>
      <c r="E183" s="52"/>
      <c r="F183" s="58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9"/>
      <c r="AJ183" s="67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 ht="12.75" customHeight="1">
      <c r="A184" s="50"/>
      <c r="B184" s="50"/>
      <c r="C184" s="175"/>
      <c r="D184" s="51"/>
      <c r="E184" s="52"/>
      <c r="F184" s="58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9"/>
      <c r="AJ184" s="67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 ht="12.75" customHeight="1">
      <c r="A185" s="50"/>
      <c r="B185" s="50"/>
      <c r="C185" s="175"/>
      <c r="D185" s="51"/>
      <c r="E185" s="52"/>
      <c r="F185" s="58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9"/>
      <c r="AJ185" s="67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 ht="12.75" customHeight="1">
      <c r="A186" s="50"/>
      <c r="B186" s="50"/>
      <c r="C186" s="175"/>
      <c r="D186" s="51"/>
      <c r="E186" s="52"/>
      <c r="F186" s="58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9"/>
      <c r="AJ186" s="67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 ht="12.75" customHeight="1">
      <c r="A187" s="50"/>
      <c r="B187" s="50"/>
      <c r="C187" s="175"/>
      <c r="D187" s="51"/>
      <c r="E187" s="52"/>
      <c r="F187" s="58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9"/>
      <c r="AJ187" s="67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 ht="12.75" customHeight="1">
      <c r="A188" s="50"/>
      <c r="B188" s="50"/>
      <c r="C188" s="175"/>
      <c r="D188" s="51"/>
      <c r="E188" s="52"/>
      <c r="F188" s="58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9"/>
      <c r="AJ188" s="67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 ht="12.75" customHeight="1">
      <c r="A189" s="50"/>
      <c r="B189" s="50"/>
      <c r="C189" s="175"/>
      <c r="D189" s="51"/>
      <c r="E189" s="52"/>
      <c r="F189" s="58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9"/>
      <c r="AJ189" s="67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 ht="12.75" customHeight="1">
      <c r="A190" s="50"/>
      <c r="B190" s="50"/>
      <c r="C190" s="175"/>
      <c r="D190" s="51"/>
      <c r="E190" s="52"/>
      <c r="F190" s="58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9"/>
      <c r="AJ190" s="67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 ht="12.75" customHeight="1">
      <c r="A191" s="50"/>
      <c r="B191" s="50"/>
      <c r="C191" s="175"/>
      <c r="D191" s="51"/>
      <c r="E191" s="52"/>
      <c r="F191" s="58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9"/>
      <c r="AJ191" s="67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 ht="12.75" customHeight="1">
      <c r="A192" s="50"/>
      <c r="B192" s="50"/>
      <c r="C192" s="175"/>
      <c r="D192" s="51"/>
      <c r="E192" s="52"/>
      <c r="F192" s="58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9"/>
      <c r="AJ192" s="67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 ht="12.75" customHeight="1">
      <c r="A193" s="50"/>
      <c r="B193" s="50"/>
      <c r="C193" s="175"/>
      <c r="D193" s="51"/>
      <c r="E193" s="52"/>
      <c r="F193" s="58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9"/>
      <c r="AJ193" s="67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 ht="12.75" customHeight="1">
      <c r="A194" s="50"/>
      <c r="B194" s="50"/>
      <c r="C194" s="175"/>
      <c r="D194" s="51"/>
      <c r="E194" s="52"/>
      <c r="F194" s="58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9"/>
      <c r="AJ194" s="67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 ht="12.75" customHeight="1">
      <c r="A195" s="50"/>
      <c r="B195" s="50"/>
      <c r="C195" s="175"/>
      <c r="D195" s="51"/>
      <c r="E195" s="52"/>
      <c r="F195" s="58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9"/>
      <c r="AJ195" s="67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 ht="12.75" customHeight="1">
      <c r="A196" s="50"/>
      <c r="B196" s="50"/>
      <c r="C196" s="175"/>
      <c r="D196" s="51"/>
      <c r="E196" s="52"/>
      <c r="F196" s="58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9"/>
      <c r="AJ196" s="67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 ht="12.75" customHeight="1">
      <c r="A197" s="50"/>
      <c r="B197" s="50"/>
      <c r="C197" s="175"/>
      <c r="D197" s="51"/>
      <c r="E197" s="52"/>
      <c r="F197" s="58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9"/>
      <c r="AJ197" s="67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 ht="12.75" customHeight="1">
      <c r="A198" s="50"/>
      <c r="B198" s="50"/>
      <c r="C198" s="175"/>
      <c r="D198" s="51"/>
      <c r="E198" s="52"/>
      <c r="F198" s="58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9"/>
      <c r="AJ198" s="67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 ht="12.75" customHeight="1">
      <c r="A199" s="50"/>
      <c r="B199" s="50"/>
      <c r="C199" s="175"/>
      <c r="D199" s="51"/>
      <c r="E199" s="52"/>
      <c r="F199" s="58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9"/>
      <c r="AJ199" s="67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 ht="12.75" customHeight="1">
      <c r="A200" s="50"/>
      <c r="B200" s="50"/>
      <c r="C200" s="175"/>
      <c r="D200" s="51"/>
      <c r="E200" s="52"/>
      <c r="F200" s="58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9"/>
      <c r="AJ200" s="67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 ht="12.75" customHeight="1">
      <c r="A201" s="50"/>
      <c r="B201" s="50"/>
      <c r="C201" s="175"/>
      <c r="D201" s="51"/>
      <c r="E201" s="52"/>
      <c r="F201" s="58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9"/>
      <c r="AJ201" s="67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 ht="12.75" customHeight="1">
      <c r="A202" s="50"/>
      <c r="B202" s="50"/>
      <c r="C202" s="175"/>
      <c r="D202" s="51"/>
      <c r="E202" s="52"/>
      <c r="F202" s="58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9"/>
      <c r="AJ202" s="67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 ht="12.75" customHeight="1">
      <c r="A203" s="50"/>
      <c r="B203" s="50"/>
      <c r="C203" s="175"/>
      <c r="D203" s="51"/>
      <c r="E203" s="52"/>
      <c r="F203" s="58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9"/>
      <c r="AJ203" s="67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 ht="12.75" customHeight="1">
      <c r="A204" s="50"/>
      <c r="B204" s="50"/>
      <c r="C204" s="175"/>
      <c r="D204" s="51"/>
      <c r="E204" s="52"/>
      <c r="F204" s="58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9"/>
      <c r="AJ204" s="67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 ht="12.75" customHeight="1">
      <c r="A205" s="50"/>
      <c r="B205" s="50"/>
      <c r="C205" s="175"/>
      <c r="D205" s="51"/>
      <c r="E205" s="52"/>
      <c r="F205" s="58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9"/>
      <c r="AJ205" s="67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 ht="12.75" customHeight="1">
      <c r="A206" s="50"/>
      <c r="B206" s="50"/>
      <c r="C206" s="175"/>
      <c r="D206" s="51"/>
      <c r="E206" s="52"/>
      <c r="F206" s="58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9"/>
      <c r="AJ206" s="67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 ht="12.75" customHeight="1">
      <c r="A207" s="50"/>
      <c r="B207" s="50"/>
      <c r="C207" s="175"/>
      <c r="D207" s="51"/>
      <c r="E207" s="52"/>
      <c r="F207" s="58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9"/>
      <c r="AJ207" s="67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 ht="12.75" customHeight="1">
      <c r="A208" s="50"/>
      <c r="B208" s="50"/>
      <c r="C208" s="175"/>
      <c r="D208" s="51"/>
      <c r="E208" s="52"/>
      <c r="F208" s="58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9"/>
      <c r="AJ208" s="67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 ht="12.75" customHeight="1">
      <c r="A209" s="50"/>
      <c r="B209" s="50"/>
      <c r="C209" s="175"/>
      <c r="D209" s="51"/>
      <c r="E209" s="52"/>
      <c r="F209" s="58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9"/>
      <c r="AJ209" s="67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 ht="12.75" customHeight="1">
      <c r="A210" s="50"/>
      <c r="B210" s="50"/>
      <c r="C210" s="175"/>
      <c r="D210" s="51"/>
      <c r="E210" s="52"/>
      <c r="F210" s="58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9"/>
      <c r="AJ210" s="67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 ht="12.75" customHeight="1">
      <c r="A211" s="50"/>
      <c r="B211" s="50"/>
      <c r="C211" s="175"/>
      <c r="D211" s="51"/>
      <c r="E211" s="52"/>
      <c r="F211" s="58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9"/>
      <c r="AJ211" s="67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 ht="12.75" customHeight="1">
      <c r="A212" s="50"/>
      <c r="B212" s="50"/>
      <c r="C212" s="175"/>
      <c r="D212" s="51"/>
      <c r="E212" s="52"/>
      <c r="F212" s="58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9"/>
      <c r="AJ212" s="67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 ht="12.75" customHeight="1">
      <c r="A213" s="50"/>
      <c r="B213" s="50"/>
      <c r="C213" s="175"/>
      <c r="D213" s="51"/>
      <c r="E213" s="52"/>
      <c r="F213" s="58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9"/>
      <c r="AJ213" s="67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 ht="12.75" customHeight="1">
      <c r="A214" s="50"/>
      <c r="B214" s="50"/>
      <c r="C214" s="175"/>
      <c r="D214" s="51"/>
      <c r="E214" s="52"/>
      <c r="F214" s="58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9"/>
      <c r="AJ214" s="67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 ht="12.75" customHeight="1">
      <c r="A215" s="50"/>
      <c r="B215" s="50"/>
      <c r="C215" s="175"/>
      <c r="D215" s="51"/>
      <c r="E215" s="52"/>
      <c r="F215" s="58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9"/>
      <c r="AJ215" s="67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 ht="12.75" customHeight="1">
      <c r="A216" s="50"/>
      <c r="B216" s="50"/>
      <c r="C216" s="175"/>
      <c r="D216" s="51"/>
      <c r="E216" s="52"/>
      <c r="F216" s="58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9"/>
      <c r="AJ216" s="67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 ht="12.75" customHeight="1">
      <c r="A217" s="50"/>
      <c r="B217" s="50"/>
      <c r="C217" s="175"/>
      <c r="D217" s="51"/>
      <c r="E217" s="52"/>
      <c r="F217" s="58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9"/>
      <c r="AJ217" s="67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58" ht="12.75" customHeight="1">
      <c r="A218" s="50"/>
      <c r="B218" s="50"/>
      <c r="C218" s="175"/>
      <c r="D218" s="51"/>
      <c r="E218" s="52"/>
      <c r="F218" s="58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9"/>
      <c r="AJ218" s="67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:58" ht="12.75" customHeight="1">
      <c r="A219" s="50"/>
      <c r="B219" s="50"/>
      <c r="C219" s="175"/>
      <c r="D219" s="51"/>
      <c r="E219" s="52"/>
      <c r="F219" s="58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9"/>
      <c r="AJ219" s="67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:58" ht="12.75" customHeight="1">
      <c r="A220" s="50"/>
      <c r="B220" s="50"/>
      <c r="C220" s="175"/>
      <c r="D220" s="51"/>
      <c r="E220" s="52"/>
      <c r="F220" s="58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9"/>
      <c r="AJ220" s="67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1:58" ht="12.75" customHeight="1">
      <c r="A221" s="50"/>
      <c r="B221" s="50"/>
      <c r="C221" s="175"/>
      <c r="D221" s="51"/>
      <c r="E221" s="52"/>
      <c r="F221" s="58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9"/>
      <c r="AJ221" s="67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:58" ht="12.75" customHeight="1">
      <c r="A222" s="50"/>
      <c r="B222" s="50"/>
      <c r="C222" s="175"/>
      <c r="D222" s="51"/>
      <c r="E222" s="52"/>
      <c r="F222" s="58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9"/>
      <c r="AJ222" s="67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:58" ht="12.75" customHeight="1">
      <c r="A223" s="50"/>
      <c r="B223" s="50"/>
      <c r="C223" s="175"/>
      <c r="D223" s="51"/>
      <c r="E223" s="52"/>
      <c r="F223" s="58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9"/>
      <c r="AJ223" s="67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:58" ht="12.75" customHeight="1">
      <c r="A224" s="50"/>
      <c r="B224" s="50"/>
      <c r="C224" s="175"/>
      <c r="D224" s="51"/>
      <c r="E224" s="52"/>
      <c r="F224" s="58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9"/>
      <c r="AJ224" s="67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:58" ht="12.75" customHeight="1">
      <c r="A225" s="50"/>
      <c r="B225" s="50"/>
      <c r="C225" s="175"/>
      <c r="D225" s="51"/>
      <c r="E225" s="52"/>
      <c r="F225" s="58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9"/>
      <c r="AJ225" s="67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:58" ht="12.75" customHeight="1">
      <c r="A226" s="50"/>
      <c r="B226" s="50"/>
      <c r="C226" s="175"/>
      <c r="D226" s="51"/>
      <c r="E226" s="52"/>
      <c r="F226" s="58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9"/>
      <c r="AJ226" s="67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1:58" ht="12.75" customHeight="1">
      <c r="A227" s="50"/>
      <c r="B227" s="50"/>
      <c r="C227" s="175"/>
      <c r="D227" s="51"/>
      <c r="E227" s="52"/>
      <c r="F227" s="58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9"/>
      <c r="AJ227" s="67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1:58" ht="12.75" customHeight="1">
      <c r="A228" s="50"/>
      <c r="B228" s="50"/>
      <c r="C228" s="175"/>
      <c r="D228" s="51"/>
      <c r="E228" s="52"/>
      <c r="F228" s="58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9"/>
      <c r="AJ228" s="67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1:58" ht="12.75" customHeight="1">
      <c r="A229" s="50"/>
      <c r="B229" s="50"/>
      <c r="C229" s="175"/>
      <c r="D229" s="51"/>
      <c r="E229" s="52"/>
      <c r="F229" s="58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9"/>
      <c r="AJ229" s="67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1:58" ht="12.75" customHeight="1">
      <c r="A230" s="50"/>
      <c r="B230" s="50"/>
      <c r="C230" s="175"/>
      <c r="D230" s="51"/>
      <c r="E230" s="52"/>
      <c r="F230" s="58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9"/>
      <c r="AJ230" s="67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1:58" ht="12.75" customHeight="1">
      <c r="A231" s="50"/>
      <c r="B231" s="50"/>
      <c r="C231" s="175"/>
      <c r="D231" s="51"/>
      <c r="E231" s="52"/>
      <c r="F231" s="58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9"/>
      <c r="AJ231" s="67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1:58" ht="12.75" customHeight="1">
      <c r="A232" s="50"/>
      <c r="B232" s="50"/>
      <c r="C232" s="175"/>
      <c r="D232" s="51"/>
      <c r="E232" s="52"/>
      <c r="F232" s="58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9"/>
      <c r="AJ232" s="67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1:58" ht="12.75" customHeight="1">
      <c r="A233" s="50"/>
      <c r="B233" s="50"/>
      <c r="C233" s="175"/>
      <c r="D233" s="51"/>
      <c r="E233" s="52"/>
      <c r="F233" s="58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9"/>
      <c r="AJ233" s="67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1:58" ht="12.75" customHeight="1">
      <c r="A234" s="50"/>
      <c r="B234" s="50"/>
      <c r="C234" s="175"/>
      <c r="D234" s="51"/>
      <c r="E234" s="52"/>
      <c r="F234" s="58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9"/>
      <c r="AJ234" s="67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  <row r="235" spans="1:58" ht="12.75" customHeight="1">
      <c r="A235" s="50"/>
      <c r="B235" s="50"/>
      <c r="C235" s="175"/>
      <c r="D235" s="51"/>
      <c r="E235" s="52"/>
      <c r="F235" s="58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9"/>
      <c r="AJ235" s="67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</row>
    <row r="236" spans="1:58" ht="12.75" customHeight="1">
      <c r="A236" s="50"/>
      <c r="B236" s="50"/>
      <c r="C236" s="175"/>
      <c r="D236" s="51"/>
      <c r="E236" s="52"/>
      <c r="F236" s="58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9"/>
      <c r="AJ236" s="67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</row>
    <row r="237" spans="1:58" ht="12.75" customHeight="1">
      <c r="A237" s="50"/>
      <c r="B237" s="50"/>
      <c r="C237" s="175"/>
      <c r="D237" s="51"/>
      <c r="E237" s="52"/>
      <c r="F237" s="58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9"/>
      <c r="AJ237" s="67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</row>
    <row r="238" spans="1:58" ht="12.75" customHeight="1">
      <c r="A238" s="50"/>
      <c r="B238" s="50"/>
      <c r="C238" s="175"/>
      <c r="D238" s="51"/>
      <c r="E238" s="52"/>
      <c r="F238" s="58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9"/>
      <c r="AJ238" s="67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</row>
    <row r="239" spans="1:58" ht="12.75" customHeight="1">
      <c r="A239" s="50"/>
      <c r="B239" s="50"/>
      <c r="C239" s="175"/>
      <c r="D239" s="51"/>
      <c r="E239" s="52"/>
      <c r="F239" s="58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9"/>
      <c r="AJ239" s="67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 ht="12.75" customHeight="1">
      <c r="A240" s="50"/>
      <c r="B240" s="50"/>
      <c r="C240" s="175"/>
      <c r="D240" s="51"/>
      <c r="E240" s="52"/>
      <c r="F240" s="58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9"/>
      <c r="AJ240" s="67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 ht="12.75" customHeight="1">
      <c r="A241" s="50"/>
      <c r="B241" s="50"/>
      <c r="C241" s="175"/>
      <c r="D241" s="51"/>
      <c r="E241" s="52"/>
      <c r="F241" s="58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9"/>
      <c r="AJ241" s="67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</row>
    <row r="242" spans="1:58" ht="12.75" customHeight="1">
      <c r="A242" s="50"/>
      <c r="B242" s="50"/>
      <c r="C242" s="175"/>
      <c r="D242" s="51"/>
      <c r="E242" s="52"/>
      <c r="F242" s="58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9"/>
      <c r="AJ242" s="67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 ht="12.75" customHeight="1">
      <c r="A243" s="50"/>
      <c r="B243" s="50"/>
      <c r="C243" s="175"/>
      <c r="D243" s="51"/>
      <c r="E243" s="52"/>
      <c r="F243" s="58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9"/>
      <c r="AJ243" s="67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</row>
    <row r="244" spans="1:58" ht="12.75" customHeight="1">
      <c r="A244" s="50"/>
      <c r="B244" s="50"/>
      <c r="C244" s="175"/>
      <c r="D244" s="51"/>
      <c r="E244" s="52"/>
      <c r="F244" s="58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9"/>
      <c r="AJ244" s="67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</row>
    <row r="245" spans="1:58" ht="12.75" customHeight="1">
      <c r="A245" s="50"/>
      <c r="B245" s="50"/>
      <c r="C245" s="175"/>
      <c r="D245" s="51"/>
      <c r="E245" s="52"/>
      <c r="F245" s="58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9"/>
      <c r="AJ245" s="67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</row>
    <row r="246" spans="1:58" ht="12.75" customHeight="1">
      <c r="A246" s="50"/>
      <c r="B246" s="50"/>
      <c r="C246" s="175"/>
      <c r="D246" s="51"/>
      <c r="E246" s="52"/>
      <c r="F246" s="58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9"/>
      <c r="AJ246" s="67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</row>
    <row r="247" spans="1:58" ht="12.75" customHeight="1">
      <c r="A247" s="50"/>
      <c r="B247" s="50"/>
      <c r="C247" s="175"/>
      <c r="D247" s="51"/>
      <c r="E247" s="52"/>
      <c r="F247" s="58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9"/>
      <c r="AJ247" s="67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</row>
    <row r="248" spans="1:58" ht="12.75" customHeight="1">
      <c r="A248" s="50"/>
      <c r="B248" s="50"/>
      <c r="C248" s="175"/>
      <c r="D248" s="51"/>
      <c r="E248" s="52"/>
      <c r="F248" s="58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9"/>
      <c r="AJ248" s="67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</row>
    <row r="249" spans="1:58" ht="12.75" customHeight="1">
      <c r="A249" s="50"/>
      <c r="B249" s="50"/>
      <c r="C249" s="175"/>
      <c r="D249" s="51"/>
      <c r="E249" s="52"/>
      <c r="F249" s="58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9"/>
      <c r="AJ249" s="67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</row>
    <row r="250" spans="1:58" ht="12.75" customHeight="1">
      <c r="A250" s="50"/>
      <c r="B250" s="50"/>
      <c r="C250" s="175"/>
      <c r="D250" s="51"/>
      <c r="E250" s="52"/>
      <c r="F250" s="58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9"/>
      <c r="AJ250" s="67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 ht="12.75" customHeight="1">
      <c r="A251" s="50"/>
      <c r="B251" s="50"/>
      <c r="C251" s="175"/>
      <c r="D251" s="51"/>
      <c r="E251" s="52"/>
      <c r="F251" s="58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9"/>
      <c r="AJ251" s="67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 ht="12.75" customHeight="1">
      <c r="A252" s="50"/>
      <c r="B252" s="50"/>
      <c r="C252" s="175"/>
      <c r="D252" s="51"/>
      <c r="E252" s="52"/>
      <c r="F252" s="58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9"/>
      <c r="AJ252" s="67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 ht="12.75" customHeight="1">
      <c r="A253" s="50"/>
      <c r="B253" s="50"/>
      <c r="C253" s="175"/>
      <c r="D253" s="51"/>
      <c r="E253" s="52"/>
      <c r="F253" s="58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9"/>
      <c r="AJ253" s="67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</row>
    <row r="254" spans="1:58" ht="12.75" customHeight="1">
      <c r="A254" s="50"/>
      <c r="B254" s="50"/>
      <c r="C254" s="175"/>
      <c r="D254" s="51"/>
      <c r="E254" s="52"/>
      <c r="F254" s="58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9"/>
      <c r="AJ254" s="67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</row>
    <row r="255" spans="1:58" ht="12.75" customHeight="1">
      <c r="A255" s="50"/>
      <c r="B255" s="50"/>
      <c r="C255" s="175"/>
      <c r="D255" s="51"/>
      <c r="E255" s="52"/>
      <c r="F255" s="58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9"/>
      <c r="AJ255" s="67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</row>
    <row r="256" spans="1:58" ht="12.75" customHeight="1">
      <c r="A256" s="50"/>
      <c r="B256" s="50"/>
      <c r="C256" s="175"/>
      <c r="D256" s="51"/>
      <c r="E256" s="52"/>
      <c r="F256" s="58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9"/>
      <c r="AJ256" s="67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</row>
    <row r="257" spans="1:58" ht="12.75" customHeight="1">
      <c r="A257" s="50"/>
      <c r="B257" s="50"/>
      <c r="C257" s="175"/>
      <c r="D257" s="51"/>
      <c r="E257" s="52"/>
      <c r="F257" s="58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9"/>
      <c r="AJ257" s="67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</row>
    <row r="258" spans="1:58" ht="12.75" customHeight="1">
      <c r="A258" s="50"/>
      <c r="B258" s="50"/>
      <c r="C258" s="175"/>
      <c r="D258" s="51"/>
      <c r="E258" s="52"/>
      <c r="F258" s="58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9"/>
      <c r="AJ258" s="67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</row>
    <row r="259" spans="1:58" ht="12.75" customHeight="1">
      <c r="A259" s="50"/>
      <c r="B259" s="50"/>
      <c r="C259" s="175"/>
      <c r="D259" s="51"/>
      <c r="E259" s="52"/>
      <c r="F259" s="58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9"/>
      <c r="AJ259" s="67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</row>
    <row r="260" spans="1:58" ht="12.75" customHeight="1">
      <c r="A260" s="50"/>
      <c r="B260" s="50"/>
      <c r="C260" s="175"/>
      <c r="D260" s="51"/>
      <c r="E260" s="52"/>
      <c r="F260" s="58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9"/>
      <c r="AJ260" s="67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</row>
    <row r="261" spans="1:58" ht="12.75" customHeight="1">
      <c r="A261" s="50"/>
      <c r="B261" s="50"/>
      <c r="C261" s="175"/>
      <c r="D261" s="51"/>
      <c r="E261" s="52"/>
      <c r="F261" s="58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9"/>
      <c r="AJ261" s="67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</row>
    <row r="262" spans="1:58" ht="12.75" customHeight="1">
      <c r="A262" s="50"/>
      <c r="B262" s="50"/>
      <c r="C262" s="175"/>
      <c r="D262" s="51"/>
      <c r="E262" s="52"/>
      <c r="F262" s="58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9"/>
      <c r="AJ262" s="67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</row>
    <row r="263" spans="1:58" ht="12.75" customHeight="1">
      <c r="A263" s="50"/>
      <c r="B263" s="50"/>
      <c r="C263" s="175"/>
      <c r="D263" s="51"/>
      <c r="E263" s="52"/>
      <c r="F263" s="58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9"/>
      <c r="AJ263" s="67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</row>
    <row r="264" spans="1:58" ht="12.75" customHeight="1">
      <c r="A264" s="50"/>
      <c r="B264" s="50"/>
      <c r="C264" s="175"/>
      <c r="D264" s="51"/>
      <c r="E264" s="52"/>
      <c r="F264" s="58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9"/>
      <c r="AJ264" s="67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</row>
    <row r="265" spans="1:58" ht="12.75" customHeight="1">
      <c r="A265" s="50"/>
      <c r="B265" s="50"/>
      <c r="C265" s="175"/>
      <c r="D265" s="51"/>
      <c r="E265" s="52"/>
      <c r="F265" s="58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9"/>
      <c r="AJ265" s="67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</row>
    <row r="266" spans="1:58" ht="12.75" customHeight="1">
      <c r="A266" s="50"/>
      <c r="B266" s="50"/>
      <c r="C266" s="175"/>
      <c r="D266" s="51"/>
      <c r="E266" s="52"/>
      <c r="F266" s="58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9"/>
      <c r="AJ266" s="67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</row>
    <row r="267" spans="1:58" ht="12.75" customHeight="1">
      <c r="A267" s="50"/>
      <c r="B267" s="50"/>
      <c r="C267" s="175"/>
      <c r="D267" s="51"/>
      <c r="E267" s="52"/>
      <c r="F267" s="58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9"/>
      <c r="AJ267" s="67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</row>
    <row r="268" spans="1:58" ht="12.75" customHeight="1">
      <c r="A268" s="50"/>
      <c r="B268" s="50"/>
      <c r="C268" s="175"/>
      <c r="D268" s="51"/>
      <c r="E268" s="52"/>
      <c r="F268" s="58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9"/>
      <c r="AJ268" s="67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</row>
    <row r="269" spans="1:58" ht="12.75" customHeight="1">
      <c r="A269" s="50"/>
      <c r="B269" s="50"/>
      <c r="C269" s="175"/>
      <c r="D269" s="51"/>
      <c r="E269" s="52"/>
      <c r="F269" s="58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9"/>
      <c r="AJ269" s="67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</row>
    <row r="270" spans="1:58" ht="12.75" customHeight="1">
      <c r="A270" s="50"/>
      <c r="B270" s="50"/>
      <c r="C270" s="175"/>
      <c r="D270" s="51"/>
      <c r="E270" s="52"/>
      <c r="F270" s="58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9"/>
      <c r="AJ270" s="67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</row>
    <row r="271" spans="1:58" ht="12.75" customHeight="1">
      <c r="A271" s="50"/>
      <c r="B271" s="50"/>
      <c r="C271" s="175"/>
      <c r="D271" s="51"/>
      <c r="E271" s="52"/>
      <c r="F271" s="58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9"/>
      <c r="AJ271" s="67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</row>
    <row r="272" spans="1:58" ht="12.75" customHeight="1">
      <c r="A272" s="50"/>
      <c r="B272" s="50"/>
      <c r="C272" s="175"/>
      <c r="D272" s="51"/>
      <c r="E272" s="52"/>
      <c r="F272" s="58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9"/>
      <c r="AJ272" s="67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</row>
    <row r="273" spans="1:58" ht="12.75" customHeight="1">
      <c r="A273" s="50"/>
      <c r="B273" s="50"/>
      <c r="C273" s="175"/>
      <c r="D273" s="51"/>
      <c r="E273" s="52"/>
      <c r="F273" s="58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9"/>
      <c r="AJ273" s="67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</row>
    <row r="274" spans="1:58" ht="12.75" customHeight="1">
      <c r="A274" s="50"/>
      <c r="B274" s="50"/>
      <c r="C274" s="175"/>
      <c r="D274" s="51"/>
      <c r="E274" s="52"/>
      <c r="F274" s="58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9"/>
      <c r="AJ274" s="67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</row>
    <row r="275" spans="1:58" ht="12.75" customHeight="1">
      <c r="A275" s="50"/>
      <c r="B275" s="50"/>
      <c r="C275" s="175"/>
      <c r="D275" s="51"/>
      <c r="E275" s="52"/>
      <c r="F275" s="58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9"/>
      <c r="AJ275" s="67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</row>
    <row r="276" spans="1:58" ht="12.75" customHeight="1">
      <c r="A276" s="50"/>
      <c r="B276" s="50"/>
      <c r="C276" s="175"/>
      <c r="D276" s="51"/>
      <c r="E276" s="52"/>
      <c r="F276" s="58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9"/>
      <c r="AJ276" s="67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</row>
    <row r="277" spans="1:58" ht="12.75" customHeight="1">
      <c r="A277" s="50"/>
      <c r="B277" s="50"/>
      <c r="C277" s="175"/>
      <c r="D277" s="51"/>
      <c r="E277" s="52"/>
      <c r="F277" s="58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9"/>
      <c r="AJ277" s="67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</row>
    <row r="278" spans="1:58" ht="12.75" customHeight="1">
      <c r="A278" s="50"/>
      <c r="B278" s="50"/>
      <c r="C278" s="175"/>
      <c r="D278" s="51"/>
      <c r="E278" s="52"/>
      <c r="F278" s="58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9"/>
      <c r="AJ278" s="67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</row>
    <row r="279" spans="1:58" ht="12.75" customHeight="1">
      <c r="A279" s="50"/>
      <c r="B279" s="50"/>
      <c r="C279" s="175"/>
      <c r="D279" s="51"/>
      <c r="E279" s="52"/>
      <c r="F279" s="58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9"/>
      <c r="AJ279" s="67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</row>
    <row r="280" spans="1:58" ht="12.75" customHeight="1">
      <c r="A280" s="50"/>
      <c r="B280" s="50"/>
      <c r="C280" s="175"/>
      <c r="D280" s="51"/>
      <c r="E280" s="52"/>
      <c r="F280" s="58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9"/>
      <c r="AJ280" s="67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</row>
    <row r="281" spans="1:58" ht="12.75" customHeight="1">
      <c r="A281" s="50"/>
      <c r="B281" s="50"/>
      <c r="C281" s="175"/>
      <c r="D281" s="51"/>
      <c r="E281" s="52"/>
      <c r="F281" s="58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9"/>
      <c r="AJ281" s="67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</row>
    <row r="282" spans="1:58" ht="12.75" customHeight="1">
      <c r="A282" s="50"/>
      <c r="B282" s="50"/>
      <c r="C282" s="175"/>
      <c r="D282" s="51"/>
      <c r="E282" s="52"/>
      <c r="F282" s="58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9"/>
      <c r="AJ282" s="67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</row>
    <row r="283" spans="1:58" ht="12.75" customHeight="1">
      <c r="A283" s="50"/>
      <c r="B283" s="50"/>
      <c r="C283" s="175"/>
      <c r="D283" s="51"/>
      <c r="E283" s="52"/>
      <c r="F283" s="58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9"/>
      <c r="AJ283" s="67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</row>
    <row r="284" spans="1:58" ht="12.75" customHeight="1">
      <c r="A284" s="50"/>
      <c r="B284" s="50"/>
      <c r="C284" s="175"/>
      <c r="D284" s="51"/>
      <c r="E284" s="52"/>
      <c r="F284" s="58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9"/>
      <c r="AJ284" s="67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</row>
    <row r="285" spans="1:58" ht="12.75" customHeight="1">
      <c r="A285" s="50"/>
      <c r="B285" s="50"/>
      <c r="C285" s="175"/>
      <c r="D285" s="51"/>
      <c r="E285" s="52"/>
      <c r="F285" s="58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9"/>
      <c r="AJ285" s="67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</row>
    <row r="286" spans="1:58" ht="12.75" customHeight="1">
      <c r="A286" s="50"/>
      <c r="B286" s="50"/>
      <c r="C286" s="175"/>
      <c r="D286" s="51"/>
      <c r="E286" s="52"/>
      <c r="F286" s="58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9"/>
      <c r="AJ286" s="67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</row>
    <row r="287" spans="1:58" ht="12.75" customHeight="1">
      <c r="A287" s="50"/>
      <c r="B287" s="50"/>
      <c r="C287" s="175"/>
      <c r="D287" s="51"/>
      <c r="E287" s="52"/>
      <c r="F287" s="58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9"/>
      <c r="AJ287" s="67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</row>
    <row r="288" spans="1:58" ht="12.75" customHeight="1">
      <c r="A288" s="50"/>
      <c r="B288" s="50"/>
      <c r="C288" s="175"/>
      <c r="D288" s="51"/>
      <c r="E288" s="52"/>
      <c r="F288" s="58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9"/>
      <c r="AJ288" s="67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</row>
    <row r="289" spans="1:58" ht="12.75" customHeight="1">
      <c r="A289" s="50"/>
      <c r="B289" s="50"/>
      <c r="C289" s="175"/>
      <c r="D289" s="51"/>
      <c r="E289" s="52"/>
      <c r="F289" s="58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9"/>
      <c r="AJ289" s="67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</row>
    <row r="290" spans="1:58" ht="12.75" customHeight="1">
      <c r="A290" s="50"/>
      <c r="B290" s="50"/>
      <c r="C290" s="175"/>
      <c r="D290" s="51"/>
      <c r="E290" s="52"/>
      <c r="F290" s="58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9"/>
      <c r="AJ290" s="67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</row>
    <row r="291" spans="1:58" ht="12.75" customHeight="1">
      <c r="A291" s="50"/>
      <c r="B291" s="50"/>
      <c r="C291" s="175"/>
      <c r="D291" s="51"/>
      <c r="E291" s="52"/>
      <c r="F291" s="58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9"/>
      <c r="AJ291" s="67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</row>
    <row r="292" spans="1:58" ht="12.75" customHeight="1">
      <c r="A292" s="50"/>
      <c r="B292" s="50"/>
      <c r="C292" s="175"/>
      <c r="D292" s="51"/>
      <c r="E292" s="52"/>
      <c r="F292" s="58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9"/>
      <c r="AJ292" s="67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</row>
    <row r="293" spans="1:58" ht="12.75" customHeight="1">
      <c r="A293" s="50"/>
      <c r="B293" s="50"/>
      <c r="C293" s="175"/>
      <c r="D293" s="51"/>
      <c r="E293" s="52"/>
      <c r="F293" s="58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9"/>
      <c r="AJ293" s="67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</row>
    <row r="294" spans="1:58" ht="12.75" customHeight="1">
      <c r="A294" s="50"/>
      <c r="B294" s="50"/>
      <c r="C294" s="175"/>
      <c r="D294" s="51"/>
      <c r="E294" s="52"/>
      <c r="F294" s="58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9"/>
      <c r="AJ294" s="67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</row>
    <row r="295" spans="1:58" ht="12.75" customHeight="1">
      <c r="A295" s="50"/>
      <c r="B295" s="50"/>
      <c r="C295" s="175"/>
      <c r="D295" s="51"/>
      <c r="E295" s="52"/>
      <c r="F295" s="58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9"/>
      <c r="AJ295" s="67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</row>
    <row r="296" spans="1:58" ht="12.75" customHeight="1">
      <c r="A296" s="50"/>
      <c r="B296" s="50"/>
      <c r="C296" s="175"/>
      <c r="D296" s="51"/>
      <c r="E296" s="52"/>
      <c r="F296" s="58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9"/>
      <c r="AJ296" s="67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</row>
    <row r="297" spans="1:58" ht="12.75" customHeight="1">
      <c r="A297" s="50"/>
      <c r="B297" s="50"/>
      <c r="C297" s="175"/>
      <c r="D297" s="51"/>
      <c r="E297" s="52"/>
      <c r="F297" s="58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9"/>
      <c r="AJ297" s="67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</row>
    <row r="298" spans="1:58" ht="12.75" customHeight="1">
      <c r="A298" s="50"/>
      <c r="B298" s="50"/>
      <c r="C298" s="175"/>
      <c r="D298" s="51"/>
      <c r="E298" s="52"/>
      <c r="F298" s="58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9"/>
      <c r="AJ298" s="67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</row>
    <row r="299" spans="1:58" ht="12.75" customHeight="1">
      <c r="A299" s="50"/>
      <c r="B299" s="50"/>
      <c r="C299" s="175"/>
      <c r="D299" s="51"/>
      <c r="E299" s="52"/>
      <c r="F299" s="58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9"/>
      <c r="AJ299" s="67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</row>
    <row r="300" spans="1:58" ht="12.75" customHeight="1">
      <c r="A300" s="50"/>
      <c r="B300" s="50"/>
      <c r="C300" s="175"/>
      <c r="D300" s="51"/>
      <c r="E300" s="52"/>
      <c r="F300" s="58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9"/>
      <c r="AJ300" s="67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</row>
    <row r="301" spans="1:58" ht="12.75" customHeight="1">
      <c r="A301" s="50"/>
      <c r="B301" s="50"/>
      <c r="C301" s="175"/>
      <c r="D301" s="51"/>
      <c r="E301" s="52"/>
      <c r="F301" s="58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9"/>
      <c r="AJ301" s="67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</row>
    <row r="302" spans="1:58" ht="12.75" customHeight="1">
      <c r="A302" s="50"/>
      <c r="B302" s="50"/>
      <c r="C302" s="175"/>
      <c r="D302" s="51"/>
      <c r="E302" s="52"/>
      <c r="F302" s="58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9"/>
      <c r="AJ302" s="67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</row>
    <row r="303" spans="1:58" ht="12.75" customHeight="1">
      <c r="A303" s="50"/>
      <c r="B303" s="50"/>
      <c r="C303" s="175"/>
      <c r="D303" s="51"/>
      <c r="E303" s="52"/>
      <c r="F303" s="58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9"/>
      <c r="AJ303" s="67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</row>
    <row r="304" spans="1:58" ht="12.75" customHeight="1">
      <c r="A304" s="50"/>
      <c r="B304" s="50"/>
      <c r="C304" s="175"/>
      <c r="D304" s="51"/>
      <c r="E304" s="52"/>
      <c r="F304" s="58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9"/>
      <c r="AJ304" s="67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</row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autoFilter ref="A2:BF106" xr:uid="{00000000-0009-0000-0000-000003000000}"/>
  <mergeCells count="30">
    <mergeCell ref="A92:E92"/>
    <mergeCell ref="A102:E102"/>
    <mergeCell ref="A103:E103"/>
    <mergeCell ref="A104:E104"/>
    <mergeCell ref="D83:D86"/>
    <mergeCell ref="D87:D88"/>
    <mergeCell ref="D89:D90"/>
    <mergeCell ref="D80:D82"/>
    <mergeCell ref="D40:D41"/>
    <mergeCell ref="D43:D45"/>
    <mergeCell ref="D46:D47"/>
    <mergeCell ref="D49:D53"/>
    <mergeCell ref="D55:D61"/>
    <mergeCell ref="D63:D66"/>
    <mergeCell ref="D68:D69"/>
    <mergeCell ref="D71:D73"/>
    <mergeCell ref="A75:E75"/>
    <mergeCell ref="A79:E79"/>
    <mergeCell ref="A76:E76"/>
    <mergeCell ref="D19:D22"/>
    <mergeCell ref="D23:D26"/>
    <mergeCell ref="D29:D30"/>
    <mergeCell ref="D33:D37"/>
    <mergeCell ref="D38:D39"/>
    <mergeCell ref="A32:E32"/>
    <mergeCell ref="A1:AL1"/>
    <mergeCell ref="D3:D6"/>
    <mergeCell ref="D7:D8"/>
    <mergeCell ref="D9:D11"/>
    <mergeCell ref="D13:D17"/>
  </mergeCells>
  <pageMargins left="0.7" right="0.7" top="0.75" bottom="0.75" header="0" footer="0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TAN_alap_nappali</vt:lpstr>
      <vt:lpstr>TAN_VMT_nappali</vt:lpstr>
      <vt:lpstr>TAN_alap_ekvivalencia</vt:lpstr>
      <vt:lpstr>Tan_cigány-roma levelező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2022-06-28T07:43:43Z</cp:lastPrinted>
  <dcterms:created xsi:type="dcterms:W3CDTF">2022-03-30T09:55:08Z</dcterms:created>
  <dcterms:modified xsi:type="dcterms:W3CDTF">2022-08-04T10:53:22Z</dcterms:modified>
</cp:coreProperties>
</file>