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C:\Users\Felhasználó\Desktop\Mintatantervek\"/>
    </mc:Choice>
  </mc:AlternateContent>
  <xr:revisionPtr revIDLastSave="0" documentId="13_ncr:1_{E609DBAA-517C-444A-A671-F7ECFA98A4B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igány-roma N." sheetId="3" r:id="rId1"/>
  </sheets>
  <definedNames>
    <definedName name="_xlnm._FilterDatabase" localSheetId="0" hidden="1">'cigány-roma N.'!$A$2:$AI$85</definedName>
  </definedNames>
  <calcPr calcId="191029"/>
  <extLst>
    <ext uri="GoogleSheetsCustomDataVersion1">
      <go:sheetsCustomData xmlns:go="http://customooxmlschemas.google.com/" r:id="rId14" roundtripDataSignature="AMtx7mhMDJTlvrN1T/ykBrc2NiYWJURcFA=="/>
    </ext>
  </extLst>
</workbook>
</file>

<file path=xl/calcChain.xml><?xml version="1.0" encoding="utf-8"?>
<calcChain xmlns="http://schemas.openxmlformats.org/spreadsheetml/2006/main">
  <c r="Z72" i="3" l="1"/>
  <c r="AA72" i="3"/>
  <c r="AD72" i="3" s="1"/>
  <c r="AE72" i="3" s="1"/>
  <c r="AC72" i="3"/>
  <c r="AF72" i="3"/>
  <c r="AA84" i="3" l="1"/>
  <c r="Z84" i="3"/>
  <c r="AF83" i="3"/>
  <c r="AD83" i="3"/>
  <c r="AC83" i="3"/>
  <c r="AE83" i="3" s="1"/>
  <c r="AF82" i="3"/>
  <c r="AA82" i="3"/>
  <c r="AD82" i="3" s="1"/>
  <c r="Z82" i="3"/>
  <c r="AC82" i="3" s="1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AF80" i="3"/>
  <c r="AA80" i="3"/>
  <c r="AD80" i="3" s="1"/>
  <c r="Z80" i="3"/>
  <c r="AC80" i="3" s="1"/>
  <c r="AF79" i="3"/>
  <c r="AA79" i="3"/>
  <c r="AD79" i="3" s="1"/>
  <c r="Z79" i="3"/>
  <c r="AC79" i="3" s="1"/>
  <c r="AF78" i="3"/>
  <c r="AA78" i="3"/>
  <c r="AD78" i="3" s="1"/>
  <c r="Z78" i="3"/>
  <c r="AC78" i="3" s="1"/>
  <c r="AF77" i="3"/>
  <c r="AA77" i="3"/>
  <c r="AD77" i="3" s="1"/>
  <c r="Z77" i="3"/>
  <c r="AC77" i="3" s="1"/>
  <c r="AF76" i="3"/>
  <c r="AA76" i="3"/>
  <c r="AD76" i="3" s="1"/>
  <c r="Z76" i="3"/>
  <c r="AC76" i="3" s="1"/>
  <c r="AF75" i="3"/>
  <c r="AA75" i="3"/>
  <c r="AD75" i="3" s="1"/>
  <c r="Z75" i="3"/>
  <c r="AC75" i="3" s="1"/>
  <c r="AF74" i="3"/>
  <c r="AA74" i="3"/>
  <c r="AD74" i="3" s="1"/>
  <c r="Z74" i="3"/>
  <c r="AC74" i="3" s="1"/>
  <c r="AF73" i="3"/>
  <c r="AA73" i="3"/>
  <c r="AD73" i="3" s="1"/>
  <c r="Z73" i="3"/>
  <c r="AC73" i="3" s="1"/>
  <c r="AF71" i="3"/>
  <c r="AA71" i="3"/>
  <c r="Z71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AF68" i="3"/>
  <c r="AA68" i="3"/>
  <c r="AD68" i="3" s="1"/>
  <c r="Z68" i="3"/>
  <c r="AC68" i="3" s="1"/>
  <c r="AF67" i="3"/>
  <c r="AA67" i="3"/>
  <c r="AD67" i="3" s="1"/>
  <c r="Z67" i="3"/>
  <c r="AC67" i="3" s="1"/>
  <c r="AF66" i="3"/>
  <c r="AA66" i="3"/>
  <c r="AD66" i="3" s="1"/>
  <c r="Z66" i="3"/>
  <c r="AC66" i="3" s="1"/>
  <c r="AF65" i="3"/>
  <c r="AA65" i="3"/>
  <c r="AD65" i="3" s="1"/>
  <c r="Z65" i="3"/>
  <c r="AC65" i="3" s="1"/>
  <c r="AF64" i="3"/>
  <c r="AA64" i="3"/>
  <c r="AD64" i="3" s="1"/>
  <c r="Z64" i="3"/>
  <c r="AC64" i="3" s="1"/>
  <c r="AF63" i="3"/>
  <c r="AA63" i="3"/>
  <c r="AD63" i="3" s="1"/>
  <c r="Z63" i="3"/>
  <c r="AC63" i="3" s="1"/>
  <c r="AF62" i="3"/>
  <c r="AA62" i="3"/>
  <c r="AD62" i="3" s="1"/>
  <c r="Z62" i="3"/>
  <c r="AC62" i="3" s="1"/>
  <c r="AF61" i="3"/>
  <c r="AA61" i="3"/>
  <c r="AD61" i="3" s="1"/>
  <c r="Z61" i="3"/>
  <c r="AC61" i="3" s="1"/>
  <c r="AF60" i="3"/>
  <c r="AA60" i="3"/>
  <c r="Z60" i="3"/>
  <c r="AC60" i="3" s="1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AF56" i="3"/>
  <c r="AA56" i="3"/>
  <c r="Z56" i="3"/>
  <c r="AC56" i="3" s="1"/>
  <c r="AF55" i="3"/>
  <c r="AA55" i="3"/>
  <c r="AD55" i="3" s="1"/>
  <c r="Z55" i="3"/>
  <c r="AC55" i="3" s="1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AF53" i="3"/>
  <c r="AF54" i="3" s="1"/>
  <c r="AA53" i="3"/>
  <c r="AA54" i="3" s="1"/>
  <c r="Z53" i="3"/>
  <c r="AC53" i="3" s="1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AF51" i="3"/>
  <c r="AF52" i="3" s="1"/>
  <c r="AA51" i="3"/>
  <c r="AA52" i="3" s="1"/>
  <c r="Z51" i="3"/>
  <c r="Z52" i="3" s="1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AF49" i="3"/>
  <c r="AA49" i="3"/>
  <c r="Z49" i="3"/>
  <c r="AC49" i="3" s="1"/>
  <c r="AF48" i="3"/>
  <c r="AA48" i="3"/>
  <c r="AD48" i="3" s="1"/>
  <c r="Z48" i="3"/>
  <c r="AC48" i="3" s="1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AF46" i="3"/>
  <c r="AA46" i="3"/>
  <c r="AD46" i="3" s="1"/>
  <c r="Z46" i="3"/>
  <c r="AC46" i="3" s="1"/>
  <c r="AE46" i="3" s="1"/>
  <c r="AF45" i="3"/>
  <c r="AA45" i="3"/>
  <c r="AD45" i="3" s="1"/>
  <c r="Z45" i="3"/>
  <c r="AC45" i="3" s="1"/>
  <c r="AF44" i="3"/>
  <c r="AA44" i="3"/>
  <c r="AD44" i="3" s="1"/>
  <c r="Z44" i="3"/>
  <c r="AC44" i="3" s="1"/>
  <c r="AF43" i="3"/>
  <c r="AA43" i="3"/>
  <c r="AD43" i="3" s="1"/>
  <c r="Z43" i="3"/>
  <c r="AC43" i="3" s="1"/>
  <c r="AF42" i="3"/>
  <c r="AA42" i="3"/>
  <c r="Z42" i="3"/>
  <c r="AC42" i="3" s="1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AF40" i="3"/>
  <c r="AA40" i="3"/>
  <c r="AD40" i="3" s="1"/>
  <c r="Z40" i="3"/>
  <c r="AC40" i="3" s="1"/>
  <c r="AF39" i="3"/>
  <c r="AA39" i="3"/>
  <c r="Z39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AF37" i="3"/>
  <c r="AA37" i="3"/>
  <c r="AD37" i="3" s="1"/>
  <c r="Z37" i="3"/>
  <c r="AC37" i="3" s="1"/>
  <c r="AF36" i="3"/>
  <c r="AA36" i="3"/>
  <c r="AD36" i="3" s="1"/>
  <c r="Z36" i="3"/>
  <c r="AC36" i="3" s="1"/>
  <c r="AE36" i="3" s="1"/>
  <c r="AF35" i="3"/>
  <c r="AA35" i="3"/>
  <c r="Z35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AF33" i="3"/>
  <c r="AA33" i="3"/>
  <c r="AD33" i="3" s="1"/>
  <c r="Z33" i="3"/>
  <c r="AC33" i="3" s="1"/>
  <c r="AF32" i="3"/>
  <c r="AA32" i="3"/>
  <c r="AD32" i="3" s="1"/>
  <c r="Z32" i="3"/>
  <c r="AC32" i="3" s="1"/>
  <c r="AF31" i="3"/>
  <c r="AA31" i="3"/>
  <c r="Z31" i="3"/>
  <c r="AC31" i="3" s="1"/>
  <c r="AF30" i="3"/>
  <c r="AA30" i="3"/>
  <c r="AD30" i="3" s="1"/>
  <c r="Z30" i="3"/>
  <c r="AC30" i="3" s="1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AF27" i="3"/>
  <c r="AA27" i="3"/>
  <c r="Z27" i="3"/>
  <c r="AC27" i="3" s="1"/>
  <c r="AF26" i="3"/>
  <c r="AA26" i="3"/>
  <c r="AD26" i="3" s="1"/>
  <c r="Z26" i="3"/>
  <c r="AC26" i="3" s="1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AF24" i="3"/>
  <c r="AA24" i="3"/>
  <c r="AD24" i="3" s="1"/>
  <c r="Z24" i="3"/>
  <c r="AC24" i="3" s="1"/>
  <c r="AF23" i="3"/>
  <c r="AC23" i="3"/>
  <c r="AA23" i="3"/>
  <c r="AD23" i="3" s="1"/>
  <c r="Z23" i="3"/>
  <c r="AF22" i="3"/>
  <c r="AA22" i="3"/>
  <c r="AD22" i="3" s="1"/>
  <c r="Z22" i="3"/>
  <c r="AC22" i="3" s="1"/>
  <c r="AF21" i="3"/>
  <c r="AA21" i="3"/>
  <c r="AD21" i="3" s="1"/>
  <c r="Z21" i="3"/>
  <c r="AC21" i="3" s="1"/>
  <c r="AF20" i="3"/>
  <c r="AA20" i="3"/>
  <c r="AD20" i="3" s="1"/>
  <c r="Z20" i="3"/>
  <c r="AC20" i="3" s="1"/>
  <c r="AF19" i="3"/>
  <c r="AA19" i="3"/>
  <c r="AD19" i="3" s="1"/>
  <c r="Z19" i="3"/>
  <c r="AC19" i="3" s="1"/>
  <c r="AF18" i="3"/>
  <c r="AA18" i="3"/>
  <c r="Z18" i="3"/>
  <c r="AC18" i="3" s="1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AF16" i="3"/>
  <c r="AA16" i="3"/>
  <c r="AD16" i="3" s="1"/>
  <c r="Z16" i="3"/>
  <c r="AC16" i="3" s="1"/>
  <c r="AF15" i="3"/>
  <c r="AA15" i="3"/>
  <c r="AD15" i="3" s="1"/>
  <c r="Z15" i="3"/>
  <c r="AC15" i="3" s="1"/>
  <c r="AF14" i="3"/>
  <c r="AA14" i="3"/>
  <c r="AD14" i="3" s="1"/>
  <c r="Z14" i="3"/>
  <c r="AC14" i="3" s="1"/>
  <c r="AF13" i="3"/>
  <c r="AA13" i="3"/>
  <c r="AD13" i="3" s="1"/>
  <c r="Z13" i="3"/>
  <c r="AC13" i="3" s="1"/>
  <c r="AF12" i="3"/>
  <c r="AA12" i="3"/>
  <c r="AD12" i="3" s="1"/>
  <c r="Z12" i="3"/>
  <c r="AC12" i="3" s="1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AF10" i="3"/>
  <c r="AA10" i="3"/>
  <c r="AD10" i="3" s="1"/>
  <c r="Z10" i="3"/>
  <c r="AC10" i="3" s="1"/>
  <c r="AF9" i="3"/>
  <c r="AA9" i="3"/>
  <c r="AD9" i="3" s="1"/>
  <c r="Z9" i="3"/>
  <c r="AC9" i="3" s="1"/>
  <c r="AF8" i="3"/>
  <c r="AA8" i="3"/>
  <c r="AD8" i="3" s="1"/>
  <c r="Z8" i="3"/>
  <c r="AC8" i="3" s="1"/>
  <c r="AF7" i="3"/>
  <c r="AA7" i="3"/>
  <c r="AD7" i="3" s="1"/>
  <c r="Z7" i="3"/>
  <c r="AC7" i="3" s="1"/>
  <c r="AF6" i="3"/>
  <c r="AA6" i="3"/>
  <c r="AD6" i="3" s="1"/>
  <c r="Z6" i="3"/>
  <c r="AC6" i="3" s="1"/>
  <c r="AF5" i="3"/>
  <c r="AA5" i="3"/>
  <c r="AD5" i="3" s="1"/>
  <c r="Z5" i="3"/>
  <c r="AC5" i="3" s="1"/>
  <c r="AF4" i="3"/>
  <c r="AA4" i="3"/>
  <c r="AD4" i="3" s="1"/>
  <c r="Z4" i="3"/>
  <c r="AC4" i="3" s="1"/>
  <c r="AF3" i="3"/>
  <c r="AA3" i="3"/>
  <c r="AD3" i="3" s="1"/>
  <c r="Z3" i="3"/>
  <c r="AC3" i="3" s="1"/>
  <c r="Z38" i="3" l="1"/>
  <c r="AF25" i="3"/>
  <c r="AF11" i="3"/>
  <c r="AF41" i="3"/>
  <c r="AF47" i="3"/>
  <c r="AE8" i="3"/>
  <c r="AE15" i="3"/>
  <c r="AE44" i="3"/>
  <c r="AF57" i="3"/>
  <c r="AA70" i="3"/>
  <c r="AF81" i="3"/>
  <c r="AE73" i="3"/>
  <c r="AE79" i="3"/>
  <c r="AE6" i="3"/>
  <c r="AF50" i="3"/>
  <c r="AA38" i="3"/>
  <c r="Z41" i="3"/>
  <c r="AE43" i="3"/>
  <c r="Z81" i="3"/>
  <c r="AE78" i="3"/>
  <c r="AA25" i="3"/>
  <c r="AF34" i="3"/>
  <c r="AD35" i="3"/>
  <c r="AE76" i="3"/>
  <c r="AE77" i="3"/>
  <c r="AE37" i="3"/>
  <c r="AE74" i="3"/>
  <c r="AE75" i="3"/>
  <c r="AE14" i="3"/>
  <c r="AE45" i="3"/>
  <c r="AD51" i="3"/>
  <c r="AD52" i="3" s="1"/>
  <c r="AE80" i="3"/>
  <c r="AE66" i="3"/>
  <c r="AE64" i="3"/>
  <c r="AE68" i="3"/>
  <c r="AE10" i="3"/>
  <c r="AF28" i="3"/>
  <c r="K58" i="3"/>
  <c r="K59" i="3" s="1"/>
  <c r="K85" i="3" s="1"/>
  <c r="O58" i="3"/>
  <c r="S58" i="3"/>
  <c r="W58" i="3"/>
  <c r="W59" i="3" s="1"/>
  <c r="W85" i="3" s="1"/>
  <c r="AE7" i="3"/>
  <c r="AE9" i="3"/>
  <c r="AE19" i="3"/>
  <c r="AE21" i="3"/>
  <c r="AE23" i="3"/>
  <c r="H29" i="3"/>
  <c r="L29" i="3"/>
  <c r="P29" i="3"/>
  <c r="T29" i="3"/>
  <c r="X29" i="3"/>
  <c r="AC34" i="3"/>
  <c r="AA34" i="3"/>
  <c r="AE32" i="3"/>
  <c r="AF38" i="3"/>
  <c r="AA41" i="3"/>
  <c r="AE40" i="3"/>
  <c r="AC50" i="3"/>
  <c r="AA50" i="3"/>
  <c r="H58" i="3"/>
  <c r="H59" i="3" s="1"/>
  <c r="H85" i="3" s="1"/>
  <c r="L58" i="3"/>
  <c r="L59" i="3" s="1"/>
  <c r="L85" i="3" s="1"/>
  <c r="P58" i="3"/>
  <c r="T58" i="3"/>
  <c r="X58" i="3"/>
  <c r="X59" i="3" s="1"/>
  <c r="X85" i="3" s="1"/>
  <c r="AE62" i="3"/>
  <c r="I29" i="3"/>
  <c r="M29" i="3"/>
  <c r="Q29" i="3"/>
  <c r="U29" i="3"/>
  <c r="Y29" i="3"/>
  <c r="I58" i="3"/>
  <c r="M58" i="3"/>
  <c r="M59" i="3" s="1"/>
  <c r="M85" i="3" s="1"/>
  <c r="Q58" i="3"/>
  <c r="Q59" i="3" s="1"/>
  <c r="Q85" i="3" s="1"/>
  <c r="U58" i="3"/>
  <c r="Y58" i="3"/>
  <c r="AD60" i="3"/>
  <c r="AE60" i="3" s="1"/>
  <c r="AE4" i="3"/>
  <c r="AE13" i="3"/>
  <c r="AA28" i="3"/>
  <c r="AC35" i="3"/>
  <c r="AE35" i="3" s="1"/>
  <c r="AE38" i="3" s="1"/>
  <c r="AA47" i="3"/>
  <c r="AA58" i="3" s="1"/>
  <c r="AC51" i="3"/>
  <c r="AE51" i="3" s="1"/>
  <c r="AE52" i="3" s="1"/>
  <c r="AA57" i="3"/>
  <c r="J58" i="3"/>
  <c r="N58" i="3"/>
  <c r="R58" i="3"/>
  <c r="V58" i="3"/>
  <c r="Z70" i="3"/>
  <c r="AF70" i="3"/>
  <c r="AA81" i="3"/>
  <c r="AD11" i="3"/>
  <c r="AE5" i="3"/>
  <c r="AA11" i="3"/>
  <c r="AA17" i="3"/>
  <c r="AC25" i="3"/>
  <c r="AE20" i="3"/>
  <c r="AE22" i="3"/>
  <c r="AE24" i="3"/>
  <c r="K29" i="3"/>
  <c r="O29" i="3"/>
  <c r="S29" i="3"/>
  <c r="W29" i="3"/>
  <c r="AE33" i="3"/>
  <c r="AD38" i="3"/>
  <c r="AC54" i="3"/>
  <c r="AF58" i="3"/>
  <c r="O59" i="3"/>
  <c r="S59" i="3"/>
  <c r="AE61" i="3"/>
  <c r="AE63" i="3"/>
  <c r="AE65" i="3"/>
  <c r="AE67" i="3"/>
  <c r="AE12" i="3"/>
  <c r="AC17" i="3"/>
  <c r="P59" i="3"/>
  <c r="T59" i="3"/>
  <c r="O85" i="3"/>
  <c r="S85" i="3"/>
  <c r="AD17" i="3"/>
  <c r="AC47" i="3"/>
  <c r="I59" i="3"/>
  <c r="I85" i="3" s="1"/>
  <c r="U59" i="3"/>
  <c r="U85" i="3" s="1"/>
  <c r="Y59" i="3"/>
  <c r="Y85" i="3" s="1"/>
  <c r="P85" i="3"/>
  <c r="T85" i="3"/>
  <c r="AC11" i="3"/>
  <c r="AE3" i="3"/>
  <c r="Z11" i="3"/>
  <c r="Z17" i="3"/>
  <c r="AF17" i="3"/>
  <c r="AE16" i="3"/>
  <c r="AC28" i="3"/>
  <c r="J29" i="3"/>
  <c r="N29" i="3"/>
  <c r="R29" i="3"/>
  <c r="R59" i="3" s="1"/>
  <c r="R85" i="3" s="1"/>
  <c r="V29" i="3"/>
  <c r="V59" i="3" s="1"/>
  <c r="V85" i="3" s="1"/>
  <c r="AC57" i="3"/>
  <c r="AD18" i="3"/>
  <c r="AD25" i="3" s="1"/>
  <c r="AD27" i="3"/>
  <c r="AD28" i="3" s="1"/>
  <c r="AD31" i="3"/>
  <c r="AD34" i="3" s="1"/>
  <c r="AD39" i="3"/>
  <c r="AD41" i="3" s="1"/>
  <c r="AD42" i="3"/>
  <c r="AD47" i="3" s="1"/>
  <c r="AD49" i="3"/>
  <c r="AE49" i="3" s="1"/>
  <c r="AD53" i="3"/>
  <c r="AD54" i="3" s="1"/>
  <c r="AD56" i="3"/>
  <c r="AE56" i="3" s="1"/>
  <c r="AD71" i="3"/>
  <c r="AD81" i="3" s="1"/>
  <c r="AE82" i="3"/>
  <c r="Z25" i="3"/>
  <c r="Z28" i="3"/>
  <c r="Z34" i="3"/>
  <c r="AC38" i="3"/>
  <c r="Z47" i="3"/>
  <c r="Z50" i="3"/>
  <c r="AC52" i="3"/>
  <c r="Z54" i="3"/>
  <c r="Z57" i="3"/>
  <c r="AC70" i="3"/>
  <c r="AE26" i="3"/>
  <c r="AE30" i="3"/>
  <c r="AC39" i="3"/>
  <c r="AE48" i="3"/>
  <c r="AE55" i="3"/>
  <c r="AC71" i="3"/>
  <c r="AE11" i="3" l="1"/>
  <c r="AE71" i="3"/>
  <c r="AE81" i="3" s="1"/>
  <c r="N59" i="3"/>
  <c r="N85" i="3" s="1"/>
  <c r="AD70" i="3"/>
  <c r="AA29" i="3"/>
  <c r="AA59" i="3" s="1"/>
  <c r="J59" i="3"/>
  <c r="J85" i="3" s="1"/>
  <c r="AF29" i="3"/>
  <c r="Z29" i="3"/>
  <c r="AE70" i="3"/>
  <c r="AD29" i="3"/>
  <c r="AC29" i="3"/>
  <c r="AA85" i="3"/>
  <c r="AE57" i="3"/>
  <c r="Z85" i="3"/>
  <c r="AD50" i="3"/>
  <c r="AE27" i="3"/>
  <c r="AE28" i="3" s="1"/>
  <c r="AE17" i="3"/>
  <c r="AD57" i="3"/>
  <c r="AE18" i="3"/>
  <c r="AE25" i="3" s="1"/>
  <c r="AE50" i="3"/>
  <c r="AE42" i="3"/>
  <c r="AE47" i="3" s="1"/>
  <c r="AE53" i="3"/>
  <c r="AE54" i="3" s="1"/>
  <c r="AC41" i="3"/>
  <c r="AE39" i="3"/>
  <c r="AE41" i="3" s="1"/>
  <c r="AE31" i="3"/>
  <c r="AE34" i="3" s="1"/>
  <c r="Z58" i="3"/>
  <c r="AC58" i="3"/>
  <c r="AC59" i="3" s="1"/>
  <c r="AC85" i="3" s="1"/>
  <c r="AF59" i="3"/>
  <c r="AF85" i="3" s="1"/>
  <c r="Z59" i="3" l="1"/>
  <c r="AD58" i="3"/>
  <c r="AD59" i="3" s="1"/>
  <c r="AD85" i="3" s="1"/>
  <c r="AE85" i="3" s="1"/>
  <c r="AE29" i="3"/>
  <c r="AE58" i="3"/>
  <c r="AE59" i="3" l="1"/>
</calcChain>
</file>

<file path=xl/sharedStrings.xml><?xml version="1.0" encoding="utf-8"?>
<sst xmlns="http://schemas.openxmlformats.org/spreadsheetml/2006/main" count="464" uniqueCount="230">
  <si>
    <t>Szak</t>
  </si>
  <si>
    <t>Évfolyam</t>
  </si>
  <si>
    <t>Félév</t>
  </si>
  <si>
    <t>Tárgykód</t>
  </si>
  <si>
    <t>Ismeretkör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</si>
  <si>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</si>
  <si>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</si>
  <si>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</si>
  <si>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</si>
  <si>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</si>
  <si>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</si>
  <si>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</si>
  <si>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</si>
  <si>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</si>
  <si>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</si>
  <si>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</si>
  <si>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</si>
  <si>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</si>
  <si>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</si>
  <si>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</si>
  <si>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</si>
  <si>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</si>
  <si>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</si>
  <si>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</si>
  <si>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</si>
  <si>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</si>
  <si>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</si>
  <si>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</si>
  <si>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</si>
  <si>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</si>
  <si>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</si>
  <si>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</si>
  <si>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Előfeltétel (kód)</t>
  </si>
  <si>
    <t>Előfeltételek (tantárgynév)</t>
  </si>
  <si>
    <t>OVO</t>
  </si>
  <si>
    <t>I.</t>
  </si>
  <si>
    <t>NKOZOS1026</t>
  </si>
  <si>
    <t>Kereszténység és társadalom  8 kr</t>
  </si>
  <si>
    <t>Teremtésvédelem</t>
  </si>
  <si>
    <t>v</t>
  </si>
  <si>
    <t xml:space="preserve">III. </t>
  </si>
  <si>
    <t>NKOZOS1001</t>
  </si>
  <si>
    <t>Társadalmi alapismeretek</t>
  </si>
  <si>
    <t>gyj</t>
  </si>
  <si>
    <t>II.</t>
  </si>
  <si>
    <t>HFALTANB092</t>
  </si>
  <si>
    <t>Bevezetés a kereszténységbe</t>
  </si>
  <si>
    <t>BNALTS1002</t>
  </si>
  <si>
    <t>Bevezetés az etikába</t>
  </si>
  <si>
    <t>OVOANB1023</t>
  </si>
  <si>
    <t>Nevelés- és művelődéstörténet 1.</t>
  </si>
  <si>
    <t>OVOANB2024</t>
  </si>
  <si>
    <t>Nevelés- és művelődéstörténet 2.</t>
  </si>
  <si>
    <t>NKOZOS2002</t>
  </si>
  <si>
    <t>Kisebbségtudományi alapismeretek és romológia</t>
  </si>
  <si>
    <t>III.</t>
  </si>
  <si>
    <t>OVOANB1001</t>
  </si>
  <si>
    <t>Bevezetés a gyermekvédelembe</t>
  </si>
  <si>
    <t>Társadalomtudomány – összesen</t>
  </si>
  <si>
    <t>–</t>
  </si>
  <si>
    <t>NKOZOS1024</t>
  </si>
  <si>
    <t>Pszichológia 12 kr</t>
  </si>
  <si>
    <t>Általános és fejlődéslélektan 1.</t>
  </si>
  <si>
    <t>RTALTANB007</t>
  </si>
  <si>
    <t>Általános és fejlődéslélektan 2.</t>
  </si>
  <si>
    <t>RTALTANB152</t>
  </si>
  <si>
    <t>RTALTANB014</t>
  </si>
  <si>
    <t>Pedagógiai szociálpszichológia</t>
  </si>
  <si>
    <t>RTALTANB015</t>
  </si>
  <si>
    <t>A személyiségfejlődés zavarai</t>
  </si>
  <si>
    <t>OVOANB2047</t>
  </si>
  <si>
    <t>Pszichológiai önismeret és szakmai készségfejlesztés</t>
  </si>
  <si>
    <t>RTALTANB152, RTALTANB007, RTALTANB014, RTALTANB015</t>
  </si>
  <si>
    <t>Általános és fejlődéslélektan 1., Általános és fejlődéslélektan 2., Pedagógiai szociálpszichológia, A személyiségfejlődés zavarai</t>
  </si>
  <si>
    <t>Pszichológia – összesen</t>
  </si>
  <si>
    <t>NKOZOS1027</t>
  </si>
  <si>
    <t>Pedagógia 11 kr</t>
  </si>
  <si>
    <t>Bevezetés a pedagógiába</t>
  </si>
  <si>
    <t>OVOANB1025</t>
  </si>
  <si>
    <t>Az óvodáskor pedagógiája</t>
  </si>
  <si>
    <t>OVOANB2042</t>
  </si>
  <si>
    <t>Az óvoda világa</t>
  </si>
  <si>
    <t>OVOANB2043</t>
  </si>
  <si>
    <t>Pedagógusmesterség</t>
  </si>
  <si>
    <t>NKOZOS2006</t>
  </si>
  <si>
    <t>A pedagógiai kutatás módszertana</t>
  </si>
  <si>
    <t>NKOZOS2007</t>
  </si>
  <si>
    <t>Családpedagógia, érzelmi intelligencia fejlesztése</t>
  </si>
  <si>
    <t xml:space="preserve"> Az óvodáskor pedagógiája</t>
  </si>
  <si>
    <t>S</t>
  </si>
  <si>
    <t>Pedagógia – összesen</t>
  </si>
  <si>
    <t>BNOVOP1005</t>
  </si>
  <si>
    <t>Informatika 4 kr</t>
  </si>
  <si>
    <t>Informatika 1.</t>
  </si>
  <si>
    <t>BNOVOP2003</t>
  </si>
  <si>
    <t>Informatika 2.</t>
  </si>
  <si>
    <t>Informatika – összesen</t>
  </si>
  <si>
    <t>szakképzettséghez vezető alapozó ismeretkörök (32-45 kredit)</t>
  </si>
  <si>
    <t>OVOANB1038</t>
  </si>
  <si>
    <t>Irodalmi és anyanyelvi nevelés 11 kr</t>
  </si>
  <si>
    <t>Bemeneti kompetenciák fejlesztése (nyelvi-kommunikációs)</t>
  </si>
  <si>
    <t>OVOANB1039</t>
  </si>
  <si>
    <t>Irodalmi és anyanyelvi nevelés módszertana 1.</t>
  </si>
  <si>
    <t>OVOANB2044</t>
  </si>
  <si>
    <t>Irodalmi és anyanyelvi nevelés módszertana 2.</t>
  </si>
  <si>
    <t>BNOVOP1008</t>
  </si>
  <si>
    <t>Nyelv- és beszédművelés</t>
  </si>
  <si>
    <t>Irodalmi és anyanyelvi nevelés – összesen</t>
  </si>
  <si>
    <t>OVOANB2045</t>
  </si>
  <si>
    <t>Matematikai nevelés 6 kredit</t>
  </si>
  <si>
    <t>BNOVOP1009</t>
  </si>
  <si>
    <t>Matematikai nevelés és módszertana 1.</t>
  </si>
  <si>
    <t>OVOANB2029</t>
  </si>
  <si>
    <t>Matematikai nevelés és módszertana 2.</t>
  </si>
  <si>
    <t>Matematikai nevelés és módszertana – összesen</t>
  </si>
  <si>
    <t>BNOVOP2007</t>
  </si>
  <si>
    <t>Környezeti nevelés 6 kredit</t>
  </si>
  <si>
    <t xml:space="preserve">Környezeti nevelés és módszertana </t>
  </si>
  <si>
    <t>OVOANB2030</t>
  </si>
  <si>
    <t>Egészségnevelés</t>
  </si>
  <si>
    <t>Környezeti nevelés és módszertana – összesen</t>
  </si>
  <si>
    <t>OVOANB1040</t>
  </si>
  <si>
    <t>Bemeneti kompetenciák fejlesztése (ének-zenei)</t>
  </si>
  <si>
    <t>OVOANB1041</t>
  </si>
  <si>
    <t>Ének-zenei nevelés 10 kr</t>
  </si>
  <si>
    <t xml:space="preserve">Ének-zene és módszertana 1. </t>
  </si>
  <si>
    <t>OVOANB2040</t>
  </si>
  <si>
    <t xml:space="preserve">Ének-zene és módszertana 2. </t>
  </si>
  <si>
    <t>BNOVOP1011</t>
  </si>
  <si>
    <t>OVOANB1043</t>
  </si>
  <si>
    <t>Kórus 1.</t>
  </si>
  <si>
    <t>OVOANB2046</t>
  </si>
  <si>
    <t>Kórus 2.</t>
  </si>
  <si>
    <t>Ének-zene és módszertana – összesen</t>
  </si>
  <si>
    <t>BNOVOP1012</t>
  </si>
  <si>
    <t>Vizuális nevelés 9 kr</t>
  </si>
  <si>
    <t xml:space="preserve">Vizuális nevelés és módszertana 1. </t>
  </si>
  <si>
    <t>BNOVOP2009</t>
  </si>
  <si>
    <t>Vizuális nevelés és módszertana 2.</t>
  </si>
  <si>
    <t>Vizuális nevelés és módszertana 1.</t>
  </si>
  <si>
    <t>Vizuális nevelés és módszertana – összesen</t>
  </si>
  <si>
    <t>OVOANB2031</t>
  </si>
  <si>
    <t xml:space="preserve">Bábjáték és módszertana </t>
  </si>
  <si>
    <t>Bábjáték és módszertana – összesen</t>
  </si>
  <si>
    <t>OVOANB1032</t>
  </si>
  <si>
    <t>Játék és néphagyomány az óvodában</t>
  </si>
  <si>
    <t>Játék és néphagyomány az óvodában –  összesen</t>
  </si>
  <si>
    <t>BNOVOP2010</t>
  </si>
  <si>
    <t>Testnevelés és módszertan 7 kr</t>
  </si>
  <si>
    <t xml:space="preserve">Testnevelés és módszertana 1. </t>
  </si>
  <si>
    <t>BNOVOP1015</t>
  </si>
  <si>
    <t xml:space="preserve">Testnevelés és módszertana 2. </t>
  </si>
  <si>
    <t>Testnevelés és módszertana 1.</t>
  </si>
  <si>
    <t>Testnevelés és módszertana – összesen</t>
  </si>
  <si>
    <t>módszertani ismeretkörök (54-72 kredit)</t>
  </si>
  <si>
    <t>szakképzettséghez vezető ismeretkörök összesen</t>
  </si>
  <si>
    <t>OVOANB1033</t>
  </si>
  <si>
    <t xml:space="preserve">Óvodai gyakorlat 1. </t>
  </si>
  <si>
    <t>Óvodai gyakorlat 2.</t>
  </si>
  <si>
    <t>OVOANB1035</t>
  </si>
  <si>
    <t xml:space="preserve">Óvodai gyakorlat 3. </t>
  </si>
  <si>
    <t>OVOANB2034, OVOANB2028, BNOVOP1012, BNOVOP1039</t>
  </si>
  <si>
    <t>Óvodai gyakorlat 2. (párhuzamosan is felvehető), Irodalmi és anyanyelvi nevelés módszertana 2., Vizuális nevelés és módszertana 1., Óvodai bemutató 1.</t>
  </si>
  <si>
    <t>OVOANB2036</t>
  </si>
  <si>
    <t>Óvodai gyakorlat 4.</t>
  </si>
  <si>
    <t>OVOANB1035, OVOANB2040, BNOVOP2031</t>
  </si>
  <si>
    <t>Óvodai gyakorlat 3. (párhuzamosan is felvehető), Környezeti nevelés és módszertana, Ének-zene és módszertana 2., Óvodai bemutató 2.</t>
  </si>
  <si>
    <t>OVOANB1037</t>
  </si>
  <si>
    <t>Szintézisgyakorlat 1.</t>
  </si>
  <si>
    <t>OVOANB2036, BNOVOP1040</t>
  </si>
  <si>
    <t xml:space="preserve">Óvodai gyakorlat 4., Óvodai bemutató 3., </t>
  </si>
  <si>
    <t>BNOVOP1039</t>
  </si>
  <si>
    <t>Óvodai bemutató 1. vers-mese, ének-zene</t>
  </si>
  <si>
    <t>a</t>
  </si>
  <si>
    <t>BNOVOP2031</t>
  </si>
  <si>
    <t>Óvodai bemutató 2. rajz-mintázás,  külső világ</t>
  </si>
  <si>
    <t>BNOVOP1040</t>
  </si>
  <si>
    <t>Óvodai bemutató 3. matematikai jellegű tapasztalatszerzés, mozgás</t>
  </si>
  <si>
    <t>OVOANB2038</t>
  </si>
  <si>
    <t xml:space="preserve">Szintézisgyakorlat (intézményen kívüli) gyakorlat 2. </t>
  </si>
  <si>
    <t>OVOANB2039</t>
  </si>
  <si>
    <t xml:space="preserve">Szintézisgyakorlat (intézményen kívüli) gyakorlat 3. </t>
  </si>
  <si>
    <t>Szintézisgyakorlat 2.</t>
  </si>
  <si>
    <t>Szakmai gyakorlat 26 kredit</t>
  </si>
  <si>
    <t>OVOANB2048</t>
  </si>
  <si>
    <t>Kimeneti kompetenciák (nyelvi-kommunikációs, természetttudományos, ének-zenei) mérése</t>
  </si>
  <si>
    <t>Bemeneti kompetenciák fejlesztése (nyelvi-kommunikációs), Bemeneti kompetenciák fejlesztése (természettudományos gondolkodás), Bemeneti kompetenciák fejlesztése (ének-zenei)</t>
  </si>
  <si>
    <t>NMOVOANB500</t>
  </si>
  <si>
    <t>Szakdolgozat</t>
  </si>
  <si>
    <t>Tantárgyfelelős</t>
  </si>
  <si>
    <t>Alkalmazott társadalom-tudomány 8 kr</t>
  </si>
  <si>
    <t>Játék a nevelésben 7 kr</t>
  </si>
  <si>
    <t>s</t>
  </si>
  <si>
    <t>Szabadon választható tárgyak – összesen</t>
  </si>
  <si>
    <t>Óvodapedagógus szak</t>
  </si>
  <si>
    <r>
      <rPr>
        <b/>
        <sz val="36"/>
        <color theme="1"/>
        <rFont val="Arial"/>
      </rPr>
      <t xml:space="preserve">Óvodapedagógus alapképzési BA szak </t>
    </r>
    <r>
      <rPr>
        <b/>
        <sz val="24"/>
        <color theme="1"/>
        <rFont val="Arial"/>
      </rPr>
      <t xml:space="preserve">
nappali tagozat, cigány-roma nemzetiségi szakirány</t>
    </r>
    <r>
      <rPr>
        <sz val="24"/>
        <color theme="1"/>
        <rFont val="Arial"/>
      </rPr>
      <t xml:space="preserve">
</t>
    </r>
    <r>
      <rPr>
        <sz val="13"/>
        <color theme="1"/>
        <rFont val="Arial"/>
      </rPr>
      <t>érvényes: 2022. szeptember 1-jétől</t>
    </r>
  </si>
  <si>
    <t>Bemeneti kompetenciák fejlesztése (természettudományos gondolkodás)</t>
  </si>
  <si>
    <t>BNOVOP1029</t>
  </si>
  <si>
    <t>Nemzetiségi nyelv  12kr</t>
  </si>
  <si>
    <t>Nemzetiségi nyelv 1. (nyelvtan, nyelvtani gyakorlatok)</t>
  </si>
  <si>
    <t xml:space="preserve">I. </t>
  </si>
  <si>
    <t>BNOVOP2022</t>
  </si>
  <si>
    <t>Nemzetiségi nyelv 2.</t>
  </si>
  <si>
    <t>BNOVOP1030</t>
  </si>
  <si>
    <t>Nemzetiségi nyelv 3.</t>
  </si>
  <si>
    <t>BNOVOP2023</t>
  </si>
  <si>
    <t>Nyelvészet és tanulás-módszertana 8 kr</t>
  </si>
  <si>
    <t>Nemzetiségi nyelv 4.</t>
  </si>
  <si>
    <t>BNOVOP1031</t>
  </si>
  <si>
    <t>Cigány-roma nemzetiségi nyelv és tanulásmódszertana</t>
  </si>
  <si>
    <t>BNOVOP2024</t>
  </si>
  <si>
    <t>Cigány kultúra és társadalom 6kr</t>
  </si>
  <si>
    <t>Cigány irodalom</t>
  </si>
  <si>
    <t>OCRANB1001</t>
  </si>
  <si>
    <t>Bevezetés a romológiai ismeretekbe</t>
  </si>
  <si>
    <t>OCRANB2002</t>
  </si>
  <si>
    <t>Cigány–roma népismeret, néprajz 10 kr</t>
  </si>
  <si>
    <t>Cigány-roma néprajzi alapismeretek 1.</t>
  </si>
  <si>
    <t>OCRANB1003</t>
  </si>
  <si>
    <t>Cigány-roma néprajzi alapismeretek 2.</t>
  </si>
  <si>
    <t>BNOVOP1034</t>
  </si>
  <si>
    <t>Komplex cigány–roma nemzetiségi szigorlat</t>
  </si>
  <si>
    <t>Speciális szakmai ismeretek- cigány-roma nemzetiségi szakirány 36 kredit</t>
  </si>
  <si>
    <t>OVOANB2052</t>
  </si>
  <si>
    <t>Komplex pedagógiai-pszichológiai szigorlat</t>
  </si>
  <si>
    <t>NKOZOS1024, RTALTANB007, RTALTANB014, RTALTANB015, NKOZOS1027, OVOANB1002, NKOZOS2004, OVOANB2026</t>
  </si>
  <si>
    <t>Általános és fejlődéslélektan 1., 2.., Pedagógiai szociálpszichológia, A személyiségfejlődés zavarai, Bevezetés a pedagógiába Az óvodáskor pedagógiája, Az óvoda világa, Pedagógusmesterség</t>
  </si>
  <si>
    <t>OVOANB2051</t>
  </si>
  <si>
    <t>OVOANB1033, OVOANB1032</t>
  </si>
  <si>
    <t xml:space="preserve">Óvodai gyakorlat 1.,(párhuzamosan is felvehető), Játék és néphagyomány az óvodában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</si>
</sst>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36"/>
      <color theme="1"/>
      <name val="Arial"/>
    </font>
    <font>
      <sz val="11"/>
      <name val="Calibri"/>
    </font>
    <font>
      <sz val="11"/>
      <color theme="1"/>
      <name val="Calibri"/>
    </font>
    <font>
      <sz val="9"/>
      <color theme="1"/>
      <name val="Arial"/>
    </font>
    <font>
      <strike/>
      <sz val="9"/>
      <color theme="1"/>
      <name val="Arial"/>
    </font>
    <font>
      <b/>
      <sz val="9"/>
      <color theme="1"/>
      <name val="Arial"/>
    </font>
    <font>
      <b/>
      <sz val="36"/>
      <color rgb="FFFF0000"/>
      <name val="Arial"/>
    </font>
    <font>
      <b/>
      <sz val="24"/>
      <color theme="1"/>
      <name val="Arial"/>
    </font>
    <font>
      <sz val="24"/>
      <color theme="1"/>
      <name val="Arial"/>
    </font>
    <font>
      <sz val="13"/>
      <color theme="1"/>
      <name val="Arial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41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shrinkToFit="1"/>
    </xf>
    <xf numFmtId="0" fontId="4" fillId="2" borderId="3" xfId="0" applyFont="1" applyFill="1" applyBorder="1" applyAlignment="1">
      <alignment horizontal="center" vertical="center" textRotation="90" shrinkToFit="1"/>
    </xf>
    <xf numFmtId="0" fontId="4" fillId="2" borderId="4" xfId="0" applyFont="1" applyFill="1" applyBorder="1" applyAlignment="1">
      <alignment horizontal="center" vertical="center" textRotation="90" shrinkToFi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57" xfId="0" applyFont="1" applyFill="1" applyBorder="1" applyAlignment="1">
      <alignment horizontal="center" vertical="center" shrinkToFi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 shrinkToFit="1"/>
    </xf>
    <xf numFmtId="0" fontId="4" fillId="3" borderId="55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left" vertical="center"/>
    </xf>
    <xf numFmtId="0" fontId="4" fillId="3" borderId="58" xfId="0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60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left" vertical="center" wrapText="1"/>
    </xf>
    <xf numFmtId="0" fontId="4" fillId="3" borderId="57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 shrinkToFit="1"/>
    </xf>
    <xf numFmtId="0" fontId="4" fillId="3" borderId="66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vertical="center" wrapText="1"/>
    </xf>
    <xf numFmtId="0" fontId="6" fillId="3" borderId="58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center" vertical="center" shrinkToFit="1"/>
    </xf>
    <xf numFmtId="0" fontId="4" fillId="3" borderId="58" xfId="0" applyFont="1" applyFill="1" applyBorder="1" applyAlignment="1">
      <alignment horizontal="left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3" fillId="0" borderId="0" xfId="0" applyFont="1"/>
    <xf numFmtId="0" fontId="4" fillId="3" borderId="1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/>
    </xf>
    <xf numFmtId="0" fontId="4" fillId="3" borderId="4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 shrinkToFit="1"/>
    </xf>
    <xf numFmtId="0" fontId="4" fillId="3" borderId="8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62" xfId="0" applyFont="1" applyBorder="1" applyAlignment="1">
      <alignment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3" borderId="6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vertical="center"/>
    </xf>
    <xf numFmtId="0" fontId="4" fillId="3" borderId="66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left" vertical="center" wrapText="1"/>
    </xf>
    <xf numFmtId="0" fontId="4" fillId="3" borderId="84" xfId="0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left" vertical="center"/>
    </xf>
    <xf numFmtId="0" fontId="4" fillId="3" borderId="86" xfId="0" applyFont="1" applyFill="1" applyBorder="1" applyAlignment="1">
      <alignment horizontal="left" vertical="center"/>
    </xf>
    <xf numFmtId="0" fontId="6" fillId="3" borderId="86" xfId="0" applyFont="1" applyFill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7" fillId="0" borderId="87" xfId="0" applyFont="1" applyBorder="1" applyAlignment="1">
      <alignment wrapText="1"/>
    </xf>
    <xf numFmtId="0" fontId="4" fillId="2" borderId="88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left" vertical="center"/>
    </xf>
    <xf numFmtId="0" fontId="4" fillId="3" borderId="90" xfId="0" applyFont="1" applyFill="1" applyBorder="1" applyAlignment="1">
      <alignment horizontal="left" vertical="center"/>
    </xf>
    <xf numFmtId="0" fontId="4" fillId="3" borderId="86" xfId="0" applyFont="1" applyFill="1" applyBorder="1" applyAlignment="1">
      <alignment horizontal="left" vertical="center" wrapText="1"/>
    </xf>
    <xf numFmtId="0" fontId="4" fillId="3" borderId="89" xfId="0" applyFont="1" applyFill="1" applyBorder="1" applyAlignment="1">
      <alignment horizontal="left" vertical="center" wrapText="1"/>
    </xf>
    <xf numFmtId="0" fontId="4" fillId="3" borderId="91" xfId="0" applyFont="1" applyFill="1" applyBorder="1" applyAlignment="1">
      <alignment vertical="center"/>
    </xf>
    <xf numFmtId="0" fontId="5" fillId="3" borderId="86" xfId="0" applyFont="1" applyFill="1" applyBorder="1" applyAlignment="1">
      <alignment horizontal="left" vertical="center" wrapText="1"/>
    </xf>
    <xf numFmtId="0" fontId="4" fillId="3" borderId="92" xfId="0" applyFont="1" applyFill="1" applyBorder="1" applyAlignment="1">
      <alignment horizontal="left" vertical="center" wrapText="1"/>
    </xf>
    <xf numFmtId="0" fontId="5" fillId="3" borderId="89" xfId="0" applyFont="1" applyFill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86" xfId="0" applyFont="1" applyBorder="1" applyAlignment="1">
      <alignment vertical="center"/>
    </xf>
    <xf numFmtId="0" fontId="4" fillId="3" borderId="86" xfId="0" applyFont="1" applyFill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5" fillId="3" borderId="90" xfId="0" applyFont="1" applyFill="1" applyBorder="1" applyAlignment="1">
      <alignment horizontal="left" vertical="center"/>
    </xf>
    <xf numFmtId="0" fontId="5" fillId="3" borderId="86" xfId="0" applyFont="1" applyFill="1" applyBorder="1" applyAlignment="1">
      <alignment horizontal="left" vertical="center"/>
    </xf>
    <xf numFmtId="0" fontId="4" fillId="3" borderId="91" xfId="0" applyFont="1" applyFill="1" applyBorder="1" applyAlignment="1">
      <alignment horizontal="left" vertical="center" wrapText="1"/>
    </xf>
    <xf numFmtId="0" fontId="4" fillId="0" borderId="86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0" fillId="0" borderId="67" xfId="0" applyFont="1" applyBorder="1" applyAlignment="1"/>
    <xf numFmtId="0" fontId="4" fillId="2" borderId="78" xfId="0" applyFont="1" applyFill="1" applyBorder="1" applyAlignment="1">
      <alignment horizontal="center" vertical="center" textRotation="90" shrinkToFit="1"/>
    </xf>
    <xf numFmtId="0" fontId="12" fillId="5" borderId="94" xfId="0" applyFont="1" applyFill="1" applyBorder="1" applyAlignment="1">
      <alignment vertical="center" wrapText="1"/>
    </xf>
    <xf numFmtId="0" fontId="12" fillId="5" borderId="95" xfId="0" applyFont="1" applyFill="1" applyBorder="1" applyAlignment="1">
      <alignment vertical="center" wrapText="1"/>
    </xf>
    <xf numFmtId="0" fontId="12" fillId="3" borderId="35" xfId="0" applyFont="1" applyFill="1" applyBorder="1" applyAlignment="1">
      <alignment horizontal="left" vertical="center" wrapText="1"/>
    </xf>
    <xf numFmtId="0" fontId="12" fillId="5" borderId="81" xfId="0" applyFont="1" applyFill="1" applyBorder="1" applyAlignment="1">
      <alignment vertical="center" wrapText="1"/>
    </xf>
    <xf numFmtId="0" fontId="11" fillId="3" borderId="4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wrapText="1"/>
    </xf>
    <xf numFmtId="0" fontId="2" fillId="0" borderId="62" xfId="0" applyFont="1" applyBorder="1"/>
    <xf numFmtId="0" fontId="6" fillId="3" borderId="76" xfId="0" applyFont="1" applyFill="1" applyBorder="1" applyAlignment="1">
      <alignment horizontal="center" vertical="center"/>
    </xf>
    <xf numFmtId="0" fontId="2" fillId="0" borderId="75" xfId="0" applyFont="1" applyBorder="1"/>
    <xf numFmtId="0" fontId="2" fillId="0" borderId="74" xfId="0" applyFont="1" applyBorder="1"/>
    <xf numFmtId="0" fontId="6" fillId="3" borderId="61" xfId="0" applyFont="1" applyFill="1" applyBorder="1" applyAlignment="1">
      <alignment horizontal="center" vertical="center"/>
    </xf>
    <xf numFmtId="0" fontId="2" fillId="0" borderId="30" xfId="0" applyFont="1" applyBorder="1"/>
    <xf numFmtId="0" fontId="6" fillId="3" borderId="63" xfId="0" applyFont="1" applyFill="1" applyBorder="1" applyAlignment="1">
      <alignment horizontal="center" vertical="center"/>
    </xf>
    <xf numFmtId="0" fontId="2" fillId="0" borderId="64" xfId="0" applyFont="1" applyBorder="1"/>
    <xf numFmtId="0" fontId="2" fillId="0" borderId="65" xfId="0" applyFont="1" applyBorder="1"/>
    <xf numFmtId="0" fontId="4" fillId="3" borderId="70" xfId="0" applyFont="1" applyFill="1" applyBorder="1" applyAlignment="1">
      <alignment horizontal="center" vertical="center"/>
    </xf>
    <xf numFmtId="0" fontId="2" fillId="0" borderId="71" xfId="0" applyFont="1" applyBorder="1"/>
    <xf numFmtId="0" fontId="2" fillId="0" borderId="17" xfId="0" applyFont="1" applyBorder="1"/>
    <xf numFmtId="0" fontId="4" fillId="3" borderId="9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004"/>
  <sheetViews>
    <sheetView tabSelected="1" workbookViewId="0">
      <selection sqref="A1:AG1"/>
    </sheetView>
  </sheetViews>
  <sheetFormatPr defaultColWidth="14.42578125" defaultRowHeight="15" customHeight="1" outlineLevelCol="1" x14ac:dyDescent="0.25"/>
  <cols>
    <col min="1" max="1" width="3.85546875" customWidth="1"/>
    <col min="2" max="2" width="2.85546875" customWidth="1"/>
    <col min="3" max="3" width="2.5703125" customWidth="1"/>
    <col min="4" max="5" width="13.28515625" customWidth="1"/>
    <col min="6" max="6" width="50" customWidth="1"/>
    <col min="7" max="7" width="28.42578125" customWidth="1"/>
    <col min="8" max="8" width="2" customWidth="1" outlineLevel="1"/>
    <col min="9" max="9" width="2.7109375" customWidth="1" outlineLevel="1"/>
    <col min="10" max="11" width="2.42578125" customWidth="1" outlineLevel="1"/>
    <col min="12" max="12" width="2.7109375" customWidth="1" outlineLevel="1"/>
    <col min="13" max="14" width="2.42578125" customWidth="1" outlineLevel="1"/>
    <col min="15" max="15" width="2.7109375" customWidth="1" outlineLevel="1"/>
    <col min="16" max="17" width="2.42578125" customWidth="1" outlineLevel="1"/>
    <col min="18" max="18" width="2.7109375" customWidth="1" outlineLevel="1"/>
    <col min="19" max="20" width="2.42578125" customWidth="1" outlineLevel="1"/>
    <col min="21" max="21" width="2.7109375" customWidth="1" outlineLevel="1"/>
    <col min="22" max="23" width="2.42578125" customWidth="1" outlineLevel="1"/>
    <col min="24" max="24" width="2.7109375" customWidth="1" outlineLevel="1"/>
    <col min="25" max="28" width="2.42578125" customWidth="1" outlineLevel="1"/>
    <col min="29" max="31" width="4.5703125" customWidth="1" outlineLevel="1"/>
    <col min="32" max="32" width="4.85546875" customWidth="1"/>
    <col min="33" max="33" width="3.140625" customWidth="1"/>
    <col min="34" max="34" width="22.5703125" customWidth="1"/>
    <col min="35" max="35" width="52.28515625" style="211" customWidth="1"/>
    <col min="36" max="36" width="14.42578125" style="211"/>
  </cols>
  <sheetData>
    <row r="1" spans="1:35" ht="121.5" customHeight="1" x14ac:dyDescent="0.6">
      <c r="A1" s="225" t="s">
        <v>195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159"/>
      <c r="AI1" s="192"/>
    </row>
    <row r="2" spans="1:35" ht="60" thickBot="1" x14ac:dyDescent="0.3">
      <c r="A2" s="1" t="s">
        <v>0</v>
      </c>
      <c r="B2" s="1" t="s">
        <v>1</v>
      </c>
      <c r="C2" s="1" t="s">
        <v>2</v>
      </c>
      <c r="D2" s="3" t="s">
        <v>3</v>
      </c>
      <c r="E2" s="212" t="s">
        <v>4</v>
      </c>
      <c r="F2" s="3" t="s">
        <v>5</v>
      </c>
      <c r="G2" s="3" t="s">
        <v>189</v>
      </c>
      <c r="H2" s="4" t="s">
        <v>6</v>
      </c>
      <c r="I2" s="5" t="s">
        <v>7</v>
      </c>
      <c r="J2" s="6" t="s">
        <v>8</v>
      </c>
      <c r="K2" s="4" t="s">
        <v>9</v>
      </c>
      <c r="L2" s="5" t="s">
        <v>10</v>
      </c>
      <c r="M2" s="6" t="s">
        <v>11</v>
      </c>
      <c r="N2" s="4" t="s">
        <v>12</v>
      </c>
      <c r="O2" s="5" t="s">
        <v>13</v>
      </c>
      <c r="P2" s="6" t="s">
        <v>14</v>
      </c>
      <c r="Q2" s="4" t="s">
        <v>15</v>
      </c>
      <c r="R2" s="5" t="s">
        <v>16</v>
      </c>
      <c r="S2" s="6" t="s">
        <v>17</v>
      </c>
      <c r="T2" s="4" t="s">
        <v>18</v>
      </c>
      <c r="U2" s="5" t="s">
        <v>19</v>
      </c>
      <c r="V2" s="6" t="s">
        <v>20</v>
      </c>
      <c r="W2" s="4" t="s">
        <v>21</v>
      </c>
      <c r="X2" s="5" t="s">
        <v>22</v>
      </c>
      <c r="Y2" s="6" t="s">
        <v>23</v>
      </c>
      <c r="Z2" s="2" t="s">
        <v>24</v>
      </c>
      <c r="AA2" s="2" t="s">
        <v>25</v>
      </c>
      <c r="AB2" s="2" t="s">
        <v>26</v>
      </c>
      <c r="AC2" s="4" t="s">
        <v>27</v>
      </c>
      <c r="AD2" s="5" t="s">
        <v>28</v>
      </c>
      <c r="AE2" s="2" t="s">
        <v>29</v>
      </c>
      <c r="AF2" s="2" t="s">
        <v>30</v>
      </c>
      <c r="AG2" s="2" t="s">
        <v>31</v>
      </c>
      <c r="AH2" s="3" t="s">
        <v>32</v>
      </c>
      <c r="AI2" s="193" t="s">
        <v>33</v>
      </c>
    </row>
    <row r="3" spans="1:35" ht="20.25" customHeight="1" x14ac:dyDescent="0.25">
      <c r="A3" s="7" t="s">
        <v>34</v>
      </c>
      <c r="B3" s="8" t="s">
        <v>35</v>
      </c>
      <c r="C3" s="8">
        <v>1</v>
      </c>
      <c r="D3" s="9" t="s">
        <v>36</v>
      </c>
      <c r="E3" s="220" t="s">
        <v>37</v>
      </c>
      <c r="F3" s="91" t="s">
        <v>38</v>
      </c>
      <c r="G3" s="126"/>
      <c r="H3" s="8">
        <v>1</v>
      </c>
      <c r="I3" s="8">
        <v>0</v>
      </c>
      <c r="J3" s="10">
        <v>1</v>
      </c>
      <c r="K3" s="11"/>
      <c r="L3" s="8"/>
      <c r="M3" s="10"/>
      <c r="N3" s="11"/>
      <c r="O3" s="8"/>
      <c r="P3" s="10"/>
      <c r="Q3" s="11"/>
      <c r="R3" s="8"/>
      <c r="S3" s="10"/>
      <c r="T3" s="11"/>
      <c r="U3" s="8"/>
      <c r="V3" s="10"/>
      <c r="W3" s="11"/>
      <c r="X3" s="8"/>
      <c r="Y3" s="8"/>
      <c r="Z3" s="11">
        <f t="shared" ref="Z3:AA3" si="0">W3+T3+Q3+N3+K3+H3</f>
        <v>1</v>
      </c>
      <c r="AA3" s="10">
        <f t="shared" si="0"/>
        <v>0</v>
      </c>
      <c r="AB3" s="8">
        <v>15</v>
      </c>
      <c r="AC3" s="11">
        <f t="shared" ref="AC3:AC10" si="1">Z3*AB3</f>
        <v>15</v>
      </c>
      <c r="AD3" s="10">
        <f t="shared" ref="AD3:AD10" si="2">AA3*AB3</f>
        <v>0</v>
      </c>
      <c r="AE3" s="11">
        <f t="shared" ref="AE3:AE10" si="3">SUM(AC3:AD3)</f>
        <v>15</v>
      </c>
      <c r="AF3" s="12">
        <f t="shared" ref="AF3:AF10" si="4">J3+M3+P3+S3+V3+Y3</f>
        <v>1</v>
      </c>
      <c r="AG3" s="10" t="s">
        <v>39</v>
      </c>
      <c r="AH3" s="13"/>
      <c r="AI3" s="189"/>
    </row>
    <row r="4" spans="1:35" ht="18" customHeight="1" x14ac:dyDescent="0.25">
      <c r="A4" s="7" t="s">
        <v>34</v>
      </c>
      <c r="B4" s="8" t="s">
        <v>40</v>
      </c>
      <c r="C4" s="8">
        <v>5</v>
      </c>
      <c r="D4" s="9" t="s">
        <v>41</v>
      </c>
      <c r="E4" s="220"/>
      <c r="F4" s="86" t="s">
        <v>42</v>
      </c>
      <c r="G4" s="55"/>
      <c r="H4" s="8"/>
      <c r="I4" s="8"/>
      <c r="J4" s="10"/>
      <c r="K4" s="11"/>
      <c r="L4" s="8"/>
      <c r="M4" s="10"/>
      <c r="N4" s="11"/>
      <c r="O4" s="8"/>
      <c r="P4" s="10"/>
      <c r="Q4" s="11"/>
      <c r="R4" s="8"/>
      <c r="S4" s="10"/>
      <c r="T4" s="11">
        <v>2</v>
      </c>
      <c r="U4" s="8">
        <v>1</v>
      </c>
      <c r="V4" s="10">
        <v>3</v>
      </c>
      <c r="W4" s="11"/>
      <c r="X4" s="8"/>
      <c r="Y4" s="8"/>
      <c r="Z4" s="11">
        <f t="shared" ref="Z4:AA4" si="5">W4+T4+Q4+N4+K4+H4</f>
        <v>2</v>
      </c>
      <c r="AA4" s="10">
        <f t="shared" si="5"/>
        <v>1</v>
      </c>
      <c r="AB4" s="8">
        <v>15</v>
      </c>
      <c r="AC4" s="11">
        <f t="shared" si="1"/>
        <v>30</v>
      </c>
      <c r="AD4" s="10">
        <f t="shared" si="2"/>
        <v>15</v>
      </c>
      <c r="AE4" s="11">
        <f t="shared" si="3"/>
        <v>45</v>
      </c>
      <c r="AF4" s="12">
        <f t="shared" si="4"/>
        <v>3</v>
      </c>
      <c r="AG4" s="10" t="s">
        <v>43</v>
      </c>
      <c r="AH4" s="13"/>
      <c r="AI4" s="189"/>
    </row>
    <row r="5" spans="1:35" ht="18" customHeight="1" x14ac:dyDescent="0.25">
      <c r="A5" s="7" t="s">
        <v>34</v>
      </c>
      <c r="B5" s="7" t="s">
        <v>44</v>
      </c>
      <c r="C5" s="7">
        <v>3</v>
      </c>
      <c r="D5" s="9" t="s">
        <v>45</v>
      </c>
      <c r="E5" s="220"/>
      <c r="F5" s="86" t="s">
        <v>46</v>
      </c>
      <c r="G5" s="55"/>
      <c r="H5" s="8"/>
      <c r="I5" s="8"/>
      <c r="J5" s="10"/>
      <c r="K5" s="11"/>
      <c r="L5" s="8"/>
      <c r="M5" s="10"/>
      <c r="N5" s="11">
        <v>2</v>
      </c>
      <c r="O5" s="8">
        <v>0</v>
      </c>
      <c r="P5" s="10">
        <v>2</v>
      </c>
      <c r="Q5" s="11"/>
      <c r="R5" s="8"/>
      <c r="S5" s="10"/>
      <c r="T5" s="11"/>
      <c r="U5" s="8"/>
      <c r="V5" s="10"/>
      <c r="W5" s="11"/>
      <c r="X5" s="8"/>
      <c r="Y5" s="8"/>
      <c r="Z5" s="11">
        <f t="shared" ref="Z5:AA5" si="6">W5+T5+Q5+N5+K5+H5</f>
        <v>2</v>
      </c>
      <c r="AA5" s="10">
        <f t="shared" si="6"/>
        <v>0</v>
      </c>
      <c r="AB5" s="8">
        <v>15</v>
      </c>
      <c r="AC5" s="11">
        <f t="shared" si="1"/>
        <v>30</v>
      </c>
      <c r="AD5" s="10">
        <f t="shared" si="2"/>
        <v>0</v>
      </c>
      <c r="AE5" s="11">
        <f t="shared" si="3"/>
        <v>30</v>
      </c>
      <c r="AF5" s="12">
        <f t="shared" si="4"/>
        <v>2</v>
      </c>
      <c r="AG5" s="10" t="s">
        <v>39</v>
      </c>
      <c r="AH5" s="13"/>
      <c r="AI5" s="189"/>
    </row>
    <row r="6" spans="1:35" ht="20.25" customHeight="1" thickBot="1" x14ac:dyDescent="0.3">
      <c r="A6" s="16" t="s">
        <v>34</v>
      </c>
      <c r="B6" s="17" t="s">
        <v>35</v>
      </c>
      <c r="C6" s="17">
        <v>1</v>
      </c>
      <c r="D6" s="9" t="s">
        <v>47</v>
      </c>
      <c r="E6" s="238"/>
      <c r="F6" s="103" t="s">
        <v>48</v>
      </c>
      <c r="G6" s="42"/>
      <c r="H6" s="19">
        <v>2</v>
      </c>
      <c r="I6" s="19">
        <v>0</v>
      </c>
      <c r="J6" s="20">
        <v>2</v>
      </c>
      <c r="K6" s="21"/>
      <c r="L6" s="19"/>
      <c r="M6" s="20"/>
      <c r="N6" s="21"/>
      <c r="O6" s="19"/>
      <c r="P6" s="20"/>
      <c r="Q6" s="21"/>
      <c r="R6" s="19"/>
      <c r="S6" s="20"/>
      <c r="T6" s="21"/>
      <c r="U6" s="19"/>
      <c r="V6" s="20"/>
      <c r="W6" s="21"/>
      <c r="X6" s="19"/>
      <c r="Y6" s="19"/>
      <c r="Z6" s="21">
        <f t="shared" ref="Z6:AA6" si="7">W6+T6+Q6+N6+K6+H6</f>
        <v>2</v>
      </c>
      <c r="AA6" s="20">
        <f t="shared" si="7"/>
        <v>0</v>
      </c>
      <c r="AB6" s="19">
        <v>15</v>
      </c>
      <c r="AC6" s="21">
        <f t="shared" si="1"/>
        <v>30</v>
      </c>
      <c r="AD6" s="20">
        <f t="shared" si="2"/>
        <v>0</v>
      </c>
      <c r="AE6" s="21">
        <f t="shared" si="3"/>
        <v>30</v>
      </c>
      <c r="AF6" s="22">
        <f t="shared" si="4"/>
        <v>2</v>
      </c>
      <c r="AG6" s="20" t="s">
        <v>39</v>
      </c>
      <c r="AH6" s="23"/>
      <c r="AI6" s="194"/>
    </row>
    <row r="7" spans="1:35" ht="15" customHeight="1" thickBot="1" x14ac:dyDescent="0.3">
      <c r="A7" s="24" t="s">
        <v>34</v>
      </c>
      <c r="B7" s="7" t="s">
        <v>44</v>
      </c>
      <c r="C7" s="7">
        <v>3</v>
      </c>
      <c r="D7" s="25" t="s">
        <v>49</v>
      </c>
      <c r="E7" s="220" t="s">
        <v>190</v>
      </c>
      <c r="F7" s="126" t="s">
        <v>50</v>
      </c>
      <c r="G7" s="126"/>
      <c r="H7" s="26"/>
      <c r="I7" s="26"/>
      <c r="J7" s="27"/>
      <c r="K7" s="28"/>
      <c r="L7" s="26"/>
      <c r="M7" s="27"/>
      <c r="N7" s="28">
        <v>2</v>
      </c>
      <c r="O7" s="26">
        <v>0</v>
      </c>
      <c r="P7" s="27">
        <v>2</v>
      </c>
      <c r="Q7" s="28"/>
      <c r="R7" s="26"/>
      <c r="S7" s="27"/>
      <c r="T7" s="29"/>
      <c r="U7" s="30"/>
      <c r="V7" s="31"/>
      <c r="W7" s="29"/>
      <c r="X7" s="30"/>
      <c r="Y7" s="30"/>
      <c r="Z7" s="28">
        <f t="shared" ref="Z7:AA7" si="8">W7+T7+Q7+N7+K7+H7</f>
        <v>2</v>
      </c>
      <c r="AA7" s="27">
        <f t="shared" si="8"/>
        <v>0</v>
      </c>
      <c r="AB7" s="26">
        <v>15</v>
      </c>
      <c r="AC7" s="28">
        <f t="shared" si="1"/>
        <v>30</v>
      </c>
      <c r="AD7" s="27">
        <f t="shared" si="2"/>
        <v>0</v>
      </c>
      <c r="AE7" s="28">
        <f t="shared" si="3"/>
        <v>30</v>
      </c>
      <c r="AF7" s="32">
        <f t="shared" si="4"/>
        <v>2</v>
      </c>
      <c r="AG7" s="27" t="s">
        <v>39</v>
      </c>
      <c r="AH7" s="45"/>
      <c r="AI7" s="195"/>
    </row>
    <row r="8" spans="1:35" ht="35.25" customHeight="1" x14ac:dyDescent="0.25">
      <c r="A8" s="33" t="s">
        <v>34</v>
      </c>
      <c r="B8" s="7" t="s">
        <v>44</v>
      </c>
      <c r="C8" s="7">
        <v>4</v>
      </c>
      <c r="D8" s="9" t="s">
        <v>51</v>
      </c>
      <c r="E8" s="220"/>
      <c r="F8" s="55" t="s">
        <v>52</v>
      </c>
      <c r="G8" s="55"/>
      <c r="H8" s="8"/>
      <c r="I8" s="8"/>
      <c r="J8" s="10"/>
      <c r="K8" s="11"/>
      <c r="L8" s="8"/>
      <c r="M8" s="10"/>
      <c r="N8" s="11"/>
      <c r="O8" s="8"/>
      <c r="P8" s="10"/>
      <c r="Q8" s="11">
        <v>2</v>
      </c>
      <c r="R8" s="8">
        <v>0</v>
      </c>
      <c r="S8" s="10">
        <v>2</v>
      </c>
      <c r="T8" s="34"/>
      <c r="U8" s="35"/>
      <c r="V8" s="36"/>
      <c r="W8" s="34"/>
      <c r="X8" s="35"/>
      <c r="Y8" s="35"/>
      <c r="Z8" s="11">
        <f t="shared" ref="Z8:AA8" si="9">W8+T8+Q8+N8+K8+H8</f>
        <v>2</v>
      </c>
      <c r="AA8" s="10">
        <f t="shared" si="9"/>
        <v>0</v>
      </c>
      <c r="AB8" s="8">
        <v>15</v>
      </c>
      <c r="AC8" s="11">
        <f t="shared" si="1"/>
        <v>30</v>
      </c>
      <c r="AD8" s="10">
        <f t="shared" si="2"/>
        <v>0</v>
      </c>
      <c r="AE8" s="8">
        <f t="shared" si="3"/>
        <v>30</v>
      </c>
      <c r="AF8" s="12">
        <f t="shared" si="4"/>
        <v>2</v>
      </c>
      <c r="AG8" s="10" t="s">
        <v>39</v>
      </c>
      <c r="AH8" s="91" t="s">
        <v>49</v>
      </c>
      <c r="AI8" s="196" t="s">
        <v>50</v>
      </c>
    </row>
    <row r="9" spans="1:35" ht="22.5" customHeight="1" x14ac:dyDescent="0.25">
      <c r="A9" s="33" t="s">
        <v>34</v>
      </c>
      <c r="B9" s="7" t="s">
        <v>44</v>
      </c>
      <c r="C9" s="7">
        <v>4</v>
      </c>
      <c r="D9" s="9" t="s">
        <v>53</v>
      </c>
      <c r="E9" s="220"/>
      <c r="F9" s="55" t="s">
        <v>54</v>
      </c>
      <c r="G9" s="55"/>
      <c r="H9" s="8"/>
      <c r="I9" s="8"/>
      <c r="J9" s="10"/>
      <c r="K9" s="11"/>
      <c r="L9" s="8"/>
      <c r="M9" s="10"/>
      <c r="N9" s="11"/>
      <c r="O9" s="8"/>
      <c r="P9" s="10"/>
      <c r="Q9" s="11">
        <v>2</v>
      </c>
      <c r="R9" s="8">
        <v>0</v>
      </c>
      <c r="S9" s="10">
        <v>2</v>
      </c>
      <c r="T9" s="11"/>
      <c r="U9" s="8"/>
      <c r="V9" s="10"/>
      <c r="W9" s="11"/>
      <c r="X9" s="8"/>
      <c r="Y9" s="8"/>
      <c r="Z9" s="11">
        <f t="shared" ref="Z9:AA9" si="10">W9+T9+Q9+N9+K9+H9</f>
        <v>2</v>
      </c>
      <c r="AA9" s="10">
        <f t="shared" si="10"/>
        <v>0</v>
      </c>
      <c r="AB9" s="8">
        <v>15</v>
      </c>
      <c r="AC9" s="11">
        <f t="shared" si="1"/>
        <v>30</v>
      </c>
      <c r="AD9" s="10">
        <f t="shared" si="2"/>
        <v>0</v>
      </c>
      <c r="AE9" s="8">
        <f t="shared" si="3"/>
        <v>30</v>
      </c>
      <c r="AF9" s="12">
        <f t="shared" si="4"/>
        <v>2</v>
      </c>
      <c r="AG9" s="10" t="s">
        <v>39</v>
      </c>
      <c r="AH9" s="13"/>
      <c r="AI9" s="189"/>
    </row>
    <row r="10" spans="1:35" ht="22.5" customHeight="1" thickBot="1" x14ac:dyDescent="0.3">
      <c r="A10" s="16" t="s">
        <v>34</v>
      </c>
      <c r="B10" s="17" t="s">
        <v>55</v>
      </c>
      <c r="C10" s="17">
        <v>5</v>
      </c>
      <c r="D10" s="37" t="s">
        <v>56</v>
      </c>
      <c r="E10" s="219"/>
      <c r="F10" s="103" t="s">
        <v>57</v>
      </c>
      <c r="G10" s="42"/>
      <c r="H10" s="19"/>
      <c r="I10" s="19"/>
      <c r="J10" s="20"/>
      <c r="K10" s="21"/>
      <c r="L10" s="19"/>
      <c r="M10" s="20"/>
      <c r="N10" s="38"/>
      <c r="O10" s="38"/>
      <c r="P10" s="38"/>
      <c r="Q10" s="21"/>
      <c r="R10" s="19"/>
      <c r="S10" s="20"/>
      <c r="T10" s="37">
        <v>2</v>
      </c>
      <c r="U10" s="37">
        <v>0</v>
      </c>
      <c r="V10" s="37">
        <v>2</v>
      </c>
      <c r="W10" s="21"/>
      <c r="X10" s="19"/>
      <c r="Y10" s="19"/>
      <c r="Z10" s="21">
        <f t="shared" ref="Z10:AA10" si="11">W10+T10+Q10+N10+K10+H10</f>
        <v>2</v>
      </c>
      <c r="AA10" s="20">
        <f t="shared" si="11"/>
        <v>0</v>
      </c>
      <c r="AB10" s="19">
        <v>15</v>
      </c>
      <c r="AC10" s="21">
        <f t="shared" si="1"/>
        <v>30</v>
      </c>
      <c r="AD10" s="20">
        <f t="shared" si="2"/>
        <v>0</v>
      </c>
      <c r="AE10" s="19">
        <f t="shared" si="3"/>
        <v>30</v>
      </c>
      <c r="AF10" s="37">
        <f t="shared" si="4"/>
        <v>2</v>
      </c>
      <c r="AG10" s="20" t="s">
        <v>39</v>
      </c>
      <c r="AH10" s="23"/>
      <c r="AI10" s="194"/>
    </row>
    <row r="11" spans="1:35" ht="15.75" thickBot="1" x14ac:dyDescent="0.3">
      <c r="A11" s="39" t="s">
        <v>34</v>
      </c>
      <c r="B11" s="17"/>
      <c r="C11" s="40"/>
      <c r="D11" s="41"/>
      <c r="E11" s="7"/>
      <c r="F11" s="42" t="s">
        <v>58</v>
      </c>
      <c r="G11" s="128"/>
      <c r="H11" s="11">
        <f t="shared" ref="H11:AA11" si="12">SUM(H3:H10)</f>
        <v>3</v>
      </c>
      <c r="I11" s="11">
        <f t="shared" si="12"/>
        <v>0</v>
      </c>
      <c r="J11" s="11">
        <f t="shared" si="12"/>
        <v>3</v>
      </c>
      <c r="K11" s="11">
        <f t="shared" si="12"/>
        <v>0</v>
      </c>
      <c r="L11" s="11">
        <f t="shared" si="12"/>
        <v>0</v>
      </c>
      <c r="M11" s="11">
        <f t="shared" si="12"/>
        <v>0</v>
      </c>
      <c r="N11" s="11">
        <f t="shared" si="12"/>
        <v>4</v>
      </c>
      <c r="O11" s="11">
        <f t="shared" si="12"/>
        <v>0</v>
      </c>
      <c r="P11" s="11">
        <f t="shared" si="12"/>
        <v>4</v>
      </c>
      <c r="Q11" s="11">
        <f t="shared" si="12"/>
        <v>4</v>
      </c>
      <c r="R11" s="11">
        <f t="shared" si="12"/>
        <v>0</v>
      </c>
      <c r="S11" s="11">
        <f t="shared" si="12"/>
        <v>4</v>
      </c>
      <c r="T11" s="11">
        <f t="shared" si="12"/>
        <v>4</v>
      </c>
      <c r="U11" s="11">
        <f t="shared" si="12"/>
        <v>1</v>
      </c>
      <c r="V11" s="11">
        <f t="shared" si="12"/>
        <v>5</v>
      </c>
      <c r="W11" s="11">
        <f t="shared" si="12"/>
        <v>0</v>
      </c>
      <c r="X11" s="11">
        <f t="shared" si="12"/>
        <v>0</v>
      </c>
      <c r="Y11" s="11">
        <f t="shared" si="12"/>
        <v>0</v>
      </c>
      <c r="Z11" s="11">
        <f t="shared" si="12"/>
        <v>15</v>
      </c>
      <c r="AA11" s="11">
        <f t="shared" si="12"/>
        <v>1</v>
      </c>
      <c r="AB11" s="10" t="s">
        <v>59</v>
      </c>
      <c r="AC11" s="11">
        <f t="shared" ref="AC11:AF11" si="13">SUM(AC3:AC10)</f>
        <v>225</v>
      </c>
      <c r="AD11" s="11">
        <f t="shared" si="13"/>
        <v>15</v>
      </c>
      <c r="AE11" s="43">
        <f t="shared" si="13"/>
        <v>240</v>
      </c>
      <c r="AF11" s="44">
        <f t="shared" si="13"/>
        <v>16</v>
      </c>
      <c r="AG11" s="43">
        <v>0</v>
      </c>
      <c r="AH11" s="13"/>
      <c r="AI11" s="189"/>
    </row>
    <row r="12" spans="1:35" ht="20.25" customHeight="1" x14ac:dyDescent="0.25">
      <c r="A12" s="33" t="s">
        <v>34</v>
      </c>
      <c r="B12" s="7" t="s">
        <v>35</v>
      </c>
      <c r="C12" s="7">
        <v>1</v>
      </c>
      <c r="D12" s="25" t="s">
        <v>60</v>
      </c>
      <c r="E12" s="218" t="s">
        <v>61</v>
      </c>
      <c r="F12" s="126" t="s">
        <v>62</v>
      </c>
      <c r="G12" s="126"/>
      <c r="H12" s="26">
        <v>1</v>
      </c>
      <c r="I12" s="26">
        <v>1</v>
      </c>
      <c r="J12" s="27">
        <v>2</v>
      </c>
      <c r="K12" s="28"/>
      <c r="L12" s="26"/>
      <c r="M12" s="27"/>
      <c r="N12" s="28"/>
      <c r="O12" s="26"/>
      <c r="P12" s="27"/>
      <c r="Q12" s="28"/>
      <c r="R12" s="26"/>
      <c r="S12" s="27"/>
      <c r="T12" s="28"/>
      <c r="U12" s="26"/>
      <c r="V12" s="27"/>
      <c r="W12" s="28"/>
      <c r="X12" s="26"/>
      <c r="Y12" s="27"/>
      <c r="Z12" s="28">
        <f t="shared" ref="Z12:AA12" si="14">W12+T12+Q12+N12+K12+H12</f>
        <v>1</v>
      </c>
      <c r="AA12" s="27">
        <f t="shared" si="14"/>
        <v>1</v>
      </c>
      <c r="AB12" s="27">
        <v>15</v>
      </c>
      <c r="AC12" s="28">
        <f t="shared" ref="AC12:AC16" si="15">Z12*AB12</f>
        <v>15</v>
      </c>
      <c r="AD12" s="27">
        <f t="shared" ref="AD12:AD16" si="16">AA12*AB12</f>
        <v>15</v>
      </c>
      <c r="AE12" s="26">
        <f t="shared" ref="AE12:AE16" si="17">SUM(AC12:AD12)</f>
        <v>30</v>
      </c>
      <c r="AF12" s="32">
        <f t="shared" ref="AF12:AF16" si="18">J12+M12+P12+S12+V12+Y12</f>
        <v>2</v>
      </c>
      <c r="AG12" s="27" t="s">
        <v>39</v>
      </c>
      <c r="AH12" s="45"/>
      <c r="AI12" s="195"/>
    </row>
    <row r="13" spans="1:35" ht="20.25" customHeight="1" x14ac:dyDescent="0.25">
      <c r="A13" s="33" t="s">
        <v>34</v>
      </c>
      <c r="B13" s="7" t="s">
        <v>35</v>
      </c>
      <c r="C13" s="7">
        <v>2</v>
      </c>
      <c r="D13" s="9" t="s">
        <v>63</v>
      </c>
      <c r="E13" s="220"/>
      <c r="F13" s="55" t="s">
        <v>64</v>
      </c>
      <c r="G13" s="55"/>
      <c r="H13" s="8"/>
      <c r="I13" s="8"/>
      <c r="J13" s="10"/>
      <c r="K13" s="11">
        <v>2</v>
      </c>
      <c r="L13" s="8">
        <v>1</v>
      </c>
      <c r="M13" s="10">
        <v>3</v>
      </c>
      <c r="N13" s="11"/>
      <c r="O13" s="8"/>
      <c r="P13" s="10"/>
      <c r="Q13" s="11"/>
      <c r="R13" s="8"/>
      <c r="S13" s="10"/>
      <c r="T13" s="11"/>
      <c r="U13" s="8"/>
      <c r="V13" s="10"/>
      <c r="W13" s="11"/>
      <c r="X13" s="8"/>
      <c r="Y13" s="10"/>
      <c r="Z13" s="11">
        <f t="shared" ref="Z13:AA13" si="19">W13+T13+Q13+N13+K13+H13</f>
        <v>2</v>
      </c>
      <c r="AA13" s="10">
        <f t="shared" si="19"/>
        <v>1</v>
      </c>
      <c r="AB13" s="10">
        <v>15</v>
      </c>
      <c r="AC13" s="11">
        <f t="shared" si="15"/>
        <v>30</v>
      </c>
      <c r="AD13" s="10">
        <f t="shared" si="16"/>
        <v>15</v>
      </c>
      <c r="AE13" s="8">
        <f t="shared" si="17"/>
        <v>45</v>
      </c>
      <c r="AF13" s="12">
        <f t="shared" si="18"/>
        <v>3</v>
      </c>
      <c r="AG13" s="10" t="s">
        <v>39</v>
      </c>
      <c r="AH13" s="13" t="s">
        <v>65</v>
      </c>
      <c r="AI13" s="189" t="s">
        <v>62</v>
      </c>
    </row>
    <row r="14" spans="1:35" ht="24" customHeight="1" x14ac:dyDescent="0.25">
      <c r="A14" s="33" t="s">
        <v>34</v>
      </c>
      <c r="B14" s="7" t="s">
        <v>44</v>
      </c>
      <c r="C14" s="7">
        <v>3</v>
      </c>
      <c r="D14" s="9" t="s">
        <v>66</v>
      </c>
      <c r="E14" s="220"/>
      <c r="F14" s="55" t="s">
        <v>67</v>
      </c>
      <c r="G14" s="55"/>
      <c r="H14" s="8"/>
      <c r="I14" s="8"/>
      <c r="J14" s="10"/>
      <c r="K14" s="11"/>
      <c r="L14" s="8"/>
      <c r="M14" s="10"/>
      <c r="N14" s="11">
        <v>2</v>
      </c>
      <c r="O14" s="8">
        <v>1</v>
      </c>
      <c r="P14" s="10">
        <v>3</v>
      </c>
      <c r="Q14" s="11"/>
      <c r="R14" s="8"/>
      <c r="S14" s="10"/>
      <c r="T14" s="11"/>
      <c r="U14" s="8"/>
      <c r="V14" s="10"/>
      <c r="W14" s="11"/>
      <c r="X14" s="8"/>
      <c r="Y14" s="10"/>
      <c r="Z14" s="11">
        <f t="shared" ref="Z14:AA14" si="20">W14+T14+Q14+N14+K14+H14</f>
        <v>2</v>
      </c>
      <c r="AA14" s="10">
        <f t="shared" si="20"/>
        <v>1</v>
      </c>
      <c r="AB14" s="10">
        <v>15</v>
      </c>
      <c r="AC14" s="11">
        <f t="shared" si="15"/>
        <v>30</v>
      </c>
      <c r="AD14" s="10">
        <f t="shared" si="16"/>
        <v>15</v>
      </c>
      <c r="AE14" s="8">
        <f t="shared" si="17"/>
        <v>45</v>
      </c>
      <c r="AF14" s="12">
        <f t="shared" si="18"/>
        <v>3</v>
      </c>
      <c r="AG14" s="10" t="s">
        <v>39</v>
      </c>
      <c r="AH14" s="13" t="s">
        <v>65</v>
      </c>
      <c r="AI14" s="189" t="s">
        <v>62</v>
      </c>
    </row>
    <row r="15" spans="1:35" ht="26.25" customHeight="1" x14ac:dyDescent="0.25">
      <c r="A15" s="33" t="s">
        <v>34</v>
      </c>
      <c r="B15" s="7" t="s">
        <v>44</v>
      </c>
      <c r="C15" s="7">
        <v>4</v>
      </c>
      <c r="D15" s="9" t="s">
        <v>68</v>
      </c>
      <c r="E15" s="220"/>
      <c r="F15" s="55" t="s">
        <v>69</v>
      </c>
      <c r="G15" s="55"/>
      <c r="H15" s="8"/>
      <c r="I15" s="8"/>
      <c r="J15" s="10"/>
      <c r="K15" s="11"/>
      <c r="L15" s="8"/>
      <c r="M15" s="10"/>
      <c r="N15" s="11"/>
      <c r="O15" s="8"/>
      <c r="P15" s="10"/>
      <c r="Q15" s="11">
        <v>0</v>
      </c>
      <c r="R15" s="8">
        <v>2</v>
      </c>
      <c r="S15" s="10">
        <v>2</v>
      </c>
      <c r="T15" s="11"/>
      <c r="U15" s="8"/>
      <c r="V15" s="10"/>
      <c r="W15" s="11"/>
      <c r="X15" s="8"/>
      <c r="Y15" s="10"/>
      <c r="Z15" s="11">
        <f t="shared" ref="Z15:AA15" si="21">W15+T15+Q15+N15+K15+H15</f>
        <v>0</v>
      </c>
      <c r="AA15" s="10">
        <f t="shared" si="21"/>
        <v>2</v>
      </c>
      <c r="AB15" s="10">
        <v>15</v>
      </c>
      <c r="AC15" s="11">
        <f t="shared" si="15"/>
        <v>0</v>
      </c>
      <c r="AD15" s="10">
        <f t="shared" si="16"/>
        <v>30</v>
      </c>
      <c r="AE15" s="8">
        <f t="shared" si="17"/>
        <v>30</v>
      </c>
      <c r="AF15" s="12">
        <f t="shared" si="18"/>
        <v>2</v>
      </c>
      <c r="AG15" s="10" t="s">
        <v>43</v>
      </c>
      <c r="AH15" s="13" t="s">
        <v>63</v>
      </c>
      <c r="AI15" s="189" t="s">
        <v>64</v>
      </c>
    </row>
    <row r="16" spans="1:35" ht="40.5" customHeight="1" thickBot="1" x14ac:dyDescent="0.3">
      <c r="A16" s="16" t="s">
        <v>34</v>
      </c>
      <c r="B16" s="17" t="s">
        <v>55</v>
      </c>
      <c r="C16" s="17">
        <v>6</v>
      </c>
      <c r="D16" s="37" t="s">
        <v>70</v>
      </c>
      <c r="E16" s="219"/>
      <c r="F16" s="112" t="s">
        <v>71</v>
      </c>
      <c r="G16" s="146"/>
      <c r="H16" s="19"/>
      <c r="I16" s="19"/>
      <c r="J16" s="20"/>
      <c r="K16" s="21"/>
      <c r="L16" s="19"/>
      <c r="M16" s="20"/>
      <c r="N16" s="21"/>
      <c r="O16" s="19"/>
      <c r="P16" s="20"/>
      <c r="Q16" s="21"/>
      <c r="R16" s="19"/>
      <c r="S16" s="20"/>
      <c r="T16" s="21"/>
      <c r="U16" s="19"/>
      <c r="V16" s="20"/>
      <c r="W16" s="21">
        <v>0</v>
      </c>
      <c r="X16" s="19">
        <v>2</v>
      </c>
      <c r="Y16" s="19">
        <v>2</v>
      </c>
      <c r="Z16" s="21">
        <f t="shared" ref="Z16:AA16" si="22">W16+T16+Q16+N16+K16+H16</f>
        <v>0</v>
      </c>
      <c r="AA16" s="20">
        <f t="shared" si="22"/>
        <v>2</v>
      </c>
      <c r="AB16" s="20">
        <v>15</v>
      </c>
      <c r="AC16" s="21">
        <f t="shared" si="15"/>
        <v>0</v>
      </c>
      <c r="AD16" s="20">
        <f t="shared" si="16"/>
        <v>30</v>
      </c>
      <c r="AE16" s="19">
        <f t="shared" si="17"/>
        <v>30</v>
      </c>
      <c r="AF16" s="22">
        <f t="shared" si="18"/>
        <v>2</v>
      </c>
      <c r="AG16" s="20" t="s">
        <v>43</v>
      </c>
      <c r="AH16" s="23" t="s">
        <v>72</v>
      </c>
      <c r="AI16" s="197" t="s">
        <v>73</v>
      </c>
    </row>
    <row r="17" spans="1:35" ht="15.75" thickBot="1" x14ac:dyDescent="0.3">
      <c r="A17" s="46" t="s">
        <v>34</v>
      </c>
      <c r="B17" s="47"/>
      <c r="C17" s="47"/>
      <c r="D17" s="46"/>
      <c r="E17" s="70"/>
      <c r="F17" s="48" t="s">
        <v>74</v>
      </c>
      <c r="G17" s="48"/>
      <c r="H17" s="49">
        <f t="shared" ref="H17:AA17" si="23">SUM(H12:H16)</f>
        <v>1</v>
      </c>
      <c r="I17" s="50">
        <f t="shared" si="23"/>
        <v>1</v>
      </c>
      <c r="J17" s="50">
        <f t="shared" si="23"/>
        <v>2</v>
      </c>
      <c r="K17" s="50">
        <f t="shared" si="23"/>
        <v>2</v>
      </c>
      <c r="L17" s="50">
        <f t="shared" si="23"/>
        <v>1</v>
      </c>
      <c r="M17" s="50">
        <f t="shared" si="23"/>
        <v>3</v>
      </c>
      <c r="N17" s="50">
        <f t="shared" si="23"/>
        <v>2</v>
      </c>
      <c r="O17" s="50">
        <f t="shared" si="23"/>
        <v>1</v>
      </c>
      <c r="P17" s="50">
        <f t="shared" si="23"/>
        <v>3</v>
      </c>
      <c r="Q17" s="50">
        <f t="shared" si="23"/>
        <v>0</v>
      </c>
      <c r="R17" s="50">
        <f t="shared" si="23"/>
        <v>2</v>
      </c>
      <c r="S17" s="50">
        <f t="shared" si="23"/>
        <v>2</v>
      </c>
      <c r="T17" s="50">
        <f t="shared" si="23"/>
        <v>0</v>
      </c>
      <c r="U17" s="50">
        <f t="shared" si="23"/>
        <v>0</v>
      </c>
      <c r="V17" s="50">
        <f t="shared" si="23"/>
        <v>0</v>
      </c>
      <c r="W17" s="50">
        <f t="shared" si="23"/>
        <v>0</v>
      </c>
      <c r="X17" s="50">
        <f t="shared" si="23"/>
        <v>2</v>
      </c>
      <c r="Y17" s="50">
        <f t="shared" si="23"/>
        <v>2</v>
      </c>
      <c r="Z17" s="50">
        <f t="shared" si="23"/>
        <v>5</v>
      </c>
      <c r="AA17" s="50">
        <f t="shared" si="23"/>
        <v>7</v>
      </c>
      <c r="AB17" s="51" t="s">
        <v>59</v>
      </c>
      <c r="AC17" s="50">
        <f t="shared" ref="AC17:AF17" si="24">SUM(AC12:AC16)</f>
        <v>75</v>
      </c>
      <c r="AD17" s="51">
        <f t="shared" si="24"/>
        <v>105</v>
      </c>
      <c r="AE17" s="51">
        <f t="shared" si="24"/>
        <v>180</v>
      </c>
      <c r="AF17" s="52">
        <f t="shared" si="24"/>
        <v>12</v>
      </c>
      <c r="AG17" s="51"/>
      <c r="AH17" s="160"/>
      <c r="AI17" s="198"/>
    </row>
    <row r="18" spans="1:35" ht="22.5" customHeight="1" x14ac:dyDescent="0.25">
      <c r="A18" s="33" t="s">
        <v>34</v>
      </c>
      <c r="B18" s="7" t="s">
        <v>35</v>
      </c>
      <c r="C18" s="182">
        <v>1</v>
      </c>
      <c r="D18" s="53" t="s">
        <v>75</v>
      </c>
      <c r="E18" s="218" t="s">
        <v>76</v>
      </c>
      <c r="F18" s="54" t="s">
        <v>77</v>
      </c>
      <c r="G18" s="54"/>
      <c r="H18" s="8">
        <v>2</v>
      </c>
      <c r="I18" s="8">
        <v>0</v>
      </c>
      <c r="J18" s="10">
        <v>1</v>
      </c>
      <c r="K18" s="11"/>
      <c r="L18" s="8"/>
      <c r="M18" s="10"/>
      <c r="N18" s="11"/>
      <c r="O18" s="8"/>
      <c r="P18" s="10"/>
      <c r="Q18" s="11"/>
      <c r="R18" s="8"/>
      <c r="S18" s="10"/>
      <c r="T18" s="11"/>
      <c r="U18" s="8"/>
      <c r="V18" s="10"/>
      <c r="W18" s="11"/>
      <c r="X18" s="8"/>
      <c r="Y18" s="8"/>
      <c r="Z18" s="11">
        <f t="shared" ref="Z18:AA18" si="25">W18+T18+Q18+N18+K18+H18</f>
        <v>2</v>
      </c>
      <c r="AA18" s="10">
        <f t="shared" si="25"/>
        <v>0</v>
      </c>
      <c r="AB18" s="8">
        <v>15</v>
      </c>
      <c r="AC18" s="11">
        <f t="shared" ref="AC18:AC24" si="26">Z18*AB18</f>
        <v>30</v>
      </c>
      <c r="AD18" s="10">
        <f t="shared" ref="AD18:AD24" si="27">AA18*AB18</f>
        <v>0</v>
      </c>
      <c r="AE18" s="8">
        <f t="shared" ref="AE18:AE24" si="28">SUM(AC18:AD18)</f>
        <v>30</v>
      </c>
      <c r="AF18" s="12">
        <f t="shared" ref="AF18:AF24" si="29">J18+M18+P18+S18+V18+Y18</f>
        <v>1</v>
      </c>
      <c r="AG18" s="10" t="s">
        <v>39</v>
      </c>
      <c r="AH18" s="13"/>
      <c r="AI18" s="195"/>
    </row>
    <row r="19" spans="1:35" ht="28.5" customHeight="1" x14ac:dyDescent="0.25">
      <c r="A19" s="33" t="s">
        <v>34</v>
      </c>
      <c r="B19" s="7" t="s">
        <v>35</v>
      </c>
      <c r="C19" s="7">
        <v>2</v>
      </c>
      <c r="D19" s="9" t="s">
        <v>78</v>
      </c>
      <c r="E19" s="220"/>
      <c r="F19" s="54" t="s">
        <v>79</v>
      </c>
      <c r="G19" s="54"/>
      <c r="H19" s="8"/>
      <c r="I19" s="8"/>
      <c r="J19" s="10"/>
      <c r="K19" s="11">
        <v>1</v>
      </c>
      <c r="L19" s="8">
        <v>2</v>
      </c>
      <c r="M19" s="10">
        <v>2</v>
      </c>
      <c r="N19" s="11"/>
      <c r="O19" s="8"/>
      <c r="P19" s="10"/>
      <c r="Q19" s="11"/>
      <c r="R19" s="8"/>
      <c r="S19" s="10"/>
      <c r="T19" s="11"/>
      <c r="U19" s="8"/>
      <c r="V19" s="10"/>
      <c r="W19" s="11"/>
      <c r="X19" s="8"/>
      <c r="Y19" s="8"/>
      <c r="Z19" s="11">
        <f t="shared" ref="Z19:AA19" si="30">W19+T19+Q19+N19+K19+H19</f>
        <v>1</v>
      </c>
      <c r="AA19" s="10">
        <f t="shared" si="30"/>
        <v>2</v>
      </c>
      <c r="AB19" s="8">
        <v>15</v>
      </c>
      <c r="AC19" s="11">
        <f t="shared" si="26"/>
        <v>15</v>
      </c>
      <c r="AD19" s="10">
        <f t="shared" si="27"/>
        <v>30</v>
      </c>
      <c r="AE19" s="8">
        <f t="shared" si="28"/>
        <v>45</v>
      </c>
      <c r="AF19" s="12">
        <f t="shared" si="29"/>
        <v>2</v>
      </c>
      <c r="AG19" s="10" t="s">
        <v>43</v>
      </c>
      <c r="AH19" s="13"/>
      <c r="AI19" s="189"/>
    </row>
    <row r="20" spans="1:35" ht="33" customHeight="1" x14ac:dyDescent="0.25">
      <c r="A20" s="33" t="s">
        <v>34</v>
      </c>
      <c r="B20" s="7" t="s">
        <v>35</v>
      </c>
      <c r="C20" s="7">
        <v>2</v>
      </c>
      <c r="D20" s="9" t="s">
        <v>80</v>
      </c>
      <c r="E20" s="220"/>
      <c r="F20" s="55" t="s">
        <v>81</v>
      </c>
      <c r="G20" s="55"/>
      <c r="H20" s="8"/>
      <c r="I20" s="8"/>
      <c r="J20" s="10"/>
      <c r="K20" s="11">
        <v>1</v>
      </c>
      <c r="L20" s="8">
        <v>1</v>
      </c>
      <c r="M20" s="10">
        <v>2</v>
      </c>
      <c r="N20" s="11"/>
      <c r="O20" s="8"/>
      <c r="P20" s="10"/>
      <c r="Q20" s="11"/>
      <c r="R20" s="8"/>
      <c r="S20" s="10"/>
      <c r="T20" s="11"/>
      <c r="U20" s="8"/>
      <c r="V20" s="10"/>
      <c r="W20" s="11"/>
      <c r="X20" s="8"/>
      <c r="Y20" s="8"/>
      <c r="Z20" s="11">
        <f t="shared" ref="Z20:AA20" si="31">W20+T20+Q20+N20+K20+H20</f>
        <v>1</v>
      </c>
      <c r="AA20" s="10">
        <f t="shared" si="31"/>
        <v>1</v>
      </c>
      <c r="AB20" s="8">
        <v>15</v>
      </c>
      <c r="AC20" s="11">
        <f t="shared" si="26"/>
        <v>15</v>
      </c>
      <c r="AD20" s="10">
        <f t="shared" si="27"/>
        <v>15</v>
      </c>
      <c r="AE20" s="8">
        <f t="shared" si="28"/>
        <v>30</v>
      </c>
      <c r="AF20" s="12">
        <f t="shared" si="29"/>
        <v>2</v>
      </c>
      <c r="AG20" s="10" t="s">
        <v>43</v>
      </c>
      <c r="AH20" s="56"/>
      <c r="AI20" s="199"/>
    </row>
    <row r="21" spans="1:35" ht="23.25" customHeight="1" x14ac:dyDescent="0.25">
      <c r="A21" s="33" t="s">
        <v>34</v>
      </c>
      <c r="B21" s="7" t="s">
        <v>35</v>
      </c>
      <c r="C21" s="7">
        <v>2</v>
      </c>
      <c r="D21" s="9" t="s">
        <v>82</v>
      </c>
      <c r="E21" s="220"/>
      <c r="F21" s="55" t="s">
        <v>83</v>
      </c>
      <c r="G21" s="55"/>
      <c r="H21" s="8"/>
      <c r="I21" s="8"/>
      <c r="J21" s="10"/>
      <c r="K21" s="11">
        <v>1</v>
      </c>
      <c r="L21" s="8">
        <v>1</v>
      </c>
      <c r="M21" s="10">
        <v>2</v>
      </c>
      <c r="N21" s="11"/>
      <c r="O21" s="8"/>
      <c r="P21" s="10"/>
      <c r="Q21" s="11"/>
      <c r="R21" s="8"/>
      <c r="S21" s="10"/>
      <c r="T21" s="11"/>
      <c r="U21" s="8"/>
      <c r="V21" s="10"/>
      <c r="W21" s="11"/>
      <c r="X21" s="8"/>
      <c r="Y21" s="8"/>
      <c r="Z21" s="11">
        <f t="shared" ref="Z21:AA21" si="32">W21+T21+Q21+N21+K21+H21</f>
        <v>1</v>
      </c>
      <c r="AA21" s="10">
        <f t="shared" si="32"/>
        <v>1</v>
      </c>
      <c r="AB21" s="8">
        <v>15</v>
      </c>
      <c r="AC21" s="11">
        <f t="shared" si="26"/>
        <v>15</v>
      </c>
      <c r="AD21" s="10">
        <f t="shared" si="27"/>
        <v>15</v>
      </c>
      <c r="AE21" s="8">
        <f t="shared" si="28"/>
        <v>30</v>
      </c>
      <c r="AF21" s="12">
        <f t="shared" si="29"/>
        <v>2</v>
      </c>
      <c r="AG21" s="10" t="s">
        <v>43</v>
      </c>
      <c r="AH21" s="56"/>
      <c r="AI21" s="199"/>
    </row>
    <row r="22" spans="1:35" ht="27" customHeight="1" x14ac:dyDescent="0.25">
      <c r="A22" s="33" t="s">
        <v>34</v>
      </c>
      <c r="B22" s="7" t="s">
        <v>44</v>
      </c>
      <c r="C22" s="7">
        <v>3</v>
      </c>
      <c r="D22" s="9" t="s">
        <v>84</v>
      </c>
      <c r="E22" s="220"/>
      <c r="F22" s="54" t="s">
        <v>85</v>
      </c>
      <c r="G22" s="54"/>
      <c r="H22" s="8"/>
      <c r="I22" s="8"/>
      <c r="J22" s="10"/>
      <c r="K22" s="11"/>
      <c r="L22" s="8"/>
      <c r="M22" s="10"/>
      <c r="N22" s="11">
        <v>0</v>
      </c>
      <c r="O22" s="8">
        <v>1</v>
      </c>
      <c r="P22" s="10">
        <v>2</v>
      </c>
      <c r="Q22" s="11"/>
      <c r="R22" s="8"/>
      <c r="S22" s="10"/>
      <c r="T22" s="11"/>
      <c r="U22" s="8"/>
      <c r="V22" s="10"/>
      <c r="W22" s="11"/>
      <c r="X22" s="8"/>
      <c r="Y22" s="8"/>
      <c r="Z22" s="11">
        <f t="shared" ref="Z22:AA22" si="33">W22+T22+Q22+N22+K22+H22</f>
        <v>0</v>
      </c>
      <c r="AA22" s="10">
        <f t="shared" si="33"/>
        <v>1</v>
      </c>
      <c r="AB22" s="8">
        <v>15</v>
      </c>
      <c r="AC22" s="11">
        <f t="shared" si="26"/>
        <v>0</v>
      </c>
      <c r="AD22" s="10">
        <f t="shared" si="27"/>
        <v>15</v>
      </c>
      <c r="AE22" s="8">
        <f t="shared" si="28"/>
        <v>15</v>
      </c>
      <c r="AF22" s="12">
        <f t="shared" si="29"/>
        <v>2</v>
      </c>
      <c r="AG22" s="10" t="s">
        <v>43</v>
      </c>
      <c r="AH22" s="56"/>
      <c r="AI22" s="199"/>
    </row>
    <row r="23" spans="1:35" ht="33.75" customHeight="1" thickBot="1" x14ac:dyDescent="0.3">
      <c r="A23" s="57" t="s">
        <v>34</v>
      </c>
      <c r="B23" s="58" t="s">
        <v>55</v>
      </c>
      <c r="C23" s="59">
        <v>6</v>
      </c>
      <c r="D23" s="60" t="s">
        <v>86</v>
      </c>
      <c r="E23" s="221"/>
      <c r="F23" s="61" t="s">
        <v>87</v>
      </c>
      <c r="G23" s="61"/>
      <c r="H23" s="62"/>
      <c r="I23" s="62"/>
      <c r="J23" s="63"/>
      <c r="K23" s="64"/>
      <c r="L23" s="62"/>
      <c r="M23" s="63"/>
      <c r="N23" s="64"/>
      <c r="O23" s="62"/>
      <c r="P23" s="63"/>
      <c r="Q23" s="64"/>
      <c r="R23" s="62"/>
      <c r="S23" s="63"/>
      <c r="T23" s="11"/>
      <c r="U23" s="8"/>
      <c r="V23" s="10"/>
      <c r="W23" s="11">
        <v>2</v>
      </c>
      <c r="X23" s="8">
        <v>1</v>
      </c>
      <c r="Y23" s="8">
        <v>2</v>
      </c>
      <c r="Z23" s="64">
        <f t="shared" ref="Z23:AA23" si="34">W23+T23+Q23+N23+K23+H23</f>
        <v>2</v>
      </c>
      <c r="AA23" s="63">
        <f t="shared" si="34"/>
        <v>1</v>
      </c>
      <c r="AB23" s="62">
        <v>15</v>
      </c>
      <c r="AC23" s="64">
        <f t="shared" si="26"/>
        <v>30</v>
      </c>
      <c r="AD23" s="63">
        <f t="shared" si="27"/>
        <v>15</v>
      </c>
      <c r="AE23" s="62">
        <f t="shared" si="28"/>
        <v>45</v>
      </c>
      <c r="AF23" s="65">
        <f t="shared" si="29"/>
        <v>2</v>
      </c>
      <c r="AG23" s="63" t="s">
        <v>39</v>
      </c>
      <c r="AH23" s="9" t="s">
        <v>78</v>
      </c>
      <c r="AI23" s="200" t="s">
        <v>88</v>
      </c>
    </row>
    <row r="24" spans="1:35" ht="54.75" customHeight="1" thickBot="1" x14ac:dyDescent="0.3">
      <c r="A24" s="57" t="s">
        <v>34</v>
      </c>
      <c r="B24" s="58" t="s">
        <v>55</v>
      </c>
      <c r="C24" s="59">
        <v>5</v>
      </c>
      <c r="D24" s="217" t="s">
        <v>223</v>
      </c>
      <c r="E24" s="66"/>
      <c r="F24" s="67" t="s">
        <v>224</v>
      </c>
      <c r="G24" s="149"/>
      <c r="H24" s="19"/>
      <c r="I24" s="19"/>
      <c r="J24" s="19"/>
      <c r="K24" s="21"/>
      <c r="L24" s="19"/>
      <c r="M24" s="19"/>
      <c r="N24" s="21"/>
      <c r="O24" s="19"/>
      <c r="P24" s="19"/>
      <c r="Q24" s="21"/>
      <c r="R24" s="19"/>
      <c r="S24" s="19"/>
      <c r="T24" s="68">
        <v>0</v>
      </c>
      <c r="U24" s="69">
        <v>0</v>
      </c>
      <c r="V24" s="69">
        <v>0</v>
      </c>
      <c r="W24" s="68"/>
      <c r="X24" s="69"/>
      <c r="Y24" s="69"/>
      <c r="Z24" s="21">
        <f t="shared" ref="Z24:AA24" si="35">W24+T24+Q24+N24+K24+H24</f>
        <v>0</v>
      </c>
      <c r="AA24" s="20">
        <f t="shared" si="35"/>
        <v>0</v>
      </c>
      <c r="AB24" s="19">
        <v>15</v>
      </c>
      <c r="AC24" s="21">
        <f t="shared" si="26"/>
        <v>0</v>
      </c>
      <c r="AD24" s="20">
        <f t="shared" si="27"/>
        <v>0</v>
      </c>
      <c r="AE24" s="19">
        <f t="shared" si="28"/>
        <v>0</v>
      </c>
      <c r="AF24" s="22">
        <f t="shared" si="29"/>
        <v>0</v>
      </c>
      <c r="AG24" s="20" t="s">
        <v>89</v>
      </c>
      <c r="AH24" s="213" t="s">
        <v>225</v>
      </c>
      <c r="AI24" s="214" t="s">
        <v>226</v>
      </c>
    </row>
    <row r="25" spans="1:35" ht="11.25" customHeight="1" thickBot="1" x14ac:dyDescent="0.3">
      <c r="A25" s="41" t="s">
        <v>34</v>
      </c>
      <c r="B25" s="7"/>
      <c r="C25" s="7"/>
      <c r="D25" s="41"/>
      <c r="E25" s="7"/>
      <c r="F25" s="55" t="s">
        <v>90</v>
      </c>
      <c r="G25" s="128"/>
      <c r="H25" s="11">
        <f t="shared" ref="H25:AA25" si="36">SUM(H18:H24)</f>
        <v>2</v>
      </c>
      <c r="I25" s="11">
        <f t="shared" si="36"/>
        <v>0</v>
      </c>
      <c r="J25" s="11">
        <f t="shared" si="36"/>
        <v>1</v>
      </c>
      <c r="K25" s="11">
        <f t="shared" si="36"/>
        <v>3</v>
      </c>
      <c r="L25" s="11">
        <f t="shared" si="36"/>
        <v>4</v>
      </c>
      <c r="M25" s="11">
        <f t="shared" si="36"/>
        <v>6</v>
      </c>
      <c r="N25" s="11">
        <f t="shared" si="36"/>
        <v>0</v>
      </c>
      <c r="O25" s="11">
        <f t="shared" si="36"/>
        <v>1</v>
      </c>
      <c r="P25" s="11">
        <f t="shared" si="36"/>
        <v>2</v>
      </c>
      <c r="Q25" s="11">
        <f t="shared" si="36"/>
        <v>0</v>
      </c>
      <c r="R25" s="11">
        <f t="shared" si="36"/>
        <v>0</v>
      </c>
      <c r="S25" s="11">
        <f t="shared" si="36"/>
        <v>0</v>
      </c>
      <c r="T25" s="11">
        <f t="shared" si="36"/>
        <v>0</v>
      </c>
      <c r="U25" s="11">
        <f t="shared" si="36"/>
        <v>0</v>
      </c>
      <c r="V25" s="11">
        <f t="shared" si="36"/>
        <v>0</v>
      </c>
      <c r="W25" s="11">
        <f t="shared" si="36"/>
        <v>2</v>
      </c>
      <c r="X25" s="11">
        <f t="shared" si="36"/>
        <v>1</v>
      </c>
      <c r="Y25" s="11">
        <f t="shared" si="36"/>
        <v>2</v>
      </c>
      <c r="Z25" s="8">
        <f t="shared" si="36"/>
        <v>7</v>
      </c>
      <c r="AA25" s="8">
        <f t="shared" si="36"/>
        <v>6</v>
      </c>
      <c r="AB25" s="10" t="s">
        <v>59</v>
      </c>
      <c r="AC25" s="11">
        <f t="shared" ref="AC25:AF25" si="37">SUM(AC18:AC24)</f>
        <v>105</v>
      </c>
      <c r="AD25" s="8">
        <f t="shared" si="37"/>
        <v>90</v>
      </c>
      <c r="AE25" s="43">
        <f t="shared" si="37"/>
        <v>195</v>
      </c>
      <c r="AF25" s="43">
        <f t="shared" si="37"/>
        <v>11</v>
      </c>
      <c r="AG25" s="10"/>
      <c r="AH25" s="13"/>
      <c r="AI25" s="189"/>
    </row>
    <row r="26" spans="1:35" ht="24.75" customHeight="1" x14ac:dyDescent="0.25">
      <c r="A26" s="24" t="s">
        <v>34</v>
      </c>
      <c r="B26" s="70" t="s">
        <v>35</v>
      </c>
      <c r="C26" s="70">
        <v>1</v>
      </c>
      <c r="D26" s="71" t="s">
        <v>91</v>
      </c>
      <c r="E26" s="218" t="s">
        <v>92</v>
      </c>
      <c r="F26" s="126" t="s">
        <v>93</v>
      </c>
      <c r="G26" s="126"/>
      <c r="H26" s="26">
        <v>0</v>
      </c>
      <c r="I26" s="26">
        <v>2</v>
      </c>
      <c r="J26" s="27">
        <v>2</v>
      </c>
      <c r="K26" s="28"/>
      <c r="L26" s="26"/>
      <c r="M26" s="27"/>
      <c r="N26" s="28"/>
      <c r="O26" s="26"/>
      <c r="P26" s="27"/>
      <c r="Q26" s="28"/>
      <c r="R26" s="26"/>
      <c r="S26" s="27"/>
      <c r="T26" s="28"/>
      <c r="U26" s="26"/>
      <c r="V26" s="27"/>
      <c r="W26" s="28"/>
      <c r="X26" s="26"/>
      <c r="Y26" s="26"/>
      <c r="Z26" s="28">
        <f t="shared" ref="Z26:AA26" si="38">W26+T26+Q26+N26+K26+H26</f>
        <v>0</v>
      </c>
      <c r="AA26" s="27">
        <f t="shared" si="38"/>
        <v>2</v>
      </c>
      <c r="AB26" s="26">
        <v>15</v>
      </c>
      <c r="AC26" s="28">
        <f t="shared" ref="AC26:AC27" si="39">Z26*AB26</f>
        <v>0</v>
      </c>
      <c r="AD26" s="27">
        <f t="shared" ref="AD26:AD27" si="40">AA26*AB26</f>
        <v>30</v>
      </c>
      <c r="AE26" s="28">
        <f t="shared" ref="AE26:AE27" si="41">SUM(AC26:AD26)</f>
        <v>30</v>
      </c>
      <c r="AF26" s="32">
        <f t="shared" ref="AF26:AF27" si="42">J26+M26+P26+S26+V26+Y26</f>
        <v>2</v>
      </c>
      <c r="AG26" s="27" t="s">
        <v>43</v>
      </c>
      <c r="AH26" s="45"/>
      <c r="AI26" s="195"/>
    </row>
    <row r="27" spans="1:35" ht="22.5" customHeight="1" thickBot="1" x14ac:dyDescent="0.3">
      <c r="A27" s="16" t="s">
        <v>34</v>
      </c>
      <c r="B27" s="17" t="s">
        <v>35</v>
      </c>
      <c r="C27" s="17">
        <v>2</v>
      </c>
      <c r="D27" s="39" t="s">
        <v>94</v>
      </c>
      <c r="E27" s="219"/>
      <c r="F27" s="42" t="s">
        <v>95</v>
      </c>
      <c r="G27" s="42"/>
      <c r="H27" s="19"/>
      <c r="I27" s="19"/>
      <c r="J27" s="20"/>
      <c r="K27" s="21">
        <v>0</v>
      </c>
      <c r="L27" s="19">
        <v>2</v>
      </c>
      <c r="M27" s="20">
        <v>2</v>
      </c>
      <c r="N27" s="72"/>
      <c r="O27" s="73"/>
      <c r="P27" s="74"/>
      <c r="Q27" s="21"/>
      <c r="R27" s="19"/>
      <c r="S27" s="20"/>
      <c r="T27" s="21"/>
      <c r="U27" s="19"/>
      <c r="V27" s="20"/>
      <c r="W27" s="21"/>
      <c r="X27" s="19"/>
      <c r="Y27" s="19"/>
      <c r="Z27" s="21">
        <f t="shared" ref="Z27:AA27" si="43">W27+T27+Q27+N27+K27+H27</f>
        <v>0</v>
      </c>
      <c r="AA27" s="20">
        <f t="shared" si="43"/>
        <v>2</v>
      </c>
      <c r="AB27" s="19">
        <v>15</v>
      </c>
      <c r="AC27" s="21">
        <f t="shared" si="39"/>
        <v>0</v>
      </c>
      <c r="AD27" s="20">
        <f t="shared" si="40"/>
        <v>30</v>
      </c>
      <c r="AE27" s="21">
        <f t="shared" si="41"/>
        <v>30</v>
      </c>
      <c r="AF27" s="22">
        <f t="shared" si="42"/>
        <v>2</v>
      </c>
      <c r="AG27" s="20" t="s">
        <v>43</v>
      </c>
      <c r="AH27" s="23"/>
      <c r="AI27" s="194"/>
    </row>
    <row r="28" spans="1:35" ht="11.25" customHeight="1" x14ac:dyDescent="0.25">
      <c r="A28" s="75" t="s">
        <v>34</v>
      </c>
      <c r="B28" s="58"/>
      <c r="C28" s="58"/>
      <c r="D28" s="75"/>
      <c r="E28" s="59"/>
      <c r="F28" s="76" t="s">
        <v>96</v>
      </c>
      <c r="G28" s="150"/>
      <c r="H28" s="64">
        <f t="shared" ref="H28:AA28" si="44">SUM(H26:H27)</f>
        <v>0</v>
      </c>
      <c r="I28" s="64">
        <f t="shared" si="44"/>
        <v>2</v>
      </c>
      <c r="J28" s="64">
        <f t="shared" si="44"/>
        <v>2</v>
      </c>
      <c r="K28" s="64">
        <f t="shared" si="44"/>
        <v>0</v>
      </c>
      <c r="L28" s="64">
        <f t="shared" si="44"/>
        <v>2</v>
      </c>
      <c r="M28" s="64">
        <f t="shared" si="44"/>
        <v>2</v>
      </c>
      <c r="N28" s="64">
        <f t="shared" si="44"/>
        <v>0</v>
      </c>
      <c r="O28" s="64">
        <f t="shared" si="44"/>
        <v>0</v>
      </c>
      <c r="P28" s="64">
        <f t="shared" si="44"/>
        <v>0</v>
      </c>
      <c r="Q28" s="64">
        <f t="shared" si="44"/>
        <v>0</v>
      </c>
      <c r="R28" s="64">
        <f t="shared" si="44"/>
        <v>0</v>
      </c>
      <c r="S28" s="64">
        <f t="shared" si="44"/>
        <v>0</v>
      </c>
      <c r="T28" s="64">
        <f t="shared" si="44"/>
        <v>0</v>
      </c>
      <c r="U28" s="64">
        <f t="shared" si="44"/>
        <v>0</v>
      </c>
      <c r="V28" s="64">
        <f t="shared" si="44"/>
        <v>0</v>
      </c>
      <c r="W28" s="64">
        <f t="shared" si="44"/>
        <v>0</v>
      </c>
      <c r="X28" s="64">
        <f t="shared" si="44"/>
        <v>0</v>
      </c>
      <c r="Y28" s="64">
        <f t="shared" si="44"/>
        <v>0</v>
      </c>
      <c r="Z28" s="64">
        <f t="shared" si="44"/>
        <v>0</v>
      </c>
      <c r="AA28" s="64">
        <f t="shared" si="44"/>
        <v>4</v>
      </c>
      <c r="AB28" s="62" t="s">
        <v>59</v>
      </c>
      <c r="AC28" s="11">
        <f t="shared" ref="AC28:AF28" si="45">SUM(AC26:AC27)</f>
        <v>0</v>
      </c>
      <c r="AD28" s="8">
        <f t="shared" si="45"/>
        <v>60</v>
      </c>
      <c r="AE28" s="64">
        <f t="shared" si="45"/>
        <v>60</v>
      </c>
      <c r="AF28" s="77">
        <f t="shared" si="45"/>
        <v>4</v>
      </c>
      <c r="AG28" s="63"/>
      <c r="AH28" s="13"/>
      <c r="AI28" s="189"/>
    </row>
    <row r="29" spans="1:35" ht="11.25" customHeight="1" thickBot="1" x14ac:dyDescent="0.3">
      <c r="A29" s="78" t="s">
        <v>34</v>
      </c>
      <c r="B29" s="79"/>
      <c r="C29" s="79"/>
      <c r="D29" s="227" t="s">
        <v>97</v>
      </c>
      <c r="E29" s="228"/>
      <c r="F29" s="229"/>
      <c r="G29" s="151"/>
      <c r="H29" s="80">
        <f t="shared" ref="H29:AA29" si="46">H28+H25+H17+H11</f>
        <v>6</v>
      </c>
      <c r="I29" s="80">
        <f t="shared" si="46"/>
        <v>3</v>
      </c>
      <c r="J29" s="80">
        <f t="shared" si="46"/>
        <v>8</v>
      </c>
      <c r="K29" s="80">
        <f t="shared" si="46"/>
        <v>5</v>
      </c>
      <c r="L29" s="80">
        <f t="shared" si="46"/>
        <v>7</v>
      </c>
      <c r="M29" s="80">
        <f t="shared" si="46"/>
        <v>11</v>
      </c>
      <c r="N29" s="80">
        <f t="shared" si="46"/>
        <v>6</v>
      </c>
      <c r="O29" s="80">
        <f t="shared" si="46"/>
        <v>2</v>
      </c>
      <c r="P29" s="80">
        <f t="shared" si="46"/>
        <v>9</v>
      </c>
      <c r="Q29" s="80">
        <f t="shared" si="46"/>
        <v>4</v>
      </c>
      <c r="R29" s="80">
        <f t="shared" si="46"/>
        <v>2</v>
      </c>
      <c r="S29" s="80">
        <f t="shared" si="46"/>
        <v>6</v>
      </c>
      <c r="T29" s="80">
        <f t="shared" si="46"/>
        <v>4</v>
      </c>
      <c r="U29" s="80">
        <f t="shared" si="46"/>
        <v>1</v>
      </c>
      <c r="V29" s="80">
        <f t="shared" si="46"/>
        <v>5</v>
      </c>
      <c r="W29" s="80">
        <f t="shared" si="46"/>
        <v>2</v>
      </c>
      <c r="X29" s="80">
        <f t="shared" si="46"/>
        <v>3</v>
      </c>
      <c r="Y29" s="80">
        <f t="shared" si="46"/>
        <v>4</v>
      </c>
      <c r="Z29" s="80">
        <f t="shared" si="46"/>
        <v>27</v>
      </c>
      <c r="AA29" s="80">
        <f t="shared" si="46"/>
        <v>18</v>
      </c>
      <c r="AB29" s="81" t="s">
        <v>59</v>
      </c>
      <c r="AC29" s="80">
        <f t="shared" ref="AC29:AF29" si="47">AC28+AC25+AC17+AC11</f>
        <v>405</v>
      </c>
      <c r="AD29" s="80">
        <f t="shared" si="47"/>
        <v>270</v>
      </c>
      <c r="AE29" s="80">
        <f t="shared" si="47"/>
        <v>675</v>
      </c>
      <c r="AF29" s="82">
        <f t="shared" si="47"/>
        <v>43</v>
      </c>
      <c r="AG29" s="83"/>
      <c r="AH29" s="13"/>
      <c r="AI29" s="189"/>
    </row>
    <row r="30" spans="1:35" ht="21.75" customHeight="1" thickBot="1" x14ac:dyDescent="0.3">
      <c r="A30" s="24" t="s">
        <v>34</v>
      </c>
      <c r="B30" s="70" t="s">
        <v>35</v>
      </c>
      <c r="C30" s="182">
        <v>1</v>
      </c>
      <c r="D30" s="177" t="s">
        <v>98</v>
      </c>
      <c r="E30" s="220" t="s">
        <v>99</v>
      </c>
      <c r="F30" s="178" t="s">
        <v>100</v>
      </c>
      <c r="G30" s="152"/>
      <c r="H30" s="26">
        <v>0</v>
      </c>
      <c r="I30" s="26">
        <v>2</v>
      </c>
      <c r="J30" s="27">
        <v>2</v>
      </c>
      <c r="K30" s="28"/>
      <c r="L30" s="26"/>
      <c r="M30" s="27"/>
      <c r="N30" s="28"/>
      <c r="O30" s="26"/>
      <c r="P30" s="27"/>
      <c r="Q30" s="28"/>
      <c r="R30" s="26"/>
      <c r="S30" s="27"/>
      <c r="T30" s="28"/>
      <c r="U30" s="26"/>
      <c r="V30" s="27"/>
      <c r="W30" s="28"/>
      <c r="X30" s="26"/>
      <c r="Y30" s="26"/>
      <c r="Z30" s="28">
        <f t="shared" ref="Z30:AA30" si="48">W30+T30+Q30+N30+K30+H30</f>
        <v>0</v>
      </c>
      <c r="AA30" s="26">
        <f t="shared" si="48"/>
        <v>2</v>
      </c>
      <c r="AB30" s="27">
        <v>15</v>
      </c>
      <c r="AC30" s="26">
        <f t="shared" ref="AC30:AC33" si="49">Z30*AB30</f>
        <v>0</v>
      </c>
      <c r="AD30" s="27">
        <f t="shared" ref="AD30:AD33" si="50">AA30*AB30</f>
        <v>30</v>
      </c>
      <c r="AE30" s="28">
        <f t="shared" ref="AE30:AE33" si="51">SUM(AC30:AD30)</f>
        <v>30</v>
      </c>
      <c r="AF30" s="84">
        <f t="shared" ref="AF30:AF33" si="52">J30+M30+P30+S30+V30+Y30</f>
        <v>2</v>
      </c>
      <c r="AG30" s="27" t="s">
        <v>43</v>
      </c>
      <c r="AH30" s="13"/>
      <c r="AI30" s="189"/>
    </row>
    <row r="31" spans="1:35" ht="21.75" customHeight="1" x14ac:dyDescent="0.25">
      <c r="A31" s="33" t="s">
        <v>34</v>
      </c>
      <c r="B31" s="7" t="s">
        <v>35</v>
      </c>
      <c r="C31" s="183">
        <v>1</v>
      </c>
      <c r="D31" s="53" t="s">
        <v>101</v>
      </c>
      <c r="E31" s="220"/>
      <c r="F31" s="86" t="s">
        <v>102</v>
      </c>
      <c r="G31" s="86"/>
      <c r="H31" s="8">
        <v>2</v>
      </c>
      <c r="I31" s="8">
        <v>2</v>
      </c>
      <c r="J31" s="10">
        <v>3</v>
      </c>
      <c r="K31" s="11"/>
      <c r="L31" s="8"/>
      <c r="M31" s="10"/>
      <c r="N31" s="11"/>
      <c r="O31" s="8"/>
      <c r="P31" s="10"/>
      <c r="Q31" s="11"/>
      <c r="R31" s="8"/>
      <c r="S31" s="10"/>
      <c r="T31" s="11"/>
      <c r="U31" s="8"/>
      <c r="V31" s="10"/>
      <c r="W31" s="11"/>
      <c r="X31" s="8"/>
      <c r="Y31" s="10"/>
      <c r="Z31" s="11">
        <f t="shared" ref="Z31:AA31" si="53">W31+T31+Q31+N31+K31+H31</f>
        <v>2</v>
      </c>
      <c r="AA31" s="8">
        <f t="shared" si="53"/>
        <v>2</v>
      </c>
      <c r="AB31" s="10">
        <v>15</v>
      </c>
      <c r="AC31" s="11">
        <f t="shared" si="49"/>
        <v>30</v>
      </c>
      <c r="AD31" s="10">
        <f t="shared" si="50"/>
        <v>30</v>
      </c>
      <c r="AE31" s="10">
        <f t="shared" si="51"/>
        <v>60</v>
      </c>
      <c r="AF31" s="43">
        <f t="shared" si="52"/>
        <v>3</v>
      </c>
      <c r="AG31" s="10" t="s">
        <v>43</v>
      </c>
      <c r="AH31" s="45"/>
      <c r="AI31" s="195"/>
    </row>
    <row r="32" spans="1:35" ht="21" customHeight="1" x14ac:dyDescent="0.25">
      <c r="A32" s="33" t="s">
        <v>34</v>
      </c>
      <c r="B32" s="7" t="s">
        <v>35</v>
      </c>
      <c r="C32" s="183">
        <v>2</v>
      </c>
      <c r="D32" s="53" t="s">
        <v>103</v>
      </c>
      <c r="E32" s="220"/>
      <c r="F32" s="86" t="s">
        <v>104</v>
      </c>
      <c r="G32" s="86"/>
      <c r="H32" s="8"/>
      <c r="I32" s="8"/>
      <c r="J32" s="10"/>
      <c r="K32" s="11">
        <v>2</v>
      </c>
      <c r="L32" s="8">
        <v>2</v>
      </c>
      <c r="M32" s="10">
        <v>3</v>
      </c>
      <c r="N32" s="11"/>
      <c r="O32" s="8"/>
      <c r="P32" s="10"/>
      <c r="Q32" s="11"/>
      <c r="R32" s="8"/>
      <c r="S32" s="10"/>
      <c r="T32" s="11"/>
      <c r="U32" s="8"/>
      <c r="V32" s="10"/>
      <c r="W32" s="11"/>
      <c r="X32" s="8"/>
      <c r="Y32" s="10"/>
      <c r="Z32" s="11">
        <f t="shared" ref="Z32:AA32" si="54">W32+T32+Q32+N32+K32+H32</f>
        <v>2</v>
      </c>
      <c r="AA32" s="8">
        <f t="shared" si="54"/>
        <v>2</v>
      </c>
      <c r="AB32" s="10">
        <v>15</v>
      </c>
      <c r="AC32" s="11">
        <f t="shared" si="49"/>
        <v>30</v>
      </c>
      <c r="AD32" s="10">
        <f t="shared" si="50"/>
        <v>30</v>
      </c>
      <c r="AE32" s="10">
        <f t="shared" si="51"/>
        <v>60</v>
      </c>
      <c r="AF32" s="43">
        <f t="shared" si="52"/>
        <v>3</v>
      </c>
      <c r="AG32" s="10" t="s">
        <v>43</v>
      </c>
      <c r="AH32" s="13"/>
      <c r="AI32" s="189"/>
    </row>
    <row r="33" spans="1:35" ht="24" customHeight="1" thickBot="1" x14ac:dyDescent="0.3">
      <c r="A33" s="16" t="s">
        <v>34</v>
      </c>
      <c r="B33" s="17" t="s">
        <v>44</v>
      </c>
      <c r="C33" s="184">
        <v>3</v>
      </c>
      <c r="D33" s="88" t="s">
        <v>105</v>
      </c>
      <c r="E33" s="219"/>
      <c r="F33" s="103" t="s">
        <v>106</v>
      </c>
      <c r="G33" s="103"/>
      <c r="H33" s="19"/>
      <c r="I33" s="19"/>
      <c r="J33" s="20"/>
      <c r="K33" s="21"/>
      <c r="L33" s="19"/>
      <c r="M33" s="20"/>
      <c r="N33" s="21">
        <v>0</v>
      </c>
      <c r="O33" s="19">
        <v>3</v>
      </c>
      <c r="P33" s="20">
        <v>3</v>
      </c>
      <c r="Q33" s="21"/>
      <c r="R33" s="19"/>
      <c r="S33" s="20"/>
      <c r="T33" s="21"/>
      <c r="U33" s="19"/>
      <c r="V33" s="20"/>
      <c r="W33" s="21"/>
      <c r="X33" s="19"/>
      <c r="Y33" s="20"/>
      <c r="Z33" s="21">
        <f t="shared" ref="Z33:AA33" si="55">W33+T33+Q33+N33+K33+H33</f>
        <v>0</v>
      </c>
      <c r="AA33" s="19">
        <f t="shared" si="55"/>
        <v>3</v>
      </c>
      <c r="AB33" s="20">
        <v>15</v>
      </c>
      <c r="AC33" s="21">
        <f t="shared" si="49"/>
        <v>0</v>
      </c>
      <c r="AD33" s="20">
        <f t="shared" si="50"/>
        <v>45</v>
      </c>
      <c r="AE33" s="20">
        <f t="shared" si="51"/>
        <v>45</v>
      </c>
      <c r="AF33" s="98">
        <f t="shared" si="52"/>
        <v>3</v>
      </c>
      <c r="AG33" s="20" t="s">
        <v>43</v>
      </c>
      <c r="AH33" s="23"/>
      <c r="AI33" s="194"/>
    </row>
    <row r="34" spans="1:35" ht="11.25" customHeight="1" thickBot="1" x14ac:dyDescent="0.3">
      <c r="A34" s="46" t="s">
        <v>34</v>
      </c>
      <c r="B34" s="89"/>
      <c r="C34" s="47"/>
      <c r="D34" s="46"/>
      <c r="E34" s="47"/>
      <c r="F34" s="91" t="s">
        <v>107</v>
      </c>
      <c r="G34" s="91"/>
      <c r="H34" s="26">
        <f t="shared" ref="H34:AA34" si="56">SUM(H30:H33)</f>
        <v>2</v>
      </c>
      <c r="I34" s="28">
        <f t="shared" si="56"/>
        <v>4</v>
      </c>
      <c r="J34" s="28">
        <f t="shared" si="56"/>
        <v>5</v>
      </c>
      <c r="K34" s="28">
        <f t="shared" si="56"/>
        <v>2</v>
      </c>
      <c r="L34" s="28">
        <f t="shared" si="56"/>
        <v>2</v>
      </c>
      <c r="M34" s="28">
        <f t="shared" si="56"/>
        <v>3</v>
      </c>
      <c r="N34" s="28">
        <f t="shared" si="56"/>
        <v>0</v>
      </c>
      <c r="O34" s="28">
        <f t="shared" si="56"/>
        <v>3</v>
      </c>
      <c r="P34" s="28">
        <f t="shared" si="56"/>
        <v>3</v>
      </c>
      <c r="Q34" s="28">
        <f t="shared" si="56"/>
        <v>0</v>
      </c>
      <c r="R34" s="28">
        <f t="shared" si="56"/>
        <v>0</v>
      </c>
      <c r="S34" s="28">
        <f t="shared" si="56"/>
        <v>0</v>
      </c>
      <c r="T34" s="28">
        <f t="shared" si="56"/>
        <v>0</v>
      </c>
      <c r="U34" s="28">
        <f t="shared" si="56"/>
        <v>0</v>
      </c>
      <c r="V34" s="28">
        <f t="shared" si="56"/>
        <v>0</v>
      </c>
      <c r="W34" s="28">
        <f t="shared" si="56"/>
        <v>0</v>
      </c>
      <c r="X34" s="28">
        <f t="shared" si="56"/>
        <v>0</v>
      </c>
      <c r="Y34" s="28">
        <f t="shared" si="56"/>
        <v>0</v>
      </c>
      <c r="Z34" s="28">
        <f t="shared" si="56"/>
        <v>4</v>
      </c>
      <c r="AA34" s="28">
        <f t="shared" si="56"/>
        <v>9</v>
      </c>
      <c r="AB34" s="27" t="s">
        <v>59</v>
      </c>
      <c r="AC34" s="28">
        <f t="shared" ref="AC34:AF34" si="57">SUM(AC30:AC33)</f>
        <v>60</v>
      </c>
      <c r="AD34" s="27">
        <f t="shared" si="57"/>
        <v>135</v>
      </c>
      <c r="AE34" s="27">
        <f t="shared" si="57"/>
        <v>195</v>
      </c>
      <c r="AF34" s="27">
        <f t="shared" si="57"/>
        <v>11</v>
      </c>
      <c r="AG34" s="92"/>
      <c r="AH34" s="13"/>
      <c r="AI34" s="189"/>
    </row>
    <row r="35" spans="1:35" ht="26.25" customHeight="1" thickBot="1" x14ac:dyDescent="0.3">
      <c r="A35" s="7" t="s">
        <v>34</v>
      </c>
      <c r="B35" s="7" t="s">
        <v>35</v>
      </c>
      <c r="C35" s="182">
        <v>2</v>
      </c>
      <c r="D35" s="53" t="s">
        <v>108</v>
      </c>
      <c r="E35" s="218" t="s">
        <v>109</v>
      </c>
      <c r="F35" s="93" t="s">
        <v>196</v>
      </c>
      <c r="G35" s="154"/>
      <c r="H35" s="26"/>
      <c r="I35" s="26"/>
      <c r="J35" s="27"/>
      <c r="K35" s="28">
        <v>0</v>
      </c>
      <c r="L35" s="26">
        <v>2</v>
      </c>
      <c r="M35" s="27">
        <v>2</v>
      </c>
      <c r="N35" s="28"/>
      <c r="O35" s="26"/>
      <c r="P35" s="27"/>
      <c r="Q35" s="28"/>
      <c r="R35" s="26"/>
      <c r="S35" s="27"/>
      <c r="T35" s="28"/>
      <c r="U35" s="26"/>
      <c r="V35" s="27"/>
      <c r="W35" s="28"/>
      <c r="X35" s="26"/>
      <c r="Y35" s="26"/>
      <c r="Z35" s="28">
        <f t="shared" ref="Z35:AA35" si="58">W35+T35+Q35+N35+K35+H35</f>
        <v>0</v>
      </c>
      <c r="AA35" s="26">
        <f t="shared" si="58"/>
        <v>2</v>
      </c>
      <c r="AB35" s="27">
        <v>15</v>
      </c>
      <c r="AC35" s="26">
        <f t="shared" ref="AC35:AC37" si="59">Z35*AB35</f>
        <v>0</v>
      </c>
      <c r="AD35" s="27">
        <f t="shared" ref="AD35:AD37" si="60">AA35*AB35</f>
        <v>30</v>
      </c>
      <c r="AE35" s="28">
        <f t="shared" ref="AE35:AE37" si="61">SUM(AC35:AD35)</f>
        <v>30</v>
      </c>
      <c r="AF35" s="84">
        <f t="shared" ref="AF35:AF37" si="62">J35+M35+P35+S35+V35+Y35</f>
        <v>2</v>
      </c>
      <c r="AG35" s="27" t="s">
        <v>43</v>
      </c>
      <c r="AH35" s="13"/>
      <c r="AI35" s="189"/>
    </row>
    <row r="36" spans="1:35" ht="26.25" customHeight="1" x14ac:dyDescent="0.25">
      <c r="A36" s="7" t="s">
        <v>34</v>
      </c>
      <c r="B36" s="7" t="s">
        <v>44</v>
      </c>
      <c r="C36" s="7">
        <v>3</v>
      </c>
      <c r="D36" s="9" t="s">
        <v>110</v>
      </c>
      <c r="E36" s="220"/>
      <c r="F36" s="86" t="s">
        <v>111</v>
      </c>
      <c r="G36" s="86"/>
      <c r="H36" s="8"/>
      <c r="I36" s="8"/>
      <c r="J36" s="10"/>
      <c r="K36" s="11"/>
      <c r="L36" s="8"/>
      <c r="M36" s="10"/>
      <c r="N36" s="11">
        <v>1</v>
      </c>
      <c r="O36" s="8">
        <v>1</v>
      </c>
      <c r="P36" s="10">
        <v>2</v>
      </c>
      <c r="Q36" s="11"/>
      <c r="R36" s="8"/>
      <c r="S36" s="10"/>
      <c r="T36" s="11"/>
      <c r="U36" s="8"/>
      <c r="V36" s="10"/>
      <c r="W36" s="11"/>
      <c r="X36" s="8"/>
      <c r="Y36" s="10"/>
      <c r="Z36" s="11">
        <f t="shared" ref="Z36:AA36" si="63">W36+T36+Q36+N36+K36+H36</f>
        <v>1</v>
      </c>
      <c r="AA36" s="8">
        <f t="shared" si="63"/>
        <v>1</v>
      </c>
      <c r="AB36" s="10">
        <v>15</v>
      </c>
      <c r="AC36" s="11">
        <f t="shared" si="59"/>
        <v>15</v>
      </c>
      <c r="AD36" s="10">
        <f t="shared" si="60"/>
        <v>15</v>
      </c>
      <c r="AE36" s="10">
        <f t="shared" si="61"/>
        <v>30</v>
      </c>
      <c r="AF36" s="43">
        <f t="shared" si="62"/>
        <v>2</v>
      </c>
      <c r="AG36" s="10" t="s">
        <v>43</v>
      </c>
      <c r="AH36" s="45"/>
      <c r="AI36" s="195"/>
    </row>
    <row r="37" spans="1:35" ht="27.75" customHeight="1" thickBot="1" x14ac:dyDescent="0.3">
      <c r="A37" s="7" t="s">
        <v>34</v>
      </c>
      <c r="B37" s="7" t="s">
        <v>44</v>
      </c>
      <c r="C37" s="7">
        <v>4</v>
      </c>
      <c r="D37" s="9" t="s">
        <v>112</v>
      </c>
      <c r="E37" s="219"/>
      <c r="F37" s="86" t="s">
        <v>113</v>
      </c>
      <c r="G37" s="86"/>
      <c r="H37" s="8"/>
      <c r="I37" s="8"/>
      <c r="J37" s="10"/>
      <c r="K37" s="11"/>
      <c r="L37" s="8"/>
      <c r="M37" s="10"/>
      <c r="N37" s="11"/>
      <c r="O37" s="8"/>
      <c r="P37" s="10"/>
      <c r="Q37" s="11">
        <v>1</v>
      </c>
      <c r="R37" s="8">
        <v>1</v>
      </c>
      <c r="S37" s="10">
        <v>2</v>
      </c>
      <c r="T37" s="11"/>
      <c r="U37" s="8"/>
      <c r="V37" s="10"/>
      <c r="W37" s="11"/>
      <c r="X37" s="8"/>
      <c r="Y37" s="10"/>
      <c r="Z37" s="11">
        <f t="shared" ref="Z37:AA37" si="64">W37+T37+Q37+N37+K37+H37</f>
        <v>1</v>
      </c>
      <c r="AA37" s="8">
        <f t="shared" si="64"/>
        <v>1</v>
      </c>
      <c r="AB37" s="10">
        <v>15</v>
      </c>
      <c r="AC37" s="11">
        <f t="shared" si="59"/>
        <v>15</v>
      </c>
      <c r="AD37" s="10">
        <f t="shared" si="60"/>
        <v>15</v>
      </c>
      <c r="AE37" s="10">
        <f t="shared" si="61"/>
        <v>30</v>
      </c>
      <c r="AF37" s="43">
        <f t="shared" si="62"/>
        <v>2</v>
      </c>
      <c r="AG37" s="10" t="s">
        <v>43</v>
      </c>
      <c r="AH37" s="13" t="s">
        <v>110</v>
      </c>
      <c r="AI37" s="189" t="s">
        <v>111</v>
      </c>
    </row>
    <row r="38" spans="1:35" ht="12" customHeight="1" thickBot="1" x14ac:dyDescent="0.3">
      <c r="A38" s="89" t="s">
        <v>34</v>
      </c>
      <c r="B38" s="47"/>
      <c r="C38" s="47"/>
      <c r="D38" s="46"/>
      <c r="E38" s="180"/>
      <c r="F38" s="95" t="s">
        <v>114</v>
      </c>
      <c r="G38" s="48"/>
      <c r="H38" s="96">
        <f t="shared" ref="H38:AA38" si="65">SUM(H35:H37)</f>
        <v>0</v>
      </c>
      <c r="I38" s="96">
        <f t="shared" si="65"/>
        <v>0</v>
      </c>
      <c r="J38" s="96">
        <f t="shared" si="65"/>
        <v>0</v>
      </c>
      <c r="K38" s="96">
        <f t="shared" si="65"/>
        <v>0</v>
      </c>
      <c r="L38" s="96">
        <f t="shared" si="65"/>
        <v>2</v>
      </c>
      <c r="M38" s="96">
        <f t="shared" si="65"/>
        <v>2</v>
      </c>
      <c r="N38" s="96">
        <f t="shared" si="65"/>
        <v>1</v>
      </c>
      <c r="O38" s="96">
        <f t="shared" si="65"/>
        <v>1</v>
      </c>
      <c r="P38" s="96">
        <f t="shared" si="65"/>
        <v>2</v>
      </c>
      <c r="Q38" s="96">
        <f t="shared" si="65"/>
        <v>1</v>
      </c>
      <c r="R38" s="96">
        <f t="shared" si="65"/>
        <v>1</v>
      </c>
      <c r="S38" s="96">
        <f t="shared" si="65"/>
        <v>2</v>
      </c>
      <c r="T38" s="96">
        <f t="shared" si="65"/>
        <v>0</v>
      </c>
      <c r="U38" s="96">
        <f t="shared" si="65"/>
        <v>0</v>
      </c>
      <c r="V38" s="96">
        <f t="shared" si="65"/>
        <v>0</v>
      </c>
      <c r="W38" s="96">
        <f t="shared" si="65"/>
        <v>0</v>
      </c>
      <c r="X38" s="96">
        <f t="shared" si="65"/>
        <v>0</v>
      </c>
      <c r="Y38" s="96">
        <f t="shared" si="65"/>
        <v>0</v>
      </c>
      <c r="Z38" s="50">
        <f t="shared" si="65"/>
        <v>2</v>
      </c>
      <c r="AA38" s="50">
        <f t="shared" si="65"/>
        <v>4</v>
      </c>
      <c r="AB38" s="51" t="s">
        <v>59</v>
      </c>
      <c r="AC38" s="50">
        <f t="shared" ref="AC38:AF38" si="66">SUM(AC35:AC37)</f>
        <v>30</v>
      </c>
      <c r="AD38" s="51">
        <f t="shared" si="66"/>
        <v>60</v>
      </c>
      <c r="AE38" s="51">
        <f t="shared" si="66"/>
        <v>90</v>
      </c>
      <c r="AF38" s="51">
        <f t="shared" si="66"/>
        <v>6</v>
      </c>
      <c r="AG38" s="97"/>
      <c r="AH38" s="13"/>
      <c r="AI38" s="189"/>
    </row>
    <row r="39" spans="1:35" ht="30.75" customHeight="1" x14ac:dyDescent="0.25">
      <c r="A39" s="7" t="s">
        <v>34</v>
      </c>
      <c r="B39" s="7" t="s">
        <v>44</v>
      </c>
      <c r="C39" s="7">
        <v>3</v>
      </c>
      <c r="D39" s="9" t="s">
        <v>115</v>
      </c>
      <c r="E39" s="239" t="s">
        <v>116</v>
      </c>
      <c r="F39" s="86" t="s">
        <v>117</v>
      </c>
      <c r="G39" s="86"/>
      <c r="H39" s="8"/>
      <c r="I39" s="8"/>
      <c r="J39" s="10"/>
      <c r="K39" s="11"/>
      <c r="L39" s="8"/>
      <c r="M39" s="10"/>
      <c r="N39" s="11">
        <v>0</v>
      </c>
      <c r="O39" s="8">
        <v>4</v>
      </c>
      <c r="P39" s="10">
        <v>4</v>
      </c>
      <c r="Q39" s="11"/>
      <c r="R39" s="8"/>
      <c r="S39" s="10"/>
      <c r="T39" s="11"/>
      <c r="U39" s="8"/>
      <c r="V39" s="10"/>
      <c r="W39" s="11"/>
      <c r="X39" s="8"/>
      <c r="Y39" s="10"/>
      <c r="Z39" s="11">
        <f t="shared" ref="Z39:AA39" si="67">W39+T39+Q39+N39+K39+H39</f>
        <v>0</v>
      </c>
      <c r="AA39" s="8">
        <f t="shared" si="67"/>
        <v>4</v>
      </c>
      <c r="AB39" s="10">
        <v>15</v>
      </c>
      <c r="AC39" s="11">
        <f t="shared" ref="AC39:AC40" si="68">Z39*AB39</f>
        <v>0</v>
      </c>
      <c r="AD39" s="10">
        <f t="shared" ref="AD39:AD40" si="69">AA39*AB39</f>
        <v>60</v>
      </c>
      <c r="AE39" s="10">
        <f t="shared" ref="AE39:AE40" si="70">SUM(AC39:AD39)</f>
        <v>60</v>
      </c>
      <c r="AF39" s="43">
        <f t="shared" ref="AF39:AF40" si="71">J39+M39+P39+S39+V39+Y39</f>
        <v>4</v>
      </c>
      <c r="AG39" s="10" t="s">
        <v>43</v>
      </c>
      <c r="AH39" s="13"/>
      <c r="AI39" s="189"/>
    </row>
    <row r="40" spans="1:35" ht="30" customHeight="1" thickBot="1" x14ac:dyDescent="0.3">
      <c r="A40" s="17" t="s">
        <v>34</v>
      </c>
      <c r="B40" s="17" t="s">
        <v>35</v>
      </c>
      <c r="C40" s="17">
        <v>2</v>
      </c>
      <c r="D40" s="37" t="s">
        <v>118</v>
      </c>
      <c r="E40" s="240"/>
      <c r="F40" s="103" t="s">
        <v>119</v>
      </c>
      <c r="G40" s="103"/>
      <c r="H40" s="19"/>
      <c r="I40" s="19"/>
      <c r="J40" s="20"/>
      <c r="K40" s="21">
        <v>1</v>
      </c>
      <c r="L40" s="19">
        <v>1</v>
      </c>
      <c r="M40" s="20">
        <v>2</v>
      </c>
      <c r="N40" s="21"/>
      <c r="O40" s="19"/>
      <c r="P40" s="20"/>
      <c r="Q40" s="21"/>
      <c r="R40" s="19"/>
      <c r="S40" s="20"/>
      <c r="T40" s="21"/>
      <c r="U40" s="19"/>
      <c r="V40" s="20"/>
      <c r="W40" s="21"/>
      <c r="X40" s="19"/>
      <c r="Y40" s="20"/>
      <c r="Z40" s="21">
        <f t="shared" ref="Z40:AA40" si="72">W40+T40+Q40+N40+K40+H40</f>
        <v>1</v>
      </c>
      <c r="AA40" s="19">
        <f t="shared" si="72"/>
        <v>1</v>
      </c>
      <c r="AB40" s="20">
        <v>15</v>
      </c>
      <c r="AC40" s="21">
        <f t="shared" si="68"/>
        <v>15</v>
      </c>
      <c r="AD40" s="20">
        <f t="shared" si="69"/>
        <v>15</v>
      </c>
      <c r="AE40" s="20">
        <f t="shared" si="70"/>
        <v>30</v>
      </c>
      <c r="AF40" s="98">
        <f t="shared" si="71"/>
        <v>2</v>
      </c>
      <c r="AG40" s="20" t="s">
        <v>43</v>
      </c>
      <c r="AH40" s="23"/>
      <c r="AI40" s="194"/>
    </row>
    <row r="41" spans="1:35" ht="11.25" customHeight="1" thickBot="1" x14ac:dyDescent="0.3">
      <c r="A41" s="89" t="s">
        <v>34</v>
      </c>
      <c r="B41" s="47"/>
      <c r="C41" s="47"/>
      <c r="D41" s="99"/>
      <c r="E41" s="155"/>
      <c r="F41" s="100" t="s">
        <v>120</v>
      </c>
      <c r="G41" s="126"/>
      <c r="H41" s="26">
        <f t="shared" ref="H41:AA41" si="73">SUM(H39:H40)</f>
        <v>0</v>
      </c>
      <c r="I41" s="28">
        <f t="shared" si="73"/>
        <v>0</v>
      </c>
      <c r="J41" s="28">
        <f t="shared" si="73"/>
        <v>0</v>
      </c>
      <c r="K41" s="28">
        <f t="shared" si="73"/>
        <v>1</v>
      </c>
      <c r="L41" s="28">
        <f t="shared" si="73"/>
        <v>1</v>
      </c>
      <c r="M41" s="28">
        <f t="shared" si="73"/>
        <v>2</v>
      </c>
      <c r="N41" s="28">
        <f t="shared" si="73"/>
        <v>0</v>
      </c>
      <c r="O41" s="28">
        <f t="shared" si="73"/>
        <v>4</v>
      </c>
      <c r="P41" s="28">
        <f t="shared" si="73"/>
        <v>4</v>
      </c>
      <c r="Q41" s="28">
        <f t="shared" si="73"/>
        <v>0</v>
      </c>
      <c r="R41" s="28">
        <f t="shared" si="73"/>
        <v>0</v>
      </c>
      <c r="S41" s="28">
        <f t="shared" si="73"/>
        <v>0</v>
      </c>
      <c r="T41" s="28">
        <f t="shared" si="73"/>
        <v>0</v>
      </c>
      <c r="U41" s="28">
        <f t="shared" si="73"/>
        <v>0</v>
      </c>
      <c r="V41" s="28">
        <f t="shared" si="73"/>
        <v>0</v>
      </c>
      <c r="W41" s="28">
        <f t="shared" si="73"/>
        <v>0</v>
      </c>
      <c r="X41" s="28">
        <f t="shared" si="73"/>
        <v>0</v>
      </c>
      <c r="Y41" s="28">
        <f t="shared" si="73"/>
        <v>0</v>
      </c>
      <c r="Z41" s="50">
        <f t="shared" si="73"/>
        <v>1</v>
      </c>
      <c r="AA41" s="50">
        <f t="shared" si="73"/>
        <v>5</v>
      </c>
      <c r="AB41" s="51" t="s">
        <v>59</v>
      </c>
      <c r="AC41" s="50">
        <f t="shared" ref="AC41:AF41" si="74">SUM(AC39:AC40)</f>
        <v>15</v>
      </c>
      <c r="AD41" s="51">
        <f t="shared" si="74"/>
        <v>75</v>
      </c>
      <c r="AE41" s="51">
        <f t="shared" si="74"/>
        <v>90</v>
      </c>
      <c r="AF41" s="51">
        <f t="shared" si="74"/>
        <v>6</v>
      </c>
      <c r="AG41" s="92"/>
      <c r="AH41" s="13"/>
      <c r="AI41" s="189"/>
    </row>
    <row r="42" spans="1:35" ht="23.25" customHeight="1" thickBot="1" x14ac:dyDescent="0.3">
      <c r="A42" s="7" t="s">
        <v>34</v>
      </c>
      <c r="B42" s="90" t="s">
        <v>35</v>
      </c>
      <c r="C42" s="182">
        <v>1</v>
      </c>
      <c r="D42" s="53" t="s">
        <v>121</v>
      </c>
      <c r="E42" s="218" t="s">
        <v>124</v>
      </c>
      <c r="F42" s="93" t="s">
        <v>122</v>
      </c>
      <c r="G42" s="154"/>
      <c r="H42" s="26">
        <v>0</v>
      </c>
      <c r="I42" s="26">
        <v>2</v>
      </c>
      <c r="J42" s="27">
        <v>2</v>
      </c>
      <c r="K42" s="28"/>
      <c r="L42" s="26"/>
      <c r="M42" s="27"/>
      <c r="N42" s="28"/>
      <c r="O42" s="26"/>
      <c r="P42" s="27"/>
      <c r="Q42" s="28"/>
      <c r="R42" s="26"/>
      <c r="S42" s="27"/>
      <c r="T42" s="28"/>
      <c r="U42" s="26"/>
      <c r="V42" s="27"/>
      <c r="W42" s="28"/>
      <c r="X42" s="26"/>
      <c r="Y42" s="26"/>
      <c r="Z42" s="11">
        <f t="shared" ref="Z42:AA42" si="75">W42+T42+Q42+N42+K42+H42</f>
        <v>0</v>
      </c>
      <c r="AA42" s="8">
        <f t="shared" si="75"/>
        <v>2</v>
      </c>
      <c r="AB42" s="10">
        <v>15</v>
      </c>
      <c r="AC42" s="11">
        <f t="shared" ref="AC42:AC46" si="76">Z42*AB42</f>
        <v>0</v>
      </c>
      <c r="AD42" s="10">
        <f t="shared" ref="AD42:AD46" si="77">AA42*AB42</f>
        <v>30</v>
      </c>
      <c r="AE42" s="10">
        <f t="shared" ref="AE42:AE46" si="78">SUM(AC42:AD42)</f>
        <v>30</v>
      </c>
      <c r="AF42" s="43">
        <f t="shared" ref="AF42:AF46" si="79">J42+M42+P42+S42+V42+Y42</f>
        <v>2</v>
      </c>
      <c r="AG42" s="101" t="s">
        <v>43</v>
      </c>
      <c r="AH42" s="13"/>
      <c r="AI42" s="189"/>
    </row>
    <row r="43" spans="1:35" ht="23.25" customHeight="1" x14ac:dyDescent="0.25">
      <c r="A43" s="33" t="s">
        <v>34</v>
      </c>
      <c r="B43" s="127" t="s">
        <v>35</v>
      </c>
      <c r="C43" s="183">
        <v>1</v>
      </c>
      <c r="D43" s="53" t="s">
        <v>123</v>
      </c>
      <c r="E43" s="220"/>
      <c r="F43" s="86" t="s">
        <v>125</v>
      </c>
      <c r="G43" s="86"/>
      <c r="H43" s="8">
        <v>2</v>
      </c>
      <c r="I43" s="8">
        <v>2</v>
      </c>
      <c r="J43" s="10">
        <v>3</v>
      </c>
      <c r="K43" s="11"/>
      <c r="L43" s="8"/>
      <c r="M43" s="10"/>
      <c r="N43" s="11"/>
      <c r="O43" s="8"/>
      <c r="P43" s="10"/>
      <c r="Q43" s="11"/>
      <c r="R43" s="8"/>
      <c r="S43" s="10"/>
      <c r="T43" s="11"/>
      <c r="U43" s="8"/>
      <c r="V43" s="10"/>
      <c r="W43" s="11"/>
      <c r="X43" s="8"/>
      <c r="Y43" s="10"/>
      <c r="Z43" s="11">
        <f t="shared" ref="Z43:AA43" si="80">W43+T43+Q43+N43+K43+H43</f>
        <v>2</v>
      </c>
      <c r="AA43" s="8">
        <f t="shared" si="80"/>
        <v>2</v>
      </c>
      <c r="AB43" s="10">
        <v>15</v>
      </c>
      <c r="AC43" s="11">
        <f t="shared" si="76"/>
        <v>30</v>
      </c>
      <c r="AD43" s="10">
        <f t="shared" si="77"/>
        <v>30</v>
      </c>
      <c r="AE43" s="10">
        <f t="shared" si="78"/>
        <v>60</v>
      </c>
      <c r="AF43" s="43">
        <f t="shared" si="79"/>
        <v>3</v>
      </c>
      <c r="AG43" s="10" t="s">
        <v>43</v>
      </c>
      <c r="AH43" s="45"/>
      <c r="AI43" s="195"/>
    </row>
    <row r="44" spans="1:35" ht="22.5" customHeight="1" x14ac:dyDescent="0.25">
      <c r="A44" s="33" t="s">
        <v>34</v>
      </c>
      <c r="B44" s="7" t="s">
        <v>35</v>
      </c>
      <c r="C44" s="7">
        <v>2</v>
      </c>
      <c r="D44" s="9" t="s">
        <v>126</v>
      </c>
      <c r="E44" s="220"/>
      <c r="F44" s="86" t="s">
        <v>127</v>
      </c>
      <c r="G44" s="86"/>
      <c r="H44" s="8"/>
      <c r="I44" s="8"/>
      <c r="J44" s="10"/>
      <c r="K44" s="11">
        <v>1</v>
      </c>
      <c r="L44" s="8">
        <v>2</v>
      </c>
      <c r="M44" s="10">
        <v>3</v>
      </c>
      <c r="N44" s="11"/>
      <c r="O44" s="8"/>
      <c r="P44" s="10"/>
      <c r="Q44" s="11"/>
      <c r="R44" s="8"/>
      <c r="S44" s="10"/>
      <c r="T44" s="11"/>
      <c r="U44" s="8"/>
      <c r="V44" s="10"/>
      <c r="W44" s="11"/>
      <c r="X44" s="8"/>
      <c r="Y44" s="10"/>
      <c r="Z44" s="11">
        <f t="shared" ref="Z44:AA44" si="81">W44+T44+Q44+N44+K44+H44</f>
        <v>1</v>
      </c>
      <c r="AA44" s="8">
        <f t="shared" si="81"/>
        <v>2</v>
      </c>
      <c r="AB44" s="10">
        <v>15</v>
      </c>
      <c r="AC44" s="11">
        <f t="shared" si="76"/>
        <v>15</v>
      </c>
      <c r="AD44" s="10">
        <f t="shared" si="77"/>
        <v>30</v>
      </c>
      <c r="AE44" s="10">
        <f t="shared" si="78"/>
        <v>45</v>
      </c>
      <c r="AF44" s="43">
        <f t="shared" si="79"/>
        <v>3</v>
      </c>
      <c r="AG44" s="10" t="s">
        <v>43</v>
      </c>
      <c r="AH44" s="13" t="s">
        <v>128</v>
      </c>
      <c r="AI44" s="189" t="s">
        <v>125</v>
      </c>
    </row>
    <row r="45" spans="1:35" ht="30.75" customHeight="1" x14ac:dyDescent="0.25">
      <c r="A45" s="33" t="s">
        <v>34</v>
      </c>
      <c r="B45" s="7" t="s">
        <v>44</v>
      </c>
      <c r="C45" s="7">
        <v>3</v>
      </c>
      <c r="D45" s="102" t="s">
        <v>129</v>
      </c>
      <c r="E45" s="220"/>
      <c r="F45" s="86" t="s">
        <v>130</v>
      </c>
      <c r="G45" s="86"/>
      <c r="H45" s="8"/>
      <c r="I45" s="8"/>
      <c r="J45" s="10"/>
      <c r="K45" s="11"/>
      <c r="L45" s="8"/>
      <c r="M45" s="10"/>
      <c r="N45" s="11">
        <v>0</v>
      </c>
      <c r="O45" s="8">
        <v>2</v>
      </c>
      <c r="P45" s="10">
        <v>1</v>
      </c>
      <c r="Q45" s="11"/>
      <c r="R45" s="8"/>
      <c r="S45" s="10"/>
      <c r="T45" s="11"/>
      <c r="U45" s="8"/>
      <c r="V45" s="10"/>
      <c r="W45" s="11"/>
      <c r="X45" s="8"/>
      <c r="Y45" s="10"/>
      <c r="Z45" s="11">
        <f t="shared" ref="Z45:AA45" si="82">W45+T45+Q45+N45+K45+H45</f>
        <v>0</v>
      </c>
      <c r="AA45" s="8">
        <f t="shared" si="82"/>
        <v>2</v>
      </c>
      <c r="AB45" s="10">
        <v>15</v>
      </c>
      <c r="AC45" s="11">
        <f t="shared" si="76"/>
        <v>0</v>
      </c>
      <c r="AD45" s="10">
        <f t="shared" si="77"/>
        <v>30</v>
      </c>
      <c r="AE45" s="8">
        <f t="shared" si="78"/>
        <v>30</v>
      </c>
      <c r="AF45" s="9">
        <f t="shared" si="79"/>
        <v>1</v>
      </c>
      <c r="AG45" s="10" t="s">
        <v>43</v>
      </c>
      <c r="AH45" s="13"/>
      <c r="AI45" s="189"/>
    </row>
    <row r="46" spans="1:35" ht="29.25" customHeight="1" thickBot="1" x14ac:dyDescent="0.3">
      <c r="A46" s="16" t="s">
        <v>34</v>
      </c>
      <c r="B46" s="17" t="s">
        <v>44</v>
      </c>
      <c r="C46" s="17">
        <v>4</v>
      </c>
      <c r="D46" s="37" t="s">
        <v>131</v>
      </c>
      <c r="E46" s="219"/>
      <c r="F46" s="103" t="s">
        <v>132</v>
      </c>
      <c r="G46" s="103"/>
      <c r="H46" s="8"/>
      <c r="I46" s="8"/>
      <c r="J46" s="10"/>
      <c r="K46" s="21"/>
      <c r="L46" s="19"/>
      <c r="M46" s="20"/>
      <c r="N46" s="21"/>
      <c r="O46" s="19"/>
      <c r="P46" s="20"/>
      <c r="Q46" s="21">
        <v>0</v>
      </c>
      <c r="R46" s="19">
        <v>1</v>
      </c>
      <c r="S46" s="20">
        <v>1</v>
      </c>
      <c r="T46" s="21"/>
      <c r="U46" s="19"/>
      <c r="V46" s="20"/>
      <c r="W46" s="21"/>
      <c r="X46" s="19"/>
      <c r="Y46" s="20"/>
      <c r="Z46" s="21">
        <f t="shared" ref="Z46:AA46" si="83">W46+T46+Q46+N46+K46+H46</f>
        <v>0</v>
      </c>
      <c r="AA46" s="19">
        <f t="shared" si="83"/>
        <v>1</v>
      </c>
      <c r="AB46" s="20">
        <v>15</v>
      </c>
      <c r="AC46" s="21">
        <f t="shared" si="76"/>
        <v>0</v>
      </c>
      <c r="AD46" s="20">
        <f t="shared" si="77"/>
        <v>15</v>
      </c>
      <c r="AE46" s="19">
        <f t="shared" si="78"/>
        <v>15</v>
      </c>
      <c r="AF46" s="77">
        <f t="shared" si="79"/>
        <v>1</v>
      </c>
      <c r="AG46" s="20" t="s">
        <v>43</v>
      </c>
      <c r="AH46" s="23"/>
      <c r="AI46" s="194"/>
    </row>
    <row r="47" spans="1:35" ht="11.25" customHeight="1" thickBot="1" x14ac:dyDescent="0.3">
      <c r="A47" s="41" t="s">
        <v>34</v>
      </c>
      <c r="B47" s="7"/>
      <c r="C47" s="7"/>
      <c r="D47" s="41"/>
      <c r="E47" s="7"/>
      <c r="F47" s="86" t="s">
        <v>133</v>
      </c>
      <c r="G47" s="153"/>
      <c r="H47" s="50">
        <f t="shared" ref="H47:AA47" si="84">SUM(H42:H46)</f>
        <v>2</v>
      </c>
      <c r="I47" s="49">
        <f t="shared" si="84"/>
        <v>4</v>
      </c>
      <c r="J47" s="51">
        <f t="shared" si="84"/>
        <v>5</v>
      </c>
      <c r="K47" s="8">
        <f t="shared" si="84"/>
        <v>1</v>
      </c>
      <c r="L47" s="8">
        <f t="shared" si="84"/>
        <v>2</v>
      </c>
      <c r="M47" s="10">
        <f t="shared" si="84"/>
        <v>3</v>
      </c>
      <c r="N47" s="8">
        <f t="shared" si="84"/>
        <v>0</v>
      </c>
      <c r="O47" s="8">
        <f t="shared" si="84"/>
        <v>2</v>
      </c>
      <c r="P47" s="10">
        <f t="shared" si="84"/>
        <v>1</v>
      </c>
      <c r="Q47" s="8">
        <f t="shared" si="84"/>
        <v>0</v>
      </c>
      <c r="R47" s="8">
        <f t="shared" si="84"/>
        <v>1</v>
      </c>
      <c r="S47" s="10">
        <f t="shared" si="84"/>
        <v>1</v>
      </c>
      <c r="T47" s="8">
        <f t="shared" si="84"/>
        <v>0</v>
      </c>
      <c r="U47" s="8">
        <f t="shared" si="84"/>
        <v>0</v>
      </c>
      <c r="V47" s="10">
        <f t="shared" si="84"/>
        <v>0</v>
      </c>
      <c r="W47" s="8">
        <f t="shared" si="84"/>
        <v>0</v>
      </c>
      <c r="X47" s="8">
        <f t="shared" si="84"/>
        <v>0</v>
      </c>
      <c r="Y47" s="10">
        <f t="shared" si="84"/>
        <v>0</v>
      </c>
      <c r="Z47" s="11">
        <f t="shared" si="84"/>
        <v>3</v>
      </c>
      <c r="AA47" s="11">
        <f t="shared" si="84"/>
        <v>9</v>
      </c>
      <c r="AB47" s="10" t="s">
        <v>59</v>
      </c>
      <c r="AC47" s="11">
        <f t="shared" ref="AC47:AF47" si="85">SUM(AC42:AC46)</f>
        <v>45</v>
      </c>
      <c r="AD47" s="10">
        <f t="shared" si="85"/>
        <v>135</v>
      </c>
      <c r="AE47" s="10">
        <f t="shared" si="85"/>
        <v>180</v>
      </c>
      <c r="AF47" s="10">
        <f t="shared" si="85"/>
        <v>10</v>
      </c>
      <c r="AG47" s="10"/>
      <c r="AH47" s="13"/>
      <c r="AI47" s="189"/>
    </row>
    <row r="48" spans="1:35" ht="28.5" customHeight="1" x14ac:dyDescent="0.25">
      <c r="A48" s="24" t="s">
        <v>34</v>
      </c>
      <c r="B48" s="70" t="s">
        <v>35</v>
      </c>
      <c r="C48" s="70">
        <v>2</v>
      </c>
      <c r="D48" s="71" t="s">
        <v>134</v>
      </c>
      <c r="E48" s="218" t="s">
        <v>135</v>
      </c>
      <c r="F48" s="91" t="s">
        <v>136</v>
      </c>
      <c r="G48" s="91"/>
      <c r="H48" s="26"/>
      <c r="I48" s="26"/>
      <c r="J48" s="27"/>
      <c r="K48" s="28">
        <v>2</v>
      </c>
      <c r="L48" s="26">
        <v>2</v>
      </c>
      <c r="M48" s="27">
        <v>4</v>
      </c>
      <c r="N48" s="28"/>
      <c r="O48" s="26"/>
      <c r="P48" s="27"/>
      <c r="Q48" s="28"/>
      <c r="R48" s="26"/>
      <c r="S48" s="27"/>
      <c r="T48" s="28"/>
      <c r="U48" s="26"/>
      <c r="V48" s="27"/>
      <c r="W48" s="28"/>
      <c r="X48" s="26"/>
      <c r="Y48" s="27"/>
      <c r="Z48" s="28">
        <f t="shared" ref="Z48:AA48" si="86">W48+T48+Q48+N48+K48+H48</f>
        <v>2</v>
      </c>
      <c r="AA48" s="26">
        <f t="shared" si="86"/>
        <v>2</v>
      </c>
      <c r="AB48" s="27">
        <v>15</v>
      </c>
      <c r="AC48" s="28">
        <f t="shared" ref="AC48:AC49" si="87">Z48*AB48</f>
        <v>30</v>
      </c>
      <c r="AD48" s="27">
        <f t="shared" ref="AD48:AD49" si="88">AA48*AB48</f>
        <v>30</v>
      </c>
      <c r="AE48" s="27">
        <f t="shared" ref="AE48:AE49" si="89">SUM(AC48:AD48)</f>
        <v>60</v>
      </c>
      <c r="AF48" s="101">
        <f t="shared" ref="AF48:AF49" si="90">J48+M48+P48+S48+V48+Y48</f>
        <v>4</v>
      </c>
      <c r="AG48" s="27" t="s">
        <v>43</v>
      </c>
      <c r="AH48" s="45"/>
      <c r="AI48" s="195"/>
    </row>
    <row r="49" spans="1:35" ht="30.75" customHeight="1" thickBot="1" x14ac:dyDescent="0.3">
      <c r="A49" s="16" t="s">
        <v>34</v>
      </c>
      <c r="B49" s="17" t="s">
        <v>44</v>
      </c>
      <c r="C49" s="17">
        <v>3</v>
      </c>
      <c r="D49" s="39" t="s">
        <v>137</v>
      </c>
      <c r="E49" s="219"/>
      <c r="F49" s="103" t="s">
        <v>138</v>
      </c>
      <c r="G49" s="103"/>
      <c r="H49" s="19"/>
      <c r="I49" s="19"/>
      <c r="J49" s="20"/>
      <c r="K49" s="21"/>
      <c r="L49" s="19"/>
      <c r="M49" s="20"/>
      <c r="N49" s="21">
        <v>2</v>
      </c>
      <c r="O49" s="19">
        <v>3</v>
      </c>
      <c r="P49" s="20">
        <v>5</v>
      </c>
      <c r="Q49" s="21"/>
      <c r="R49" s="19"/>
      <c r="S49" s="20"/>
      <c r="T49" s="21"/>
      <c r="U49" s="19"/>
      <c r="V49" s="20"/>
      <c r="W49" s="21"/>
      <c r="X49" s="19"/>
      <c r="Y49" s="20"/>
      <c r="Z49" s="21">
        <f t="shared" ref="Z49:AA49" si="91">W49+T49+Q49+N49+K49+H49</f>
        <v>2</v>
      </c>
      <c r="AA49" s="19">
        <f t="shared" si="91"/>
        <v>3</v>
      </c>
      <c r="AB49" s="20">
        <v>15</v>
      </c>
      <c r="AC49" s="21">
        <f t="shared" si="87"/>
        <v>30</v>
      </c>
      <c r="AD49" s="20">
        <f t="shared" si="88"/>
        <v>45</v>
      </c>
      <c r="AE49" s="20">
        <f t="shared" si="89"/>
        <v>75</v>
      </c>
      <c r="AF49" s="98">
        <f t="shared" si="90"/>
        <v>5</v>
      </c>
      <c r="AG49" s="20" t="s">
        <v>43</v>
      </c>
      <c r="AH49" s="23" t="s">
        <v>134</v>
      </c>
      <c r="AI49" s="194" t="s">
        <v>139</v>
      </c>
    </row>
    <row r="50" spans="1:35" ht="11.25" customHeight="1" thickBot="1" x14ac:dyDescent="0.3">
      <c r="A50" s="46" t="s">
        <v>34</v>
      </c>
      <c r="B50" s="47"/>
      <c r="C50" s="47"/>
      <c r="D50" s="46"/>
      <c r="E50" s="7"/>
      <c r="F50" s="86" t="s">
        <v>140</v>
      </c>
      <c r="G50" s="86"/>
      <c r="H50" s="8">
        <f t="shared" ref="H50:AA50" si="92">SUM(H48:H49)</f>
        <v>0</v>
      </c>
      <c r="I50" s="11">
        <f t="shared" si="92"/>
        <v>0</v>
      </c>
      <c r="J50" s="11">
        <f t="shared" si="92"/>
        <v>0</v>
      </c>
      <c r="K50" s="11">
        <f t="shared" si="92"/>
        <v>2</v>
      </c>
      <c r="L50" s="11">
        <f t="shared" si="92"/>
        <v>2</v>
      </c>
      <c r="M50" s="11">
        <f t="shared" si="92"/>
        <v>4</v>
      </c>
      <c r="N50" s="11">
        <f t="shared" si="92"/>
        <v>2</v>
      </c>
      <c r="O50" s="11">
        <f t="shared" si="92"/>
        <v>3</v>
      </c>
      <c r="P50" s="11">
        <f t="shared" si="92"/>
        <v>5</v>
      </c>
      <c r="Q50" s="11">
        <f t="shared" si="92"/>
        <v>0</v>
      </c>
      <c r="R50" s="11">
        <f t="shared" si="92"/>
        <v>0</v>
      </c>
      <c r="S50" s="11">
        <f t="shared" si="92"/>
        <v>0</v>
      </c>
      <c r="T50" s="11">
        <f t="shared" si="92"/>
        <v>0</v>
      </c>
      <c r="U50" s="11">
        <f t="shared" si="92"/>
        <v>0</v>
      </c>
      <c r="V50" s="11">
        <f t="shared" si="92"/>
        <v>0</v>
      </c>
      <c r="W50" s="11">
        <f t="shared" si="92"/>
        <v>0</v>
      </c>
      <c r="X50" s="11">
        <f t="shared" si="92"/>
        <v>0</v>
      </c>
      <c r="Y50" s="11">
        <f t="shared" si="92"/>
        <v>0</v>
      </c>
      <c r="Z50" s="11">
        <f t="shared" si="92"/>
        <v>4</v>
      </c>
      <c r="AA50" s="11">
        <f t="shared" si="92"/>
        <v>5</v>
      </c>
      <c r="AB50" s="10" t="s">
        <v>59</v>
      </c>
      <c r="AC50" s="11">
        <f t="shared" ref="AC50:AF50" si="93">SUM(AC48:AC49)</f>
        <v>60</v>
      </c>
      <c r="AD50" s="10">
        <f t="shared" si="93"/>
        <v>75</v>
      </c>
      <c r="AE50" s="10">
        <f t="shared" si="93"/>
        <v>135</v>
      </c>
      <c r="AF50" s="43">
        <f t="shared" si="93"/>
        <v>9</v>
      </c>
      <c r="AG50" s="10"/>
      <c r="AH50" s="13"/>
      <c r="AI50" s="189"/>
    </row>
    <row r="51" spans="1:35" ht="28.5" customHeight="1" x14ac:dyDescent="0.25">
      <c r="A51" s="7" t="s">
        <v>34</v>
      </c>
      <c r="B51" s="70" t="s">
        <v>44</v>
      </c>
      <c r="C51" s="70">
        <v>4</v>
      </c>
      <c r="D51" s="9" t="s">
        <v>141</v>
      </c>
      <c r="E51" s="218" t="s">
        <v>191</v>
      </c>
      <c r="F51" s="104" t="s">
        <v>142</v>
      </c>
      <c r="G51" s="104"/>
      <c r="H51" s="105"/>
      <c r="I51" s="105"/>
      <c r="J51" s="106"/>
      <c r="K51" s="107"/>
      <c r="L51" s="105"/>
      <c r="M51" s="106"/>
      <c r="N51" s="108"/>
      <c r="O51" s="109"/>
      <c r="P51" s="110"/>
      <c r="Q51" s="107">
        <v>1</v>
      </c>
      <c r="R51" s="105">
        <v>2</v>
      </c>
      <c r="S51" s="106">
        <v>3</v>
      </c>
      <c r="T51" s="107"/>
      <c r="U51" s="105"/>
      <c r="V51" s="106"/>
      <c r="W51" s="107"/>
      <c r="X51" s="105"/>
      <c r="Y51" s="106"/>
      <c r="Z51" s="107">
        <f t="shared" ref="Z51:AA51" si="94">W51+T51+Q51+N51+K51+H51</f>
        <v>1</v>
      </c>
      <c r="AA51" s="105">
        <f t="shared" si="94"/>
        <v>2</v>
      </c>
      <c r="AB51" s="106">
        <v>15</v>
      </c>
      <c r="AC51" s="107">
        <f>Z51*AB51</f>
        <v>15</v>
      </c>
      <c r="AD51" s="106">
        <f>AA51*AB51</f>
        <v>30</v>
      </c>
      <c r="AE51" s="106">
        <f>SUM(AC51:AD51)</f>
        <v>45</v>
      </c>
      <c r="AF51" s="111">
        <f>J51+M51+P51+S51+V51+Y51</f>
        <v>3</v>
      </c>
      <c r="AG51" s="106" t="s">
        <v>43</v>
      </c>
      <c r="AH51" s="45"/>
      <c r="AI51" s="195"/>
    </row>
    <row r="52" spans="1:35" ht="14.25" customHeight="1" thickBot="1" x14ac:dyDescent="0.3">
      <c r="A52" s="7" t="s">
        <v>34</v>
      </c>
      <c r="B52" s="7"/>
      <c r="C52" s="7"/>
      <c r="D52" s="9"/>
      <c r="E52" s="220"/>
      <c r="F52" s="112" t="s">
        <v>143</v>
      </c>
      <c r="G52" s="161"/>
      <c r="H52" s="113">
        <f t="shared" ref="H52:AA52" si="95">SUM(H51)</f>
        <v>0</v>
      </c>
      <c r="I52" s="114">
        <f t="shared" si="95"/>
        <v>0</v>
      </c>
      <c r="J52" s="114">
        <f t="shared" si="95"/>
        <v>0</v>
      </c>
      <c r="K52" s="114">
        <f t="shared" si="95"/>
        <v>0</v>
      </c>
      <c r="L52" s="114">
        <f t="shared" si="95"/>
        <v>0</v>
      </c>
      <c r="M52" s="114">
        <f t="shared" si="95"/>
        <v>0</v>
      </c>
      <c r="N52" s="114">
        <f t="shared" si="95"/>
        <v>0</v>
      </c>
      <c r="O52" s="114">
        <f t="shared" si="95"/>
        <v>0</v>
      </c>
      <c r="P52" s="114">
        <f t="shared" si="95"/>
        <v>0</v>
      </c>
      <c r="Q52" s="114">
        <f t="shared" si="95"/>
        <v>1</v>
      </c>
      <c r="R52" s="114">
        <f t="shared" si="95"/>
        <v>2</v>
      </c>
      <c r="S52" s="114">
        <f t="shared" si="95"/>
        <v>3</v>
      </c>
      <c r="T52" s="114">
        <f t="shared" si="95"/>
        <v>0</v>
      </c>
      <c r="U52" s="114">
        <f t="shared" si="95"/>
        <v>0</v>
      </c>
      <c r="V52" s="114">
        <f t="shared" si="95"/>
        <v>0</v>
      </c>
      <c r="W52" s="114">
        <f t="shared" si="95"/>
        <v>0</v>
      </c>
      <c r="X52" s="114">
        <f t="shared" si="95"/>
        <v>0</v>
      </c>
      <c r="Y52" s="114">
        <f t="shared" si="95"/>
        <v>0</v>
      </c>
      <c r="Z52" s="114">
        <f t="shared" si="95"/>
        <v>1</v>
      </c>
      <c r="AA52" s="113">
        <f t="shared" si="95"/>
        <v>2</v>
      </c>
      <c r="AB52" s="115" t="s">
        <v>59</v>
      </c>
      <c r="AC52" s="114">
        <f t="shared" ref="AC52:AF52" si="96">SUM(AC51)</f>
        <v>15</v>
      </c>
      <c r="AD52" s="115">
        <f t="shared" si="96"/>
        <v>30</v>
      </c>
      <c r="AE52" s="115">
        <f t="shared" si="96"/>
        <v>45</v>
      </c>
      <c r="AF52" s="116">
        <f t="shared" si="96"/>
        <v>3</v>
      </c>
      <c r="AG52" s="115"/>
      <c r="AH52" s="13"/>
      <c r="AI52" s="189"/>
    </row>
    <row r="53" spans="1:35" ht="24" customHeight="1" thickBot="1" x14ac:dyDescent="0.3">
      <c r="A53" s="17" t="s">
        <v>34</v>
      </c>
      <c r="B53" s="17" t="s">
        <v>35</v>
      </c>
      <c r="C53" s="17">
        <v>1</v>
      </c>
      <c r="D53" s="37" t="s">
        <v>144</v>
      </c>
      <c r="E53" s="219"/>
      <c r="F53" s="103" t="s">
        <v>145</v>
      </c>
      <c r="G53" s="103"/>
      <c r="H53" s="19">
        <v>0</v>
      </c>
      <c r="I53" s="19">
        <v>4</v>
      </c>
      <c r="J53" s="20">
        <v>4</v>
      </c>
      <c r="K53" s="21"/>
      <c r="L53" s="19"/>
      <c r="M53" s="20"/>
      <c r="N53" s="72"/>
      <c r="O53" s="73"/>
      <c r="P53" s="74"/>
      <c r="Q53" s="21"/>
      <c r="R53" s="19"/>
      <c r="S53" s="20"/>
      <c r="T53" s="21"/>
      <c r="U53" s="19"/>
      <c r="V53" s="20"/>
      <c r="W53" s="21"/>
      <c r="X53" s="19"/>
      <c r="Y53" s="20"/>
      <c r="Z53" s="107">
        <f t="shared" ref="Z53:AA53" si="97">H53+K53+N53+Q53+T53+W53</f>
        <v>0</v>
      </c>
      <c r="AA53" s="105">
        <f t="shared" si="97"/>
        <v>4</v>
      </c>
      <c r="AB53" s="20">
        <v>15</v>
      </c>
      <c r="AC53" s="21">
        <f>AB53*Z53</f>
        <v>0</v>
      </c>
      <c r="AD53" s="20">
        <f>AB53*AA53</f>
        <v>60</v>
      </c>
      <c r="AE53" s="20">
        <f>SUM(AC53:AD53)</f>
        <v>60</v>
      </c>
      <c r="AF53" s="98">
        <f>J53+M53+P53+S53+V53+Y53</f>
        <v>4</v>
      </c>
      <c r="AG53" s="20" t="s">
        <v>43</v>
      </c>
      <c r="AH53" s="117"/>
      <c r="AI53" s="201"/>
    </row>
    <row r="54" spans="1:35" ht="11.25" customHeight="1" thickBot="1" x14ac:dyDescent="0.3">
      <c r="A54" s="41" t="s">
        <v>34</v>
      </c>
      <c r="B54" s="7"/>
      <c r="C54" s="7"/>
      <c r="D54" s="41"/>
      <c r="E54" s="7"/>
      <c r="F54" s="86" t="s">
        <v>146</v>
      </c>
      <c r="G54" s="86"/>
      <c r="H54" s="8">
        <f t="shared" ref="H54:AA54" si="98">SUM(H53)</f>
        <v>0</v>
      </c>
      <c r="I54" s="11">
        <f t="shared" si="98"/>
        <v>4</v>
      </c>
      <c r="J54" s="11">
        <f t="shared" si="98"/>
        <v>4</v>
      </c>
      <c r="K54" s="11">
        <f t="shared" si="98"/>
        <v>0</v>
      </c>
      <c r="L54" s="11">
        <f t="shared" si="98"/>
        <v>0</v>
      </c>
      <c r="M54" s="11">
        <f t="shared" si="98"/>
        <v>0</v>
      </c>
      <c r="N54" s="11">
        <f t="shared" si="98"/>
        <v>0</v>
      </c>
      <c r="O54" s="11">
        <f t="shared" si="98"/>
        <v>0</v>
      </c>
      <c r="P54" s="11">
        <f t="shared" si="98"/>
        <v>0</v>
      </c>
      <c r="Q54" s="11">
        <f t="shared" si="98"/>
        <v>0</v>
      </c>
      <c r="R54" s="11">
        <f t="shared" si="98"/>
        <v>0</v>
      </c>
      <c r="S54" s="11">
        <f t="shared" si="98"/>
        <v>0</v>
      </c>
      <c r="T54" s="11">
        <f t="shared" si="98"/>
        <v>0</v>
      </c>
      <c r="U54" s="11">
        <f t="shared" si="98"/>
        <v>0</v>
      </c>
      <c r="V54" s="11">
        <f t="shared" si="98"/>
        <v>0</v>
      </c>
      <c r="W54" s="11">
        <f t="shared" si="98"/>
        <v>0</v>
      </c>
      <c r="X54" s="11">
        <f t="shared" si="98"/>
        <v>0</v>
      </c>
      <c r="Y54" s="11">
        <f t="shared" si="98"/>
        <v>0</v>
      </c>
      <c r="Z54" s="11">
        <f t="shared" si="98"/>
        <v>0</v>
      </c>
      <c r="AA54" s="11">
        <f t="shared" si="98"/>
        <v>4</v>
      </c>
      <c r="AB54" s="10" t="s">
        <v>59</v>
      </c>
      <c r="AC54" s="11">
        <f t="shared" ref="AC54:AF54" si="99">SUM(AC53)</f>
        <v>0</v>
      </c>
      <c r="AD54" s="10">
        <f t="shared" si="99"/>
        <v>60</v>
      </c>
      <c r="AE54" s="10">
        <f t="shared" si="99"/>
        <v>60</v>
      </c>
      <c r="AF54" s="43">
        <f t="shared" si="99"/>
        <v>4</v>
      </c>
      <c r="AG54" s="10"/>
      <c r="AH54" s="13"/>
      <c r="AI54" s="189"/>
    </row>
    <row r="55" spans="1:35" ht="26.25" customHeight="1" x14ac:dyDescent="0.25">
      <c r="A55" s="24" t="s">
        <v>34</v>
      </c>
      <c r="B55" s="70" t="s">
        <v>35</v>
      </c>
      <c r="C55" s="70">
        <v>1</v>
      </c>
      <c r="D55" s="71" t="s">
        <v>147</v>
      </c>
      <c r="E55" s="218" t="s">
        <v>148</v>
      </c>
      <c r="F55" s="91" t="s">
        <v>149</v>
      </c>
      <c r="G55" s="91"/>
      <c r="H55" s="26">
        <v>1</v>
      </c>
      <c r="I55" s="26">
        <v>2</v>
      </c>
      <c r="J55" s="27">
        <v>3</v>
      </c>
      <c r="K55" s="28"/>
      <c r="L55" s="26"/>
      <c r="M55" s="27"/>
      <c r="N55" s="28"/>
      <c r="O55" s="26"/>
      <c r="P55" s="27"/>
      <c r="Q55" s="28"/>
      <c r="R55" s="26"/>
      <c r="S55" s="27"/>
      <c r="T55" s="28"/>
      <c r="U55" s="26"/>
      <c r="V55" s="27"/>
      <c r="W55" s="28"/>
      <c r="X55" s="26"/>
      <c r="Y55" s="27"/>
      <c r="Z55" s="28">
        <f t="shared" ref="Z55:AA55" si="100">W55+T55+Q55+N55+K55+H55</f>
        <v>1</v>
      </c>
      <c r="AA55" s="26">
        <f t="shared" si="100"/>
        <v>2</v>
      </c>
      <c r="AB55" s="27">
        <v>15</v>
      </c>
      <c r="AC55" s="28">
        <f t="shared" ref="AC55:AC56" si="101">Z55*AB55</f>
        <v>15</v>
      </c>
      <c r="AD55" s="27">
        <f t="shared" ref="AD55:AD56" si="102">AA55*AB55</f>
        <v>30</v>
      </c>
      <c r="AE55" s="27">
        <f t="shared" ref="AE55:AE56" si="103">SUM(AC55:AD55)</f>
        <v>45</v>
      </c>
      <c r="AF55" s="101">
        <f t="shared" ref="AF55:AF56" si="104">J55+M55+P55+S55+V55+Y55</f>
        <v>3</v>
      </c>
      <c r="AG55" s="27" t="s">
        <v>43</v>
      </c>
      <c r="AH55" s="45"/>
      <c r="AI55" s="195"/>
    </row>
    <row r="56" spans="1:35" ht="26.25" customHeight="1" thickBot="1" x14ac:dyDescent="0.3">
      <c r="A56" s="16" t="s">
        <v>34</v>
      </c>
      <c r="B56" s="17" t="s">
        <v>35</v>
      </c>
      <c r="C56" s="17">
        <v>2</v>
      </c>
      <c r="D56" s="39" t="s">
        <v>150</v>
      </c>
      <c r="E56" s="219"/>
      <c r="F56" s="103" t="s">
        <v>151</v>
      </c>
      <c r="G56" s="103"/>
      <c r="H56" s="19"/>
      <c r="I56" s="19"/>
      <c r="J56" s="20"/>
      <c r="K56" s="21">
        <v>1</v>
      </c>
      <c r="L56" s="19">
        <v>3</v>
      </c>
      <c r="M56" s="20">
        <v>4</v>
      </c>
      <c r="N56" s="21"/>
      <c r="O56" s="19"/>
      <c r="P56" s="20"/>
      <c r="Q56" s="21"/>
      <c r="R56" s="19"/>
      <c r="S56" s="20"/>
      <c r="T56" s="21"/>
      <c r="U56" s="19"/>
      <c r="V56" s="20"/>
      <c r="W56" s="21"/>
      <c r="X56" s="19"/>
      <c r="Y56" s="20"/>
      <c r="Z56" s="21">
        <f t="shared" ref="Z56:AA56" si="105">W56+T56+Q56+N56+K56+H56</f>
        <v>1</v>
      </c>
      <c r="AA56" s="19">
        <f t="shared" si="105"/>
        <v>3</v>
      </c>
      <c r="AB56" s="20">
        <v>15</v>
      </c>
      <c r="AC56" s="21">
        <f t="shared" si="101"/>
        <v>15</v>
      </c>
      <c r="AD56" s="20">
        <f t="shared" si="102"/>
        <v>45</v>
      </c>
      <c r="AE56" s="20">
        <f t="shared" si="103"/>
        <v>60</v>
      </c>
      <c r="AF56" s="98">
        <f t="shared" si="104"/>
        <v>4</v>
      </c>
      <c r="AG56" s="20" t="s">
        <v>43</v>
      </c>
      <c r="AH56" s="23" t="s">
        <v>147</v>
      </c>
      <c r="AI56" s="194" t="s">
        <v>152</v>
      </c>
    </row>
    <row r="57" spans="1:35" ht="11.25" customHeight="1" x14ac:dyDescent="0.25">
      <c r="A57" s="75" t="s">
        <v>34</v>
      </c>
      <c r="B57" s="58"/>
      <c r="C57" s="58"/>
      <c r="D57" s="118"/>
      <c r="E57" s="119"/>
      <c r="F57" s="120" t="s">
        <v>153</v>
      </c>
      <c r="G57" s="76"/>
      <c r="H57" s="62">
        <f t="shared" ref="H57:AA57" si="106">SUM(H55:H56)</f>
        <v>1</v>
      </c>
      <c r="I57" s="64">
        <f t="shared" si="106"/>
        <v>2</v>
      </c>
      <c r="J57" s="64">
        <f t="shared" si="106"/>
        <v>3</v>
      </c>
      <c r="K57" s="64">
        <f t="shared" si="106"/>
        <v>1</v>
      </c>
      <c r="L57" s="64">
        <f t="shared" si="106"/>
        <v>3</v>
      </c>
      <c r="M57" s="64">
        <f t="shared" si="106"/>
        <v>4</v>
      </c>
      <c r="N57" s="64">
        <f t="shared" si="106"/>
        <v>0</v>
      </c>
      <c r="O57" s="64">
        <f t="shared" si="106"/>
        <v>0</v>
      </c>
      <c r="P57" s="64">
        <f t="shared" si="106"/>
        <v>0</v>
      </c>
      <c r="Q57" s="64">
        <f t="shared" si="106"/>
        <v>0</v>
      </c>
      <c r="R57" s="64">
        <f t="shared" si="106"/>
        <v>0</v>
      </c>
      <c r="S57" s="64">
        <f t="shared" si="106"/>
        <v>0</v>
      </c>
      <c r="T57" s="64">
        <f t="shared" si="106"/>
        <v>0</v>
      </c>
      <c r="U57" s="64">
        <f t="shared" si="106"/>
        <v>0</v>
      </c>
      <c r="V57" s="64">
        <f t="shared" si="106"/>
        <v>0</v>
      </c>
      <c r="W57" s="64">
        <f t="shared" si="106"/>
        <v>0</v>
      </c>
      <c r="X57" s="64">
        <f t="shared" si="106"/>
        <v>0</v>
      </c>
      <c r="Y57" s="64">
        <f t="shared" si="106"/>
        <v>0</v>
      </c>
      <c r="Z57" s="64">
        <f t="shared" si="106"/>
        <v>2</v>
      </c>
      <c r="AA57" s="64">
        <f t="shared" si="106"/>
        <v>5</v>
      </c>
      <c r="AB57" s="63" t="s">
        <v>59</v>
      </c>
      <c r="AC57" s="64">
        <f t="shared" ref="AC57:AF57" si="107">SUM(AC55:AC56)</f>
        <v>30</v>
      </c>
      <c r="AD57" s="63">
        <f t="shared" si="107"/>
        <v>75</v>
      </c>
      <c r="AE57" s="63">
        <f t="shared" si="107"/>
        <v>105</v>
      </c>
      <c r="AF57" s="10">
        <f t="shared" si="107"/>
        <v>7</v>
      </c>
      <c r="AG57" s="63"/>
      <c r="AH57" s="13"/>
      <c r="AI57" s="189"/>
    </row>
    <row r="58" spans="1:35" ht="11.25" customHeight="1" x14ac:dyDescent="0.25">
      <c r="A58" s="121"/>
      <c r="B58" s="122"/>
      <c r="C58" s="122"/>
      <c r="D58" s="230" t="s">
        <v>154</v>
      </c>
      <c r="E58" s="226"/>
      <c r="F58" s="231"/>
      <c r="G58" s="156"/>
      <c r="H58" s="113">
        <f t="shared" ref="H58:AA58" si="108">H57+H54+H52+H50+H47+H41+H38+H34</f>
        <v>5</v>
      </c>
      <c r="I58" s="114">
        <f t="shared" si="108"/>
        <v>14</v>
      </c>
      <c r="J58" s="114">
        <f t="shared" si="108"/>
        <v>17</v>
      </c>
      <c r="K58" s="114">
        <f t="shared" si="108"/>
        <v>7</v>
      </c>
      <c r="L58" s="114">
        <f t="shared" si="108"/>
        <v>12</v>
      </c>
      <c r="M58" s="114">
        <f t="shared" si="108"/>
        <v>18</v>
      </c>
      <c r="N58" s="114">
        <f t="shared" si="108"/>
        <v>3</v>
      </c>
      <c r="O58" s="114">
        <f t="shared" si="108"/>
        <v>13</v>
      </c>
      <c r="P58" s="114">
        <f t="shared" si="108"/>
        <v>15</v>
      </c>
      <c r="Q58" s="114">
        <f t="shared" si="108"/>
        <v>2</v>
      </c>
      <c r="R58" s="114">
        <f t="shared" si="108"/>
        <v>4</v>
      </c>
      <c r="S58" s="114">
        <f t="shared" si="108"/>
        <v>6</v>
      </c>
      <c r="T58" s="114">
        <f t="shared" si="108"/>
        <v>0</v>
      </c>
      <c r="U58" s="114">
        <f t="shared" si="108"/>
        <v>0</v>
      </c>
      <c r="V58" s="114">
        <f t="shared" si="108"/>
        <v>0</v>
      </c>
      <c r="W58" s="114">
        <f t="shared" si="108"/>
        <v>0</v>
      </c>
      <c r="X58" s="114">
        <f t="shared" si="108"/>
        <v>0</v>
      </c>
      <c r="Y58" s="114">
        <f t="shared" si="108"/>
        <v>0</v>
      </c>
      <c r="Z58" s="114">
        <f t="shared" si="108"/>
        <v>17</v>
      </c>
      <c r="AA58" s="114">
        <f t="shared" si="108"/>
        <v>43</v>
      </c>
      <c r="AB58" s="113" t="s">
        <v>59</v>
      </c>
      <c r="AC58" s="114">
        <f t="shared" ref="AC58:AF58" si="109">AC57+AC54+AC52+AC50+AC47+AC41+AC38+AC34</f>
        <v>255</v>
      </c>
      <c r="AD58" s="114">
        <f t="shared" si="109"/>
        <v>645</v>
      </c>
      <c r="AE58" s="114">
        <f t="shared" si="109"/>
        <v>900</v>
      </c>
      <c r="AF58" s="133">
        <f t="shared" si="109"/>
        <v>56</v>
      </c>
      <c r="AG58" s="115"/>
      <c r="AH58" s="13"/>
      <c r="AI58" s="189"/>
    </row>
    <row r="59" spans="1:35" ht="11.25" customHeight="1" thickBot="1" x14ac:dyDescent="0.3">
      <c r="A59" s="78" t="s">
        <v>34</v>
      </c>
      <c r="B59" s="79"/>
      <c r="C59" s="79"/>
      <c r="D59" s="232" t="s">
        <v>155</v>
      </c>
      <c r="E59" s="233"/>
      <c r="F59" s="234"/>
      <c r="G59" s="162"/>
      <c r="H59" s="81">
        <f t="shared" ref="H59:AA59" si="110">H58+H29</f>
        <v>11</v>
      </c>
      <c r="I59" s="80">
        <f t="shared" si="110"/>
        <v>17</v>
      </c>
      <c r="J59" s="80">
        <f t="shared" si="110"/>
        <v>25</v>
      </c>
      <c r="K59" s="80">
        <f t="shared" si="110"/>
        <v>12</v>
      </c>
      <c r="L59" s="80">
        <f t="shared" si="110"/>
        <v>19</v>
      </c>
      <c r="M59" s="80">
        <f t="shared" si="110"/>
        <v>29</v>
      </c>
      <c r="N59" s="80">
        <f t="shared" si="110"/>
        <v>9</v>
      </c>
      <c r="O59" s="80">
        <f t="shared" si="110"/>
        <v>15</v>
      </c>
      <c r="P59" s="80">
        <f t="shared" si="110"/>
        <v>24</v>
      </c>
      <c r="Q59" s="80">
        <f t="shared" si="110"/>
        <v>6</v>
      </c>
      <c r="R59" s="80">
        <f t="shared" si="110"/>
        <v>6</v>
      </c>
      <c r="S59" s="80">
        <f t="shared" si="110"/>
        <v>12</v>
      </c>
      <c r="T59" s="80">
        <f t="shared" si="110"/>
        <v>4</v>
      </c>
      <c r="U59" s="80">
        <f t="shared" si="110"/>
        <v>1</v>
      </c>
      <c r="V59" s="80">
        <f t="shared" si="110"/>
        <v>5</v>
      </c>
      <c r="W59" s="80">
        <f t="shared" si="110"/>
        <v>2</v>
      </c>
      <c r="X59" s="80">
        <f t="shared" si="110"/>
        <v>3</v>
      </c>
      <c r="Y59" s="80">
        <f t="shared" si="110"/>
        <v>4</v>
      </c>
      <c r="Z59" s="68">
        <f t="shared" si="110"/>
        <v>44</v>
      </c>
      <c r="AA59" s="68">
        <f t="shared" si="110"/>
        <v>61</v>
      </c>
      <c r="AB59" s="163" t="s">
        <v>59</v>
      </c>
      <c r="AC59" s="80">
        <f t="shared" ref="AC59:AF59" si="111">AC58+AC29</f>
        <v>660</v>
      </c>
      <c r="AD59" s="83">
        <f t="shared" si="111"/>
        <v>915</v>
      </c>
      <c r="AE59" s="83">
        <f t="shared" si="111"/>
        <v>1575</v>
      </c>
      <c r="AF59" s="43">
        <f t="shared" si="111"/>
        <v>99</v>
      </c>
      <c r="AG59" s="124"/>
      <c r="AH59" s="125"/>
      <c r="AI59" s="190"/>
    </row>
    <row r="60" spans="1:35" ht="36" customHeight="1" x14ac:dyDescent="0.25">
      <c r="A60" s="24" t="s">
        <v>34</v>
      </c>
      <c r="B60" s="70" t="s">
        <v>35</v>
      </c>
      <c r="C60" s="70">
        <v>1</v>
      </c>
      <c r="D60" s="25" t="s">
        <v>197</v>
      </c>
      <c r="E60" s="218" t="s">
        <v>198</v>
      </c>
      <c r="F60" s="91" t="s">
        <v>199</v>
      </c>
      <c r="G60" s="126"/>
      <c r="H60" s="26">
        <v>0</v>
      </c>
      <c r="I60" s="26">
        <v>3</v>
      </c>
      <c r="J60" s="27">
        <v>4</v>
      </c>
      <c r="K60" s="28"/>
      <c r="L60" s="26"/>
      <c r="M60" s="27"/>
      <c r="N60" s="28"/>
      <c r="O60" s="26"/>
      <c r="P60" s="27"/>
      <c r="Q60" s="28"/>
      <c r="R60" s="26"/>
      <c r="S60" s="27"/>
      <c r="T60" s="28"/>
      <c r="U60" s="26"/>
      <c r="V60" s="27"/>
      <c r="W60" s="28"/>
      <c r="X60" s="26"/>
      <c r="Y60" s="26"/>
      <c r="Z60" s="11">
        <f t="shared" ref="Z60:AA60" si="112">W60+T60+Q60+N60+K60+H60</f>
        <v>0</v>
      </c>
      <c r="AA60" s="8">
        <f t="shared" si="112"/>
        <v>3</v>
      </c>
      <c r="AB60" s="10">
        <v>15</v>
      </c>
      <c r="AC60" s="26">
        <f t="shared" ref="AC60:AC68" si="113">Z60*AB60</f>
        <v>0</v>
      </c>
      <c r="AD60" s="26">
        <f t="shared" ref="AD60:AD68" si="114">AA60*AB60</f>
        <v>45</v>
      </c>
      <c r="AE60" s="27">
        <f t="shared" ref="AE60:AE68" si="115">SUM(AC60:AD60)</f>
        <v>45</v>
      </c>
      <c r="AF60" s="28">
        <f t="shared" ref="AF60:AF68" si="116">J60+M60+P60+S60+V60+Y60</f>
        <v>4</v>
      </c>
      <c r="AG60" s="101" t="s">
        <v>43</v>
      </c>
      <c r="AH60" s="164"/>
      <c r="AI60" s="195"/>
    </row>
    <row r="61" spans="1:35" ht="26.25" customHeight="1" x14ac:dyDescent="0.25">
      <c r="A61" s="33" t="s">
        <v>34</v>
      </c>
      <c r="B61" s="7" t="s">
        <v>200</v>
      </c>
      <c r="C61" s="7">
        <v>2</v>
      </c>
      <c r="D61" s="9" t="s">
        <v>201</v>
      </c>
      <c r="E61" s="220"/>
      <c r="F61" s="86" t="s">
        <v>202</v>
      </c>
      <c r="G61" s="55"/>
      <c r="H61" s="8"/>
      <c r="I61" s="8"/>
      <c r="J61" s="10"/>
      <c r="K61" s="11">
        <v>0</v>
      </c>
      <c r="L61" s="8">
        <v>3</v>
      </c>
      <c r="M61" s="10">
        <v>4</v>
      </c>
      <c r="N61" s="11"/>
      <c r="O61" s="8"/>
      <c r="P61" s="10"/>
      <c r="Q61" s="11"/>
      <c r="R61" s="8"/>
      <c r="S61" s="10"/>
      <c r="T61" s="11"/>
      <c r="U61" s="8"/>
      <c r="V61" s="10"/>
      <c r="W61" s="11"/>
      <c r="X61" s="8"/>
      <c r="Y61" s="8"/>
      <c r="Z61" s="11">
        <f t="shared" ref="Z61:AA61" si="117">W61+T61+Q61+N61+K61+H61</f>
        <v>0</v>
      </c>
      <c r="AA61" s="8">
        <f t="shared" si="117"/>
        <v>3</v>
      </c>
      <c r="AB61" s="10">
        <v>15</v>
      </c>
      <c r="AC61" s="81">
        <f t="shared" si="113"/>
        <v>0</v>
      </c>
      <c r="AD61" s="81">
        <f t="shared" si="114"/>
        <v>45</v>
      </c>
      <c r="AE61" s="124">
        <f t="shared" si="115"/>
        <v>45</v>
      </c>
      <c r="AF61" s="80">
        <f t="shared" si="116"/>
        <v>4</v>
      </c>
      <c r="AG61" s="43" t="s">
        <v>43</v>
      </c>
      <c r="AH61" s="165"/>
      <c r="AI61" s="202"/>
    </row>
    <row r="62" spans="1:35" ht="20.25" customHeight="1" x14ac:dyDescent="0.25">
      <c r="A62" s="33" t="s">
        <v>34</v>
      </c>
      <c r="B62" s="7" t="s">
        <v>44</v>
      </c>
      <c r="C62" s="7">
        <v>3</v>
      </c>
      <c r="D62" s="9" t="s">
        <v>203</v>
      </c>
      <c r="E62" s="221"/>
      <c r="F62" s="86" t="s">
        <v>204</v>
      </c>
      <c r="G62" s="55"/>
      <c r="H62" s="8"/>
      <c r="I62" s="8"/>
      <c r="J62" s="10"/>
      <c r="K62" s="11"/>
      <c r="L62" s="8"/>
      <c r="M62" s="10"/>
      <c r="N62" s="11">
        <v>0</v>
      </c>
      <c r="O62" s="8">
        <v>3</v>
      </c>
      <c r="P62" s="10">
        <v>4</v>
      </c>
      <c r="Q62" s="11"/>
      <c r="R62" s="8"/>
      <c r="S62" s="10"/>
      <c r="T62" s="11"/>
      <c r="U62" s="8"/>
      <c r="V62" s="10"/>
      <c r="W62" s="11"/>
      <c r="X62" s="8"/>
      <c r="Y62" s="8"/>
      <c r="Z62" s="11">
        <f t="shared" ref="Z62:AA62" si="118">W62+T62+Q62+N62+K62+H62</f>
        <v>0</v>
      </c>
      <c r="AA62" s="8">
        <f t="shared" si="118"/>
        <v>3</v>
      </c>
      <c r="AB62" s="10">
        <v>15</v>
      </c>
      <c r="AC62" s="81">
        <f t="shared" si="113"/>
        <v>0</v>
      </c>
      <c r="AD62" s="81">
        <f t="shared" si="114"/>
        <v>45</v>
      </c>
      <c r="AE62" s="124">
        <f t="shared" si="115"/>
        <v>45</v>
      </c>
      <c r="AF62" s="80">
        <f t="shared" si="116"/>
        <v>4</v>
      </c>
      <c r="AG62" s="43" t="s">
        <v>43</v>
      </c>
      <c r="AH62" s="166"/>
      <c r="AI62" s="191"/>
    </row>
    <row r="63" spans="1:35" ht="32.25" customHeight="1" x14ac:dyDescent="0.25">
      <c r="A63" s="33" t="s">
        <v>34</v>
      </c>
      <c r="B63" s="7" t="s">
        <v>44</v>
      </c>
      <c r="C63" s="7">
        <v>4</v>
      </c>
      <c r="D63" s="9" t="s">
        <v>205</v>
      </c>
      <c r="E63" s="222" t="s">
        <v>206</v>
      </c>
      <c r="F63" s="161" t="s">
        <v>207</v>
      </c>
      <c r="G63" s="167"/>
      <c r="H63" s="8"/>
      <c r="I63" s="8"/>
      <c r="J63" s="10"/>
      <c r="K63" s="11"/>
      <c r="L63" s="8"/>
      <c r="M63" s="10"/>
      <c r="N63" s="11"/>
      <c r="O63" s="8"/>
      <c r="P63" s="10"/>
      <c r="Q63" s="11">
        <v>0</v>
      </c>
      <c r="R63" s="8">
        <v>3</v>
      </c>
      <c r="S63" s="10">
        <v>4</v>
      </c>
      <c r="T63" s="11"/>
      <c r="U63" s="8"/>
      <c r="V63" s="10"/>
      <c r="W63" s="11"/>
      <c r="X63" s="8"/>
      <c r="Y63" s="8"/>
      <c r="Z63" s="11">
        <f t="shared" ref="Z63:AA63" si="119">W63+T63+Q63+N63+K63+H63</f>
        <v>0</v>
      </c>
      <c r="AA63" s="8">
        <f t="shared" si="119"/>
        <v>3</v>
      </c>
      <c r="AB63" s="10">
        <v>15</v>
      </c>
      <c r="AC63" s="81">
        <f t="shared" si="113"/>
        <v>0</v>
      </c>
      <c r="AD63" s="81">
        <f t="shared" si="114"/>
        <v>45</v>
      </c>
      <c r="AE63" s="124">
        <f t="shared" si="115"/>
        <v>45</v>
      </c>
      <c r="AF63" s="80">
        <f t="shared" si="116"/>
        <v>4</v>
      </c>
      <c r="AG63" s="43" t="s">
        <v>43</v>
      </c>
      <c r="AH63" s="15"/>
      <c r="AI63" s="203"/>
    </row>
    <row r="64" spans="1:35" ht="52.5" customHeight="1" x14ac:dyDescent="0.25">
      <c r="A64" s="33" t="s">
        <v>34</v>
      </c>
      <c r="B64" s="7" t="s">
        <v>55</v>
      </c>
      <c r="C64" s="7">
        <v>5</v>
      </c>
      <c r="D64" s="9" t="s">
        <v>208</v>
      </c>
      <c r="E64" s="220"/>
      <c r="F64" s="148" t="s">
        <v>209</v>
      </c>
      <c r="G64" s="61"/>
      <c r="H64" s="8"/>
      <c r="I64" s="8"/>
      <c r="J64" s="10"/>
      <c r="K64" s="11"/>
      <c r="L64" s="8"/>
      <c r="M64" s="10"/>
      <c r="N64" s="11"/>
      <c r="O64" s="8"/>
      <c r="P64" s="10"/>
      <c r="Q64" s="11"/>
      <c r="R64" s="8"/>
      <c r="S64" s="10"/>
      <c r="T64" s="11">
        <v>0</v>
      </c>
      <c r="U64" s="8">
        <v>4</v>
      </c>
      <c r="V64" s="10">
        <v>4</v>
      </c>
      <c r="W64" s="11"/>
      <c r="X64" s="8"/>
      <c r="Y64" s="8"/>
      <c r="Z64" s="11">
        <f t="shared" ref="Z64:AA64" si="120">W64+T64+Q64+N64+K64+H64</f>
        <v>0</v>
      </c>
      <c r="AA64" s="8">
        <f t="shared" si="120"/>
        <v>4</v>
      </c>
      <c r="AB64" s="10">
        <v>15</v>
      </c>
      <c r="AC64" s="81">
        <f t="shared" si="113"/>
        <v>0</v>
      </c>
      <c r="AD64" s="81">
        <f t="shared" si="114"/>
        <v>60</v>
      </c>
      <c r="AE64" s="124">
        <f t="shared" si="115"/>
        <v>60</v>
      </c>
      <c r="AF64" s="80">
        <f t="shared" si="116"/>
        <v>4</v>
      </c>
      <c r="AG64" s="43" t="s">
        <v>43</v>
      </c>
      <c r="AH64" s="15"/>
      <c r="AI64" s="203"/>
    </row>
    <row r="65" spans="1:35" ht="30.75" customHeight="1" x14ac:dyDescent="0.25">
      <c r="A65" s="33" t="s">
        <v>34</v>
      </c>
      <c r="B65" s="7" t="s">
        <v>44</v>
      </c>
      <c r="C65" s="7">
        <v>4</v>
      </c>
      <c r="D65" s="179" t="s">
        <v>210</v>
      </c>
      <c r="E65" s="223" t="s">
        <v>211</v>
      </c>
      <c r="F65" s="55" t="s">
        <v>212</v>
      </c>
      <c r="G65" s="55"/>
      <c r="H65" s="8"/>
      <c r="I65" s="8"/>
      <c r="J65" s="10"/>
      <c r="K65" s="11"/>
      <c r="L65" s="8"/>
      <c r="M65" s="10"/>
      <c r="N65" s="11"/>
      <c r="O65" s="8"/>
      <c r="P65" s="10"/>
      <c r="Q65" s="11">
        <v>3</v>
      </c>
      <c r="R65" s="8">
        <v>0</v>
      </c>
      <c r="S65" s="10">
        <v>3</v>
      </c>
      <c r="T65" s="11"/>
      <c r="U65" s="8"/>
      <c r="V65" s="10"/>
      <c r="W65" s="11"/>
      <c r="X65" s="8"/>
      <c r="Y65" s="8"/>
      <c r="Z65" s="11">
        <f t="shared" ref="Z65:AA65" si="121">W65+T65+Q65+N65+K65+H65</f>
        <v>3</v>
      </c>
      <c r="AA65" s="8">
        <f t="shared" si="121"/>
        <v>0</v>
      </c>
      <c r="AB65" s="10">
        <v>15</v>
      </c>
      <c r="AC65" s="81">
        <f t="shared" si="113"/>
        <v>45</v>
      </c>
      <c r="AD65" s="81">
        <f t="shared" si="114"/>
        <v>0</v>
      </c>
      <c r="AE65" s="124">
        <f t="shared" si="115"/>
        <v>45</v>
      </c>
      <c r="AF65" s="80">
        <f t="shared" si="116"/>
        <v>3</v>
      </c>
      <c r="AG65" s="43" t="s">
        <v>39</v>
      </c>
      <c r="AH65" s="15"/>
      <c r="AI65" s="203"/>
    </row>
    <row r="66" spans="1:35" ht="21.75" customHeight="1" x14ac:dyDescent="0.25">
      <c r="A66" s="33" t="s">
        <v>34</v>
      </c>
      <c r="B66" s="7" t="s">
        <v>35</v>
      </c>
      <c r="C66" s="7">
        <v>1</v>
      </c>
      <c r="D66" s="179" t="s">
        <v>213</v>
      </c>
      <c r="E66" s="224"/>
      <c r="F66" s="55" t="s">
        <v>214</v>
      </c>
      <c r="G66" s="55"/>
      <c r="H66" s="8">
        <v>3</v>
      </c>
      <c r="I66" s="8">
        <v>0</v>
      </c>
      <c r="J66" s="53">
        <v>3</v>
      </c>
      <c r="K66" s="11"/>
      <c r="L66" s="8"/>
      <c r="M66" s="10"/>
      <c r="N66" s="11"/>
      <c r="O66" s="8"/>
      <c r="P66" s="10"/>
      <c r="Q66" s="11"/>
      <c r="R66" s="8"/>
      <c r="S66" s="10"/>
      <c r="T66" s="11"/>
      <c r="U66" s="8"/>
      <c r="V66" s="10"/>
      <c r="W66" s="11"/>
      <c r="X66" s="8"/>
      <c r="Y66" s="8"/>
      <c r="Z66" s="11">
        <f t="shared" ref="Z66:AA66" si="122">W66+T66+Q66+N66+K66+H66</f>
        <v>3</v>
      </c>
      <c r="AA66" s="8">
        <f t="shared" si="122"/>
        <v>0</v>
      </c>
      <c r="AB66" s="10">
        <v>15</v>
      </c>
      <c r="AC66" s="81">
        <f t="shared" si="113"/>
        <v>45</v>
      </c>
      <c r="AD66" s="81">
        <f t="shared" si="114"/>
        <v>0</v>
      </c>
      <c r="AE66" s="124">
        <f t="shared" si="115"/>
        <v>45</v>
      </c>
      <c r="AF66" s="94">
        <f t="shared" si="116"/>
        <v>3</v>
      </c>
      <c r="AG66" s="43" t="s">
        <v>39</v>
      </c>
      <c r="AH66" s="168"/>
      <c r="AI66" s="204"/>
    </row>
    <row r="67" spans="1:35" ht="34.5" customHeight="1" x14ac:dyDescent="0.25">
      <c r="A67" s="33" t="s">
        <v>34</v>
      </c>
      <c r="B67" s="7" t="s">
        <v>44</v>
      </c>
      <c r="C67" s="7">
        <v>4</v>
      </c>
      <c r="D67" s="179" t="s">
        <v>215</v>
      </c>
      <c r="E67" s="223" t="s">
        <v>216</v>
      </c>
      <c r="F67" s="186" t="s">
        <v>217</v>
      </c>
      <c r="G67" s="169"/>
      <c r="H67" s="8"/>
      <c r="I67" s="8"/>
      <c r="J67" s="10"/>
      <c r="K67" s="168"/>
      <c r="L67" s="14"/>
      <c r="M67" s="147"/>
      <c r="N67" s="14"/>
      <c r="O67" s="14"/>
      <c r="P67" s="14"/>
      <c r="Q67" s="11">
        <v>0</v>
      </c>
      <c r="R67" s="8">
        <v>4</v>
      </c>
      <c r="S67" s="53">
        <v>5</v>
      </c>
      <c r="T67" s="11"/>
      <c r="U67" s="8"/>
      <c r="V67" s="10"/>
      <c r="W67" s="11"/>
      <c r="X67" s="8"/>
      <c r="Y67" s="8"/>
      <c r="Z67" s="11">
        <f t="shared" ref="Z67:AA67" si="123">W67+T67+Q67+N67+K67+H67</f>
        <v>0</v>
      </c>
      <c r="AA67" s="8">
        <f t="shared" si="123"/>
        <v>4</v>
      </c>
      <c r="AB67" s="10">
        <v>15</v>
      </c>
      <c r="AC67" s="81">
        <f t="shared" si="113"/>
        <v>0</v>
      </c>
      <c r="AD67" s="81">
        <f t="shared" si="114"/>
        <v>60</v>
      </c>
      <c r="AE67" s="124">
        <f t="shared" si="115"/>
        <v>60</v>
      </c>
      <c r="AF67" s="94">
        <f t="shared" si="116"/>
        <v>5</v>
      </c>
      <c r="AG67" s="43" t="s">
        <v>43</v>
      </c>
      <c r="AH67" s="15"/>
      <c r="AI67" s="203"/>
    </row>
    <row r="68" spans="1:35" ht="28.5" customHeight="1" x14ac:dyDescent="0.25">
      <c r="A68" s="33" t="s">
        <v>34</v>
      </c>
      <c r="B68" s="7" t="s">
        <v>55</v>
      </c>
      <c r="C68" s="7">
        <v>5</v>
      </c>
      <c r="D68" s="185" t="s">
        <v>218</v>
      </c>
      <c r="E68" s="224"/>
      <c r="F68" s="186" t="s">
        <v>219</v>
      </c>
      <c r="G68" s="54"/>
      <c r="H68" s="8"/>
      <c r="I68" s="8"/>
      <c r="J68" s="10"/>
      <c r="K68" s="168"/>
      <c r="L68" s="14"/>
      <c r="M68" s="147"/>
      <c r="N68" s="14"/>
      <c r="O68" s="14"/>
      <c r="P68" s="14"/>
      <c r="Q68" s="11"/>
      <c r="R68" s="8"/>
      <c r="S68" s="10"/>
      <c r="T68" s="11">
        <v>0</v>
      </c>
      <c r="U68" s="8">
        <v>4</v>
      </c>
      <c r="V68" s="53">
        <v>5</v>
      </c>
      <c r="W68" s="11"/>
      <c r="X68" s="8"/>
      <c r="Y68" s="8"/>
      <c r="Z68" s="11">
        <f t="shared" ref="Z68:AA68" si="124">W68+T68+Q68+N68+K68+H68</f>
        <v>0</v>
      </c>
      <c r="AA68" s="8">
        <f t="shared" si="124"/>
        <v>4</v>
      </c>
      <c r="AB68" s="10">
        <v>15</v>
      </c>
      <c r="AC68" s="81">
        <f t="shared" si="113"/>
        <v>0</v>
      </c>
      <c r="AD68" s="81">
        <f t="shared" si="114"/>
        <v>60</v>
      </c>
      <c r="AE68" s="124">
        <f t="shared" si="115"/>
        <v>60</v>
      </c>
      <c r="AF68" s="94">
        <f t="shared" si="116"/>
        <v>5</v>
      </c>
      <c r="AG68" s="43" t="s">
        <v>43</v>
      </c>
      <c r="AH68" s="15"/>
      <c r="AI68" s="203"/>
    </row>
    <row r="69" spans="1:35" ht="15.75" customHeight="1" thickBot="1" x14ac:dyDescent="0.3">
      <c r="A69" s="16" t="s">
        <v>34</v>
      </c>
      <c r="B69" s="17" t="s">
        <v>44</v>
      </c>
      <c r="C69" s="40">
        <v>4</v>
      </c>
      <c r="D69" s="187" t="s">
        <v>220</v>
      </c>
      <c r="E69" s="17"/>
      <c r="F69" s="188" t="s">
        <v>221</v>
      </c>
      <c r="G69" s="42"/>
      <c r="H69" s="19"/>
      <c r="I69" s="19"/>
      <c r="J69" s="20"/>
      <c r="K69" s="21"/>
      <c r="L69" s="19"/>
      <c r="M69" s="20"/>
      <c r="N69" s="21"/>
      <c r="O69" s="19"/>
      <c r="P69" s="20"/>
      <c r="Q69" s="21"/>
      <c r="R69" s="19"/>
      <c r="S69" s="20"/>
      <c r="T69" s="21"/>
      <c r="U69" s="19" t="s">
        <v>192</v>
      </c>
      <c r="V69" s="20"/>
      <c r="W69" s="21"/>
      <c r="X69" s="19"/>
      <c r="Y69" s="19"/>
      <c r="Z69" s="21">
        <v>0</v>
      </c>
      <c r="AA69" s="19">
        <v>0</v>
      </c>
      <c r="AB69" s="20" t="s">
        <v>59</v>
      </c>
      <c r="AC69" s="19">
        <v>0</v>
      </c>
      <c r="AD69" s="19">
        <v>0</v>
      </c>
      <c r="AE69" s="20">
        <v>0</v>
      </c>
      <c r="AF69" s="21">
        <v>0</v>
      </c>
      <c r="AG69" s="98" t="s">
        <v>192</v>
      </c>
      <c r="AH69" s="18"/>
      <c r="AI69" s="205"/>
    </row>
    <row r="70" spans="1:35" ht="15.75" customHeight="1" thickBot="1" x14ac:dyDescent="0.3">
      <c r="A70" s="33" t="s">
        <v>34</v>
      </c>
      <c r="B70" s="7" t="s">
        <v>55</v>
      </c>
      <c r="C70" s="53">
        <v>5</v>
      </c>
      <c r="D70" s="235" t="s">
        <v>222</v>
      </c>
      <c r="E70" s="236"/>
      <c r="F70" s="237"/>
      <c r="G70" s="17"/>
      <c r="H70" s="64">
        <f t="shared" ref="H70:AA70" si="125">SUM(H60:H69)</f>
        <v>3</v>
      </c>
      <c r="I70" s="64">
        <f t="shared" si="125"/>
        <v>3</v>
      </c>
      <c r="J70" s="64">
        <f t="shared" si="125"/>
        <v>7</v>
      </c>
      <c r="K70" s="64">
        <f t="shared" si="125"/>
        <v>0</v>
      </c>
      <c r="L70" s="64">
        <f t="shared" si="125"/>
        <v>3</v>
      </c>
      <c r="M70" s="64">
        <f t="shared" si="125"/>
        <v>4</v>
      </c>
      <c r="N70" s="64">
        <f t="shared" si="125"/>
        <v>0</v>
      </c>
      <c r="O70" s="64">
        <f t="shared" si="125"/>
        <v>3</v>
      </c>
      <c r="P70" s="64">
        <f t="shared" si="125"/>
        <v>4</v>
      </c>
      <c r="Q70" s="64">
        <f t="shared" si="125"/>
        <v>3</v>
      </c>
      <c r="R70" s="64">
        <f t="shared" si="125"/>
        <v>7</v>
      </c>
      <c r="S70" s="64">
        <f t="shared" si="125"/>
        <v>12</v>
      </c>
      <c r="T70" s="64">
        <f t="shared" si="125"/>
        <v>0</v>
      </c>
      <c r="U70" s="64">
        <f t="shared" si="125"/>
        <v>8</v>
      </c>
      <c r="V70" s="64">
        <f t="shared" si="125"/>
        <v>9</v>
      </c>
      <c r="W70" s="64">
        <f t="shared" si="125"/>
        <v>0</v>
      </c>
      <c r="X70" s="64">
        <f t="shared" si="125"/>
        <v>0</v>
      </c>
      <c r="Y70" s="64">
        <f t="shared" si="125"/>
        <v>0</v>
      </c>
      <c r="Z70" s="64">
        <f t="shared" si="125"/>
        <v>6</v>
      </c>
      <c r="AA70" s="64">
        <f t="shared" si="125"/>
        <v>24</v>
      </c>
      <c r="AB70" s="63" t="s">
        <v>59</v>
      </c>
      <c r="AC70" s="64">
        <f t="shared" ref="AC70:AF70" si="126">SUM(AC60:AC69)</f>
        <v>90</v>
      </c>
      <c r="AD70" s="62">
        <f t="shared" si="126"/>
        <v>360</v>
      </c>
      <c r="AE70" s="63">
        <f t="shared" si="126"/>
        <v>450</v>
      </c>
      <c r="AF70" s="64">
        <f t="shared" si="126"/>
        <v>36</v>
      </c>
      <c r="AG70" s="63"/>
      <c r="AH70" s="15"/>
      <c r="AI70" s="203"/>
    </row>
    <row r="71" spans="1:35" ht="33" customHeight="1" x14ac:dyDescent="0.25">
      <c r="A71" s="24" t="s">
        <v>34</v>
      </c>
      <c r="B71" s="70" t="s">
        <v>35</v>
      </c>
      <c r="C71" s="70">
        <v>1</v>
      </c>
      <c r="D71" s="9" t="s">
        <v>156</v>
      </c>
      <c r="E71" s="53"/>
      <c r="F71" s="128" t="s">
        <v>157</v>
      </c>
      <c r="G71" s="86"/>
      <c r="H71" s="28">
        <v>0</v>
      </c>
      <c r="I71" s="26">
        <v>25</v>
      </c>
      <c r="J71" s="27">
        <v>2</v>
      </c>
      <c r="K71" s="28"/>
      <c r="L71" s="26"/>
      <c r="M71" s="27"/>
      <c r="N71" s="28"/>
      <c r="O71" s="26"/>
      <c r="P71" s="27"/>
      <c r="Q71" s="28"/>
      <c r="R71" s="26"/>
      <c r="S71" s="27"/>
      <c r="T71" s="28"/>
      <c r="U71" s="26"/>
      <c r="V71" s="27"/>
      <c r="W71" s="28"/>
      <c r="X71" s="26"/>
      <c r="Y71" s="27"/>
      <c r="Z71" s="28">
        <f t="shared" ref="Z71:AA71" si="127">W71+T71+Q71+N71+K71+H71</f>
        <v>0</v>
      </c>
      <c r="AA71" s="26">
        <f t="shared" si="127"/>
        <v>25</v>
      </c>
      <c r="AB71" s="27">
        <v>1</v>
      </c>
      <c r="AC71" s="28">
        <f t="shared" ref="AC71:AC80" si="128">Z71*AB71</f>
        <v>0</v>
      </c>
      <c r="AD71" s="27">
        <f t="shared" ref="AD71:AD80" si="129">AA71*AB71</f>
        <v>25</v>
      </c>
      <c r="AE71" s="27">
        <f t="shared" ref="AE71:AE80" si="130">SUM(AC71:AD71)</f>
        <v>25</v>
      </c>
      <c r="AF71" s="28">
        <f t="shared" ref="AF71:AF80" si="131">J71+M71+P71+S71+V71+Y71</f>
        <v>2</v>
      </c>
      <c r="AG71" s="27" t="s">
        <v>43</v>
      </c>
      <c r="AH71" s="129"/>
      <c r="AI71" s="206"/>
    </row>
    <row r="72" spans="1:35" ht="27" customHeight="1" x14ac:dyDescent="0.25">
      <c r="A72" s="33" t="s">
        <v>34</v>
      </c>
      <c r="B72" s="7" t="s">
        <v>35</v>
      </c>
      <c r="C72" s="7">
        <v>2</v>
      </c>
      <c r="D72" s="9" t="s">
        <v>227</v>
      </c>
      <c r="E72" s="53"/>
      <c r="F72" s="128" t="s">
        <v>158</v>
      </c>
      <c r="G72" s="86"/>
      <c r="H72" s="11"/>
      <c r="I72" s="8"/>
      <c r="J72" s="10"/>
      <c r="K72" s="11">
        <v>0</v>
      </c>
      <c r="L72" s="8">
        <v>25</v>
      </c>
      <c r="M72" s="10">
        <v>2</v>
      </c>
      <c r="N72" s="11"/>
      <c r="O72" s="8"/>
      <c r="P72" s="10"/>
      <c r="Q72" s="11"/>
      <c r="R72" s="8"/>
      <c r="S72" s="10"/>
      <c r="T72" s="11"/>
      <c r="U72" s="8"/>
      <c r="V72" s="10"/>
      <c r="W72" s="11"/>
      <c r="X72" s="8"/>
      <c r="Y72" s="10"/>
      <c r="Z72" s="11">
        <f t="shared" ref="Z72:AA72" si="132">W72+T72+Q72+N72+K72+H72</f>
        <v>0</v>
      </c>
      <c r="AA72" s="8">
        <f t="shared" si="132"/>
        <v>25</v>
      </c>
      <c r="AB72" s="10">
        <v>1</v>
      </c>
      <c r="AC72" s="11">
        <f t="shared" si="128"/>
        <v>0</v>
      </c>
      <c r="AD72" s="10">
        <f t="shared" si="129"/>
        <v>25</v>
      </c>
      <c r="AE72" s="10">
        <f t="shared" si="130"/>
        <v>25</v>
      </c>
      <c r="AF72" s="11">
        <f t="shared" si="131"/>
        <v>2</v>
      </c>
      <c r="AG72" s="10" t="s">
        <v>43</v>
      </c>
      <c r="AH72" s="216" t="s">
        <v>228</v>
      </c>
      <c r="AI72" s="215" t="s">
        <v>229</v>
      </c>
    </row>
    <row r="73" spans="1:35" ht="27" customHeight="1" x14ac:dyDescent="0.25">
      <c r="A73" s="33" t="s">
        <v>34</v>
      </c>
      <c r="B73" s="7" t="s">
        <v>44</v>
      </c>
      <c r="C73" s="7">
        <v>3</v>
      </c>
      <c r="D73" s="9" t="s">
        <v>159</v>
      </c>
      <c r="E73" s="53"/>
      <c r="F73" s="128" t="s">
        <v>160</v>
      </c>
      <c r="G73" s="86"/>
      <c r="H73" s="11"/>
      <c r="I73" s="8"/>
      <c r="J73" s="10"/>
      <c r="K73" s="11"/>
      <c r="L73" s="8"/>
      <c r="M73" s="10"/>
      <c r="N73" s="11">
        <v>0</v>
      </c>
      <c r="O73" s="8">
        <v>25</v>
      </c>
      <c r="P73" s="10">
        <v>2</v>
      </c>
      <c r="Q73" s="11"/>
      <c r="R73" s="8"/>
      <c r="S73" s="10"/>
      <c r="T73" s="11"/>
      <c r="U73" s="8"/>
      <c r="V73" s="10"/>
      <c r="W73" s="11"/>
      <c r="X73" s="8"/>
      <c r="Y73" s="10"/>
      <c r="Z73" s="11">
        <f t="shared" ref="Z73:AA73" si="133">W73+T73+Q73+N73+K73+H73</f>
        <v>0</v>
      </c>
      <c r="AA73" s="8">
        <f t="shared" si="133"/>
        <v>25</v>
      </c>
      <c r="AB73" s="10">
        <v>1</v>
      </c>
      <c r="AC73" s="11">
        <f t="shared" si="128"/>
        <v>0</v>
      </c>
      <c r="AD73" s="10">
        <f t="shared" si="129"/>
        <v>25</v>
      </c>
      <c r="AE73" s="10">
        <f t="shared" si="130"/>
        <v>25</v>
      </c>
      <c r="AF73" s="11">
        <f t="shared" si="131"/>
        <v>2</v>
      </c>
      <c r="AG73" s="10" t="s">
        <v>43</v>
      </c>
      <c r="AH73" s="13" t="s">
        <v>161</v>
      </c>
      <c r="AI73" s="196" t="s">
        <v>162</v>
      </c>
    </row>
    <row r="74" spans="1:35" ht="28.5" customHeight="1" x14ac:dyDescent="0.25">
      <c r="A74" s="33" t="s">
        <v>34</v>
      </c>
      <c r="B74" s="7" t="s">
        <v>44</v>
      </c>
      <c r="C74" s="7">
        <v>4</v>
      </c>
      <c r="D74" s="9" t="s">
        <v>163</v>
      </c>
      <c r="E74" s="53"/>
      <c r="F74" s="128" t="s">
        <v>164</v>
      </c>
      <c r="G74" s="86"/>
      <c r="H74" s="11"/>
      <c r="I74" s="8"/>
      <c r="J74" s="10"/>
      <c r="K74" s="11"/>
      <c r="L74" s="8"/>
      <c r="M74" s="10"/>
      <c r="N74" s="11"/>
      <c r="O74" s="8"/>
      <c r="P74" s="10"/>
      <c r="Q74" s="11">
        <v>0</v>
      </c>
      <c r="R74" s="8">
        <v>25</v>
      </c>
      <c r="S74" s="10">
        <v>2</v>
      </c>
      <c r="T74" s="11"/>
      <c r="U74" s="8"/>
      <c r="V74" s="10"/>
      <c r="W74" s="11"/>
      <c r="X74" s="8"/>
      <c r="Y74" s="10"/>
      <c r="Z74" s="11">
        <f t="shared" ref="Z74:AA74" si="134">W74+T74+Q74+N74+K74+H74</f>
        <v>0</v>
      </c>
      <c r="AA74" s="8">
        <f t="shared" si="134"/>
        <v>25</v>
      </c>
      <c r="AB74" s="10">
        <v>1</v>
      </c>
      <c r="AC74" s="11">
        <f t="shared" si="128"/>
        <v>0</v>
      </c>
      <c r="AD74" s="10">
        <f t="shared" si="129"/>
        <v>25</v>
      </c>
      <c r="AE74" s="10">
        <f t="shared" si="130"/>
        <v>25</v>
      </c>
      <c r="AF74" s="11">
        <f t="shared" si="131"/>
        <v>2</v>
      </c>
      <c r="AG74" s="10" t="s">
        <v>43</v>
      </c>
      <c r="AH74" s="13" t="s">
        <v>165</v>
      </c>
      <c r="AI74" s="196" t="s">
        <v>166</v>
      </c>
    </row>
    <row r="75" spans="1:35" ht="25.5" customHeight="1" x14ac:dyDescent="0.25">
      <c r="A75" s="33" t="s">
        <v>34</v>
      </c>
      <c r="B75" s="7" t="s">
        <v>55</v>
      </c>
      <c r="C75" s="7">
        <v>5</v>
      </c>
      <c r="D75" s="9" t="s">
        <v>167</v>
      </c>
      <c r="E75" s="53"/>
      <c r="F75" s="128" t="s">
        <v>168</v>
      </c>
      <c r="G75" s="86"/>
      <c r="H75" s="11"/>
      <c r="I75" s="8"/>
      <c r="J75" s="10"/>
      <c r="K75" s="11"/>
      <c r="L75" s="8"/>
      <c r="M75" s="10"/>
      <c r="N75" s="11"/>
      <c r="O75" s="8"/>
      <c r="P75" s="10"/>
      <c r="Q75" s="11"/>
      <c r="R75" s="8"/>
      <c r="S75" s="10"/>
      <c r="T75" s="11">
        <v>0</v>
      </c>
      <c r="U75" s="8">
        <v>25</v>
      </c>
      <c r="V75" s="10">
        <v>6</v>
      </c>
      <c r="W75" s="11"/>
      <c r="X75" s="8"/>
      <c r="Y75" s="10"/>
      <c r="Z75" s="11">
        <f t="shared" ref="Z75:AA75" si="135">W75+T75+Q75+N75+K75+H75</f>
        <v>0</v>
      </c>
      <c r="AA75" s="8">
        <f t="shared" si="135"/>
        <v>25</v>
      </c>
      <c r="AB75" s="10">
        <v>1</v>
      </c>
      <c r="AC75" s="11">
        <f t="shared" si="128"/>
        <v>0</v>
      </c>
      <c r="AD75" s="10">
        <f t="shared" si="129"/>
        <v>25</v>
      </c>
      <c r="AE75" s="10">
        <f t="shared" si="130"/>
        <v>25</v>
      </c>
      <c r="AF75" s="11">
        <f t="shared" si="131"/>
        <v>6</v>
      </c>
      <c r="AG75" s="10" t="s">
        <v>39</v>
      </c>
      <c r="AH75" s="13" t="s">
        <v>169</v>
      </c>
      <c r="AI75" s="196" t="s">
        <v>170</v>
      </c>
    </row>
    <row r="76" spans="1:35" ht="21.75" customHeight="1" x14ac:dyDescent="0.25">
      <c r="A76" s="33" t="s">
        <v>34</v>
      </c>
      <c r="B76" s="7" t="s">
        <v>35</v>
      </c>
      <c r="C76" s="7">
        <v>1</v>
      </c>
      <c r="D76" s="9" t="s">
        <v>171</v>
      </c>
      <c r="E76" s="53"/>
      <c r="F76" s="128" t="s">
        <v>172</v>
      </c>
      <c r="G76" s="86"/>
      <c r="H76" s="11">
        <v>0</v>
      </c>
      <c r="I76" s="8">
        <v>5</v>
      </c>
      <c r="J76" s="10">
        <v>0</v>
      </c>
      <c r="K76" s="11"/>
      <c r="L76" s="8"/>
      <c r="M76" s="10"/>
      <c r="N76" s="11"/>
      <c r="O76" s="8"/>
      <c r="P76" s="10"/>
      <c r="Q76" s="11"/>
      <c r="R76" s="8"/>
      <c r="S76" s="10"/>
      <c r="T76" s="11"/>
      <c r="U76" s="8"/>
      <c r="V76" s="10"/>
      <c r="W76" s="11"/>
      <c r="X76" s="8"/>
      <c r="Y76" s="10"/>
      <c r="Z76" s="11">
        <f t="shared" ref="Z76:AA76" si="136">W76+T76+Q76+N76+K76+H76</f>
        <v>0</v>
      </c>
      <c r="AA76" s="8">
        <f t="shared" si="136"/>
        <v>5</v>
      </c>
      <c r="AB76" s="10">
        <v>2</v>
      </c>
      <c r="AC76" s="11">
        <f t="shared" si="128"/>
        <v>0</v>
      </c>
      <c r="AD76" s="10">
        <f t="shared" si="129"/>
        <v>10</v>
      </c>
      <c r="AE76" s="10">
        <f t="shared" si="130"/>
        <v>10</v>
      </c>
      <c r="AF76" s="11">
        <f t="shared" si="131"/>
        <v>0</v>
      </c>
      <c r="AG76" s="10" t="s">
        <v>173</v>
      </c>
      <c r="AH76" s="56"/>
      <c r="AI76" s="207"/>
    </row>
    <row r="77" spans="1:35" ht="29.25" customHeight="1" x14ac:dyDescent="0.25">
      <c r="A77" s="33" t="s">
        <v>34</v>
      </c>
      <c r="B77" s="7" t="s">
        <v>35</v>
      </c>
      <c r="C77" s="7">
        <v>2</v>
      </c>
      <c r="D77" s="9" t="s">
        <v>174</v>
      </c>
      <c r="E77" s="53"/>
      <c r="F77" s="128" t="s">
        <v>175</v>
      </c>
      <c r="G77" s="86"/>
      <c r="H77" s="11"/>
      <c r="I77" s="8"/>
      <c r="J77" s="10"/>
      <c r="K77" s="11">
        <v>0</v>
      </c>
      <c r="L77" s="8">
        <v>5</v>
      </c>
      <c r="M77" s="10">
        <v>0</v>
      </c>
      <c r="N77" s="11"/>
      <c r="O77" s="8"/>
      <c r="P77" s="10"/>
      <c r="Q77" s="11"/>
      <c r="R77" s="8"/>
      <c r="S77" s="10"/>
      <c r="T77" s="11"/>
      <c r="U77" s="8"/>
      <c r="V77" s="10"/>
      <c r="W77" s="11"/>
      <c r="X77" s="8"/>
      <c r="Y77" s="10"/>
      <c r="Z77" s="11">
        <f t="shared" ref="Z77:AA77" si="137">W77+T77+Q77+N77+K77+H77</f>
        <v>0</v>
      </c>
      <c r="AA77" s="8">
        <f t="shared" si="137"/>
        <v>5</v>
      </c>
      <c r="AB77" s="10">
        <v>2</v>
      </c>
      <c r="AC77" s="11">
        <f t="shared" si="128"/>
        <v>0</v>
      </c>
      <c r="AD77" s="10">
        <f t="shared" si="129"/>
        <v>10</v>
      </c>
      <c r="AE77" s="10">
        <f t="shared" si="130"/>
        <v>10</v>
      </c>
      <c r="AF77" s="11">
        <f t="shared" si="131"/>
        <v>0</v>
      </c>
      <c r="AG77" s="10" t="s">
        <v>173</v>
      </c>
      <c r="AH77" s="56"/>
      <c r="AI77" s="207"/>
    </row>
    <row r="78" spans="1:35" ht="22.5" customHeight="1" x14ac:dyDescent="0.25">
      <c r="A78" s="33" t="s">
        <v>34</v>
      </c>
      <c r="B78" s="7" t="s">
        <v>44</v>
      </c>
      <c r="C78" s="7">
        <v>3</v>
      </c>
      <c r="D78" s="9" t="s">
        <v>176</v>
      </c>
      <c r="E78" s="53"/>
      <c r="F78" s="130" t="s">
        <v>177</v>
      </c>
      <c r="G78" s="13"/>
      <c r="H78" s="11"/>
      <c r="I78" s="8"/>
      <c r="J78" s="10"/>
      <c r="K78" s="11"/>
      <c r="L78" s="8"/>
      <c r="M78" s="10"/>
      <c r="N78" s="11">
        <v>0</v>
      </c>
      <c r="O78" s="8">
        <v>5</v>
      </c>
      <c r="P78" s="10">
        <v>0</v>
      </c>
      <c r="Q78" s="11"/>
      <c r="R78" s="8"/>
      <c r="S78" s="10"/>
      <c r="T78" s="11"/>
      <c r="U78" s="8"/>
      <c r="V78" s="10"/>
      <c r="W78" s="11"/>
      <c r="X78" s="8"/>
      <c r="Y78" s="10"/>
      <c r="Z78" s="11">
        <f t="shared" ref="Z78:AA78" si="138">W78+T78+Q78+N78+K78+H78</f>
        <v>0</v>
      </c>
      <c r="AA78" s="8">
        <f t="shared" si="138"/>
        <v>5</v>
      </c>
      <c r="AB78" s="10">
        <v>2</v>
      </c>
      <c r="AC78" s="11">
        <f t="shared" si="128"/>
        <v>0</v>
      </c>
      <c r="AD78" s="10">
        <f t="shared" si="129"/>
        <v>10</v>
      </c>
      <c r="AE78" s="10">
        <f t="shared" si="130"/>
        <v>10</v>
      </c>
      <c r="AF78" s="11">
        <f t="shared" si="131"/>
        <v>0</v>
      </c>
      <c r="AG78" s="10" t="s">
        <v>173</v>
      </c>
      <c r="AH78" s="56"/>
      <c r="AI78" s="207"/>
    </row>
    <row r="79" spans="1:35" ht="33" customHeight="1" x14ac:dyDescent="0.25">
      <c r="A79" s="33" t="s">
        <v>34</v>
      </c>
      <c r="B79" s="7" t="s">
        <v>55</v>
      </c>
      <c r="C79" s="7">
        <v>6</v>
      </c>
      <c r="D79" s="9" t="s">
        <v>178</v>
      </c>
      <c r="E79" s="53"/>
      <c r="F79" s="86" t="s">
        <v>179</v>
      </c>
      <c r="G79" s="13"/>
      <c r="H79" s="11"/>
      <c r="I79" s="8"/>
      <c r="J79" s="10"/>
      <c r="K79" s="11"/>
      <c r="L79" s="8"/>
      <c r="M79" s="10"/>
      <c r="N79" s="34"/>
      <c r="O79" s="35"/>
      <c r="P79" s="36"/>
      <c r="Q79" s="11"/>
      <c r="R79" s="8"/>
      <c r="S79" s="10"/>
      <c r="T79" s="11"/>
      <c r="U79" s="8"/>
      <c r="V79" s="10"/>
      <c r="W79" s="11">
        <v>0</v>
      </c>
      <c r="X79" s="8">
        <v>25</v>
      </c>
      <c r="Y79" s="10">
        <v>6</v>
      </c>
      <c r="Z79" s="11">
        <f t="shared" ref="Z79:AA79" si="139">W79+T79+Q79+N79+K79+H79</f>
        <v>0</v>
      </c>
      <c r="AA79" s="8">
        <f t="shared" si="139"/>
        <v>25</v>
      </c>
      <c r="AB79" s="10">
        <v>4</v>
      </c>
      <c r="AC79" s="11">
        <f t="shared" si="128"/>
        <v>0</v>
      </c>
      <c r="AD79" s="10">
        <f t="shared" si="129"/>
        <v>100</v>
      </c>
      <c r="AE79" s="10">
        <f t="shared" si="130"/>
        <v>100</v>
      </c>
      <c r="AF79" s="11">
        <f t="shared" si="131"/>
        <v>6</v>
      </c>
      <c r="AG79" s="10" t="s">
        <v>43</v>
      </c>
      <c r="AH79" s="131" t="s">
        <v>167</v>
      </c>
      <c r="AI79" s="189" t="s">
        <v>168</v>
      </c>
    </row>
    <row r="80" spans="1:35" ht="30" customHeight="1" x14ac:dyDescent="0.25">
      <c r="A80" s="33" t="s">
        <v>34</v>
      </c>
      <c r="B80" s="7" t="s">
        <v>55</v>
      </c>
      <c r="C80" s="7">
        <v>6</v>
      </c>
      <c r="D80" s="9" t="s">
        <v>180</v>
      </c>
      <c r="E80" s="53"/>
      <c r="F80" s="130" t="s">
        <v>181</v>
      </c>
      <c r="G80" s="13"/>
      <c r="H80" s="11"/>
      <c r="I80" s="8"/>
      <c r="J80" s="10"/>
      <c r="K80" s="11"/>
      <c r="L80" s="8"/>
      <c r="M80" s="10"/>
      <c r="N80" s="11"/>
      <c r="O80" s="8"/>
      <c r="P80" s="10"/>
      <c r="Q80" s="34"/>
      <c r="R80" s="35"/>
      <c r="S80" s="36"/>
      <c r="T80" s="11"/>
      <c r="U80" s="8"/>
      <c r="V80" s="10"/>
      <c r="W80" s="11">
        <v>0</v>
      </c>
      <c r="X80" s="8">
        <v>25</v>
      </c>
      <c r="Y80" s="10">
        <v>6</v>
      </c>
      <c r="Z80" s="11">
        <f t="shared" ref="Z80:AA80" si="140">W80+T80+Q80+N80+K80+H80</f>
        <v>0</v>
      </c>
      <c r="AA80" s="8">
        <f t="shared" si="140"/>
        <v>25</v>
      </c>
      <c r="AB80" s="10">
        <v>4</v>
      </c>
      <c r="AC80" s="11">
        <f t="shared" si="128"/>
        <v>0</v>
      </c>
      <c r="AD80" s="10">
        <f t="shared" si="129"/>
        <v>100</v>
      </c>
      <c r="AE80" s="10">
        <f t="shared" si="130"/>
        <v>100</v>
      </c>
      <c r="AF80" s="11">
        <f t="shared" si="131"/>
        <v>6</v>
      </c>
      <c r="AG80" s="10" t="s">
        <v>43</v>
      </c>
      <c r="AH80" s="85" t="s">
        <v>178</v>
      </c>
      <c r="AI80" s="189" t="s">
        <v>182</v>
      </c>
    </row>
    <row r="81" spans="1:35" ht="11.25" customHeight="1" x14ac:dyDescent="0.25">
      <c r="A81" s="121" t="s">
        <v>34</v>
      </c>
      <c r="B81" s="122"/>
      <c r="C81" s="122"/>
      <c r="D81" s="121"/>
      <c r="E81" s="122"/>
      <c r="F81" s="132" t="s">
        <v>183</v>
      </c>
      <c r="G81" s="170"/>
      <c r="H81" s="114">
        <f t="shared" ref="H81:AA81" si="141">SUM(H71:H80)</f>
        <v>0</v>
      </c>
      <c r="I81" s="114">
        <f t="shared" si="141"/>
        <v>30</v>
      </c>
      <c r="J81" s="114">
        <f t="shared" si="141"/>
        <v>2</v>
      </c>
      <c r="K81" s="114">
        <f t="shared" si="141"/>
        <v>0</v>
      </c>
      <c r="L81" s="114">
        <f t="shared" si="141"/>
        <v>30</v>
      </c>
      <c r="M81" s="114">
        <f t="shared" si="141"/>
        <v>2</v>
      </c>
      <c r="N81" s="114">
        <f t="shared" si="141"/>
        <v>0</v>
      </c>
      <c r="O81" s="114">
        <f t="shared" si="141"/>
        <v>30</v>
      </c>
      <c r="P81" s="114">
        <f t="shared" si="141"/>
        <v>2</v>
      </c>
      <c r="Q81" s="114">
        <f t="shared" si="141"/>
        <v>0</v>
      </c>
      <c r="R81" s="114">
        <f t="shared" si="141"/>
        <v>25</v>
      </c>
      <c r="S81" s="114">
        <f t="shared" si="141"/>
        <v>2</v>
      </c>
      <c r="T81" s="114">
        <f t="shared" si="141"/>
        <v>0</v>
      </c>
      <c r="U81" s="114">
        <f t="shared" si="141"/>
        <v>25</v>
      </c>
      <c r="V81" s="114">
        <f t="shared" si="141"/>
        <v>6</v>
      </c>
      <c r="W81" s="114">
        <f t="shared" si="141"/>
        <v>0</v>
      </c>
      <c r="X81" s="114">
        <f t="shared" si="141"/>
        <v>50</v>
      </c>
      <c r="Y81" s="114">
        <f t="shared" si="141"/>
        <v>12</v>
      </c>
      <c r="Z81" s="114">
        <f t="shared" si="141"/>
        <v>0</v>
      </c>
      <c r="AA81" s="114">
        <f t="shared" si="141"/>
        <v>190</v>
      </c>
      <c r="AB81" s="115" t="s">
        <v>59</v>
      </c>
      <c r="AC81" s="114">
        <v>0</v>
      </c>
      <c r="AD81" s="115">
        <f t="shared" ref="AD81:AF81" si="142">SUM(AD71:AD80)</f>
        <v>355</v>
      </c>
      <c r="AE81" s="113">
        <f t="shared" si="142"/>
        <v>355</v>
      </c>
      <c r="AF81" s="123">
        <f t="shared" si="142"/>
        <v>26</v>
      </c>
      <c r="AG81" s="115"/>
      <c r="AH81" s="125"/>
      <c r="AI81" s="190"/>
    </row>
    <row r="82" spans="1:35" ht="15.75" customHeight="1" x14ac:dyDescent="0.25">
      <c r="A82" s="41" t="s">
        <v>34</v>
      </c>
      <c r="B82" s="7"/>
      <c r="C82" s="53"/>
      <c r="D82" s="58"/>
      <c r="E82" s="58"/>
      <c r="F82" s="139" t="s">
        <v>193</v>
      </c>
      <c r="G82" s="112"/>
      <c r="H82" s="114">
        <v>0</v>
      </c>
      <c r="I82" s="113">
        <v>0</v>
      </c>
      <c r="J82" s="115">
        <v>0</v>
      </c>
      <c r="K82" s="114">
        <v>0</v>
      </c>
      <c r="L82" s="113">
        <v>0</v>
      </c>
      <c r="M82" s="115">
        <v>0</v>
      </c>
      <c r="N82" s="114">
        <v>0</v>
      </c>
      <c r="O82" s="113">
        <v>0</v>
      </c>
      <c r="P82" s="115">
        <v>0</v>
      </c>
      <c r="Q82" s="114">
        <v>0</v>
      </c>
      <c r="R82" s="113">
        <v>0</v>
      </c>
      <c r="S82" s="115">
        <v>0</v>
      </c>
      <c r="T82" s="114">
        <v>0</v>
      </c>
      <c r="U82" s="113">
        <v>0</v>
      </c>
      <c r="V82" s="115">
        <v>5</v>
      </c>
      <c r="W82" s="114">
        <v>0</v>
      </c>
      <c r="X82" s="113">
        <v>0</v>
      </c>
      <c r="Y82" s="115">
        <v>4</v>
      </c>
      <c r="Z82" s="114">
        <f t="shared" ref="Z82:AA82" si="143">H82+K82+N82+Q82+T82</f>
        <v>0</v>
      </c>
      <c r="AA82" s="113">
        <f t="shared" si="143"/>
        <v>0</v>
      </c>
      <c r="AB82" s="115">
        <v>15</v>
      </c>
      <c r="AC82" s="114">
        <f t="shared" ref="AC82:AC83" si="144">Z82*AB82</f>
        <v>0</v>
      </c>
      <c r="AD82" s="115">
        <f t="shared" ref="AD82:AD83" si="145">AA82*AB82</f>
        <v>0</v>
      </c>
      <c r="AE82" s="143">
        <f t="shared" ref="AE82:AE83" si="146">SUM(AC82:AD82)</f>
        <v>0</v>
      </c>
      <c r="AF82" s="142">
        <f t="shared" ref="AF82:AF83" si="147">J82+M82+P82+S82+V82+Y82</f>
        <v>9</v>
      </c>
      <c r="AG82" s="143"/>
      <c r="AH82" s="157"/>
      <c r="AI82" s="191"/>
    </row>
    <row r="83" spans="1:35" ht="42" customHeight="1" x14ac:dyDescent="0.25">
      <c r="A83" s="121" t="s">
        <v>34</v>
      </c>
      <c r="B83" s="7" t="s">
        <v>55</v>
      </c>
      <c r="C83" s="7">
        <v>6</v>
      </c>
      <c r="D83" s="87" t="s">
        <v>184</v>
      </c>
      <c r="E83" s="181"/>
      <c r="F83" s="134" t="s">
        <v>185</v>
      </c>
      <c r="G83" s="171"/>
      <c r="H83" s="114"/>
      <c r="I83" s="113"/>
      <c r="J83" s="115"/>
      <c r="K83" s="114"/>
      <c r="L83" s="113"/>
      <c r="M83" s="115"/>
      <c r="N83" s="114"/>
      <c r="O83" s="113"/>
      <c r="P83" s="115"/>
      <c r="Q83" s="114"/>
      <c r="R83" s="113"/>
      <c r="S83" s="115"/>
      <c r="T83" s="114"/>
      <c r="U83" s="113"/>
      <c r="V83" s="115"/>
      <c r="W83" s="135">
        <v>0</v>
      </c>
      <c r="X83" s="136">
        <v>0</v>
      </c>
      <c r="Y83" s="137">
        <v>0</v>
      </c>
      <c r="Z83" s="135">
        <v>0</v>
      </c>
      <c r="AA83" s="136">
        <v>0</v>
      </c>
      <c r="AB83" s="137">
        <v>0</v>
      </c>
      <c r="AC83" s="135">
        <f t="shared" si="144"/>
        <v>0</v>
      </c>
      <c r="AD83" s="137">
        <f t="shared" si="145"/>
        <v>0</v>
      </c>
      <c r="AE83" s="136">
        <f t="shared" si="146"/>
        <v>0</v>
      </c>
      <c r="AF83" s="138">
        <f t="shared" si="147"/>
        <v>0</v>
      </c>
      <c r="AG83" s="137" t="s">
        <v>173</v>
      </c>
      <c r="AH83" s="43"/>
      <c r="AI83" s="208" t="s">
        <v>186</v>
      </c>
    </row>
    <row r="84" spans="1:35" ht="15.75" customHeight="1" x14ac:dyDescent="0.25">
      <c r="A84" s="41" t="s">
        <v>34</v>
      </c>
      <c r="B84" s="7"/>
      <c r="C84" s="53"/>
      <c r="D84" s="122" t="s">
        <v>187</v>
      </c>
      <c r="E84" s="122"/>
      <c r="F84" s="139" t="s">
        <v>188</v>
      </c>
      <c r="G84" s="139"/>
      <c r="H84" s="114">
        <v>0</v>
      </c>
      <c r="I84" s="113">
        <v>0</v>
      </c>
      <c r="J84" s="115">
        <v>0</v>
      </c>
      <c r="K84" s="114">
        <v>0</v>
      </c>
      <c r="L84" s="113">
        <v>0</v>
      </c>
      <c r="M84" s="115">
        <v>0</v>
      </c>
      <c r="N84" s="114">
        <v>0</v>
      </c>
      <c r="O84" s="113">
        <v>0</v>
      </c>
      <c r="P84" s="115">
        <v>0</v>
      </c>
      <c r="Q84" s="114">
        <v>0</v>
      </c>
      <c r="R84" s="113">
        <v>0</v>
      </c>
      <c r="S84" s="115">
        <v>0</v>
      </c>
      <c r="T84" s="114">
        <v>0</v>
      </c>
      <c r="U84" s="113">
        <v>0</v>
      </c>
      <c r="V84" s="115">
        <v>0</v>
      </c>
      <c r="W84" s="114">
        <v>0</v>
      </c>
      <c r="X84" s="113">
        <v>0</v>
      </c>
      <c r="Y84" s="115">
        <v>10</v>
      </c>
      <c r="Z84" s="114">
        <f t="shared" ref="Z84:AA84" si="148">H84+K84+N84+Q84+T84</f>
        <v>0</v>
      </c>
      <c r="AA84" s="113">
        <f t="shared" si="148"/>
        <v>0</v>
      </c>
      <c r="AB84" s="115">
        <v>10</v>
      </c>
      <c r="AC84" s="114">
        <v>0</v>
      </c>
      <c r="AD84" s="115">
        <v>0</v>
      </c>
      <c r="AE84" s="143">
        <v>0</v>
      </c>
      <c r="AF84" s="142">
        <v>10</v>
      </c>
      <c r="AG84" s="143" t="s">
        <v>173</v>
      </c>
      <c r="AH84" s="172"/>
      <c r="AI84" s="209"/>
    </row>
    <row r="85" spans="1:35" ht="15.75" customHeight="1" x14ac:dyDescent="0.25">
      <c r="A85" s="173" t="s">
        <v>34</v>
      </c>
      <c r="B85" s="174"/>
      <c r="C85" s="175"/>
      <c r="D85" s="140"/>
      <c r="E85" s="140"/>
      <c r="F85" s="141" t="s">
        <v>194</v>
      </c>
      <c r="G85" s="139"/>
      <c r="H85" s="114">
        <f t="shared" ref="H85:Y85" si="149">H84+H82+H81+H70+H59+H83</f>
        <v>14</v>
      </c>
      <c r="I85" s="114">
        <f t="shared" si="149"/>
        <v>50</v>
      </c>
      <c r="J85" s="114">
        <f t="shared" si="149"/>
        <v>34</v>
      </c>
      <c r="K85" s="114">
        <f t="shared" si="149"/>
        <v>12</v>
      </c>
      <c r="L85" s="114">
        <f t="shared" si="149"/>
        <v>52</v>
      </c>
      <c r="M85" s="114">
        <f t="shared" si="149"/>
        <v>35</v>
      </c>
      <c r="N85" s="114">
        <f t="shared" si="149"/>
        <v>9</v>
      </c>
      <c r="O85" s="114">
        <f t="shared" si="149"/>
        <v>48</v>
      </c>
      <c r="P85" s="114">
        <f t="shared" si="149"/>
        <v>30</v>
      </c>
      <c r="Q85" s="114">
        <f t="shared" si="149"/>
        <v>9</v>
      </c>
      <c r="R85" s="114">
        <f t="shared" si="149"/>
        <v>38</v>
      </c>
      <c r="S85" s="114">
        <f t="shared" si="149"/>
        <v>26</v>
      </c>
      <c r="T85" s="114">
        <f t="shared" si="149"/>
        <v>4</v>
      </c>
      <c r="U85" s="114">
        <f t="shared" si="149"/>
        <v>34</v>
      </c>
      <c r="V85" s="114">
        <f t="shared" si="149"/>
        <v>25</v>
      </c>
      <c r="W85" s="114">
        <f t="shared" si="149"/>
        <v>2</v>
      </c>
      <c r="X85" s="114">
        <f t="shared" si="149"/>
        <v>53</v>
      </c>
      <c r="Y85" s="114">
        <f t="shared" si="149"/>
        <v>30</v>
      </c>
      <c r="Z85" s="114">
        <f t="shared" ref="Z85:AA85" si="150">H85+K85+N85+Q85+T85</f>
        <v>48</v>
      </c>
      <c r="AA85" s="113">
        <f t="shared" si="150"/>
        <v>222</v>
      </c>
      <c r="AB85" s="115" t="s">
        <v>59</v>
      </c>
      <c r="AC85" s="114">
        <f t="shared" ref="AC85:AD85" si="151">AC84+AC82+AC70+AC59</f>
        <v>750</v>
      </c>
      <c r="AD85" s="114">
        <f t="shared" si="151"/>
        <v>1275</v>
      </c>
      <c r="AE85" s="142">
        <f>SUM(AC85:AD85)</f>
        <v>2025</v>
      </c>
      <c r="AF85" s="176">
        <f>AF84+AF82+AF81+AF70+AF59</f>
        <v>180</v>
      </c>
      <c r="AG85" s="143"/>
      <c r="AH85" s="144"/>
      <c r="AI85" s="210"/>
    </row>
    <row r="86" spans="1:35" ht="15.75" customHeight="1" x14ac:dyDescent="0.25">
      <c r="A86" s="145"/>
      <c r="B86" s="158"/>
      <c r="C86" s="158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</row>
    <row r="87" spans="1:35" ht="15.75" customHeight="1" x14ac:dyDescent="0.25">
      <c r="A87" s="145"/>
      <c r="B87" s="158"/>
      <c r="C87" s="158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</row>
    <row r="88" spans="1:35" ht="15.75" customHeight="1" x14ac:dyDescent="0.25">
      <c r="A88" s="145"/>
      <c r="B88" s="158"/>
      <c r="C88" s="158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</row>
    <row r="89" spans="1:35" ht="15.75" customHeight="1" x14ac:dyDescent="0.25">
      <c r="A89" s="145"/>
      <c r="B89" s="158"/>
      <c r="C89" s="158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</row>
    <row r="90" spans="1:35" ht="15.75" customHeight="1" x14ac:dyDescent="0.25">
      <c r="A90" s="145"/>
      <c r="B90" s="158"/>
      <c r="C90" s="158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</row>
    <row r="91" spans="1:35" ht="15.75" customHeight="1" x14ac:dyDescent="0.25">
      <c r="A91" s="145"/>
      <c r="B91" s="158"/>
      <c r="C91" s="158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</row>
    <row r="92" spans="1:35" ht="15.75" customHeight="1" x14ac:dyDescent="0.25">
      <c r="A92" s="145"/>
      <c r="B92" s="158"/>
      <c r="C92" s="158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</row>
    <row r="93" spans="1:35" ht="15.75" customHeight="1" x14ac:dyDescent="0.25">
      <c r="A93" s="145"/>
      <c r="B93" s="158"/>
      <c r="C93" s="158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</row>
    <row r="94" spans="1:35" ht="15.75" customHeight="1" x14ac:dyDescent="0.25">
      <c r="A94" s="145"/>
      <c r="B94" s="158"/>
      <c r="C94" s="158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</row>
    <row r="95" spans="1:35" ht="15.75" customHeight="1" x14ac:dyDescent="0.25">
      <c r="A95" s="145"/>
      <c r="B95" s="158"/>
      <c r="C95" s="158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</row>
    <row r="96" spans="1:35" ht="15.75" customHeight="1" x14ac:dyDescent="0.25">
      <c r="A96" s="145"/>
      <c r="B96" s="158"/>
      <c r="C96" s="158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</row>
    <row r="97" spans="1:34" ht="15.75" customHeight="1" x14ac:dyDescent="0.25">
      <c r="A97" s="145"/>
      <c r="B97" s="158"/>
      <c r="C97" s="158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</row>
    <row r="98" spans="1:34" ht="15.75" customHeight="1" x14ac:dyDescent="0.25">
      <c r="A98" s="145"/>
      <c r="B98" s="158"/>
      <c r="C98" s="158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</row>
    <row r="99" spans="1:34" ht="15.75" customHeight="1" x14ac:dyDescent="0.25">
      <c r="A99" s="145"/>
      <c r="B99" s="158"/>
      <c r="C99" s="158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</row>
    <row r="100" spans="1:34" ht="15.75" customHeight="1" x14ac:dyDescent="0.2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</row>
    <row r="101" spans="1:34" ht="15.75" customHeight="1" x14ac:dyDescent="0.2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</row>
    <row r="102" spans="1:34" ht="15.75" customHeight="1" x14ac:dyDescent="0.2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</row>
    <row r="103" spans="1:34" ht="15.75" customHeight="1" x14ac:dyDescent="0.2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</row>
    <row r="104" spans="1:34" ht="15.75" customHeight="1" x14ac:dyDescent="0.2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</row>
    <row r="105" spans="1:34" ht="15.75" customHeight="1" x14ac:dyDescent="0.2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</row>
    <row r="106" spans="1:34" ht="15.75" customHeight="1" x14ac:dyDescent="0.2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</row>
    <row r="107" spans="1:34" ht="15.75" customHeight="1" x14ac:dyDescent="0.2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</row>
    <row r="108" spans="1:34" ht="15.75" customHeight="1" x14ac:dyDescent="0.2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</row>
    <row r="109" spans="1:34" ht="15.75" customHeight="1" x14ac:dyDescent="0.2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</row>
    <row r="110" spans="1:34" ht="15.75" customHeight="1" x14ac:dyDescent="0.2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</row>
    <row r="111" spans="1:34" ht="15.75" customHeight="1" x14ac:dyDescent="0.2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</row>
    <row r="112" spans="1:34" ht="15.75" customHeight="1" x14ac:dyDescent="0.2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</row>
    <row r="113" spans="1:34" ht="15.75" customHeight="1" x14ac:dyDescent="0.2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</row>
    <row r="114" spans="1:34" ht="15.75" customHeight="1" x14ac:dyDescent="0.2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</row>
    <row r="115" spans="1:34" ht="15.75" customHeight="1" x14ac:dyDescent="0.2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</row>
    <row r="116" spans="1:34" ht="15.75" customHeight="1" x14ac:dyDescent="0.2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</row>
    <row r="117" spans="1:34" ht="15.75" customHeight="1" x14ac:dyDescent="0.2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</row>
    <row r="118" spans="1:34" ht="15.75" customHeight="1" x14ac:dyDescent="0.2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</row>
    <row r="119" spans="1:34" ht="15.75" customHeight="1" x14ac:dyDescent="0.2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</row>
    <row r="120" spans="1:34" ht="15.75" customHeight="1" x14ac:dyDescent="0.2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</row>
    <row r="121" spans="1:34" ht="15.75" customHeight="1" x14ac:dyDescent="0.2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</row>
    <row r="122" spans="1:34" ht="15.75" customHeight="1" x14ac:dyDescent="0.2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</row>
    <row r="123" spans="1:34" ht="15.75" customHeight="1" x14ac:dyDescent="0.2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</row>
    <row r="124" spans="1:34" ht="15.75" customHeight="1" x14ac:dyDescent="0.2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</row>
    <row r="125" spans="1:34" ht="15.75" customHeight="1" x14ac:dyDescent="0.2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</row>
    <row r="126" spans="1:34" ht="15.75" customHeight="1" x14ac:dyDescent="0.2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</row>
    <row r="127" spans="1:34" ht="15.75" customHeight="1" x14ac:dyDescent="0.2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</row>
    <row r="128" spans="1:34" ht="15.75" customHeight="1" x14ac:dyDescent="0.2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</row>
    <row r="129" spans="1:34" ht="15.75" customHeight="1" x14ac:dyDescent="0.2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</row>
    <row r="130" spans="1:34" ht="15.75" customHeight="1" x14ac:dyDescent="0.2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</row>
    <row r="131" spans="1:34" ht="15.75" customHeight="1" x14ac:dyDescent="0.2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</row>
    <row r="132" spans="1:34" ht="15.75" customHeight="1" x14ac:dyDescent="0.25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</row>
    <row r="133" spans="1:34" ht="15.75" customHeight="1" x14ac:dyDescent="0.25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</row>
    <row r="134" spans="1:34" ht="15.75" customHeight="1" x14ac:dyDescent="0.2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</row>
    <row r="135" spans="1:34" ht="15.75" customHeight="1" x14ac:dyDescent="0.2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</row>
    <row r="136" spans="1:34" ht="15.75" customHeight="1" x14ac:dyDescent="0.2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</row>
    <row r="137" spans="1:34" ht="15.75" customHeight="1" x14ac:dyDescent="0.2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</row>
    <row r="138" spans="1:34" ht="15.75" customHeight="1" x14ac:dyDescent="0.2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</row>
    <row r="139" spans="1:34" ht="15.75" customHeight="1" x14ac:dyDescent="0.2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</row>
    <row r="140" spans="1:34" ht="15.75" customHeight="1" x14ac:dyDescent="0.2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</row>
    <row r="141" spans="1:34" ht="15.75" customHeight="1" x14ac:dyDescent="0.2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</row>
    <row r="142" spans="1:34" ht="15.75" customHeight="1" x14ac:dyDescent="0.2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</row>
    <row r="143" spans="1:34" ht="15.75" customHeight="1" x14ac:dyDescent="0.2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</row>
    <row r="144" spans="1:34" ht="15.75" customHeight="1" x14ac:dyDescent="0.2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</row>
    <row r="145" spans="1:33" ht="15.75" customHeight="1" x14ac:dyDescent="0.2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</row>
    <row r="146" spans="1:33" ht="15.75" customHeight="1" x14ac:dyDescent="0.2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</row>
    <row r="147" spans="1:33" ht="15.75" customHeight="1" x14ac:dyDescent="0.2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</row>
    <row r="148" spans="1:33" ht="15.75" customHeight="1" x14ac:dyDescent="0.2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</row>
    <row r="149" spans="1:33" ht="15.75" customHeight="1" x14ac:dyDescent="0.2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</row>
    <row r="150" spans="1:33" ht="15.75" customHeight="1" x14ac:dyDescent="0.25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</row>
    <row r="151" spans="1:33" ht="15.75" customHeight="1" x14ac:dyDescent="0.25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</row>
    <row r="152" spans="1:33" ht="15.75" customHeight="1" x14ac:dyDescent="0.25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</row>
    <row r="153" spans="1:33" ht="15.75" customHeight="1" x14ac:dyDescent="0.2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</row>
    <row r="154" spans="1:33" ht="15.75" customHeight="1" x14ac:dyDescent="0.25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</row>
    <row r="155" spans="1:33" ht="15.75" customHeight="1" x14ac:dyDescent="0.25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</row>
    <row r="156" spans="1:33" ht="15.75" customHeight="1" x14ac:dyDescent="0.25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</row>
    <row r="157" spans="1:33" ht="15.75" customHeight="1" x14ac:dyDescent="0.2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</row>
    <row r="158" spans="1:33" ht="15.75" customHeight="1" x14ac:dyDescent="0.2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</row>
    <row r="159" spans="1:33" ht="15.75" customHeight="1" x14ac:dyDescent="0.25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</row>
    <row r="160" spans="1:33" ht="15.75" customHeight="1" x14ac:dyDescent="0.25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</row>
    <row r="161" spans="1:33" ht="15.75" customHeight="1" x14ac:dyDescent="0.2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</row>
    <row r="162" spans="1:33" ht="15.75" customHeight="1" x14ac:dyDescent="0.25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</row>
    <row r="163" spans="1:33" ht="15.75" customHeight="1" x14ac:dyDescent="0.25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</row>
    <row r="164" spans="1:33" ht="15.75" customHeight="1" x14ac:dyDescent="0.25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</row>
    <row r="165" spans="1:33" ht="15.75" customHeight="1" x14ac:dyDescent="0.2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</row>
    <row r="166" spans="1:33" ht="15.75" customHeight="1" x14ac:dyDescent="0.2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</row>
    <row r="167" spans="1:33" ht="15.75" customHeight="1" x14ac:dyDescent="0.25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</row>
    <row r="168" spans="1:33" ht="15.75" customHeight="1" x14ac:dyDescent="0.25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</row>
    <row r="169" spans="1:33" ht="15.75" customHeight="1" x14ac:dyDescent="0.25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</row>
    <row r="170" spans="1:33" ht="15.75" customHeight="1" x14ac:dyDescent="0.2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</row>
    <row r="171" spans="1:33" ht="15.75" customHeight="1" x14ac:dyDescent="0.2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</row>
    <row r="172" spans="1:33" ht="15.75" customHeight="1" x14ac:dyDescent="0.25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</row>
    <row r="173" spans="1:33" ht="15.75" customHeight="1" x14ac:dyDescent="0.25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</row>
    <row r="174" spans="1:33" ht="15.75" customHeight="1" x14ac:dyDescent="0.2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</row>
    <row r="175" spans="1:33" ht="15.75" customHeight="1" x14ac:dyDescent="0.25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</row>
    <row r="176" spans="1:33" ht="15.75" customHeight="1" x14ac:dyDescent="0.25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</row>
    <row r="177" spans="1:33" ht="15.75" customHeight="1" x14ac:dyDescent="0.2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</row>
    <row r="178" spans="1:33" ht="15.75" customHeight="1" x14ac:dyDescent="0.25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</row>
    <row r="179" spans="1:33" ht="15.75" customHeight="1" x14ac:dyDescent="0.2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</row>
    <row r="180" spans="1:33" ht="15.75" customHeight="1" x14ac:dyDescent="0.25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</row>
    <row r="181" spans="1:33" ht="15.75" customHeight="1" x14ac:dyDescent="0.25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</row>
    <row r="182" spans="1:33" ht="15.75" customHeight="1" x14ac:dyDescent="0.25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</row>
    <row r="183" spans="1:33" ht="15.75" customHeight="1" x14ac:dyDescent="0.25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</row>
    <row r="184" spans="1:33" ht="15.75" customHeight="1" x14ac:dyDescent="0.25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</row>
    <row r="185" spans="1:33" ht="15.75" customHeight="1" x14ac:dyDescent="0.25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</row>
    <row r="186" spans="1:33" ht="15.75" customHeight="1" x14ac:dyDescent="0.25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</row>
    <row r="187" spans="1:33" ht="15.75" customHeight="1" x14ac:dyDescent="0.25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</row>
    <row r="188" spans="1:33" ht="15.75" customHeight="1" x14ac:dyDescent="0.25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</row>
    <row r="189" spans="1:33" ht="15.75" customHeight="1" x14ac:dyDescent="0.25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</row>
    <row r="190" spans="1:33" ht="15.75" customHeight="1" x14ac:dyDescent="0.25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</row>
    <row r="191" spans="1:33" ht="15.75" customHeight="1" x14ac:dyDescent="0.25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</row>
    <row r="192" spans="1:33" ht="15.75" customHeight="1" x14ac:dyDescent="0.25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</row>
    <row r="193" spans="1:33" ht="15.75" customHeight="1" x14ac:dyDescent="0.25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</row>
    <row r="194" spans="1:33" ht="15.75" customHeight="1" x14ac:dyDescent="0.25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</row>
    <row r="195" spans="1:33" ht="15.75" customHeight="1" x14ac:dyDescent="0.25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</row>
    <row r="196" spans="1:33" ht="15.75" customHeight="1" x14ac:dyDescent="0.25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</row>
    <row r="197" spans="1:33" ht="15.75" customHeight="1" x14ac:dyDescent="0.25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</row>
    <row r="198" spans="1:33" ht="15.75" customHeight="1" x14ac:dyDescent="0.25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</row>
    <row r="199" spans="1:33" ht="15.75" customHeight="1" x14ac:dyDescent="0.25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</row>
    <row r="200" spans="1:33" ht="15.75" customHeight="1" x14ac:dyDescent="0.25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</row>
    <row r="201" spans="1:33" ht="15.75" customHeight="1" x14ac:dyDescent="0.25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</row>
    <row r="202" spans="1:33" ht="15.75" customHeight="1" x14ac:dyDescent="0.25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</row>
    <row r="203" spans="1:33" ht="15.75" customHeight="1" x14ac:dyDescent="0.25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</row>
    <row r="204" spans="1:33" ht="15.75" customHeight="1" x14ac:dyDescent="0.25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</row>
    <row r="205" spans="1:33" ht="15.75" customHeight="1" x14ac:dyDescent="0.25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</row>
    <row r="206" spans="1:33" ht="15.75" customHeight="1" x14ac:dyDescent="0.25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</row>
    <row r="207" spans="1:33" ht="15.75" customHeight="1" x14ac:dyDescent="0.25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</row>
    <row r="208" spans="1:33" ht="15.75" customHeight="1" x14ac:dyDescent="0.25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</row>
    <row r="209" spans="1:33" ht="15.75" customHeight="1" x14ac:dyDescent="0.25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</row>
    <row r="210" spans="1:33" ht="15.75" customHeight="1" x14ac:dyDescent="0.25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</row>
    <row r="211" spans="1:33" ht="15.75" customHeight="1" x14ac:dyDescent="0.25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</row>
    <row r="212" spans="1:33" ht="15.75" customHeight="1" x14ac:dyDescent="0.25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</row>
    <row r="213" spans="1:33" ht="15.75" customHeight="1" x14ac:dyDescent="0.25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</row>
    <row r="214" spans="1:33" ht="15.75" customHeight="1" x14ac:dyDescent="0.2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</row>
    <row r="215" spans="1:33" ht="15.75" customHeight="1" x14ac:dyDescent="0.25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</row>
    <row r="216" spans="1:33" ht="15.75" customHeight="1" x14ac:dyDescent="0.25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</row>
    <row r="217" spans="1:33" ht="15.75" customHeight="1" x14ac:dyDescent="0.25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</row>
    <row r="218" spans="1:33" ht="15.75" customHeight="1" x14ac:dyDescent="0.25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</row>
    <row r="219" spans="1:33" ht="15.75" customHeight="1" x14ac:dyDescent="0.25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</row>
    <row r="220" spans="1:33" ht="15.75" customHeight="1" x14ac:dyDescent="0.25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</row>
    <row r="221" spans="1:33" ht="15.75" customHeight="1" x14ac:dyDescent="0.25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</row>
    <row r="222" spans="1:33" ht="15.75" customHeight="1" x14ac:dyDescent="0.25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</row>
    <row r="223" spans="1:33" ht="15.75" customHeight="1" x14ac:dyDescent="0.2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</row>
    <row r="224" spans="1:33" ht="15.75" customHeight="1" x14ac:dyDescent="0.25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</row>
    <row r="225" spans="1:33" ht="15.75" customHeight="1" x14ac:dyDescent="0.25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</row>
    <row r="226" spans="1:33" ht="15.75" customHeight="1" x14ac:dyDescent="0.25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</row>
    <row r="227" spans="1:33" ht="15.75" customHeight="1" x14ac:dyDescent="0.2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</row>
    <row r="228" spans="1:33" ht="15.75" customHeight="1" x14ac:dyDescent="0.25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</row>
    <row r="229" spans="1:33" ht="15.75" customHeight="1" x14ac:dyDescent="0.25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</row>
    <row r="230" spans="1:33" ht="15.75" customHeight="1" x14ac:dyDescent="0.2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</row>
    <row r="231" spans="1:33" ht="15.75" customHeight="1" x14ac:dyDescent="0.25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</row>
    <row r="232" spans="1:33" ht="15.75" customHeight="1" x14ac:dyDescent="0.2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</row>
    <row r="233" spans="1:33" ht="15.75" customHeight="1" x14ac:dyDescent="0.25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</row>
    <row r="234" spans="1:33" ht="15.75" customHeight="1" x14ac:dyDescent="0.25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</row>
    <row r="235" spans="1:33" ht="15.75" customHeight="1" x14ac:dyDescent="0.25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</row>
    <row r="236" spans="1:33" ht="15.75" customHeight="1" x14ac:dyDescent="0.25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</row>
    <row r="237" spans="1:33" ht="15.75" customHeight="1" x14ac:dyDescent="0.25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</row>
    <row r="238" spans="1:33" ht="15.75" customHeight="1" x14ac:dyDescent="0.25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</row>
    <row r="239" spans="1:33" ht="15.75" customHeight="1" x14ac:dyDescent="0.25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</row>
    <row r="240" spans="1:33" ht="15.75" customHeight="1" x14ac:dyDescent="0.25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</row>
    <row r="241" spans="1:33" ht="15.75" customHeight="1" x14ac:dyDescent="0.25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</row>
    <row r="242" spans="1:33" ht="15.75" customHeight="1" x14ac:dyDescent="0.25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</row>
    <row r="243" spans="1:33" ht="15.75" customHeight="1" x14ac:dyDescent="0.25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</row>
    <row r="244" spans="1:33" ht="15.75" customHeight="1" x14ac:dyDescent="0.25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</row>
    <row r="245" spans="1:33" ht="15.75" customHeight="1" x14ac:dyDescent="0.25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</row>
    <row r="246" spans="1:33" ht="15.75" customHeight="1" x14ac:dyDescent="0.25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</row>
    <row r="247" spans="1:33" ht="15.75" customHeight="1" x14ac:dyDescent="0.25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</row>
    <row r="248" spans="1:33" ht="15.75" customHeight="1" x14ac:dyDescent="0.25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</row>
    <row r="249" spans="1:33" ht="15.75" customHeight="1" x14ac:dyDescent="0.25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</row>
    <row r="250" spans="1:33" ht="15.75" customHeight="1" x14ac:dyDescent="0.2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</row>
    <row r="251" spans="1:33" ht="15.75" customHeight="1" x14ac:dyDescent="0.25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</row>
    <row r="252" spans="1:33" ht="15.75" customHeight="1" x14ac:dyDescent="0.25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</row>
    <row r="253" spans="1:33" ht="15.75" customHeight="1" x14ac:dyDescent="0.25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</row>
    <row r="254" spans="1:33" ht="15.75" customHeight="1" x14ac:dyDescent="0.25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</row>
    <row r="255" spans="1:33" ht="15.75" customHeight="1" x14ac:dyDescent="0.25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</row>
    <row r="256" spans="1:33" ht="15.75" customHeight="1" x14ac:dyDescent="0.25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</row>
    <row r="257" spans="1:33" ht="15.75" customHeight="1" x14ac:dyDescent="0.25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</row>
    <row r="258" spans="1:33" ht="15.75" customHeight="1" x14ac:dyDescent="0.25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</row>
    <row r="259" spans="1:33" ht="15.75" customHeight="1" x14ac:dyDescent="0.2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</row>
    <row r="260" spans="1:33" ht="15.75" customHeight="1" x14ac:dyDescent="0.25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</row>
    <row r="261" spans="1:33" ht="15.75" customHeight="1" x14ac:dyDescent="0.25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</row>
    <row r="262" spans="1:33" ht="15.75" customHeight="1" x14ac:dyDescent="0.25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</row>
    <row r="263" spans="1:33" ht="15.75" customHeight="1" x14ac:dyDescent="0.25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</row>
    <row r="264" spans="1:33" ht="15.75" customHeight="1" x14ac:dyDescent="0.25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</row>
    <row r="265" spans="1:33" ht="15.75" customHeight="1" x14ac:dyDescent="0.25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</row>
    <row r="266" spans="1:33" ht="15.75" customHeight="1" x14ac:dyDescent="0.25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</row>
    <row r="267" spans="1:33" ht="15.75" customHeight="1" x14ac:dyDescent="0.2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</row>
    <row r="268" spans="1:33" ht="15.75" customHeight="1" x14ac:dyDescent="0.25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</row>
    <row r="269" spans="1:33" ht="15.75" customHeight="1" x14ac:dyDescent="0.25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</row>
    <row r="270" spans="1:33" ht="15.75" customHeight="1" x14ac:dyDescent="0.25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</row>
    <row r="271" spans="1:33" ht="15.75" customHeight="1" x14ac:dyDescent="0.25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</row>
    <row r="272" spans="1:33" ht="15.75" customHeight="1" x14ac:dyDescent="0.25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</row>
    <row r="273" spans="1:33" ht="15.75" customHeight="1" x14ac:dyDescent="0.25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</row>
    <row r="274" spans="1:33" ht="15.75" customHeight="1" x14ac:dyDescent="0.25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</row>
    <row r="275" spans="1:33" ht="15.75" customHeight="1" x14ac:dyDescent="0.25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</row>
    <row r="276" spans="1:33" ht="15.75" customHeight="1" x14ac:dyDescent="0.2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</row>
    <row r="277" spans="1:33" ht="15.75" customHeight="1" x14ac:dyDescent="0.25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</row>
    <row r="278" spans="1:33" ht="15.75" customHeight="1" x14ac:dyDescent="0.25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</row>
    <row r="279" spans="1:33" ht="15.75" customHeight="1" x14ac:dyDescent="0.25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</row>
    <row r="280" spans="1:33" ht="15.75" customHeight="1" x14ac:dyDescent="0.25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</row>
    <row r="281" spans="1:33" ht="15.75" customHeight="1" x14ac:dyDescent="0.25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</row>
    <row r="282" spans="1:33" ht="15.75" customHeight="1" x14ac:dyDescent="0.25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</row>
    <row r="283" spans="1:33" ht="15.75" customHeight="1" x14ac:dyDescent="0.2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</row>
    <row r="284" spans="1:33" ht="15.75" customHeight="1" x14ac:dyDescent="0.25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</row>
    <row r="285" spans="1:33" ht="15.75" customHeight="1" x14ac:dyDescent="0.2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</row>
    <row r="286" spans="1:33" ht="15.75" customHeight="1" x14ac:dyDescent="0.25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</row>
    <row r="287" spans="1:33" ht="15.75" customHeight="1" x14ac:dyDescent="0.25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</row>
    <row r="288" spans="1:33" ht="15.75" customHeight="1" x14ac:dyDescent="0.25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</row>
    <row r="289" spans="1:33" ht="15.75" customHeight="1" x14ac:dyDescent="0.25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</row>
    <row r="290" spans="1:33" ht="15.75" customHeight="1" x14ac:dyDescent="0.25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</row>
    <row r="291" spans="1:33" ht="15.75" customHeight="1" x14ac:dyDescent="0.25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</row>
    <row r="292" spans="1:33" ht="15.75" customHeight="1" x14ac:dyDescent="0.25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</row>
    <row r="293" spans="1:33" ht="15.75" customHeight="1" x14ac:dyDescent="0.25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</row>
    <row r="294" spans="1:33" ht="15.75" customHeight="1" x14ac:dyDescent="0.25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</row>
    <row r="295" spans="1:33" ht="15.75" customHeight="1" x14ac:dyDescent="0.25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</row>
    <row r="296" spans="1:33" ht="15.75" customHeight="1" x14ac:dyDescent="0.25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</row>
    <row r="297" spans="1:33" ht="15.75" customHeight="1" x14ac:dyDescent="0.25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</row>
    <row r="298" spans="1:33" ht="15.75" customHeight="1" x14ac:dyDescent="0.25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</row>
    <row r="299" spans="1:33" ht="15.75" customHeight="1" x14ac:dyDescent="0.25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</row>
    <row r="300" spans="1:33" ht="15.75" customHeight="1" x14ac:dyDescent="0.25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</row>
    <row r="301" spans="1:33" ht="15.75" customHeight="1" x14ac:dyDescent="0.25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</row>
    <row r="302" spans="1:33" ht="15.75" customHeight="1" x14ac:dyDescent="0.25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</row>
    <row r="303" spans="1:33" ht="15.75" customHeight="1" x14ac:dyDescent="0.25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</row>
    <row r="304" spans="1:33" ht="15.75" customHeight="1" x14ac:dyDescent="0.25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</row>
    <row r="305" spans="1:33" ht="15.75" customHeight="1" x14ac:dyDescent="0.25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</row>
    <row r="306" spans="1:33" ht="15.75" customHeight="1" x14ac:dyDescent="0.25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</row>
    <row r="307" spans="1:33" ht="15.75" customHeight="1" x14ac:dyDescent="0.25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</row>
    <row r="308" spans="1:33" ht="15.75" customHeight="1" x14ac:dyDescent="0.25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</row>
    <row r="309" spans="1:33" ht="15.75" customHeight="1" x14ac:dyDescent="0.25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</row>
    <row r="310" spans="1:33" ht="15.75" customHeight="1" x14ac:dyDescent="0.25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</row>
    <row r="311" spans="1:33" ht="15.75" customHeight="1" x14ac:dyDescent="0.25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</row>
    <row r="312" spans="1:33" ht="15.75" customHeight="1" x14ac:dyDescent="0.25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</row>
    <row r="313" spans="1:33" ht="15.75" customHeight="1" x14ac:dyDescent="0.25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</row>
    <row r="314" spans="1:33" ht="15.75" customHeight="1" x14ac:dyDescent="0.25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</row>
    <row r="315" spans="1:33" ht="15.75" customHeight="1" x14ac:dyDescent="0.25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</row>
    <row r="316" spans="1:33" ht="15.75" customHeight="1" x14ac:dyDescent="0.25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</row>
    <row r="317" spans="1:33" ht="15.75" customHeight="1" x14ac:dyDescent="0.25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</row>
    <row r="318" spans="1:33" ht="15.75" customHeight="1" x14ac:dyDescent="0.25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</row>
    <row r="319" spans="1:33" ht="15.75" customHeight="1" x14ac:dyDescent="0.25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</row>
    <row r="320" spans="1:33" ht="15.75" customHeight="1" x14ac:dyDescent="0.25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</row>
    <row r="321" spans="1:33" ht="15.75" customHeight="1" x14ac:dyDescent="0.25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</row>
    <row r="322" spans="1:33" ht="15.75" customHeight="1" x14ac:dyDescent="0.25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</row>
    <row r="323" spans="1:33" ht="15.75" customHeight="1" x14ac:dyDescent="0.25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</row>
    <row r="324" spans="1:33" ht="15.75" customHeight="1" x14ac:dyDescent="0.25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</row>
    <row r="325" spans="1:33" ht="15.75" customHeight="1" x14ac:dyDescent="0.25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</row>
    <row r="326" spans="1:33" ht="15.75" customHeight="1" x14ac:dyDescent="0.25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</row>
    <row r="327" spans="1:33" ht="15.75" customHeight="1" x14ac:dyDescent="0.25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</row>
    <row r="328" spans="1:33" ht="15.75" customHeight="1" x14ac:dyDescent="0.25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</row>
    <row r="329" spans="1:33" ht="15.75" customHeight="1" x14ac:dyDescent="0.25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</row>
    <row r="330" spans="1:33" ht="15.75" customHeight="1" x14ac:dyDescent="0.25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</row>
    <row r="331" spans="1:33" ht="15.75" customHeight="1" x14ac:dyDescent="0.25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</row>
    <row r="332" spans="1:33" ht="15.75" customHeight="1" x14ac:dyDescent="0.25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</row>
    <row r="333" spans="1:33" ht="15.75" customHeight="1" x14ac:dyDescent="0.25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</row>
    <row r="334" spans="1:33" ht="15.75" customHeight="1" x14ac:dyDescent="0.25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</row>
    <row r="335" spans="1:33" ht="15.75" customHeight="1" x14ac:dyDescent="0.25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</row>
    <row r="336" spans="1:33" ht="15.75" customHeight="1" x14ac:dyDescent="0.25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</row>
    <row r="337" spans="1:33" ht="15.75" customHeight="1" x14ac:dyDescent="0.25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</row>
    <row r="338" spans="1:33" ht="15.75" customHeight="1" x14ac:dyDescent="0.2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</row>
    <row r="339" spans="1:33" ht="15.75" customHeight="1" x14ac:dyDescent="0.25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</row>
    <row r="340" spans="1:33" ht="15.75" customHeight="1" x14ac:dyDescent="0.25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</row>
    <row r="341" spans="1:33" ht="15.75" customHeight="1" x14ac:dyDescent="0.25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</row>
    <row r="342" spans="1:33" ht="15.75" customHeight="1" x14ac:dyDescent="0.25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</row>
    <row r="343" spans="1:33" ht="15.75" customHeight="1" x14ac:dyDescent="0.25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</row>
    <row r="344" spans="1:33" ht="15.75" customHeight="1" x14ac:dyDescent="0.25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</row>
    <row r="345" spans="1:33" ht="15.75" customHeight="1" x14ac:dyDescent="0.25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</row>
    <row r="346" spans="1:33" ht="15.75" customHeight="1" x14ac:dyDescent="0.25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</row>
    <row r="347" spans="1:33" ht="15.75" customHeight="1" x14ac:dyDescent="0.2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</row>
    <row r="348" spans="1:33" ht="15.75" customHeight="1" x14ac:dyDescent="0.25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</row>
    <row r="349" spans="1:33" ht="15.75" customHeight="1" x14ac:dyDescent="0.2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</row>
    <row r="350" spans="1:33" ht="15.75" customHeight="1" x14ac:dyDescent="0.25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</row>
    <row r="351" spans="1:33" ht="15.75" customHeight="1" x14ac:dyDescent="0.25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</row>
    <row r="352" spans="1:33" ht="15.75" customHeight="1" x14ac:dyDescent="0.25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</row>
    <row r="353" spans="1:33" ht="15.75" customHeight="1" x14ac:dyDescent="0.25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</row>
    <row r="354" spans="1:33" ht="15.75" customHeight="1" x14ac:dyDescent="0.25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</row>
    <row r="355" spans="1:33" ht="15.75" customHeight="1" x14ac:dyDescent="0.25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</row>
    <row r="356" spans="1:33" ht="15.75" customHeight="1" x14ac:dyDescent="0.2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</row>
    <row r="357" spans="1:33" ht="15.75" customHeight="1" x14ac:dyDescent="0.25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</row>
    <row r="358" spans="1:33" ht="15.75" customHeight="1" x14ac:dyDescent="0.25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</row>
    <row r="359" spans="1:33" ht="15.75" customHeight="1" x14ac:dyDescent="0.25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</row>
    <row r="360" spans="1:33" ht="15.75" customHeight="1" x14ac:dyDescent="0.25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</row>
    <row r="361" spans="1:33" ht="15.75" customHeight="1" x14ac:dyDescent="0.25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</row>
    <row r="362" spans="1:33" ht="15.75" customHeight="1" x14ac:dyDescent="0.25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</row>
    <row r="363" spans="1:33" ht="15.75" customHeight="1" x14ac:dyDescent="0.25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</row>
    <row r="364" spans="1:33" ht="15.75" customHeight="1" x14ac:dyDescent="0.25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</row>
    <row r="365" spans="1:33" ht="15.75" customHeight="1" x14ac:dyDescent="0.2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</row>
    <row r="366" spans="1:33" ht="15.75" customHeight="1" x14ac:dyDescent="0.25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</row>
    <row r="367" spans="1:33" ht="15.75" customHeight="1" x14ac:dyDescent="0.25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</row>
    <row r="368" spans="1:33" ht="15.75" customHeight="1" x14ac:dyDescent="0.25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</row>
    <row r="369" spans="1:33" ht="15.75" customHeight="1" x14ac:dyDescent="0.25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</row>
    <row r="370" spans="1:33" ht="15.75" customHeight="1" x14ac:dyDescent="0.25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</row>
    <row r="371" spans="1:33" ht="15.75" customHeight="1" x14ac:dyDescent="0.25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</row>
    <row r="372" spans="1:33" ht="15.75" customHeight="1" x14ac:dyDescent="0.25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</row>
    <row r="373" spans="1:33" ht="15.75" customHeight="1" x14ac:dyDescent="0.2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</row>
    <row r="374" spans="1:33" ht="15.75" customHeight="1" x14ac:dyDescent="0.25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</row>
    <row r="375" spans="1:33" ht="15.75" customHeight="1" x14ac:dyDescent="0.25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</row>
    <row r="376" spans="1:33" ht="15.75" customHeight="1" x14ac:dyDescent="0.25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</row>
    <row r="377" spans="1:33" ht="15.75" customHeight="1" x14ac:dyDescent="0.25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</row>
    <row r="378" spans="1:33" ht="15.75" customHeight="1" x14ac:dyDescent="0.25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</row>
    <row r="379" spans="1:33" ht="15.75" customHeight="1" x14ac:dyDescent="0.25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</row>
    <row r="380" spans="1:33" ht="15.75" customHeight="1" x14ac:dyDescent="0.2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</row>
    <row r="381" spans="1:33" ht="15.75" customHeight="1" x14ac:dyDescent="0.25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</row>
    <row r="382" spans="1:33" ht="15.75" customHeight="1" x14ac:dyDescent="0.2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</row>
    <row r="383" spans="1:33" ht="15.75" customHeight="1" x14ac:dyDescent="0.25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</row>
    <row r="384" spans="1:33" ht="15.75" customHeight="1" x14ac:dyDescent="0.25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</row>
    <row r="385" spans="1:33" ht="15.75" customHeight="1" x14ac:dyDescent="0.2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</row>
    <row r="386" spans="1:33" ht="15.75" customHeight="1" x14ac:dyDescent="0.25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</row>
    <row r="387" spans="1:33" ht="15.75" customHeight="1" x14ac:dyDescent="0.25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</row>
    <row r="388" spans="1:33" ht="15.75" customHeight="1" x14ac:dyDescent="0.25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</row>
    <row r="389" spans="1:33" ht="15.75" customHeight="1" x14ac:dyDescent="0.2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</row>
    <row r="390" spans="1:33" ht="15.75" customHeight="1" x14ac:dyDescent="0.25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</row>
    <row r="391" spans="1:33" ht="15.75" customHeight="1" x14ac:dyDescent="0.2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</row>
    <row r="392" spans="1:33" ht="15.75" customHeight="1" x14ac:dyDescent="0.25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</row>
    <row r="393" spans="1:33" ht="15.75" customHeight="1" x14ac:dyDescent="0.25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</row>
    <row r="394" spans="1:33" ht="15.75" customHeight="1" x14ac:dyDescent="0.25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</row>
    <row r="395" spans="1:33" ht="15.75" customHeight="1" x14ac:dyDescent="0.25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</row>
    <row r="396" spans="1:33" ht="15.75" customHeight="1" x14ac:dyDescent="0.25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</row>
    <row r="397" spans="1:33" ht="15.75" customHeight="1" x14ac:dyDescent="0.25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</row>
    <row r="398" spans="1:33" ht="15.75" customHeight="1" x14ac:dyDescent="0.25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</row>
    <row r="399" spans="1:33" ht="15.75" customHeight="1" x14ac:dyDescent="0.25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</row>
    <row r="400" spans="1:33" ht="15.75" customHeight="1" x14ac:dyDescent="0.2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</row>
    <row r="401" spans="1:33" ht="15.75" customHeight="1" x14ac:dyDescent="0.25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</row>
    <row r="402" spans="1:33" ht="15.75" customHeight="1" x14ac:dyDescent="0.25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</row>
    <row r="403" spans="1:33" ht="15.75" customHeight="1" x14ac:dyDescent="0.25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</row>
    <row r="404" spans="1:33" ht="15.75" customHeight="1" x14ac:dyDescent="0.25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</row>
    <row r="405" spans="1:33" ht="15.75" customHeight="1" x14ac:dyDescent="0.25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</row>
    <row r="406" spans="1:33" ht="15.75" customHeight="1" x14ac:dyDescent="0.25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</row>
    <row r="407" spans="1:33" ht="15.75" customHeight="1" x14ac:dyDescent="0.25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</row>
    <row r="408" spans="1:33" ht="15.75" customHeight="1" x14ac:dyDescent="0.25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</row>
    <row r="409" spans="1:33" ht="15.75" customHeight="1" x14ac:dyDescent="0.2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</row>
    <row r="410" spans="1:33" ht="15.75" customHeight="1" x14ac:dyDescent="0.25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</row>
    <row r="411" spans="1:33" ht="15.75" customHeight="1" x14ac:dyDescent="0.25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</row>
    <row r="412" spans="1:33" ht="15.75" customHeight="1" x14ac:dyDescent="0.25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</row>
    <row r="413" spans="1:33" ht="15.75" customHeight="1" x14ac:dyDescent="0.25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</row>
    <row r="414" spans="1:33" ht="15.75" customHeight="1" x14ac:dyDescent="0.25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</row>
    <row r="415" spans="1:33" ht="15.75" customHeight="1" x14ac:dyDescent="0.25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</row>
    <row r="416" spans="1:33" ht="15.75" customHeight="1" x14ac:dyDescent="0.25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</row>
    <row r="417" spans="1:33" ht="15.75" customHeight="1" x14ac:dyDescent="0.25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</row>
    <row r="418" spans="1:33" ht="15.75" customHeight="1" x14ac:dyDescent="0.2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</row>
    <row r="419" spans="1:33" ht="15.75" customHeight="1" x14ac:dyDescent="0.25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</row>
    <row r="420" spans="1:33" ht="15.75" customHeight="1" x14ac:dyDescent="0.25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</row>
    <row r="421" spans="1:33" ht="15.75" customHeight="1" x14ac:dyDescent="0.25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</row>
    <row r="422" spans="1:33" ht="15.75" customHeight="1" x14ac:dyDescent="0.25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</row>
    <row r="423" spans="1:33" ht="15.75" customHeight="1" x14ac:dyDescent="0.25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</row>
    <row r="424" spans="1:33" ht="15.75" customHeight="1" x14ac:dyDescent="0.25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</row>
    <row r="425" spans="1:33" ht="15.75" customHeight="1" x14ac:dyDescent="0.25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</row>
    <row r="426" spans="1:33" ht="15.75" customHeight="1" x14ac:dyDescent="0.2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</row>
    <row r="427" spans="1:33" ht="15.75" customHeight="1" x14ac:dyDescent="0.25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</row>
    <row r="428" spans="1:33" ht="15.75" customHeight="1" x14ac:dyDescent="0.25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</row>
    <row r="429" spans="1:33" ht="15.75" customHeight="1" x14ac:dyDescent="0.25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</row>
    <row r="430" spans="1:33" ht="15.75" customHeight="1" x14ac:dyDescent="0.25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</row>
    <row r="431" spans="1:33" ht="15.75" customHeight="1" x14ac:dyDescent="0.25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</row>
    <row r="432" spans="1:33" ht="15.75" customHeight="1" x14ac:dyDescent="0.25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</row>
    <row r="433" spans="1:33" ht="15.75" customHeight="1" x14ac:dyDescent="0.2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</row>
    <row r="434" spans="1:33" ht="15.75" customHeight="1" x14ac:dyDescent="0.25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</row>
    <row r="435" spans="1:33" ht="15.75" customHeight="1" x14ac:dyDescent="0.2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</row>
    <row r="436" spans="1:33" ht="15.75" customHeight="1" x14ac:dyDescent="0.25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</row>
    <row r="437" spans="1:33" ht="15.75" customHeight="1" x14ac:dyDescent="0.25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</row>
    <row r="438" spans="1:33" ht="15.75" customHeight="1" x14ac:dyDescent="0.25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</row>
    <row r="439" spans="1:33" ht="15.75" customHeight="1" x14ac:dyDescent="0.25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</row>
    <row r="440" spans="1:33" ht="15.75" customHeight="1" x14ac:dyDescent="0.25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</row>
    <row r="441" spans="1:33" ht="15.75" customHeight="1" x14ac:dyDescent="0.25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</row>
    <row r="442" spans="1:33" ht="15.75" customHeight="1" x14ac:dyDescent="0.2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</row>
    <row r="443" spans="1:33" ht="15.75" customHeight="1" x14ac:dyDescent="0.25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</row>
    <row r="444" spans="1:33" ht="15.75" customHeight="1" x14ac:dyDescent="0.2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</row>
    <row r="445" spans="1:33" ht="15.75" customHeight="1" x14ac:dyDescent="0.25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</row>
    <row r="446" spans="1:33" ht="15.75" customHeight="1" x14ac:dyDescent="0.25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</row>
    <row r="447" spans="1:33" ht="15.75" customHeight="1" x14ac:dyDescent="0.25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</row>
    <row r="448" spans="1:33" ht="15.75" customHeight="1" x14ac:dyDescent="0.25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</row>
    <row r="449" spans="1:33" ht="15.75" customHeight="1" x14ac:dyDescent="0.25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</row>
    <row r="450" spans="1:33" ht="15.75" customHeight="1" x14ac:dyDescent="0.25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</row>
    <row r="451" spans="1:33" ht="15.75" customHeight="1" x14ac:dyDescent="0.25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</row>
    <row r="452" spans="1:33" ht="15.75" customHeight="1" x14ac:dyDescent="0.25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</row>
    <row r="453" spans="1:33" ht="15.75" customHeight="1" x14ac:dyDescent="0.2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</row>
    <row r="454" spans="1:33" ht="15.75" customHeight="1" x14ac:dyDescent="0.25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</row>
    <row r="455" spans="1:33" ht="15.75" customHeight="1" x14ac:dyDescent="0.25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</row>
    <row r="456" spans="1:33" ht="15.75" customHeight="1" x14ac:dyDescent="0.25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</row>
    <row r="457" spans="1:33" ht="15.75" customHeight="1" x14ac:dyDescent="0.25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</row>
    <row r="458" spans="1:33" ht="15.75" customHeight="1" x14ac:dyDescent="0.25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</row>
    <row r="459" spans="1:33" ht="15.75" customHeight="1" x14ac:dyDescent="0.25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</row>
    <row r="460" spans="1:33" ht="15.75" customHeight="1" x14ac:dyDescent="0.25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</row>
    <row r="461" spans="1:33" ht="15.75" customHeight="1" x14ac:dyDescent="0.25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</row>
    <row r="462" spans="1:33" ht="15.75" customHeight="1" x14ac:dyDescent="0.2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</row>
    <row r="463" spans="1:33" ht="15.75" customHeight="1" x14ac:dyDescent="0.25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</row>
    <row r="464" spans="1:33" ht="15.75" customHeight="1" x14ac:dyDescent="0.25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</row>
    <row r="465" spans="1:33" ht="15.75" customHeight="1" x14ac:dyDescent="0.25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</row>
    <row r="466" spans="1:33" ht="15.75" customHeight="1" x14ac:dyDescent="0.25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</row>
    <row r="467" spans="1:33" ht="15.75" customHeight="1" x14ac:dyDescent="0.25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</row>
    <row r="468" spans="1:33" ht="15.75" customHeight="1" x14ac:dyDescent="0.25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</row>
    <row r="469" spans="1:33" ht="15.75" customHeight="1" x14ac:dyDescent="0.25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</row>
    <row r="470" spans="1:33" ht="15.75" customHeight="1" x14ac:dyDescent="0.25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</row>
    <row r="471" spans="1:33" ht="15.75" customHeight="1" x14ac:dyDescent="0.2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</row>
    <row r="472" spans="1:33" ht="15.75" customHeight="1" x14ac:dyDescent="0.25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</row>
    <row r="473" spans="1:33" ht="15.75" customHeight="1" x14ac:dyDescent="0.25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</row>
    <row r="474" spans="1:33" ht="15.75" customHeight="1" x14ac:dyDescent="0.25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</row>
    <row r="475" spans="1:33" ht="15.75" customHeight="1" x14ac:dyDescent="0.25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</row>
    <row r="476" spans="1:33" ht="15.75" customHeight="1" x14ac:dyDescent="0.25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</row>
    <row r="477" spans="1:33" ht="15.75" customHeight="1" x14ac:dyDescent="0.25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</row>
    <row r="478" spans="1:33" ht="15.75" customHeight="1" x14ac:dyDescent="0.25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</row>
    <row r="479" spans="1:33" ht="15.75" customHeight="1" x14ac:dyDescent="0.2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</row>
    <row r="480" spans="1:33" ht="15.75" customHeight="1" x14ac:dyDescent="0.25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</row>
    <row r="481" spans="1:33" ht="15.75" customHeight="1" x14ac:dyDescent="0.25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</row>
    <row r="482" spans="1:33" ht="15.75" customHeight="1" x14ac:dyDescent="0.25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</row>
    <row r="483" spans="1:33" ht="15.75" customHeight="1" x14ac:dyDescent="0.25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</row>
    <row r="484" spans="1:33" ht="15.75" customHeight="1" x14ac:dyDescent="0.25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</row>
    <row r="485" spans="1:33" ht="15.75" customHeight="1" x14ac:dyDescent="0.25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</row>
    <row r="486" spans="1:33" ht="15.75" customHeight="1" x14ac:dyDescent="0.2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</row>
    <row r="487" spans="1:33" ht="15.75" customHeight="1" x14ac:dyDescent="0.25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</row>
    <row r="488" spans="1:33" ht="15.75" customHeight="1" x14ac:dyDescent="0.2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</row>
    <row r="489" spans="1:33" ht="15.75" customHeight="1" x14ac:dyDescent="0.25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</row>
    <row r="490" spans="1:33" ht="15.75" customHeight="1" x14ac:dyDescent="0.25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</row>
    <row r="491" spans="1:33" ht="15.75" customHeight="1" x14ac:dyDescent="0.25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</row>
    <row r="492" spans="1:33" ht="15.75" customHeight="1" x14ac:dyDescent="0.25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</row>
    <row r="493" spans="1:33" ht="15.75" customHeight="1" x14ac:dyDescent="0.25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</row>
    <row r="494" spans="1:33" ht="15.75" customHeight="1" x14ac:dyDescent="0.25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</row>
    <row r="495" spans="1:33" ht="15.75" customHeight="1" x14ac:dyDescent="0.2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</row>
    <row r="496" spans="1:33" ht="15.75" customHeight="1" x14ac:dyDescent="0.25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</row>
    <row r="497" spans="1:33" ht="15.75" customHeight="1" x14ac:dyDescent="0.2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</row>
    <row r="498" spans="1:33" ht="15.75" customHeight="1" x14ac:dyDescent="0.25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</row>
    <row r="499" spans="1:33" ht="15.75" customHeight="1" x14ac:dyDescent="0.25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</row>
    <row r="500" spans="1:33" ht="15.75" customHeight="1" x14ac:dyDescent="0.25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</row>
    <row r="501" spans="1:33" ht="15.75" customHeight="1" x14ac:dyDescent="0.25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</row>
    <row r="502" spans="1:33" ht="15.75" customHeight="1" x14ac:dyDescent="0.2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</row>
    <row r="503" spans="1:33" ht="15.75" customHeight="1" x14ac:dyDescent="0.25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</row>
    <row r="504" spans="1:33" ht="15.75" customHeight="1" x14ac:dyDescent="0.2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</row>
    <row r="505" spans="1:33" ht="15.75" customHeight="1" x14ac:dyDescent="0.25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</row>
    <row r="506" spans="1:33" ht="15.75" customHeight="1" x14ac:dyDescent="0.2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</row>
    <row r="507" spans="1:33" ht="15.75" customHeight="1" x14ac:dyDescent="0.25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</row>
    <row r="508" spans="1:33" ht="15.75" customHeight="1" x14ac:dyDescent="0.2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</row>
    <row r="509" spans="1:33" ht="15.75" customHeight="1" x14ac:dyDescent="0.25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</row>
    <row r="510" spans="1:33" ht="15.75" customHeight="1" x14ac:dyDescent="0.2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</row>
    <row r="511" spans="1:33" ht="15.75" customHeight="1" x14ac:dyDescent="0.25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</row>
    <row r="512" spans="1:33" ht="15.75" customHeight="1" x14ac:dyDescent="0.2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</row>
    <row r="513" spans="1:33" ht="15.75" customHeight="1" x14ac:dyDescent="0.25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</row>
    <row r="514" spans="1:33" ht="15.75" customHeight="1" x14ac:dyDescent="0.2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</row>
    <row r="515" spans="1:33" ht="15.75" customHeight="1" x14ac:dyDescent="0.2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</row>
    <row r="516" spans="1:33" ht="15.75" customHeight="1" x14ac:dyDescent="0.2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</row>
    <row r="517" spans="1:33" ht="15.75" customHeight="1" x14ac:dyDescent="0.25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</row>
    <row r="518" spans="1:33" ht="15.75" customHeight="1" x14ac:dyDescent="0.2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</row>
    <row r="519" spans="1:33" ht="15.75" customHeight="1" x14ac:dyDescent="0.25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</row>
    <row r="520" spans="1:33" ht="15.75" customHeight="1" x14ac:dyDescent="0.2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</row>
    <row r="521" spans="1:33" ht="15.75" customHeight="1" x14ac:dyDescent="0.25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</row>
    <row r="522" spans="1:33" ht="15.75" customHeight="1" x14ac:dyDescent="0.2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</row>
    <row r="523" spans="1:33" ht="15.75" customHeight="1" x14ac:dyDescent="0.25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</row>
    <row r="524" spans="1:33" ht="15.75" customHeight="1" x14ac:dyDescent="0.2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</row>
    <row r="525" spans="1:33" ht="15.75" customHeight="1" x14ac:dyDescent="0.25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</row>
    <row r="526" spans="1:33" ht="15.75" customHeight="1" x14ac:dyDescent="0.2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</row>
    <row r="527" spans="1:33" ht="15.75" customHeight="1" x14ac:dyDescent="0.25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</row>
    <row r="528" spans="1:33" ht="15.75" customHeight="1" x14ac:dyDescent="0.2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</row>
    <row r="529" spans="1:33" ht="15.75" customHeight="1" x14ac:dyDescent="0.25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</row>
    <row r="530" spans="1:33" ht="15.75" customHeight="1" x14ac:dyDescent="0.2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</row>
    <row r="531" spans="1:33" ht="15.75" customHeight="1" x14ac:dyDescent="0.25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</row>
    <row r="532" spans="1:33" ht="15.75" customHeight="1" x14ac:dyDescent="0.2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</row>
    <row r="533" spans="1:33" ht="15.75" customHeight="1" x14ac:dyDescent="0.25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</row>
    <row r="534" spans="1:33" ht="15.75" customHeight="1" x14ac:dyDescent="0.2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</row>
    <row r="535" spans="1:33" ht="15.75" customHeight="1" x14ac:dyDescent="0.25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</row>
    <row r="536" spans="1:33" ht="15.75" customHeight="1" x14ac:dyDescent="0.2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</row>
    <row r="537" spans="1:33" ht="15.75" customHeight="1" x14ac:dyDescent="0.25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</row>
    <row r="538" spans="1:33" ht="15.75" customHeight="1" x14ac:dyDescent="0.2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</row>
    <row r="539" spans="1:33" ht="15.75" customHeight="1" x14ac:dyDescent="0.2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</row>
    <row r="540" spans="1:33" ht="15.75" customHeight="1" x14ac:dyDescent="0.2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</row>
    <row r="541" spans="1:33" ht="15.75" customHeight="1" x14ac:dyDescent="0.2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</row>
    <row r="542" spans="1:33" ht="15.75" customHeight="1" x14ac:dyDescent="0.2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</row>
    <row r="543" spans="1:33" ht="15.75" customHeight="1" x14ac:dyDescent="0.25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</row>
    <row r="544" spans="1:33" ht="15.75" customHeight="1" x14ac:dyDescent="0.2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</row>
    <row r="545" spans="1:33" ht="15.75" customHeight="1" x14ac:dyDescent="0.25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</row>
    <row r="546" spans="1:33" ht="15.75" customHeight="1" x14ac:dyDescent="0.2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</row>
    <row r="547" spans="1:33" ht="15.75" customHeight="1" x14ac:dyDescent="0.25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</row>
    <row r="548" spans="1:33" ht="15.75" customHeight="1" x14ac:dyDescent="0.2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</row>
    <row r="549" spans="1:33" ht="15.75" customHeight="1" x14ac:dyDescent="0.25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</row>
    <row r="550" spans="1:33" ht="15.75" customHeight="1" x14ac:dyDescent="0.2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</row>
    <row r="551" spans="1:33" ht="15.75" customHeight="1" x14ac:dyDescent="0.25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</row>
    <row r="552" spans="1:33" ht="15.75" customHeight="1" x14ac:dyDescent="0.2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</row>
    <row r="553" spans="1:33" ht="15.75" customHeight="1" x14ac:dyDescent="0.25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</row>
    <row r="554" spans="1:33" ht="15.75" customHeight="1" x14ac:dyDescent="0.2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</row>
    <row r="555" spans="1:33" ht="15.75" customHeight="1" x14ac:dyDescent="0.25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</row>
    <row r="556" spans="1:33" ht="15.75" customHeight="1" x14ac:dyDescent="0.2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</row>
    <row r="557" spans="1:33" ht="15.75" customHeight="1" x14ac:dyDescent="0.25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</row>
    <row r="558" spans="1:33" ht="15.75" customHeight="1" x14ac:dyDescent="0.2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</row>
    <row r="559" spans="1:33" ht="15.75" customHeight="1" x14ac:dyDescent="0.2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</row>
    <row r="560" spans="1:33" ht="15.75" customHeight="1" x14ac:dyDescent="0.2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</row>
    <row r="561" spans="1:33" ht="15.75" customHeight="1" x14ac:dyDescent="0.25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</row>
    <row r="562" spans="1:33" ht="15.75" customHeight="1" x14ac:dyDescent="0.2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</row>
    <row r="563" spans="1:33" ht="15.75" customHeight="1" x14ac:dyDescent="0.25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</row>
    <row r="564" spans="1:33" ht="15.75" customHeight="1" x14ac:dyDescent="0.2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</row>
    <row r="565" spans="1:33" ht="15.75" customHeight="1" x14ac:dyDescent="0.25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</row>
    <row r="566" spans="1:33" ht="15.75" customHeight="1" x14ac:dyDescent="0.2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</row>
    <row r="567" spans="1:33" ht="15.75" customHeight="1" x14ac:dyDescent="0.25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</row>
    <row r="568" spans="1:33" ht="15.75" customHeight="1" x14ac:dyDescent="0.2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</row>
    <row r="569" spans="1:33" ht="15.75" customHeight="1" x14ac:dyDescent="0.2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</row>
    <row r="570" spans="1:33" ht="15.75" customHeight="1" x14ac:dyDescent="0.2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</row>
    <row r="571" spans="1:33" ht="15.75" customHeight="1" x14ac:dyDescent="0.25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</row>
    <row r="572" spans="1:33" ht="15.75" customHeight="1" x14ac:dyDescent="0.2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</row>
    <row r="573" spans="1:33" ht="15.75" customHeight="1" x14ac:dyDescent="0.25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</row>
    <row r="574" spans="1:33" ht="15.75" customHeight="1" x14ac:dyDescent="0.2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</row>
    <row r="575" spans="1:33" ht="15.75" customHeight="1" x14ac:dyDescent="0.25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</row>
    <row r="576" spans="1:33" ht="15.75" customHeight="1" x14ac:dyDescent="0.2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</row>
    <row r="577" spans="1:33" ht="15.75" customHeight="1" x14ac:dyDescent="0.2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</row>
    <row r="578" spans="1:33" ht="15.75" customHeight="1" x14ac:dyDescent="0.2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</row>
    <row r="579" spans="1:33" ht="15.75" customHeight="1" x14ac:dyDescent="0.25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</row>
    <row r="580" spans="1:33" ht="15.75" customHeight="1" x14ac:dyDescent="0.2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</row>
    <row r="581" spans="1:33" ht="15.75" customHeight="1" x14ac:dyDescent="0.25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</row>
    <row r="582" spans="1:33" ht="15.75" customHeight="1" x14ac:dyDescent="0.2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</row>
    <row r="583" spans="1:33" ht="15.75" customHeight="1" x14ac:dyDescent="0.25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</row>
    <row r="584" spans="1:33" ht="15.75" customHeight="1" x14ac:dyDescent="0.2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</row>
    <row r="585" spans="1:33" ht="15.75" customHeight="1" x14ac:dyDescent="0.2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</row>
    <row r="586" spans="1:33" ht="15.75" customHeight="1" x14ac:dyDescent="0.2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</row>
    <row r="587" spans="1:33" ht="15.75" customHeight="1" x14ac:dyDescent="0.25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</row>
    <row r="588" spans="1:33" ht="15.75" customHeight="1" x14ac:dyDescent="0.2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</row>
    <row r="589" spans="1:33" ht="15.75" customHeight="1" x14ac:dyDescent="0.25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</row>
    <row r="590" spans="1:33" ht="15.75" customHeight="1" x14ac:dyDescent="0.2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</row>
    <row r="591" spans="1:33" ht="15.75" customHeight="1" x14ac:dyDescent="0.25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</row>
    <row r="592" spans="1:33" ht="15.75" customHeight="1" x14ac:dyDescent="0.2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</row>
    <row r="593" spans="1:33" ht="15.75" customHeight="1" x14ac:dyDescent="0.25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</row>
    <row r="594" spans="1:33" ht="15.75" customHeight="1" x14ac:dyDescent="0.2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</row>
    <row r="595" spans="1:33" ht="15.75" customHeight="1" x14ac:dyDescent="0.25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</row>
    <row r="596" spans="1:33" ht="15.75" customHeight="1" x14ac:dyDescent="0.2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</row>
    <row r="597" spans="1:33" ht="15.75" customHeight="1" x14ac:dyDescent="0.25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</row>
    <row r="598" spans="1:33" ht="15.75" customHeight="1" x14ac:dyDescent="0.2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</row>
    <row r="599" spans="1:33" ht="15.75" customHeight="1" x14ac:dyDescent="0.25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</row>
    <row r="600" spans="1:33" ht="15.75" customHeight="1" x14ac:dyDescent="0.2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</row>
    <row r="601" spans="1:33" ht="15.75" customHeight="1" x14ac:dyDescent="0.25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</row>
    <row r="602" spans="1:33" ht="15.75" customHeight="1" x14ac:dyDescent="0.2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</row>
    <row r="603" spans="1:33" ht="15.75" customHeight="1" x14ac:dyDescent="0.25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</row>
    <row r="604" spans="1:33" ht="15.75" customHeight="1" x14ac:dyDescent="0.2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</row>
    <row r="605" spans="1:33" ht="15.75" customHeight="1" x14ac:dyDescent="0.25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</row>
    <row r="606" spans="1:33" ht="15.75" customHeight="1" x14ac:dyDescent="0.2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</row>
    <row r="607" spans="1:33" ht="15.75" customHeight="1" x14ac:dyDescent="0.25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</row>
    <row r="608" spans="1:33" ht="15.75" customHeight="1" x14ac:dyDescent="0.2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</row>
    <row r="609" spans="1:33" ht="15.75" customHeight="1" x14ac:dyDescent="0.25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</row>
    <row r="610" spans="1:33" ht="15.75" customHeight="1" x14ac:dyDescent="0.2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</row>
    <row r="611" spans="1:33" ht="15.75" customHeight="1" x14ac:dyDescent="0.25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</row>
    <row r="612" spans="1:33" ht="15.75" customHeight="1" x14ac:dyDescent="0.2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</row>
    <row r="613" spans="1:33" ht="15.75" customHeight="1" x14ac:dyDescent="0.25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</row>
    <row r="614" spans="1:33" ht="15.75" customHeight="1" x14ac:dyDescent="0.2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</row>
    <row r="615" spans="1:33" ht="15.75" customHeight="1" x14ac:dyDescent="0.25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</row>
    <row r="616" spans="1:33" ht="15.75" customHeight="1" x14ac:dyDescent="0.2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</row>
    <row r="617" spans="1:33" ht="15.75" customHeight="1" x14ac:dyDescent="0.25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</row>
    <row r="618" spans="1:33" ht="15.75" customHeight="1" x14ac:dyDescent="0.2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</row>
    <row r="619" spans="1:33" ht="15.75" customHeight="1" x14ac:dyDescent="0.25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</row>
    <row r="620" spans="1:33" ht="15.75" customHeight="1" x14ac:dyDescent="0.2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</row>
    <row r="621" spans="1:33" ht="15.75" customHeight="1" x14ac:dyDescent="0.25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</row>
    <row r="622" spans="1:33" ht="15.75" customHeight="1" x14ac:dyDescent="0.2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</row>
    <row r="623" spans="1:33" ht="15.75" customHeight="1" x14ac:dyDescent="0.25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</row>
    <row r="624" spans="1:33" ht="15.75" customHeight="1" x14ac:dyDescent="0.2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</row>
    <row r="625" spans="1:33" ht="15.75" customHeight="1" x14ac:dyDescent="0.25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</row>
    <row r="626" spans="1:33" ht="15.75" customHeight="1" x14ac:dyDescent="0.2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</row>
    <row r="627" spans="1:33" ht="15.75" customHeight="1" x14ac:dyDescent="0.25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</row>
    <row r="628" spans="1:33" ht="15.75" customHeight="1" x14ac:dyDescent="0.2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</row>
    <row r="629" spans="1:33" ht="15.75" customHeight="1" x14ac:dyDescent="0.25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</row>
    <row r="630" spans="1:33" ht="15.75" customHeight="1" x14ac:dyDescent="0.2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</row>
    <row r="631" spans="1:33" ht="15.75" customHeight="1" x14ac:dyDescent="0.25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</row>
    <row r="632" spans="1:33" ht="15.75" customHeight="1" x14ac:dyDescent="0.2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</row>
    <row r="633" spans="1:33" ht="15.75" customHeight="1" x14ac:dyDescent="0.25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</row>
    <row r="634" spans="1:33" ht="15.75" customHeight="1" x14ac:dyDescent="0.2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</row>
    <row r="635" spans="1:33" ht="15.75" customHeight="1" x14ac:dyDescent="0.25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</row>
    <row r="636" spans="1:33" ht="15.75" customHeight="1" x14ac:dyDescent="0.2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</row>
    <row r="637" spans="1:33" ht="15.75" customHeight="1" x14ac:dyDescent="0.25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</row>
    <row r="638" spans="1:33" ht="15.75" customHeight="1" x14ac:dyDescent="0.2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</row>
    <row r="639" spans="1:33" ht="15.75" customHeight="1" x14ac:dyDescent="0.25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</row>
    <row r="640" spans="1:33" ht="15.75" customHeight="1" x14ac:dyDescent="0.2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</row>
    <row r="641" spans="1:33" ht="15.75" customHeight="1" x14ac:dyDescent="0.25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</row>
    <row r="642" spans="1:33" ht="15.75" customHeight="1" x14ac:dyDescent="0.2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</row>
    <row r="643" spans="1:33" ht="15.75" customHeight="1" x14ac:dyDescent="0.25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</row>
    <row r="644" spans="1:33" ht="15.75" customHeight="1" x14ac:dyDescent="0.2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</row>
    <row r="645" spans="1:33" ht="15.75" customHeight="1" x14ac:dyDescent="0.2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</row>
    <row r="646" spans="1:33" ht="15.75" customHeight="1" x14ac:dyDescent="0.2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</row>
    <row r="647" spans="1:33" ht="15.75" customHeight="1" x14ac:dyDescent="0.25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</row>
    <row r="648" spans="1:33" ht="15.75" customHeight="1" x14ac:dyDescent="0.2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</row>
    <row r="649" spans="1:33" ht="15.75" customHeight="1" x14ac:dyDescent="0.25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</row>
    <row r="650" spans="1:33" ht="15.75" customHeight="1" x14ac:dyDescent="0.2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</row>
    <row r="651" spans="1:33" ht="15.75" customHeight="1" x14ac:dyDescent="0.25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</row>
    <row r="652" spans="1:33" ht="15.75" customHeight="1" x14ac:dyDescent="0.2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</row>
    <row r="653" spans="1:33" ht="15.75" customHeight="1" x14ac:dyDescent="0.2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</row>
    <row r="654" spans="1:33" ht="15.75" customHeight="1" x14ac:dyDescent="0.2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</row>
    <row r="655" spans="1:33" ht="15.75" customHeight="1" x14ac:dyDescent="0.25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</row>
    <row r="656" spans="1:33" ht="15.75" customHeight="1" x14ac:dyDescent="0.2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</row>
    <row r="657" spans="1:33" ht="15.75" customHeight="1" x14ac:dyDescent="0.25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</row>
    <row r="658" spans="1:33" ht="15.75" customHeight="1" x14ac:dyDescent="0.2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</row>
    <row r="659" spans="1:33" ht="15.75" customHeight="1" x14ac:dyDescent="0.25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</row>
    <row r="660" spans="1:33" ht="15.75" customHeight="1" x14ac:dyDescent="0.2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</row>
    <row r="661" spans="1:33" ht="15.75" customHeight="1" x14ac:dyDescent="0.25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</row>
    <row r="662" spans="1:33" ht="15.75" customHeight="1" x14ac:dyDescent="0.2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</row>
    <row r="663" spans="1:33" ht="15.75" customHeight="1" x14ac:dyDescent="0.25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</row>
    <row r="664" spans="1:33" ht="15.75" customHeight="1" x14ac:dyDescent="0.2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</row>
    <row r="665" spans="1:33" ht="15.75" customHeight="1" x14ac:dyDescent="0.2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</row>
    <row r="666" spans="1:33" ht="15.75" customHeight="1" x14ac:dyDescent="0.2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</row>
    <row r="667" spans="1:33" ht="15.75" customHeight="1" x14ac:dyDescent="0.25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</row>
    <row r="668" spans="1:33" ht="15.75" customHeight="1" x14ac:dyDescent="0.2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</row>
    <row r="669" spans="1:33" ht="15.75" customHeight="1" x14ac:dyDescent="0.25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</row>
    <row r="670" spans="1:33" ht="15.75" customHeight="1" x14ac:dyDescent="0.2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</row>
    <row r="671" spans="1:33" ht="15.75" customHeight="1" x14ac:dyDescent="0.25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</row>
    <row r="672" spans="1:33" ht="15.75" customHeight="1" x14ac:dyDescent="0.2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</row>
    <row r="673" spans="1:33" ht="15.75" customHeight="1" x14ac:dyDescent="0.25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</row>
    <row r="674" spans="1:33" ht="15.75" customHeight="1" x14ac:dyDescent="0.2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</row>
    <row r="675" spans="1:33" ht="15.75" customHeight="1" x14ac:dyDescent="0.25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</row>
    <row r="676" spans="1:33" ht="15.75" customHeight="1" x14ac:dyDescent="0.2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</row>
    <row r="677" spans="1:33" ht="15.75" customHeight="1" x14ac:dyDescent="0.25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</row>
    <row r="678" spans="1:33" ht="15.75" customHeight="1" x14ac:dyDescent="0.2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</row>
    <row r="679" spans="1:33" ht="15.75" customHeight="1" x14ac:dyDescent="0.25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</row>
    <row r="680" spans="1:33" ht="15.75" customHeight="1" x14ac:dyDescent="0.2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</row>
    <row r="681" spans="1:33" ht="15.75" customHeight="1" x14ac:dyDescent="0.25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</row>
    <row r="682" spans="1:33" ht="15.75" customHeight="1" x14ac:dyDescent="0.2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</row>
    <row r="683" spans="1:33" ht="15.75" customHeight="1" x14ac:dyDescent="0.2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</row>
    <row r="684" spans="1:33" ht="15.75" customHeight="1" x14ac:dyDescent="0.2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</row>
    <row r="685" spans="1:33" ht="15.75" customHeight="1" x14ac:dyDescent="0.2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</row>
    <row r="686" spans="1:33" ht="15.75" customHeight="1" x14ac:dyDescent="0.2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</row>
    <row r="687" spans="1:33" ht="15.75" customHeight="1" x14ac:dyDescent="0.2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</row>
    <row r="688" spans="1:33" ht="15.75" customHeight="1" x14ac:dyDescent="0.2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</row>
    <row r="689" spans="1:33" ht="15.75" customHeight="1" x14ac:dyDescent="0.2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</row>
    <row r="690" spans="1:33" ht="15.75" customHeight="1" x14ac:dyDescent="0.2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</row>
    <row r="691" spans="1:33" ht="15.75" customHeight="1" x14ac:dyDescent="0.2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</row>
    <row r="692" spans="1:33" ht="15.75" customHeight="1" x14ac:dyDescent="0.2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</row>
    <row r="693" spans="1:33" ht="15.75" customHeight="1" x14ac:dyDescent="0.25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</row>
    <row r="694" spans="1:33" ht="15.75" customHeight="1" x14ac:dyDescent="0.2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</row>
    <row r="695" spans="1:33" ht="15.75" customHeight="1" x14ac:dyDescent="0.25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</row>
    <row r="696" spans="1:33" ht="15.75" customHeight="1" x14ac:dyDescent="0.2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</row>
    <row r="697" spans="1:33" ht="15.75" customHeight="1" x14ac:dyDescent="0.25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</row>
    <row r="698" spans="1:33" ht="15.75" customHeight="1" x14ac:dyDescent="0.2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</row>
    <row r="699" spans="1:33" ht="15.75" customHeight="1" x14ac:dyDescent="0.25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</row>
    <row r="700" spans="1:33" ht="15.75" customHeight="1" x14ac:dyDescent="0.2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</row>
    <row r="701" spans="1:33" ht="15.75" customHeight="1" x14ac:dyDescent="0.25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</row>
    <row r="702" spans="1:33" ht="15.75" customHeight="1" x14ac:dyDescent="0.2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</row>
    <row r="703" spans="1:33" ht="15.75" customHeight="1" x14ac:dyDescent="0.25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</row>
    <row r="704" spans="1:33" ht="15.75" customHeight="1" x14ac:dyDescent="0.2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</row>
    <row r="705" spans="1:33" ht="15.75" customHeight="1" x14ac:dyDescent="0.25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</row>
    <row r="706" spans="1:33" ht="15.75" customHeight="1" x14ac:dyDescent="0.2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</row>
    <row r="707" spans="1:33" ht="15.75" customHeight="1" x14ac:dyDescent="0.25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</row>
    <row r="708" spans="1:33" ht="15.75" customHeight="1" x14ac:dyDescent="0.2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</row>
    <row r="709" spans="1:33" ht="15.75" customHeight="1" x14ac:dyDescent="0.25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</row>
    <row r="710" spans="1:33" ht="15.75" customHeight="1" x14ac:dyDescent="0.2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</row>
    <row r="711" spans="1:33" ht="15.75" customHeight="1" x14ac:dyDescent="0.25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</row>
    <row r="712" spans="1:33" ht="15.75" customHeight="1" x14ac:dyDescent="0.2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</row>
    <row r="713" spans="1:33" ht="15.75" customHeight="1" x14ac:dyDescent="0.25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</row>
    <row r="714" spans="1:33" ht="15.75" customHeight="1" x14ac:dyDescent="0.2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</row>
    <row r="715" spans="1:33" ht="15.75" customHeight="1" x14ac:dyDescent="0.25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</row>
    <row r="716" spans="1:33" ht="15.75" customHeight="1" x14ac:dyDescent="0.2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</row>
    <row r="717" spans="1:33" ht="15.75" customHeight="1" x14ac:dyDescent="0.25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</row>
    <row r="718" spans="1:33" ht="15.75" customHeight="1" x14ac:dyDescent="0.2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</row>
    <row r="719" spans="1:33" ht="15.75" customHeight="1" x14ac:dyDescent="0.25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</row>
    <row r="720" spans="1:33" ht="15.75" customHeight="1" x14ac:dyDescent="0.2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</row>
    <row r="721" spans="1:33" ht="15.75" customHeight="1" x14ac:dyDescent="0.25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</row>
    <row r="722" spans="1:33" ht="15.75" customHeight="1" x14ac:dyDescent="0.2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</row>
    <row r="723" spans="1:33" ht="15.75" customHeight="1" x14ac:dyDescent="0.25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</row>
    <row r="724" spans="1:33" ht="15.75" customHeight="1" x14ac:dyDescent="0.2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</row>
    <row r="725" spans="1:33" ht="15.75" customHeight="1" x14ac:dyDescent="0.2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</row>
    <row r="726" spans="1:33" ht="15.75" customHeight="1" x14ac:dyDescent="0.2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</row>
    <row r="727" spans="1:33" ht="15.75" customHeight="1" x14ac:dyDescent="0.25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</row>
    <row r="728" spans="1:33" ht="15.75" customHeight="1" x14ac:dyDescent="0.2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</row>
    <row r="729" spans="1:33" ht="15.75" customHeight="1" x14ac:dyDescent="0.25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</row>
    <row r="730" spans="1:33" ht="15.75" customHeight="1" x14ac:dyDescent="0.2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</row>
    <row r="731" spans="1:33" ht="15.75" customHeight="1" x14ac:dyDescent="0.25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</row>
    <row r="732" spans="1:33" ht="15.75" customHeight="1" x14ac:dyDescent="0.2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</row>
    <row r="733" spans="1:33" ht="15.75" customHeight="1" x14ac:dyDescent="0.25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</row>
    <row r="734" spans="1:33" ht="15.75" customHeight="1" x14ac:dyDescent="0.2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</row>
    <row r="735" spans="1:33" ht="15.75" customHeight="1" x14ac:dyDescent="0.25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</row>
    <row r="736" spans="1:33" ht="15.75" customHeight="1" x14ac:dyDescent="0.2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</row>
    <row r="737" spans="1:33" ht="15.75" customHeight="1" x14ac:dyDescent="0.25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</row>
    <row r="738" spans="1:33" ht="15.75" customHeight="1" x14ac:dyDescent="0.2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</row>
    <row r="739" spans="1:33" ht="15.75" customHeight="1" x14ac:dyDescent="0.25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</row>
    <row r="740" spans="1:33" ht="15.75" customHeight="1" x14ac:dyDescent="0.2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</row>
    <row r="741" spans="1:33" ht="15.75" customHeight="1" x14ac:dyDescent="0.25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</row>
    <row r="742" spans="1:33" ht="15.75" customHeight="1" x14ac:dyDescent="0.2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</row>
    <row r="743" spans="1:33" ht="15.75" customHeight="1" x14ac:dyDescent="0.25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</row>
    <row r="744" spans="1:33" ht="15.75" customHeight="1" x14ac:dyDescent="0.2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</row>
    <row r="745" spans="1:33" ht="15.75" customHeight="1" x14ac:dyDescent="0.25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</row>
    <row r="746" spans="1:33" ht="15.75" customHeight="1" x14ac:dyDescent="0.2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</row>
    <row r="747" spans="1:33" ht="15.75" customHeight="1" x14ac:dyDescent="0.25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</row>
    <row r="748" spans="1:33" ht="15.75" customHeight="1" x14ac:dyDescent="0.2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</row>
    <row r="749" spans="1:33" ht="15.75" customHeight="1" x14ac:dyDescent="0.25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</row>
    <row r="750" spans="1:33" ht="15.75" customHeight="1" x14ac:dyDescent="0.2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</row>
    <row r="751" spans="1:33" ht="15.75" customHeight="1" x14ac:dyDescent="0.25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</row>
    <row r="752" spans="1:33" ht="15.75" customHeight="1" x14ac:dyDescent="0.2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</row>
    <row r="753" spans="1:33" ht="15.75" customHeight="1" x14ac:dyDescent="0.2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</row>
    <row r="754" spans="1:33" ht="15.75" customHeight="1" x14ac:dyDescent="0.2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</row>
    <row r="755" spans="1:33" ht="15.75" customHeight="1" x14ac:dyDescent="0.25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</row>
    <row r="756" spans="1:33" ht="15.75" customHeight="1" x14ac:dyDescent="0.2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</row>
    <row r="757" spans="1:33" ht="15.75" customHeight="1" x14ac:dyDescent="0.25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</row>
    <row r="758" spans="1:33" ht="15.75" customHeight="1" x14ac:dyDescent="0.2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</row>
    <row r="759" spans="1:33" ht="15.75" customHeight="1" x14ac:dyDescent="0.25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</row>
    <row r="760" spans="1:33" ht="15.75" customHeight="1" x14ac:dyDescent="0.2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</row>
    <row r="761" spans="1:33" ht="15.75" customHeight="1" x14ac:dyDescent="0.25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</row>
    <row r="762" spans="1:33" ht="15.75" customHeight="1" x14ac:dyDescent="0.2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</row>
    <row r="763" spans="1:33" ht="15.75" customHeight="1" x14ac:dyDescent="0.25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</row>
    <row r="764" spans="1:33" ht="15.75" customHeight="1" x14ac:dyDescent="0.2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</row>
    <row r="765" spans="1:33" ht="15.75" customHeight="1" x14ac:dyDescent="0.25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</row>
    <row r="766" spans="1:33" ht="15.75" customHeight="1" x14ac:dyDescent="0.2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</row>
    <row r="767" spans="1:33" ht="15.75" customHeight="1" x14ac:dyDescent="0.25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</row>
    <row r="768" spans="1:33" ht="15.75" customHeight="1" x14ac:dyDescent="0.2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</row>
    <row r="769" spans="1:33" ht="15.75" customHeight="1" x14ac:dyDescent="0.25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</row>
    <row r="770" spans="1:33" ht="15.75" customHeight="1" x14ac:dyDescent="0.2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</row>
    <row r="771" spans="1:33" ht="15.75" customHeight="1" x14ac:dyDescent="0.25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</row>
    <row r="772" spans="1:33" ht="15.75" customHeight="1" x14ac:dyDescent="0.2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</row>
    <row r="773" spans="1:33" ht="15.75" customHeight="1" x14ac:dyDescent="0.25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</row>
    <row r="774" spans="1:33" ht="15.75" customHeight="1" x14ac:dyDescent="0.2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</row>
    <row r="775" spans="1:33" ht="15.75" customHeight="1" x14ac:dyDescent="0.25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</row>
    <row r="776" spans="1:33" ht="15.75" customHeight="1" x14ac:dyDescent="0.2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</row>
    <row r="777" spans="1:33" ht="15.75" customHeight="1" x14ac:dyDescent="0.25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</row>
    <row r="778" spans="1:33" ht="15.75" customHeight="1" x14ac:dyDescent="0.2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</row>
    <row r="779" spans="1:33" ht="15.75" customHeight="1" x14ac:dyDescent="0.25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</row>
    <row r="780" spans="1:33" ht="15.75" customHeight="1" x14ac:dyDescent="0.2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</row>
    <row r="781" spans="1:33" ht="15.75" customHeight="1" x14ac:dyDescent="0.25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</row>
    <row r="782" spans="1:33" ht="15.75" customHeight="1" x14ac:dyDescent="0.2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</row>
    <row r="783" spans="1:33" ht="15.75" customHeight="1" x14ac:dyDescent="0.25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</row>
    <row r="784" spans="1:33" ht="15.75" customHeight="1" x14ac:dyDescent="0.2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</row>
    <row r="785" spans="1:33" ht="15.75" customHeight="1" x14ac:dyDescent="0.25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</row>
    <row r="786" spans="1:33" ht="15.75" customHeight="1" x14ac:dyDescent="0.2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</row>
    <row r="787" spans="1:33" ht="15.75" customHeight="1" x14ac:dyDescent="0.25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</row>
    <row r="788" spans="1:33" ht="15.75" customHeight="1" x14ac:dyDescent="0.2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</row>
    <row r="789" spans="1:33" ht="15.75" customHeight="1" x14ac:dyDescent="0.2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</row>
    <row r="790" spans="1:33" ht="15.75" customHeight="1" x14ac:dyDescent="0.2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</row>
    <row r="791" spans="1:33" ht="15.75" customHeight="1" x14ac:dyDescent="0.25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</row>
    <row r="792" spans="1:33" ht="15.75" customHeight="1" x14ac:dyDescent="0.2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</row>
    <row r="793" spans="1:33" ht="15.75" customHeight="1" x14ac:dyDescent="0.25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</row>
    <row r="794" spans="1:33" ht="15.75" customHeight="1" x14ac:dyDescent="0.2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</row>
    <row r="795" spans="1:33" ht="15.75" customHeight="1" x14ac:dyDescent="0.25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</row>
    <row r="796" spans="1:33" ht="15.75" customHeight="1" x14ac:dyDescent="0.2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</row>
    <row r="797" spans="1:33" ht="15.75" customHeight="1" x14ac:dyDescent="0.25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</row>
    <row r="798" spans="1:33" ht="15.75" customHeight="1" x14ac:dyDescent="0.2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</row>
    <row r="799" spans="1:33" ht="15.75" customHeight="1" x14ac:dyDescent="0.25">
      <c r="A799" s="145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</row>
    <row r="800" spans="1:33" ht="15.75" customHeight="1" x14ac:dyDescent="0.2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</row>
    <row r="801" spans="1:33" ht="15.75" customHeight="1" x14ac:dyDescent="0.25">
      <c r="A801" s="145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</row>
    <row r="802" spans="1:33" ht="15.75" customHeight="1" x14ac:dyDescent="0.2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</row>
    <row r="803" spans="1:33" ht="15.75" customHeight="1" x14ac:dyDescent="0.25">
      <c r="A803" s="145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  <c r="AB803" s="145"/>
      <c r="AC803" s="145"/>
      <c r="AD803" s="145"/>
      <c r="AE803" s="145"/>
      <c r="AF803" s="145"/>
      <c r="AG803" s="145"/>
    </row>
    <row r="804" spans="1:33" ht="15.75" customHeight="1" x14ac:dyDescent="0.2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  <c r="AB804" s="145"/>
      <c r="AC804" s="145"/>
      <c r="AD804" s="145"/>
      <c r="AE804" s="145"/>
      <c r="AF804" s="145"/>
      <c r="AG804" s="145"/>
    </row>
    <row r="805" spans="1:33" ht="15.75" customHeight="1" x14ac:dyDescent="0.25">
      <c r="A805" s="145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  <c r="AB805" s="145"/>
      <c r="AC805" s="145"/>
      <c r="AD805" s="145"/>
      <c r="AE805" s="145"/>
      <c r="AF805" s="145"/>
      <c r="AG805" s="145"/>
    </row>
    <row r="806" spans="1:33" ht="15.75" customHeight="1" x14ac:dyDescent="0.2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  <c r="AB806" s="145"/>
      <c r="AC806" s="145"/>
      <c r="AD806" s="145"/>
      <c r="AE806" s="145"/>
      <c r="AF806" s="145"/>
      <c r="AG806" s="145"/>
    </row>
    <row r="807" spans="1:33" ht="15.75" customHeight="1" x14ac:dyDescent="0.25">
      <c r="A807" s="145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145"/>
      <c r="AC807" s="145"/>
      <c r="AD807" s="145"/>
      <c r="AE807" s="145"/>
      <c r="AF807" s="145"/>
      <c r="AG807" s="145"/>
    </row>
    <row r="808" spans="1:33" ht="15.75" customHeight="1" x14ac:dyDescent="0.2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  <c r="AB808" s="145"/>
      <c r="AC808" s="145"/>
      <c r="AD808" s="145"/>
      <c r="AE808" s="145"/>
      <c r="AF808" s="145"/>
      <c r="AG808" s="145"/>
    </row>
    <row r="809" spans="1:33" ht="15.75" customHeight="1" x14ac:dyDescent="0.25">
      <c r="A809" s="145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  <c r="AB809" s="145"/>
      <c r="AC809" s="145"/>
      <c r="AD809" s="145"/>
      <c r="AE809" s="145"/>
      <c r="AF809" s="145"/>
      <c r="AG809" s="145"/>
    </row>
    <row r="810" spans="1:33" ht="15.75" customHeight="1" x14ac:dyDescent="0.2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  <c r="AB810" s="145"/>
      <c r="AC810" s="145"/>
      <c r="AD810" s="145"/>
      <c r="AE810" s="145"/>
      <c r="AF810" s="145"/>
      <c r="AG810" s="145"/>
    </row>
    <row r="811" spans="1:33" ht="15.75" customHeight="1" x14ac:dyDescent="0.25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  <c r="AB811" s="145"/>
      <c r="AC811" s="145"/>
      <c r="AD811" s="145"/>
      <c r="AE811" s="145"/>
      <c r="AF811" s="145"/>
      <c r="AG811" s="145"/>
    </row>
    <row r="812" spans="1:33" ht="15.75" customHeight="1" x14ac:dyDescent="0.2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  <c r="AB812" s="145"/>
      <c r="AC812" s="145"/>
      <c r="AD812" s="145"/>
      <c r="AE812" s="145"/>
      <c r="AF812" s="145"/>
      <c r="AG812" s="145"/>
    </row>
    <row r="813" spans="1:33" ht="15.75" customHeight="1" x14ac:dyDescent="0.25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  <c r="AB813" s="145"/>
      <c r="AC813" s="145"/>
      <c r="AD813" s="145"/>
      <c r="AE813" s="145"/>
      <c r="AF813" s="145"/>
      <c r="AG813" s="145"/>
    </row>
    <row r="814" spans="1:33" ht="15.75" customHeight="1" x14ac:dyDescent="0.2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  <c r="AB814" s="145"/>
      <c r="AC814" s="145"/>
      <c r="AD814" s="145"/>
      <c r="AE814" s="145"/>
      <c r="AF814" s="145"/>
      <c r="AG814" s="145"/>
    </row>
    <row r="815" spans="1:33" ht="15.75" customHeight="1" x14ac:dyDescent="0.25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  <c r="AB815" s="145"/>
      <c r="AC815" s="145"/>
      <c r="AD815" s="145"/>
      <c r="AE815" s="145"/>
      <c r="AF815" s="145"/>
      <c r="AG815" s="145"/>
    </row>
    <row r="816" spans="1:33" ht="15.75" customHeight="1" x14ac:dyDescent="0.2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  <c r="AB816" s="145"/>
      <c r="AC816" s="145"/>
      <c r="AD816" s="145"/>
      <c r="AE816" s="145"/>
      <c r="AF816" s="145"/>
      <c r="AG816" s="145"/>
    </row>
    <row r="817" spans="1:33" ht="15.75" customHeight="1" x14ac:dyDescent="0.25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  <c r="AB817" s="145"/>
      <c r="AC817" s="145"/>
      <c r="AD817" s="145"/>
      <c r="AE817" s="145"/>
      <c r="AF817" s="145"/>
      <c r="AG817" s="145"/>
    </row>
    <row r="818" spans="1:33" ht="15.75" customHeight="1" x14ac:dyDescent="0.2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  <c r="AB818" s="145"/>
      <c r="AC818" s="145"/>
      <c r="AD818" s="145"/>
      <c r="AE818" s="145"/>
      <c r="AF818" s="145"/>
      <c r="AG818" s="145"/>
    </row>
    <row r="819" spans="1:33" ht="15.75" customHeight="1" x14ac:dyDescent="0.25">
      <c r="A819" s="145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  <c r="AB819" s="145"/>
      <c r="AC819" s="145"/>
      <c r="AD819" s="145"/>
      <c r="AE819" s="145"/>
      <c r="AF819" s="145"/>
      <c r="AG819" s="145"/>
    </row>
    <row r="820" spans="1:33" ht="15.75" customHeight="1" x14ac:dyDescent="0.2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  <c r="AB820" s="145"/>
      <c r="AC820" s="145"/>
      <c r="AD820" s="145"/>
      <c r="AE820" s="145"/>
      <c r="AF820" s="145"/>
      <c r="AG820" s="145"/>
    </row>
    <row r="821" spans="1:33" ht="15.75" customHeight="1" x14ac:dyDescent="0.25">
      <c r="A821" s="145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  <c r="AC821" s="145"/>
      <c r="AD821" s="145"/>
      <c r="AE821" s="145"/>
      <c r="AF821" s="145"/>
      <c r="AG821" s="145"/>
    </row>
    <row r="822" spans="1:33" ht="15.75" customHeight="1" x14ac:dyDescent="0.2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45"/>
      <c r="AF822" s="145"/>
      <c r="AG822" s="145"/>
    </row>
    <row r="823" spans="1:33" ht="15.75" customHeight="1" x14ac:dyDescent="0.25">
      <c r="A823" s="145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  <c r="AC823" s="145"/>
      <c r="AD823" s="145"/>
      <c r="AE823" s="145"/>
      <c r="AF823" s="145"/>
      <c r="AG823" s="145"/>
    </row>
    <row r="824" spans="1:33" ht="15.75" customHeight="1" x14ac:dyDescent="0.2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  <c r="AB824" s="145"/>
      <c r="AC824" s="145"/>
      <c r="AD824" s="145"/>
      <c r="AE824" s="145"/>
      <c r="AF824" s="145"/>
      <c r="AG824" s="145"/>
    </row>
    <row r="825" spans="1:33" ht="15.75" customHeight="1" x14ac:dyDescent="0.25">
      <c r="A825" s="145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  <c r="AB825" s="145"/>
      <c r="AC825" s="145"/>
      <c r="AD825" s="145"/>
      <c r="AE825" s="145"/>
      <c r="AF825" s="145"/>
      <c r="AG825" s="145"/>
    </row>
    <row r="826" spans="1:33" ht="15.75" customHeight="1" x14ac:dyDescent="0.2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  <c r="AB826" s="145"/>
      <c r="AC826" s="145"/>
      <c r="AD826" s="145"/>
      <c r="AE826" s="145"/>
      <c r="AF826" s="145"/>
      <c r="AG826" s="145"/>
    </row>
    <row r="827" spans="1:33" ht="15.75" customHeight="1" x14ac:dyDescent="0.25">
      <c r="A827" s="145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  <c r="AB827" s="145"/>
      <c r="AC827" s="145"/>
      <c r="AD827" s="145"/>
      <c r="AE827" s="145"/>
      <c r="AF827" s="145"/>
      <c r="AG827" s="145"/>
    </row>
    <row r="828" spans="1:33" ht="15.75" customHeight="1" x14ac:dyDescent="0.2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  <c r="AB828" s="145"/>
      <c r="AC828" s="145"/>
      <c r="AD828" s="145"/>
      <c r="AE828" s="145"/>
      <c r="AF828" s="145"/>
      <c r="AG828" s="145"/>
    </row>
    <row r="829" spans="1:33" ht="15.75" customHeight="1" x14ac:dyDescent="0.25">
      <c r="A829" s="145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  <c r="AB829" s="145"/>
      <c r="AC829" s="145"/>
      <c r="AD829" s="145"/>
      <c r="AE829" s="145"/>
      <c r="AF829" s="145"/>
      <c r="AG829" s="145"/>
    </row>
    <row r="830" spans="1:33" ht="15.75" customHeight="1" x14ac:dyDescent="0.2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45"/>
      <c r="AF830" s="145"/>
      <c r="AG830" s="145"/>
    </row>
    <row r="831" spans="1:33" ht="15.75" customHeight="1" x14ac:dyDescent="0.25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45"/>
      <c r="AF831" s="145"/>
      <c r="AG831" s="145"/>
    </row>
    <row r="832" spans="1:33" ht="15.75" customHeight="1" x14ac:dyDescent="0.2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45"/>
      <c r="AF832" s="145"/>
      <c r="AG832" s="145"/>
    </row>
    <row r="833" spans="1:33" ht="15.75" customHeight="1" x14ac:dyDescent="0.25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45"/>
      <c r="AF833" s="145"/>
      <c r="AG833" s="145"/>
    </row>
    <row r="834" spans="1:33" ht="15.75" customHeight="1" x14ac:dyDescent="0.2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45"/>
      <c r="AF834" s="145"/>
      <c r="AG834" s="145"/>
    </row>
    <row r="835" spans="1:33" ht="15.75" customHeight="1" x14ac:dyDescent="0.25">
      <c r="A835" s="145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45"/>
      <c r="AF835" s="145"/>
      <c r="AG835" s="145"/>
    </row>
    <row r="836" spans="1:33" ht="15.75" customHeight="1" x14ac:dyDescent="0.2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45"/>
      <c r="AF836" s="145"/>
      <c r="AG836" s="145"/>
    </row>
    <row r="837" spans="1:33" ht="15.75" customHeight="1" x14ac:dyDescent="0.25">
      <c r="A837" s="145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  <c r="AC837" s="145"/>
      <c r="AD837" s="145"/>
      <c r="AE837" s="145"/>
      <c r="AF837" s="145"/>
      <c r="AG837" s="145"/>
    </row>
    <row r="838" spans="1:33" ht="15.75" customHeight="1" x14ac:dyDescent="0.2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  <c r="AB838" s="145"/>
      <c r="AC838" s="145"/>
      <c r="AD838" s="145"/>
      <c r="AE838" s="145"/>
      <c r="AF838" s="145"/>
      <c r="AG838" s="145"/>
    </row>
    <row r="839" spans="1:33" ht="15.75" customHeight="1" x14ac:dyDescent="0.25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  <c r="AC839" s="145"/>
      <c r="AD839" s="145"/>
      <c r="AE839" s="145"/>
      <c r="AF839" s="145"/>
      <c r="AG839" s="145"/>
    </row>
    <row r="840" spans="1:33" ht="15.75" customHeight="1" x14ac:dyDescent="0.2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  <c r="AB840" s="145"/>
      <c r="AC840" s="145"/>
      <c r="AD840" s="145"/>
      <c r="AE840" s="145"/>
      <c r="AF840" s="145"/>
      <c r="AG840" s="145"/>
    </row>
    <row r="841" spans="1:33" ht="15.75" customHeight="1" x14ac:dyDescent="0.25">
      <c r="A841" s="145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  <c r="AB841" s="145"/>
      <c r="AC841" s="145"/>
      <c r="AD841" s="145"/>
      <c r="AE841" s="145"/>
      <c r="AF841" s="145"/>
      <c r="AG841" s="145"/>
    </row>
    <row r="842" spans="1:33" ht="15.75" customHeight="1" x14ac:dyDescent="0.2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  <c r="AB842" s="145"/>
      <c r="AC842" s="145"/>
      <c r="AD842" s="145"/>
      <c r="AE842" s="145"/>
      <c r="AF842" s="145"/>
      <c r="AG842" s="145"/>
    </row>
    <row r="843" spans="1:33" ht="15.75" customHeight="1" x14ac:dyDescent="0.25">
      <c r="A843" s="145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  <c r="AB843" s="145"/>
      <c r="AC843" s="145"/>
      <c r="AD843" s="145"/>
      <c r="AE843" s="145"/>
      <c r="AF843" s="145"/>
      <c r="AG843" s="145"/>
    </row>
    <row r="844" spans="1:33" ht="15.75" customHeight="1" x14ac:dyDescent="0.2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  <c r="AB844" s="145"/>
      <c r="AC844" s="145"/>
      <c r="AD844" s="145"/>
      <c r="AE844" s="145"/>
      <c r="AF844" s="145"/>
      <c r="AG844" s="145"/>
    </row>
    <row r="845" spans="1:33" ht="15.75" customHeight="1" x14ac:dyDescent="0.25">
      <c r="A845" s="145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  <c r="AB845" s="145"/>
      <c r="AC845" s="145"/>
      <c r="AD845" s="145"/>
      <c r="AE845" s="145"/>
      <c r="AF845" s="145"/>
      <c r="AG845" s="145"/>
    </row>
    <row r="846" spans="1:33" ht="15.75" customHeight="1" x14ac:dyDescent="0.2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  <c r="AB846" s="145"/>
      <c r="AC846" s="145"/>
      <c r="AD846" s="145"/>
      <c r="AE846" s="145"/>
      <c r="AF846" s="145"/>
      <c r="AG846" s="145"/>
    </row>
    <row r="847" spans="1:33" ht="15.75" customHeight="1" x14ac:dyDescent="0.25">
      <c r="A847" s="145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  <c r="AB847" s="145"/>
      <c r="AC847" s="145"/>
      <c r="AD847" s="145"/>
      <c r="AE847" s="145"/>
      <c r="AF847" s="145"/>
      <c r="AG847" s="145"/>
    </row>
    <row r="848" spans="1:33" ht="15.75" customHeight="1" x14ac:dyDescent="0.2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  <c r="AB848" s="145"/>
      <c r="AC848" s="145"/>
      <c r="AD848" s="145"/>
      <c r="AE848" s="145"/>
      <c r="AF848" s="145"/>
      <c r="AG848" s="145"/>
    </row>
    <row r="849" spans="1:33" ht="15.75" customHeight="1" x14ac:dyDescent="0.25">
      <c r="A849" s="145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  <c r="AB849" s="145"/>
      <c r="AC849" s="145"/>
      <c r="AD849" s="145"/>
      <c r="AE849" s="145"/>
      <c r="AF849" s="145"/>
      <c r="AG849" s="145"/>
    </row>
    <row r="850" spans="1:33" ht="15.75" customHeight="1" x14ac:dyDescent="0.2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  <c r="AB850" s="145"/>
      <c r="AC850" s="145"/>
      <c r="AD850" s="145"/>
      <c r="AE850" s="145"/>
      <c r="AF850" s="145"/>
      <c r="AG850" s="145"/>
    </row>
    <row r="851" spans="1:33" ht="15.75" customHeight="1" x14ac:dyDescent="0.25">
      <c r="A851" s="145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  <c r="AB851" s="145"/>
      <c r="AC851" s="145"/>
      <c r="AD851" s="145"/>
      <c r="AE851" s="145"/>
      <c r="AF851" s="145"/>
      <c r="AG851" s="145"/>
    </row>
    <row r="852" spans="1:33" ht="15.75" customHeight="1" x14ac:dyDescent="0.2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  <c r="AB852" s="145"/>
      <c r="AC852" s="145"/>
      <c r="AD852" s="145"/>
      <c r="AE852" s="145"/>
      <c r="AF852" s="145"/>
      <c r="AG852" s="145"/>
    </row>
    <row r="853" spans="1:33" ht="15.75" customHeight="1" x14ac:dyDescent="0.25">
      <c r="A853" s="145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  <c r="AB853" s="145"/>
      <c r="AC853" s="145"/>
      <c r="AD853" s="145"/>
      <c r="AE853" s="145"/>
      <c r="AF853" s="145"/>
      <c r="AG853" s="145"/>
    </row>
    <row r="854" spans="1:33" ht="15.75" customHeight="1" x14ac:dyDescent="0.2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  <c r="AB854" s="145"/>
      <c r="AC854" s="145"/>
      <c r="AD854" s="145"/>
      <c r="AE854" s="145"/>
      <c r="AF854" s="145"/>
      <c r="AG854" s="145"/>
    </row>
    <row r="855" spans="1:33" ht="15.75" customHeight="1" x14ac:dyDescent="0.25">
      <c r="A855" s="145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  <c r="AB855" s="145"/>
      <c r="AC855" s="145"/>
      <c r="AD855" s="145"/>
      <c r="AE855" s="145"/>
      <c r="AF855" s="145"/>
      <c r="AG855" s="145"/>
    </row>
    <row r="856" spans="1:33" ht="15.75" customHeight="1" x14ac:dyDescent="0.2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  <c r="AA856" s="145"/>
      <c r="AB856" s="145"/>
      <c r="AC856" s="145"/>
      <c r="AD856" s="145"/>
      <c r="AE856" s="145"/>
      <c r="AF856" s="145"/>
      <c r="AG856" s="145"/>
    </row>
    <row r="857" spans="1:33" ht="15.75" customHeight="1" x14ac:dyDescent="0.25">
      <c r="A857" s="145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  <c r="AB857" s="145"/>
      <c r="AC857" s="145"/>
      <c r="AD857" s="145"/>
      <c r="AE857" s="145"/>
      <c r="AF857" s="145"/>
      <c r="AG857" s="145"/>
    </row>
    <row r="858" spans="1:33" ht="15.75" customHeight="1" x14ac:dyDescent="0.2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/>
      <c r="AB858" s="145"/>
      <c r="AC858" s="145"/>
      <c r="AD858" s="145"/>
      <c r="AE858" s="145"/>
      <c r="AF858" s="145"/>
      <c r="AG858" s="145"/>
    </row>
    <row r="859" spans="1:33" ht="15.75" customHeight="1" x14ac:dyDescent="0.25">
      <c r="A859" s="145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  <c r="AB859" s="145"/>
      <c r="AC859" s="145"/>
      <c r="AD859" s="145"/>
      <c r="AE859" s="145"/>
      <c r="AF859" s="145"/>
      <c r="AG859" s="145"/>
    </row>
    <row r="860" spans="1:33" ht="15.75" customHeight="1" x14ac:dyDescent="0.2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  <c r="AB860" s="145"/>
      <c r="AC860" s="145"/>
      <c r="AD860" s="145"/>
      <c r="AE860" s="145"/>
      <c r="AF860" s="145"/>
      <c r="AG860" s="145"/>
    </row>
    <row r="861" spans="1:33" ht="15.75" customHeight="1" x14ac:dyDescent="0.25">
      <c r="A861" s="145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  <c r="AB861" s="145"/>
      <c r="AC861" s="145"/>
      <c r="AD861" s="145"/>
      <c r="AE861" s="145"/>
      <c r="AF861" s="145"/>
      <c r="AG861" s="145"/>
    </row>
    <row r="862" spans="1:33" ht="15.75" customHeight="1" x14ac:dyDescent="0.2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  <c r="AB862" s="145"/>
      <c r="AC862" s="145"/>
      <c r="AD862" s="145"/>
      <c r="AE862" s="145"/>
      <c r="AF862" s="145"/>
      <c r="AG862" s="145"/>
    </row>
    <row r="863" spans="1:33" ht="15.75" customHeight="1" x14ac:dyDescent="0.25">
      <c r="A863" s="145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  <c r="AB863" s="145"/>
      <c r="AC863" s="145"/>
      <c r="AD863" s="145"/>
      <c r="AE863" s="145"/>
      <c r="AF863" s="145"/>
      <c r="AG863" s="145"/>
    </row>
    <row r="864" spans="1:33" ht="15.75" customHeight="1" x14ac:dyDescent="0.2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  <c r="AB864" s="145"/>
      <c r="AC864" s="145"/>
      <c r="AD864" s="145"/>
      <c r="AE864" s="145"/>
      <c r="AF864" s="145"/>
      <c r="AG864" s="145"/>
    </row>
    <row r="865" spans="1:33" ht="15.75" customHeight="1" x14ac:dyDescent="0.25">
      <c r="A865" s="145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  <c r="AB865" s="145"/>
      <c r="AC865" s="145"/>
      <c r="AD865" s="145"/>
      <c r="AE865" s="145"/>
      <c r="AF865" s="145"/>
      <c r="AG865" s="145"/>
    </row>
    <row r="866" spans="1:33" ht="15.75" customHeight="1" x14ac:dyDescent="0.2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  <c r="AB866" s="145"/>
      <c r="AC866" s="145"/>
      <c r="AD866" s="145"/>
      <c r="AE866" s="145"/>
      <c r="AF866" s="145"/>
      <c r="AG866" s="145"/>
    </row>
    <row r="867" spans="1:33" ht="15.75" customHeight="1" x14ac:dyDescent="0.25">
      <c r="A867" s="145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  <c r="AB867" s="145"/>
      <c r="AC867" s="145"/>
      <c r="AD867" s="145"/>
      <c r="AE867" s="145"/>
      <c r="AF867" s="145"/>
      <c r="AG867" s="145"/>
    </row>
    <row r="868" spans="1:33" ht="15.75" customHeight="1" x14ac:dyDescent="0.2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  <c r="AB868" s="145"/>
      <c r="AC868" s="145"/>
      <c r="AD868" s="145"/>
      <c r="AE868" s="145"/>
      <c r="AF868" s="145"/>
      <c r="AG868" s="145"/>
    </row>
    <row r="869" spans="1:33" ht="15.75" customHeight="1" x14ac:dyDescent="0.25">
      <c r="A869" s="145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  <c r="AB869" s="145"/>
      <c r="AC869" s="145"/>
      <c r="AD869" s="145"/>
      <c r="AE869" s="145"/>
      <c r="AF869" s="145"/>
      <c r="AG869" s="145"/>
    </row>
    <row r="870" spans="1:33" ht="15.75" customHeight="1" x14ac:dyDescent="0.2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  <c r="AB870" s="145"/>
      <c r="AC870" s="145"/>
      <c r="AD870" s="145"/>
      <c r="AE870" s="145"/>
      <c r="AF870" s="145"/>
      <c r="AG870" s="145"/>
    </row>
    <row r="871" spans="1:33" ht="15.75" customHeight="1" x14ac:dyDescent="0.25">
      <c r="A871" s="145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  <c r="AB871" s="145"/>
      <c r="AC871" s="145"/>
      <c r="AD871" s="145"/>
      <c r="AE871" s="145"/>
      <c r="AF871" s="145"/>
      <c r="AG871" s="145"/>
    </row>
    <row r="872" spans="1:33" ht="15.75" customHeight="1" x14ac:dyDescent="0.2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  <c r="AB872" s="145"/>
      <c r="AC872" s="145"/>
      <c r="AD872" s="145"/>
      <c r="AE872" s="145"/>
      <c r="AF872" s="145"/>
      <c r="AG872" s="145"/>
    </row>
    <row r="873" spans="1:33" ht="15.75" customHeight="1" x14ac:dyDescent="0.25">
      <c r="A873" s="145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45"/>
      <c r="AF873" s="145"/>
      <c r="AG873" s="145"/>
    </row>
    <row r="874" spans="1:33" ht="15.75" customHeight="1" x14ac:dyDescent="0.2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45"/>
      <c r="AF874" s="145"/>
      <c r="AG874" s="145"/>
    </row>
    <row r="875" spans="1:33" ht="15.75" customHeight="1" x14ac:dyDescent="0.25">
      <c r="A875" s="145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  <c r="AB875" s="145"/>
      <c r="AC875" s="145"/>
      <c r="AD875" s="145"/>
      <c r="AE875" s="145"/>
      <c r="AF875" s="145"/>
      <c r="AG875" s="145"/>
    </row>
    <row r="876" spans="1:33" ht="15.75" customHeight="1" x14ac:dyDescent="0.2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45"/>
      <c r="AF876" s="145"/>
      <c r="AG876" s="145"/>
    </row>
    <row r="877" spans="1:33" ht="15.75" customHeight="1" x14ac:dyDescent="0.25">
      <c r="A877" s="145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45"/>
      <c r="AF877" s="145"/>
      <c r="AG877" s="145"/>
    </row>
    <row r="878" spans="1:33" ht="15.75" customHeight="1" x14ac:dyDescent="0.2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45"/>
      <c r="AF878" s="145"/>
      <c r="AG878" s="145"/>
    </row>
    <row r="879" spans="1:33" ht="15.75" customHeight="1" x14ac:dyDescent="0.25">
      <c r="A879" s="145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45"/>
      <c r="AF879" s="145"/>
      <c r="AG879" s="145"/>
    </row>
    <row r="880" spans="1:33" ht="15.75" customHeight="1" x14ac:dyDescent="0.2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45"/>
      <c r="AF880" s="145"/>
      <c r="AG880" s="145"/>
    </row>
    <row r="881" spans="1:33" ht="15.75" customHeight="1" x14ac:dyDescent="0.25">
      <c r="A881" s="145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  <c r="AB881" s="145"/>
      <c r="AC881" s="145"/>
      <c r="AD881" s="145"/>
      <c r="AE881" s="145"/>
      <c r="AF881" s="145"/>
      <c r="AG881" s="145"/>
    </row>
    <row r="882" spans="1:33" ht="15.75" customHeight="1" x14ac:dyDescent="0.2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  <c r="AB882" s="145"/>
      <c r="AC882" s="145"/>
      <c r="AD882" s="145"/>
      <c r="AE882" s="145"/>
      <c r="AF882" s="145"/>
      <c r="AG882" s="145"/>
    </row>
    <row r="883" spans="1:33" ht="15.75" customHeight="1" x14ac:dyDescent="0.25">
      <c r="A883" s="145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145"/>
      <c r="AC883" s="145"/>
      <c r="AD883" s="145"/>
      <c r="AE883" s="145"/>
      <c r="AF883" s="145"/>
      <c r="AG883" s="145"/>
    </row>
    <row r="884" spans="1:33" ht="15.75" customHeight="1" x14ac:dyDescent="0.2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45"/>
      <c r="AF884" s="145"/>
      <c r="AG884" s="145"/>
    </row>
    <row r="885" spans="1:33" ht="15.75" customHeight="1" x14ac:dyDescent="0.25">
      <c r="A885" s="145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45"/>
      <c r="AF885" s="145"/>
      <c r="AG885" s="145"/>
    </row>
    <row r="886" spans="1:33" ht="15.75" customHeight="1" x14ac:dyDescent="0.2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45"/>
      <c r="AF886" s="145"/>
      <c r="AG886" s="145"/>
    </row>
    <row r="887" spans="1:33" ht="15.75" customHeight="1" x14ac:dyDescent="0.25">
      <c r="A887" s="145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145"/>
      <c r="AC887" s="145"/>
      <c r="AD887" s="145"/>
      <c r="AE887" s="145"/>
      <c r="AF887" s="145"/>
      <c r="AG887" s="145"/>
    </row>
    <row r="888" spans="1:33" ht="15.75" customHeight="1" x14ac:dyDescent="0.2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  <c r="AB888" s="145"/>
      <c r="AC888" s="145"/>
      <c r="AD888" s="145"/>
      <c r="AE888" s="145"/>
      <c r="AF888" s="145"/>
      <c r="AG888" s="145"/>
    </row>
    <row r="889" spans="1:33" ht="15.75" customHeight="1" x14ac:dyDescent="0.25">
      <c r="A889" s="145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  <c r="AB889" s="145"/>
      <c r="AC889" s="145"/>
      <c r="AD889" s="145"/>
      <c r="AE889" s="145"/>
      <c r="AF889" s="145"/>
      <c r="AG889" s="145"/>
    </row>
    <row r="890" spans="1:33" ht="15.75" customHeight="1" x14ac:dyDescent="0.2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45"/>
      <c r="AF890" s="145"/>
      <c r="AG890" s="145"/>
    </row>
    <row r="891" spans="1:33" ht="15.75" customHeight="1" x14ac:dyDescent="0.25">
      <c r="A891" s="145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145"/>
      <c r="AC891" s="145"/>
      <c r="AD891" s="145"/>
      <c r="AE891" s="145"/>
      <c r="AF891" s="145"/>
      <c r="AG891" s="145"/>
    </row>
    <row r="892" spans="1:33" ht="15.75" customHeight="1" x14ac:dyDescent="0.2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45"/>
      <c r="AF892" s="145"/>
      <c r="AG892" s="145"/>
    </row>
    <row r="893" spans="1:33" ht="15.75" customHeight="1" x14ac:dyDescent="0.25">
      <c r="A893" s="145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145"/>
      <c r="AC893" s="145"/>
      <c r="AD893" s="145"/>
      <c r="AE893" s="145"/>
      <c r="AF893" s="145"/>
      <c r="AG893" s="145"/>
    </row>
    <row r="894" spans="1:33" ht="15.75" customHeight="1" x14ac:dyDescent="0.2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145"/>
      <c r="AC894" s="145"/>
      <c r="AD894" s="145"/>
      <c r="AE894" s="145"/>
      <c r="AF894" s="145"/>
      <c r="AG894" s="145"/>
    </row>
    <row r="895" spans="1:33" ht="15.75" customHeight="1" x14ac:dyDescent="0.25">
      <c r="A895" s="145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  <c r="AB895" s="145"/>
      <c r="AC895" s="145"/>
      <c r="AD895" s="145"/>
      <c r="AE895" s="145"/>
      <c r="AF895" s="145"/>
      <c r="AG895" s="145"/>
    </row>
    <row r="896" spans="1:33" ht="15.75" customHeight="1" x14ac:dyDescent="0.2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45"/>
      <c r="AF896" s="145"/>
      <c r="AG896" s="145"/>
    </row>
    <row r="897" spans="1:33" ht="15.75" customHeight="1" x14ac:dyDescent="0.25">
      <c r="A897" s="145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45"/>
      <c r="AF897" s="145"/>
      <c r="AG897" s="145"/>
    </row>
    <row r="898" spans="1:33" ht="15.75" customHeight="1" x14ac:dyDescent="0.2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45"/>
      <c r="AF898" s="145"/>
      <c r="AG898" s="145"/>
    </row>
    <row r="899" spans="1:33" ht="15.75" customHeight="1" x14ac:dyDescent="0.25">
      <c r="A899" s="145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45"/>
      <c r="AF899" s="145"/>
      <c r="AG899" s="145"/>
    </row>
    <row r="900" spans="1:33" ht="15.75" customHeight="1" x14ac:dyDescent="0.2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45"/>
      <c r="AF900" s="145"/>
      <c r="AG900" s="145"/>
    </row>
    <row r="901" spans="1:33" ht="15.75" customHeight="1" x14ac:dyDescent="0.25">
      <c r="A901" s="145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45"/>
      <c r="AF901" s="145"/>
      <c r="AG901" s="145"/>
    </row>
    <row r="902" spans="1:33" ht="15.75" customHeight="1" x14ac:dyDescent="0.2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45"/>
      <c r="AF902" s="145"/>
      <c r="AG902" s="145"/>
    </row>
    <row r="903" spans="1:33" ht="15.75" customHeight="1" x14ac:dyDescent="0.25">
      <c r="A903" s="145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  <c r="AB903" s="145"/>
      <c r="AC903" s="145"/>
      <c r="AD903" s="145"/>
      <c r="AE903" s="145"/>
      <c r="AF903" s="145"/>
      <c r="AG903" s="145"/>
    </row>
    <row r="904" spans="1:33" ht="15.75" customHeight="1" x14ac:dyDescent="0.2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45"/>
      <c r="AF904" s="145"/>
      <c r="AG904" s="145"/>
    </row>
    <row r="905" spans="1:33" ht="15.75" customHeight="1" x14ac:dyDescent="0.25">
      <c r="A905" s="145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45"/>
      <c r="AF905" s="145"/>
      <c r="AG905" s="145"/>
    </row>
    <row r="906" spans="1:33" ht="15.75" customHeight="1" x14ac:dyDescent="0.2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  <c r="AB906" s="145"/>
      <c r="AC906" s="145"/>
      <c r="AD906" s="145"/>
      <c r="AE906" s="145"/>
      <c r="AF906" s="145"/>
      <c r="AG906" s="145"/>
    </row>
    <row r="907" spans="1:33" ht="15.75" customHeight="1" x14ac:dyDescent="0.25">
      <c r="A907" s="145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45"/>
      <c r="AF907" s="145"/>
      <c r="AG907" s="145"/>
    </row>
    <row r="908" spans="1:33" ht="15.75" customHeight="1" x14ac:dyDescent="0.2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  <c r="AB908" s="145"/>
      <c r="AC908" s="145"/>
      <c r="AD908" s="145"/>
      <c r="AE908" s="145"/>
      <c r="AF908" s="145"/>
      <c r="AG908" s="145"/>
    </row>
    <row r="909" spans="1:33" ht="15.75" customHeight="1" x14ac:dyDescent="0.25">
      <c r="A909" s="145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  <c r="AB909" s="145"/>
      <c r="AC909" s="145"/>
      <c r="AD909" s="145"/>
      <c r="AE909" s="145"/>
      <c r="AF909" s="145"/>
      <c r="AG909" s="145"/>
    </row>
    <row r="910" spans="1:33" ht="15.75" customHeight="1" x14ac:dyDescent="0.2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/>
      <c r="AB910" s="145"/>
      <c r="AC910" s="145"/>
      <c r="AD910" s="145"/>
      <c r="AE910" s="145"/>
      <c r="AF910" s="145"/>
      <c r="AG910" s="145"/>
    </row>
    <row r="911" spans="1:33" ht="15.75" customHeight="1" x14ac:dyDescent="0.25">
      <c r="A911" s="145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  <c r="AB911" s="145"/>
      <c r="AC911" s="145"/>
      <c r="AD911" s="145"/>
      <c r="AE911" s="145"/>
      <c r="AF911" s="145"/>
      <c r="AG911" s="145"/>
    </row>
    <row r="912" spans="1:33" ht="15.75" customHeight="1" x14ac:dyDescent="0.2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/>
      <c r="AB912" s="145"/>
      <c r="AC912" s="145"/>
      <c r="AD912" s="145"/>
      <c r="AE912" s="145"/>
      <c r="AF912" s="145"/>
      <c r="AG912" s="145"/>
    </row>
    <row r="913" spans="1:33" ht="15.75" customHeight="1" x14ac:dyDescent="0.25">
      <c r="A913" s="145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/>
      <c r="AB913" s="145"/>
      <c r="AC913" s="145"/>
      <c r="AD913" s="145"/>
      <c r="AE913" s="145"/>
      <c r="AF913" s="145"/>
      <c r="AG913" s="145"/>
    </row>
    <row r="914" spans="1:33" ht="15.75" customHeight="1" x14ac:dyDescent="0.2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  <c r="AA914" s="145"/>
      <c r="AB914" s="145"/>
      <c r="AC914" s="145"/>
      <c r="AD914" s="145"/>
      <c r="AE914" s="145"/>
      <c r="AF914" s="145"/>
      <c r="AG914" s="145"/>
    </row>
    <row r="915" spans="1:33" ht="15.75" customHeight="1" x14ac:dyDescent="0.25">
      <c r="A915" s="145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  <c r="AA915" s="145"/>
      <c r="AB915" s="145"/>
      <c r="AC915" s="145"/>
      <c r="AD915" s="145"/>
      <c r="AE915" s="145"/>
      <c r="AF915" s="145"/>
      <c r="AG915" s="145"/>
    </row>
    <row r="916" spans="1:33" ht="15.75" customHeight="1" x14ac:dyDescent="0.2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  <c r="AA916" s="145"/>
      <c r="AB916" s="145"/>
      <c r="AC916" s="145"/>
      <c r="AD916" s="145"/>
      <c r="AE916" s="145"/>
      <c r="AF916" s="145"/>
      <c r="AG916" s="145"/>
    </row>
    <row r="917" spans="1:33" ht="15.75" customHeight="1" x14ac:dyDescent="0.25">
      <c r="A917" s="145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  <c r="AA917" s="145"/>
      <c r="AB917" s="145"/>
      <c r="AC917" s="145"/>
      <c r="AD917" s="145"/>
      <c r="AE917" s="145"/>
      <c r="AF917" s="145"/>
      <c r="AG917" s="145"/>
    </row>
    <row r="918" spans="1:33" ht="15.75" customHeight="1" x14ac:dyDescent="0.2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  <c r="AA918" s="145"/>
      <c r="AB918" s="145"/>
      <c r="AC918" s="145"/>
      <c r="AD918" s="145"/>
      <c r="AE918" s="145"/>
      <c r="AF918" s="145"/>
      <c r="AG918" s="145"/>
    </row>
    <row r="919" spans="1:33" ht="15.75" customHeight="1" x14ac:dyDescent="0.25">
      <c r="A919" s="145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/>
      <c r="AB919" s="145"/>
      <c r="AC919" s="145"/>
      <c r="AD919" s="145"/>
      <c r="AE919" s="145"/>
      <c r="AF919" s="145"/>
      <c r="AG919" s="145"/>
    </row>
    <row r="920" spans="1:33" ht="15.75" customHeight="1" x14ac:dyDescent="0.2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  <c r="AB920" s="145"/>
      <c r="AC920" s="145"/>
      <c r="AD920" s="145"/>
      <c r="AE920" s="145"/>
      <c r="AF920" s="145"/>
      <c r="AG920" s="145"/>
    </row>
    <row r="921" spans="1:33" ht="15.75" customHeight="1" x14ac:dyDescent="0.25">
      <c r="A921" s="145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  <c r="AB921" s="145"/>
      <c r="AC921" s="145"/>
      <c r="AD921" s="145"/>
      <c r="AE921" s="145"/>
      <c r="AF921" s="145"/>
      <c r="AG921" s="145"/>
    </row>
    <row r="922" spans="1:33" ht="15.75" customHeight="1" x14ac:dyDescent="0.2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/>
      <c r="AB922" s="145"/>
      <c r="AC922" s="145"/>
      <c r="AD922" s="145"/>
      <c r="AE922" s="145"/>
      <c r="AF922" s="145"/>
      <c r="AG922" s="145"/>
    </row>
    <row r="923" spans="1:33" ht="15.75" customHeight="1" x14ac:dyDescent="0.25">
      <c r="A923" s="145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  <c r="AA923" s="145"/>
      <c r="AB923" s="145"/>
      <c r="AC923" s="145"/>
      <c r="AD923" s="145"/>
      <c r="AE923" s="145"/>
      <c r="AF923" s="145"/>
      <c r="AG923" s="145"/>
    </row>
    <row r="924" spans="1:33" ht="15.75" customHeight="1" x14ac:dyDescent="0.2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  <c r="AA924" s="145"/>
      <c r="AB924" s="145"/>
      <c r="AC924" s="145"/>
      <c r="AD924" s="145"/>
      <c r="AE924" s="145"/>
      <c r="AF924" s="145"/>
      <c r="AG924" s="145"/>
    </row>
    <row r="925" spans="1:33" ht="15.75" customHeight="1" x14ac:dyDescent="0.25">
      <c r="A925" s="145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  <c r="AA925" s="145"/>
      <c r="AB925" s="145"/>
      <c r="AC925" s="145"/>
      <c r="AD925" s="145"/>
      <c r="AE925" s="145"/>
      <c r="AF925" s="145"/>
      <c r="AG925" s="145"/>
    </row>
    <row r="926" spans="1:33" ht="15.75" customHeight="1" x14ac:dyDescent="0.2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  <c r="AA926" s="145"/>
      <c r="AB926" s="145"/>
      <c r="AC926" s="145"/>
      <c r="AD926" s="145"/>
      <c r="AE926" s="145"/>
      <c r="AF926" s="145"/>
      <c r="AG926" s="145"/>
    </row>
    <row r="927" spans="1:33" ht="15.75" customHeight="1" x14ac:dyDescent="0.25">
      <c r="A927" s="145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  <c r="AA927" s="145"/>
      <c r="AB927" s="145"/>
      <c r="AC927" s="145"/>
      <c r="AD927" s="145"/>
      <c r="AE927" s="145"/>
      <c r="AF927" s="145"/>
      <c r="AG927" s="145"/>
    </row>
    <row r="928" spans="1:33" ht="15.75" customHeight="1" x14ac:dyDescent="0.2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  <c r="AA928" s="145"/>
      <c r="AB928" s="145"/>
      <c r="AC928" s="145"/>
      <c r="AD928" s="145"/>
      <c r="AE928" s="145"/>
      <c r="AF928" s="145"/>
      <c r="AG928" s="145"/>
    </row>
    <row r="929" spans="1:33" ht="15.75" customHeight="1" x14ac:dyDescent="0.25">
      <c r="A929" s="145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  <c r="AA929" s="145"/>
      <c r="AB929" s="145"/>
      <c r="AC929" s="145"/>
      <c r="AD929" s="145"/>
      <c r="AE929" s="145"/>
      <c r="AF929" s="145"/>
      <c r="AG929" s="145"/>
    </row>
    <row r="930" spans="1:33" ht="15.75" customHeight="1" x14ac:dyDescent="0.2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  <c r="AA930" s="145"/>
      <c r="AB930" s="145"/>
      <c r="AC930" s="145"/>
      <c r="AD930" s="145"/>
      <c r="AE930" s="145"/>
      <c r="AF930" s="145"/>
      <c r="AG930" s="145"/>
    </row>
    <row r="931" spans="1:33" ht="15.75" customHeight="1" x14ac:dyDescent="0.25">
      <c r="A931" s="145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  <c r="AA931" s="145"/>
      <c r="AB931" s="145"/>
      <c r="AC931" s="145"/>
      <c r="AD931" s="145"/>
      <c r="AE931" s="145"/>
      <c r="AF931" s="145"/>
      <c r="AG931" s="145"/>
    </row>
    <row r="932" spans="1:33" ht="15.75" customHeight="1" x14ac:dyDescent="0.2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  <c r="AA932" s="145"/>
      <c r="AB932" s="145"/>
      <c r="AC932" s="145"/>
      <c r="AD932" s="145"/>
      <c r="AE932" s="145"/>
      <c r="AF932" s="145"/>
      <c r="AG932" s="145"/>
    </row>
    <row r="933" spans="1:33" ht="15.75" customHeight="1" x14ac:dyDescent="0.25">
      <c r="A933" s="145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  <c r="AA933" s="145"/>
      <c r="AB933" s="145"/>
      <c r="AC933" s="145"/>
      <c r="AD933" s="145"/>
      <c r="AE933" s="145"/>
      <c r="AF933" s="145"/>
      <c r="AG933" s="145"/>
    </row>
    <row r="934" spans="1:33" ht="15.75" customHeight="1" x14ac:dyDescent="0.2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  <c r="AB934" s="145"/>
      <c r="AC934" s="145"/>
      <c r="AD934" s="145"/>
      <c r="AE934" s="145"/>
      <c r="AF934" s="145"/>
      <c r="AG934" s="145"/>
    </row>
    <row r="935" spans="1:33" ht="15.75" customHeight="1" x14ac:dyDescent="0.25">
      <c r="A935" s="145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/>
      <c r="AB935" s="145"/>
      <c r="AC935" s="145"/>
      <c r="AD935" s="145"/>
      <c r="AE935" s="145"/>
      <c r="AF935" s="145"/>
      <c r="AG935" s="145"/>
    </row>
    <row r="936" spans="1:33" ht="15.75" customHeight="1" x14ac:dyDescent="0.2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/>
      <c r="AB936" s="145"/>
      <c r="AC936" s="145"/>
      <c r="AD936" s="145"/>
      <c r="AE936" s="145"/>
      <c r="AF936" s="145"/>
      <c r="AG936" s="145"/>
    </row>
    <row r="937" spans="1:33" ht="15.75" customHeight="1" x14ac:dyDescent="0.25">
      <c r="A937" s="145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/>
      <c r="AB937" s="145"/>
      <c r="AC937" s="145"/>
      <c r="AD937" s="145"/>
      <c r="AE937" s="145"/>
      <c r="AF937" s="145"/>
      <c r="AG937" s="145"/>
    </row>
    <row r="938" spans="1:33" ht="15.75" customHeight="1" x14ac:dyDescent="0.2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  <c r="AA938" s="145"/>
      <c r="AB938" s="145"/>
      <c r="AC938" s="145"/>
      <c r="AD938" s="145"/>
      <c r="AE938" s="145"/>
      <c r="AF938" s="145"/>
      <c r="AG938" s="145"/>
    </row>
    <row r="939" spans="1:33" ht="15.75" customHeight="1" x14ac:dyDescent="0.25">
      <c r="A939" s="145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/>
      <c r="AB939" s="145"/>
      <c r="AC939" s="145"/>
      <c r="AD939" s="145"/>
      <c r="AE939" s="145"/>
      <c r="AF939" s="145"/>
      <c r="AG939" s="145"/>
    </row>
    <row r="940" spans="1:33" ht="15.75" customHeight="1" x14ac:dyDescent="0.2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  <c r="AA940" s="145"/>
      <c r="AB940" s="145"/>
      <c r="AC940" s="145"/>
      <c r="AD940" s="145"/>
      <c r="AE940" s="145"/>
      <c r="AF940" s="145"/>
      <c r="AG940" s="145"/>
    </row>
    <row r="941" spans="1:33" ht="15.75" customHeight="1" x14ac:dyDescent="0.25">
      <c r="A941" s="145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/>
      <c r="AB941" s="145"/>
      <c r="AC941" s="145"/>
      <c r="AD941" s="145"/>
      <c r="AE941" s="145"/>
      <c r="AF941" s="145"/>
      <c r="AG941" s="145"/>
    </row>
    <row r="942" spans="1:33" ht="15.75" customHeight="1" x14ac:dyDescent="0.2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/>
      <c r="AB942" s="145"/>
      <c r="AC942" s="145"/>
      <c r="AD942" s="145"/>
      <c r="AE942" s="145"/>
      <c r="AF942" s="145"/>
      <c r="AG942" s="145"/>
    </row>
    <row r="943" spans="1:33" ht="15.75" customHeight="1" x14ac:dyDescent="0.25">
      <c r="A943" s="145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/>
      <c r="AB943" s="145"/>
      <c r="AC943" s="145"/>
      <c r="AD943" s="145"/>
      <c r="AE943" s="145"/>
      <c r="AF943" s="145"/>
      <c r="AG943" s="145"/>
    </row>
    <row r="944" spans="1:33" ht="15.75" customHeight="1" x14ac:dyDescent="0.2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/>
      <c r="AB944" s="145"/>
      <c r="AC944" s="145"/>
      <c r="AD944" s="145"/>
      <c r="AE944" s="145"/>
      <c r="AF944" s="145"/>
      <c r="AG944" s="145"/>
    </row>
    <row r="945" spans="1:33" ht="15.75" customHeight="1" x14ac:dyDescent="0.25">
      <c r="A945" s="145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/>
      <c r="AB945" s="145"/>
      <c r="AC945" s="145"/>
      <c r="AD945" s="145"/>
      <c r="AE945" s="145"/>
      <c r="AF945" s="145"/>
      <c r="AG945" s="145"/>
    </row>
    <row r="946" spans="1:33" ht="15.75" customHeight="1" x14ac:dyDescent="0.2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  <c r="AB946" s="145"/>
      <c r="AC946" s="145"/>
      <c r="AD946" s="145"/>
      <c r="AE946" s="145"/>
      <c r="AF946" s="145"/>
      <c r="AG946" s="145"/>
    </row>
    <row r="947" spans="1:33" ht="15.75" customHeight="1" x14ac:dyDescent="0.25">
      <c r="A947" s="145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  <c r="AB947" s="145"/>
      <c r="AC947" s="145"/>
      <c r="AD947" s="145"/>
      <c r="AE947" s="145"/>
      <c r="AF947" s="145"/>
      <c r="AG947" s="145"/>
    </row>
    <row r="948" spans="1:33" ht="15.75" customHeight="1" x14ac:dyDescent="0.2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  <c r="AB948" s="145"/>
      <c r="AC948" s="145"/>
      <c r="AD948" s="145"/>
      <c r="AE948" s="145"/>
      <c r="AF948" s="145"/>
      <c r="AG948" s="145"/>
    </row>
    <row r="949" spans="1:33" ht="15.75" customHeight="1" x14ac:dyDescent="0.25">
      <c r="A949" s="145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  <c r="AB949" s="145"/>
      <c r="AC949" s="145"/>
      <c r="AD949" s="145"/>
      <c r="AE949" s="145"/>
      <c r="AF949" s="145"/>
      <c r="AG949" s="145"/>
    </row>
    <row r="950" spans="1:33" ht="15.75" customHeight="1" x14ac:dyDescent="0.2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  <c r="AB950" s="145"/>
      <c r="AC950" s="145"/>
      <c r="AD950" s="145"/>
      <c r="AE950" s="145"/>
      <c r="AF950" s="145"/>
      <c r="AG950" s="145"/>
    </row>
    <row r="951" spans="1:33" ht="15.75" customHeight="1" x14ac:dyDescent="0.25">
      <c r="A951" s="145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  <c r="AB951" s="145"/>
      <c r="AC951" s="145"/>
      <c r="AD951" s="145"/>
      <c r="AE951" s="145"/>
      <c r="AF951" s="145"/>
      <c r="AG951" s="145"/>
    </row>
    <row r="952" spans="1:33" ht="15.75" customHeight="1" x14ac:dyDescent="0.2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  <c r="AB952" s="145"/>
      <c r="AC952" s="145"/>
      <c r="AD952" s="145"/>
      <c r="AE952" s="145"/>
      <c r="AF952" s="145"/>
      <c r="AG952" s="145"/>
    </row>
    <row r="953" spans="1:33" ht="15.75" customHeight="1" x14ac:dyDescent="0.25">
      <c r="A953" s="145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  <c r="AB953" s="145"/>
      <c r="AC953" s="145"/>
      <c r="AD953" s="145"/>
      <c r="AE953" s="145"/>
      <c r="AF953" s="145"/>
      <c r="AG953" s="145"/>
    </row>
    <row r="954" spans="1:33" ht="15.75" customHeight="1" x14ac:dyDescent="0.2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  <c r="AB954" s="145"/>
      <c r="AC954" s="145"/>
      <c r="AD954" s="145"/>
      <c r="AE954" s="145"/>
      <c r="AF954" s="145"/>
      <c r="AG954" s="145"/>
    </row>
    <row r="955" spans="1:33" ht="15.75" customHeight="1" x14ac:dyDescent="0.25">
      <c r="A955" s="145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  <c r="AB955" s="145"/>
      <c r="AC955" s="145"/>
      <c r="AD955" s="145"/>
      <c r="AE955" s="145"/>
      <c r="AF955" s="145"/>
      <c r="AG955" s="145"/>
    </row>
    <row r="956" spans="1:33" ht="15.75" customHeight="1" x14ac:dyDescent="0.2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  <c r="AB956" s="145"/>
      <c r="AC956" s="145"/>
      <c r="AD956" s="145"/>
      <c r="AE956" s="145"/>
      <c r="AF956" s="145"/>
      <c r="AG956" s="145"/>
    </row>
    <row r="957" spans="1:33" ht="15.75" customHeight="1" x14ac:dyDescent="0.25">
      <c r="A957" s="145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  <c r="AB957" s="145"/>
      <c r="AC957" s="145"/>
      <c r="AD957" s="145"/>
      <c r="AE957" s="145"/>
      <c r="AF957" s="145"/>
      <c r="AG957" s="145"/>
    </row>
    <row r="958" spans="1:33" ht="15.75" customHeight="1" x14ac:dyDescent="0.2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/>
      <c r="AB958" s="145"/>
      <c r="AC958" s="145"/>
      <c r="AD958" s="145"/>
      <c r="AE958" s="145"/>
      <c r="AF958" s="145"/>
      <c r="AG958" s="145"/>
    </row>
    <row r="959" spans="1:33" ht="15.75" customHeight="1" x14ac:dyDescent="0.25">
      <c r="A959" s="145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/>
      <c r="AB959" s="145"/>
      <c r="AC959" s="145"/>
      <c r="AD959" s="145"/>
      <c r="AE959" s="145"/>
      <c r="AF959" s="145"/>
      <c r="AG959" s="145"/>
    </row>
    <row r="960" spans="1:33" ht="15.75" customHeight="1" x14ac:dyDescent="0.2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  <c r="AA960" s="145"/>
      <c r="AB960" s="145"/>
      <c r="AC960" s="145"/>
      <c r="AD960" s="145"/>
      <c r="AE960" s="145"/>
      <c r="AF960" s="145"/>
      <c r="AG960" s="145"/>
    </row>
    <row r="961" spans="1:33" ht="15.75" customHeight="1" x14ac:dyDescent="0.25">
      <c r="A961" s="145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/>
      <c r="AB961" s="145"/>
      <c r="AC961" s="145"/>
      <c r="AD961" s="145"/>
      <c r="AE961" s="145"/>
      <c r="AF961" s="145"/>
      <c r="AG961" s="145"/>
    </row>
    <row r="962" spans="1:33" ht="15.75" customHeight="1" x14ac:dyDescent="0.2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  <c r="AA962" s="145"/>
      <c r="AB962" s="145"/>
      <c r="AC962" s="145"/>
      <c r="AD962" s="145"/>
      <c r="AE962" s="145"/>
      <c r="AF962" s="145"/>
      <c r="AG962" s="145"/>
    </row>
    <row r="963" spans="1:33" ht="15.75" customHeight="1" x14ac:dyDescent="0.25">
      <c r="A963" s="145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  <c r="AA963" s="145"/>
      <c r="AB963" s="145"/>
      <c r="AC963" s="145"/>
      <c r="AD963" s="145"/>
      <c r="AE963" s="145"/>
      <c r="AF963" s="145"/>
      <c r="AG963" s="145"/>
    </row>
    <row r="964" spans="1:33" ht="15.75" customHeight="1" x14ac:dyDescent="0.2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  <c r="AA964" s="145"/>
      <c r="AB964" s="145"/>
      <c r="AC964" s="145"/>
      <c r="AD964" s="145"/>
      <c r="AE964" s="145"/>
      <c r="AF964" s="145"/>
      <c r="AG964" s="145"/>
    </row>
    <row r="965" spans="1:33" ht="15.75" customHeight="1" x14ac:dyDescent="0.25">
      <c r="A965" s="145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  <c r="AA965" s="145"/>
      <c r="AB965" s="145"/>
      <c r="AC965" s="145"/>
      <c r="AD965" s="145"/>
      <c r="AE965" s="145"/>
      <c r="AF965" s="145"/>
      <c r="AG965" s="145"/>
    </row>
    <row r="966" spans="1:33" ht="15.75" customHeight="1" x14ac:dyDescent="0.2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  <c r="AA966" s="145"/>
      <c r="AB966" s="145"/>
      <c r="AC966" s="145"/>
      <c r="AD966" s="145"/>
      <c r="AE966" s="145"/>
      <c r="AF966" s="145"/>
      <c r="AG966" s="145"/>
    </row>
    <row r="967" spans="1:33" ht="15.75" customHeight="1" x14ac:dyDescent="0.25">
      <c r="A967" s="145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  <c r="AA967" s="145"/>
      <c r="AB967" s="145"/>
      <c r="AC967" s="145"/>
      <c r="AD967" s="145"/>
      <c r="AE967" s="145"/>
      <c r="AF967" s="145"/>
      <c r="AG967" s="145"/>
    </row>
    <row r="968" spans="1:33" ht="15.75" customHeight="1" x14ac:dyDescent="0.2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  <c r="AB968" s="145"/>
      <c r="AC968" s="145"/>
      <c r="AD968" s="145"/>
      <c r="AE968" s="145"/>
      <c r="AF968" s="145"/>
      <c r="AG968" s="145"/>
    </row>
    <row r="969" spans="1:33" ht="15.75" customHeight="1" x14ac:dyDescent="0.25">
      <c r="A969" s="145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  <c r="AA969" s="145"/>
      <c r="AB969" s="145"/>
      <c r="AC969" s="145"/>
      <c r="AD969" s="145"/>
      <c r="AE969" s="145"/>
      <c r="AF969" s="145"/>
      <c r="AG969" s="145"/>
    </row>
    <row r="970" spans="1:33" ht="15.75" customHeight="1" x14ac:dyDescent="0.2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  <c r="AA970" s="145"/>
      <c r="AB970" s="145"/>
      <c r="AC970" s="145"/>
      <c r="AD970" s="145"/>
      <c r="AE970" s="145"/>
      <c r="AF970" s="145"/>
      <c r="AG970" s="145"/>
    </row>
    <row r="971" spans="1:33" ht="15.75" customHeight="1" x14ac:dyDescent="0.25">
      <c r="A971" s="145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  <c r="AA971" s="145"/>
      <c r="AB971" s="145"/>
      <c r="AC971" s="145"/>
      <c r="AD971" s="145"/>
      <c r="AE971" s="145"/>
      <c r="AF971" s="145"/>
      <c r="AG971" s="145"/>
    </row>
    <row r="972" spans="1:33" ht="15.75" customHeight="1" x14ac:dyDescent="0.2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  <c r="AA972" s="145"/>
      <c r="AB972" s="145"/>
      <c r="AC972" s="145"/>
      <c r="AD972" s="145"/>
      <c r="AE972" s="145"/>
      <c r="AF972" s="145"/>
      <c r="AG972" s="145"/>
    </row>
    <row r="973" spans="1:33" ht="15.75" customHeight="1" x14ac:dyDescent="0.25">
      <c r="A973" s="145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/>
      <c r="AB973" s="145"/>
      <c r="AC973" s="145"/>
      <c r="AD973" s="145"/>
      <c r="AE973" s="145"/>
      <c r="AF973" s="145"/>
      <c r="AG973" s="145"/>
    </row>
    <row r="974" spans="1:33" ht="15.75" customHeight="1" x14ac:dyDescent="0.2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  <c r="AA974" s="145"/>
      <c r="AB974" s="145"/>
      <c r="AC974" s="145"/>
      <c r="AD974" s="145"/>
      <c r="AE974" s="145"/>
      <c r="AF974" s="145"/>
      <c r="AG974" s="145"/>
    </row>
    <row r="975" spans="1:33" ht="15.75" customHeight="1" x14ac:dyDescent="0.25">
      <c r="A975" s="145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/>
      <c r="AB975" s="145"/>
      <c r="AC975" s="145"/>
      <c r="AD975" s="145"/>
      <c r="AE975" s="145"/>
      <c r="AF975" s="145"/>
      <c r="AG975" s="145"/>
    </row>
    <row r="976" spans="1:33" ht="15.75" customHeight="1" x14ac:dyDescent="0.2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/>
      <c r="AB976" s="145"/>
      <c r="AC976" s="145"/>
      <c r="AD976" s="145"/>
      <c r="AE976" s="145"/>
      <c r="AF976" s="145"/>
      <c r="AG976" s="145"/>
    </row>
    <row r="977" spans="1:33" ht="15.75" customHeight="1" x14ac:dyDescent="0.25">
      <c r="A977" s="145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/>
      <c r="AB977" s="145"/>
      <c r="AC977" s="145"/>
      <c r="AD977" s="145"/>
      <c r="AE977" s="145"/>
      <c r="AF977" s="145"/>
      <c r="AG977" s="145"/>
    </row>
    <row r="978" spans="1:33" ht="15.75" customHeight="1" x14ac:dyDescent="0.2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/>
      <c r="AB978" s="145"/>
      <c r="AC978" s="145"/>
      <c r="AD978" s="145"/>
      <c r="AE978" s="145"/>
      <c r="AF978" s="145"/>
      <c r="AG978" s="145"/>
    </row>
    <row r="979" spans="1:33" ht="15.75" customHeight="1" x14ac:dyDescent="0.25">
      <c r="A979" s="145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/>
      <c r="AB979" s="145"/>
      <c r="AC979" s="145"/>
      <c r="AD979" s="145"/>
      <c r="AE979" s="145"/>
      <c r="AF979" s="145"/>
      <c r="AG979" s="145"/>
    </row>
    <row r="980" spans="1:33" ht="15.75" customHeight="1" x14ac:dyDescent="0.2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  <c r="AA980" s="145"/>
      <c r="AB980" s="145"/>
      <c r="AC980" s="145"/>
      <c r="AD980" s="145"/>
      <c r="AE980" s="145"/>
      <c r="AF980" s="145"/>
      <c r="AG980" s="145"/>
    </row>
    <row r="981" spans="1:33" ht="15.75" customHeight="1" x14ac:dyDescent="0.25">
      <c r="A981" s="145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/>
      <c r="AB981" s="145"/>
      <c r="AC981" s="145"/>
      <c r="AD981" s="145"/>
      <c r="AE981" s="145"/>
      <c r="AF981" s="145"/>
      <c r="AG981" s="145"/>
    </row>
    <row r="982" spans="1:33" ht="15.75" customHeight="1" x14ac:dyDescent="0.2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  <c r="AA982" s="145"/>
      <c r="AB982" s="145"/>
      <c r="AC982" s="145"/>
      <c r="AD982" s="145"/>
      <c r="AE982" s="145"/>
      <c r="AF982" s="145"/>
      <c r="AG982" s="145"/>
    </row>
    <row r="983" spans="1:33" ht="15.75" customHeight="1" x14ac:dyDescent="0.25">
      <c r="A983" s="145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  <c r="AA983" s="145"/>
      <c r="AB983" s="145"/>
      <c r="AC983" s="145"/>
      <c r="AD983" s="145"/>
      <c r="AE983" s="145"/>
      <c r="AF983" s="145"/>
      <c r="AG983" s="145"/>
    </row>
    <row r="984" spans="1:33" ht="15.75" customHeight="1" x14ac:dyDescent="0.2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  <c r="AA984" s="145"/>
      <c r="AB984" s="145"/>
      <c r="AC984" s="145"/>
      <c r="AD984" s="145"/>
      <c r="AE984" s="145"/>
      <c r="AF984" s="145"/>
      <c r="AG984" s="145"/>
    </row>
    <row r="985" spans="1:33" ht="15.75" customHeight="1" x14ac:dyDescent="0.25">
      <c r="A985" s="145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  <c r="AA985" s="145"/>
      <c r="AB985" s="145"/>
      <c r="AC985" s="145"/>
      <c r="AD985" s="145"/>
      <c r="AE985" s="145"/>
      <c r="AF985" s="145"/>
      <c r="AG985" s="145"/>
    </row>
    <row r="986" spans="1:33" ht="15.75" customHeight="1" x14ac:dyDescent="0.2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  <c r="AA986" s="145"/>
      <c r="AB986" s="145"/>
      <c r="AC986" s="145"/>
      <c r="AD986" s="145"/>
      <c r="AE986" s="145"/>
      <c r="AF986" s="145"/>
      <c r="AG986" s="145"/>
    </row>
    <row r="987" spans="1:33" ht="15.75" customHeight="1" x14ac:dyDescent="0.25">
      <c r="A987" s="145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  <c r="AA987" s="145"/>
      <c r="AB987" s="145"/>
      <c r="AC987" s="145"/>
      <c r="AD987" s="145"/>
      <c r="AE987" s="145"/>
      <c r="AF987" s="145"/>
      <c r="AG987" s="145"/>
    </row>
    <row r="988" spans="1:33" ht="15.75" customHeight="1" x14ac:dyDescent="0.2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  <c r="AA988" s="145"/>
      <c r="AB988" s="145"/>
      <c r="AC988" s="145"/>
      <c r="AD988" s="145"/>
      <c r="AE988" s="145"/>
      <c r="AF988" s="145"/>
      <c r="AG988" s="145"/>
    </row>
    <row r="989" spans="1:33" ht="15.75" customHeight="1" x14ac:dyDescent="0.25">
      <c r="A989" s="145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  <c r="AA989" s="145"/>
      <c r="AB989" s="145"/>
      <c r="AC989" s="145"/>
      <c r="AD989" s="145"/>
      <c r="AE989" s="145"/>
      <c r="AF989" s="145"/>
      <c r="AG989" s="145"/>
    </row>
    <row r="990" spans="1:33" ht="15.75" customHeight="1" x14ac:dyDescent="0.2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  <c r="AA990" s="145"/>
      <c r="AB990" s="145"/>
      <c r="AC990" s="145"/>
      <c r="AD990" s="145"/>
      <c r="AE990" s="145"/>
      <c r="AF990" s="145"/>
      <c r="AG990" s="145"/>
    </row>
    <row r="991" spans="1:33" ht="15.75" customHeight="1" x14ac:dyDescent="0.25">
      <c r="A991" s="145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  <c r="AA991" s="145"/>
      <c r="AB991" s="145"/>
      <c r="AC991" s="145"/>
      <c r="AD991" s="145"/>
      <c r="AE991" s="145"/>
      <c r="AF991" s="145"/>
      <c r="AG991" s="145"/>
    </row>
    <row r="992" spans="1:33" ht="15.75" customHeight="1" x14ac:dyDescent="0.2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  <c r="AA992" s="145"/>
      <c r="AB992" s="145"/>
      <c r="AC992" s="145"/>
      <c r="AD992" s="145"/>
      <c r="AE992" s="145"/>
      <c r="AF992" s="145"/>
      <c r="AG992" s="145"/>
    </row>
    <row r="993" spans="1:33" ht="15.75" customHeight="1" x14ac:dyDescent="0.25">
      <c r="A993" s="145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  <c r="AA993" s="145"/>
      <c r="AB993" s="145"/>
      <c r="AC993" s="145"/>
      <c r="AD993" s="145"/>
      <c r="AE993" s="145"/>
      <c r="AF993" s="145"/>
      <c r="AG993" s="145"/>
    </row>
    <row r="994" spans="1:33" ht="15.75" customHeight="1" x14ac:dyDescent="0.2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  <c r="AA994" s="145"/>
      <c r="AB994" s="145"/>
      <c r="AC994" s="145"/>
      <c r="AD994" s="145"/>
      <c r="AE994" s="145"/>
      <c r="AF994" s="145"/>
      <c r="AG994" s="145"/>
    </row>
    <row r="995" spans="1:33" ht="15.75" customHeight="1" x14ac:dyDescent="0.25">
      <c r="A995" s="145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  <c r="AA995" s="145"/>
      <c r="AB995" s="145"/>
      <c r="AC995" s="145"/>
      <c r="AD995" s="145"/>
      <c r="AE995" s="145"/>
      <c r="AF995" s="145"/>
      <c r="AG995" s="145"/>
    </row>
    <row r="996" spans="1:33" ht="15.75" customHeight="1" x14ac:dyDescent="0.2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/>
      <c r="AB996" s="145"/>
      <c r="AC996" s="145"/>
      <c r="AD996" s="145"/>
      <c r="AE996" s="145"/>
      <c r="AF996" s="145"/>
      <c r="AG996" s="145"/>
    </row>
    <row r="997" spans="1:33" ht="15.75" customHeight="1" x14ac:dyDescent="0.25">
      <c r="A997" s="145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  <c r="AA997" s="145"/>
      <c r="AB997" s="145"/>
      <c r="AC997" s="145"/>
      <c r="AD997" s="145"/>
      <c r="AE997" s="145"/>
      <c r="AF997" s="145"/>
      <c r="AG997" s="145"/>
    </row>
    <row r="998" spans="1:33" ht="15.75" customHeight="1" x14ac:dyDescent="0.2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  <c r="AA998" s="145"/>
      <c r="AB998" s="145"/>
      <c r="AC998" s="145"/>
      <c r="AD998" s="145"/>
      <c r="AE998" s="145"/>
      <c r="AF998" s="145"/>
      <c r="AG998" s="145"/>
    </row>
    <row r="999" spans="1:33" ht="15.75" customHeight="1" x14ac:dyDescent="0.25">
      <c r="A999" s="145"/>
      <c r="B999" s="145"/>
      <c r="C999" s="145"/>
      <c r="D999" s="145"/>
      <c r="E999" s="145"/>
      <c r="F999" s="145"/>
      <c r="G999" s="145"/>
      <c r="H999" s="145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  <c r="AA999" s="145"/>
      <c r="AB999" s="145"/>
      <c r="AC999" s="145"/>
      <c r="AD999" s="145"/>
      <c r="AE999" s="145"/>
      <c r="AF999" s="145"/>
      <c r="AG999" s="145"/>
    </row>
    <row r="1000" spans="1:33" ht="15.75" customHeight="1" x14ac:dyDescent="0.2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/>
      <c r="AB1000" s="145"/>
      <c r="AC1000" s="145"/>
      <c r="AD1000" s="145"/>
      <c r="AE1000" s="145"/>
      <c r="AF1000" s="145"/>
      <c r="AG1000" s="145"/>
    </row>
    <row r="1001" spans="1:33" ht="15.75" customHeight="1" x14ac:dyDescent="0.25">
      <c r="A1001" s="145"/>
      <c r="B1001" s="145"/>
      <c r="C1001" s="145"/>
      <c r="D1001" s="145"/>
      <c r="E1001" s="145"/>
      <c r="F1001" s="145"/>
      <c r="G1001" s="145"/>
      <c r="H1001" s="145"/>
      <c r="I1001" s="145"/>
      <c r="J1001" s="145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  <c r="AA1001" s="145"/>
      <c r="AB1001" s="145"/>
      <c r="AC1001" s="145"/>
      <c r="AD1001" s="145"/>
      <c r="AE1001" s="145"/>
      <c r="AF1001" s="145"/>
      <c r="AG1001" s="145"/>
    </row>
    <row r="1002" spans="1:33" ht="15.75" customHeight="1" x14ac:dyDescent="0.2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  <c r="AA1002" s="145"/>
      <c r="AB1002" s="145"/>
      <c r="AC1002" s="145"/>
      <c r="AD1002" s="145"/>
      <c r="AE1002" s="145"/>
      <c r="AF1002" s="145"/>
      <c r="AG1002" s="145"/>
    </row>
    <row r="1003" spans="1:33" ht="15.75" customHeight="1" x14ac:dyDescent="0.25">
      <c r="A1003" s="145"/>
      <c r="B1003" s="145"/>
      <c r="C1003" s="145"/>
      <c r="D1003" s="145"/>
      <c r="E1003" s="145"/>
      <c r="F1003" s="145"/>
      <c r="G1003" s="145"/>
      <c r="H1003" s="145"/>
      <c r="I1003" s="145"/>
      <c r="J1003" s="145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  <c r="AA1003" s="145"/>
      <c r="AB1003" s="145"/>
      <c r="AC1003" s="145"/>
      <c r="AD1003" s="145"/>
      <c r="AE1003" s="145"/>
      <c r="AF1003" s="145"/>
      <c r="AG1003" s="145"/>
    </row>
    <row r="1004" spans="1:33" ht="15.75" customHeight="1" x14ac:dyDescent="0.2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  <c r="AA1004" s="145"/>
      <c r="AB1004" s="145"/>
      <c r="AC1004" s="145"/>
      <c r="AD1004" s="145"/>
      <c r="AE1004" s="145"/>
      <c r="AF1004" s="145"/>
      <c r="AG1004" s="145"/>
    </row>
  </sheetData>
  <autoFilter ref="A2:AI85" xr:uid="{00000000-0009-0000-0000-000002000000}"/>
  <mergeCells count="21">
    <mergeCell ref="A1:AG1"/>
    <mergeCell ref="D29:F29"/>
    <mergeCell ref="D58:F58"/>
    <mergeCell ref="D59:F59"/>
    <mergeCell ref="D70:F70"/>
    <mergeCell ref="E3:E6"/>
    <mergeCell ref="E7:E10"/>
    <mergeCell ref="E12:E16"/>
    <mergeCell ref="E18:E23"/>
    <mergeCell ref="E26:E27"/>
    <mergeCell ref="E30:E33"/>
    <mergeCell ref="E35:E37"/>
    <mergeCell ref="E39:E40"/>
    <mergeCell ref="E42:E46"/>
    <mergeCell ref="E48:E49"/>
    <mergeCell ref="E51:E53"/>
    <mergeCell ref="E55:E56"/>
    <mergeCell ref="E60:E62"/>
    <mergeCell ref="E63:E64"/>
    <mergeCell ref="E65:E66"/>
    <mergeCell ref="E67:E68"/>
  </mergeCells>
  <pageMargins left="0.7" right="0.7" top="0.75" bottom="0.75" header="0" footer="0"/>
  <pageSetup paperSize="8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cigány-roma 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Felhasználó</cp:lastModifiedBy>
  <cp:lastPrinted>2022-06-28T10:18:32Z</cp:lastPrinted>
  <dcterms:created xsi:type="dcterms:W3CDTF">2017-01-04T13:55:16Z</dcterms:created>
  <dcterms:modified xsi:type="dcterms:W3CDTF">2022-08-04T10:53:01Z</dcterms:modified>
</cp:coreProperties>
</file>