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11640"/>
  </bookViews>
  <sheets>
    <sheet name="SzpBa nappali " sheetId="1" r:id="rId1"/>
    <sheet name="Ekvivalencia" sheetId="4" r:id="rId2"/>
  </sheets>
  <definedNames>
    <definedName name="_xlnm._FilterDatabase" localSheetId="1" hidden="1">Ekvivalencia!$A$2:$P$31</definedName>
    <definedName name="_xlnm._FilterDatabase" localSheetId="0" hidden="1">'SzpBa nappali '!$A$2:$AP$94</definedName>
  </definedNames>
  <calcPr calcId="145621"/>
</workbook>
</file>

<file path=xl/calcChain.xml><?xml version="1.0" encoding="utf-8"?>
<calcChain xmlns="http://schemas.openxmlformats.org/spreadsheetml/2006/main">
  <c r="AD56" i="1" l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AB17" i="1"/>
  <c r="AA17" i="1"/>
  <c r="Y17" i="1"/>
  <c r="X17" i="1"/>
  <c r="V17" i="1"/>
  <c r="U17" i="1"/>
  <c r="S17" i="1"/>
  <c r="R17" i="1"/>
  <c r="P17" i="1"/>
  <c r="O17" i="1"/>
  <c r="M17" i="1"/>
  <c r="L17" i="1"/>
  <c r="J17" i="1"/>
  <c r="I17" i="1"/>
  <c r="Z17" i="1"/>
  <c r="W17" i="1"/>
  <c r="T17" i="1"/>
  <c r="Q17" i="1"/>
  <c r="N17" i="1"/>
  <c r="K17" i="1"/>
  <c r="AJ89" i="1" l="1"/>
  <c r="AE89" i="1"/>
  <c r="AH89" i="1" s="1"/>
  <c r="AD89" i="1"/>
  <c r="AG89" i="1" s="1"/>
  <c r="AJ88" i="1"/>
  <c r="AE88" i="1"/>
  <c r="AH88" i="1" s="1"/>
  <c r="AD88" i="1"/>
  <c r="AG88" i="1" s="1"/>
  <c r="AJ86" i="1"/>
  <c r="AE86" i="1"/>
  <c r="AH86" i="1" s="1"/>
  <c r="AD86" i="1"/>
  <c r="AG86" i="1" s="1"/>
  <c r="AD77" i="1"/>
  <c r="AG77" i="1" s="1"/>
  <c r="AE77" i="1"/>
  <c r="AJ77" i="1"/>
  <c r="AI88" i="1" l="1"/>
  <c r="AI77" i="1"/>
  <c r="AI89" i="1"/>
  <c r="AI86" i="1"/>
  <c r="AJ34" i="1"/>
  <c r="AE34" i="1"/>
  <c r="AH34" i="1" s="1"/>
  <c r="AD34" i="1"/>
  <c r="AG34" i="1" s="1"/>
  <c r="AI34" i="1" l="1"/>
  <c r="AJ92" i="1"/>
  <c r="AD92" i="1"/>
  <c r="AG92" i="1" s="1"/>
  <c r="AE92" i="1"/>
  <c r="AH92" i="1" s="1"/>
  <c r="AJ91" i="1"/>
  <c r="AE91" i="1"/>
  <c r="AH91" i="1" s="1"/>
  <c r="AD91" i="1"/>
  <c r="AG91" i="1" s="1"/>
  <c r="AI91" i="1" l="1"/>
  <c r="AI92" i="1"/>
  <c r="AJ87" i="1"/>
  <c r="AJ85" i="1"/>
  <c r="AJ84" i="1"/>
  <c r="AJ82" i="1"/>
  <c r="AJ81" i="1"/>
  <c r="AJ83" i="1"/>
  <c r="AJ80" i="1"/>
  <c r="AE87" i="1"/>
  <c r="AH87" i="1" s="1"/>
  <c r="AD87" i="1"/>
  <c r="AG87" i="1" s="1"/>
  <c r="AD83" i="1"/>
  <c r="AG83" i="1" s="1"/>
  <c r="AE83" i="1"/>
  <c r="AH83" i="1" s="1"/>
  <c r="AD81" i="1"/>
  <c r="AG81" i="1" s="1"/>
  <c r="AE81" i="1"/>
  <c r="AH81" i="1" s="1"/>
  <c r="AD82" i="1"/>
  <c r="AG82" i="1" s="1"/>
  <c r="AE82" i="1"/>
  <c r="AH82" i="1" s="1"/>
  <c r="AD84" i="1"/>
  <c r="AG84" i="1" s="1"/>
  <c r="AE84" i="1"/>
  <c r="AH84" i="1" s="1"/>
  <c r="AD85" i="1"/>
  <c r="AG85" i="1" s="1"/>
  <c r="AE85" i="1"/>
  <c r="AH85" i="1" s="1"/>
  <c r="AE80" i="1"/>
  <c r="AH80" i="1" s="1"/>
  <c r="AD80" i="1"/>
  <c r="AG80" i="1" s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AC79" i="1"/>
  <c r="AD65" i="1"/>
  <c r="AG65" i="1" s="1"/>
  <c r="AH65" i="1"/>
  <c r="AJ65" i="1"/>
  <c r="AD66" i="1"/>
  <c r="AG66" i="1" s="1"/>
  <c r="AH66" i="1"/>
  <c r="AJ66" i="1"/>
  <c r="AJ72" i="1"/>
  <c r="AJ75" i="1"/>
  <c r="AJ76" i="1"/>
  <c r="AD72" i="1"/>
  <c r="AG72" i="1" s="1"/>
  <c r="AE72" i="1"/>
  <c r="AH72" i="1" s="1"/>
  <c r="AD75" i="1"/>
  <c r="AG75" i="1" s="1"/>
  <c r="AE75" i="1"/>
  <c r="AH75" i="1" s="1"/>
  <c r="AD76" i="1"/>
  <c r="AG76" i="1" s="1"/>
  <c r="AE76" i="1"/>
  <c r="AH76" i="1" s="1"/>
  <c r="AJ78" i="1"/>
  <c r="AE78" i="1"/>
  <c r="AH78" i="1" s="1"/>
  <c r="AD78" i="1"/>
  <c r="AG78" i="1" s="1"/>
  <c r="AJ71" i="1"/>
  <c r="AD71" i="1"/>
  <c r="AG71" i="1" s="1"/>
  <c r="AE71" i="1"/>
  <c r="AH71" i="1" s="1"/>
  <c r="AJ74" i="1"/>
  <c r="AD74" i="1"/>
  <c r="AG74" i="1" s="1"/>
  <c r="AE74" i="1"/>
  <c r="AH74" i="1" s="1"/>
  <c r="AJ70" i="1"/>
  <c r="AJ73" i="1"/>
  <c r="AD70" i="1"/>
  <c r="AG70" i="1" s="1"/>
  <c r="AE70" i="1"/>
  <c r="AH70" i="1" s="1"/>
  <c r="AD73" i="1"/>
  <c r="AG73" i="1" s="1"/>
  <c r="AE73" i="1"/>
  <c r="AH73" i="1" s="1"/>
  <c r="AJ69" i="1"/>
  <c r="AD69" i="1"/>
  <c r="AG69" i="1" s="1"/>
  <c r="AE69" i="1"/>
  <c r="AH69" i="1" s="1"/>
  <c r="AJ68" i="1"/>
  <c r="AE68" i="1"/>
  <c r="AH68" i="1" s="1"/>
  <c r="AD68" i="1"/>
  <c r="AG68" i="1" s="1"/>
  <c r="AJ64" i="1"/>
  <c r="AH64" i="1"/>
  <c r="AD64" i="1"/>
  <c r="AG64" i="1" s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I63" i="1"/>
  <c r="AJ61" i="1"/>
  <c r="AE61" i="1"/>
  <c r="AH61" i="1" s="1"/>
  <c r="AD61" i="1"/>
  <c r="AG61" i="1" s="1"/>
  <c r="AJ62" i="1"/>
  <c r="AE62" i="1"/>
  <c r="AH62" i="1" s="1"/>
  <c r="AD62" i="1"/>
  <c r="AG62" i="1" s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I60" i="1"/>
  <c r="AJ57" i="1"/>
  <c r="AJ58" i="1"/>
  <c r="AJ59" i="1"/>
  <c r="AD57" i="1"/>
  <c r="AG57" i="1" s="1"/>
  <c r="AE57" i="1"/>
  <c r="AH57" i="1" s="1"/>
  <c r="AD58" i="1"/>
  <c r="AG58" i="1" s="1"/>
  <c r="AE58" i="1"/>
  <c r="AH58" i="1" s="1"/>
  <c r="AD59" i="1"/>
  <c r="AG59" i="1" s="1"/>
  <c r="AE59" i="1"/>
  <c r="AH59" i="1" s="1"/>
  <c r="AJ56" i="1"/>
  <c r="AE56" i="1"/>
  <c r="AH56" i="1" s="1"/>
  <c r="AG56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I55" i="1"/>
  <c r="AJ53" i="1"/>
  <c r="AJ54" i="1"/>
  <c r="AD53" i="1"/>
  <c r="AG53" i="1" s="1"/>
  <c r="AE53" i="1"/>
  <c r="AH53" i="1" s="1"/>
  <c r="AD54" i="1"/>
  <c r="AG54" i="1" s="1"/>
  <c r="AE54" i="1"/>
  <c r="AH54" i="1" s="1"/>
  <c r="AD51" i="1"/>
  <c r="AG51" i="1" s="1"/>
  <c r="AE51" i="1"/>
  <c r="AH51" i="1" s="1"/>
  <c r="AD52" i="1"/>
  <c r="AG52" i="1" s="1"/>
  <c r="AE52" i="1"/>
  <c r="AH52" i="1" s="1"/>
  <c r="AJ51" i="1"/>
  <c r="AJ52" i="1"/>
  <c r="AD48" i="1"/>
  <c r="AG48" i="1" s="1"/>
  <c r="AE48" i="1"/>
  <c r="AH48" i="1" s="1"/>
  <c r="AD49" i="1"/>
  <c r="AG49" i="1" s="1"/>
  <c r="AE49" i="1"/>
  <c r="AH49" i="1" s="1"/>
  <c r="AD50" i="1"/>
  <c r="AG50" i="1" s="1"/>
  <c r="AE50" i="1"/>
  <c r="AH50" i="1" s="1"/>
  <c r="AJ47" i="1"/>
  <c r="AJ48" i="1"/>
  <c r="AJ49" i="1"/>
  <c r="AJ50" i="1"/>
  <c r="AJ46" i="1"/>
  <c r="AE47" i="1"/>
  <c r="AH47" i="1" s="1"/>
  <c r="AD47" i="1"/>
  <c r="AG47" i="1" s="1"/>
  <c r="AE46" i="1"/>
  <c r="AH46" i="1" s="1"/>
  <c r="AD46" i="1"/>
  <c r="AG46" i="1" s="1"/>
  <c r="AJ43" i="1"/>
  <c r="AJ42" i="1"/>
  <c r="AD43" i="1"/>
  <c r="AG43" i="1" s="1"/>
  <c r="AE43" i="1"/>
  <c r="AH43" i="1" s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I45" i="1"/>
  <c r="AJ44" i="1"/>
  <c r="AD42" i="1"/>
  <c r="AG42" i="1" s="1"/>
  <c r="AE42" i="1"/>
  <c r="AH42" i="1" s="1"/>
  <c r="AD44" i="1"/>
  <c r="AG44" i="1" s="1"/>
  <c r="AE44" i="1"/>
  <c r="AH44" i="1" s="1"/>
  <c r="AJ40" i="1"/>
  <c r="AJ41" i="1"/>
  <c r="AD40" i="1"/>
  <c r="AG40" i="1" s="1"/>
  <c r="AE40" i="1"/>
  <c r="AH40" i="1" s="1"/>
  <c r="AD41" i="1"/>
  <c r="AG41" i="1" s="1"/>
  <c r="AE41" i="1"/>
  <c r="AH41" i="1" s="1"/>
  <c r="AJ39" i="1"/>
  <c r="AD39" i="1"/>
  <c r="AG39" i="1" s="1"/>
  <c r="AE39" i="1"/>
  <c r="AH39" i="1" s="1"/>
  <c r="AJ37" i="1"/>
  <c r="AJ38" i="1"/>
  <c r="AD37" i="1"/>
  <c r="AG37" i="1" s="1"/>
  <c r="AE37" i="1"/>
  <c r="AH37" i="1" s="1"/>
  <c r="AD38" i="1"/>
  <c r="AG38" i="1" s="1"/>
  <c r="AE38" i="1"/>
  <c r="AH38" i="1" s="1"/>
  <c r="AJ36" i="1"/>
  <c r="AE36" i="1"/>
  <c r="AH36" i="1" s="1"/>
  <c r="AD36" i="1"/>
  <c r="AG36" i="1" s="1"/>
  <c r="AC35" i="1"/>
  <c r="AJ32" i="1"/>
  <c r="AJ33" i="1"/>
  <c r="AD32" i="1"/>
  <c r="AG32" i="1" s="1"/>
  <c r="AE32" i="1"/>
  <c r="AH32" i="1" s="1"/>
  <c r="AD33" i="1"/>
  <c r="AG33" i="1" s="1"/>
  <c r="AE33" i="1"/>
  <c r="AH33" i="1" s="1"/>
  <c r="AH79" i="1" l="1"/>
  <c r="AG79" i="1"/>
  <c r="AJ79" i="1"/>
  <c r="AI56" i="1"/>
  <c r="AI87" i="1"/>
  <c r="AI75" i="1"/>
  <c r="AI85" i="1"/>
  <c r="AI82" i="1"/>
  <c r="AI83" i="1"/>
  <c r="AD90" i="1"/>
  <c r="AI39" i="1"/>
  <c r="AE90" i="1"/>
  <c r="AJ63" i="1"/>
  <c r="AI68" i="1"/>
  <c r="AJ90" i="1"/>
  <c r="AD79" i="1"/>
  <c r="AI76" i="1"/>
  <c r="AI72" i="1"/>
  <c r="AE79" i="1"/>
  <c r="AI47" i="1"/>
  <c r="AI80" i="1"/>
  <c r="AG90" i="1"/>
  <c r="AH90" i="1"/>
  <c r="AI84" i="1"/>
  <c r="AI81" i="1"/>
  <c r="AD60" i="1"/>
  <c r="AD55" i="1"/>
  <c r="AE55" i="1"/>
  <c r="AD63" i="1"/>
  <c r="AI69" i="1"/>
  <c r="AI71" i="1"/>
  <c r="AI65" i="1"/>
  <c r="AI43" i="1"/>
  <c r="AE45" i="1"/>
  <c r="AE60" i="1"/>
  <c r="AH63" i="1"/>
  <c r="AE63" i="1"/>
  <c r="AI66" i="1"/>
  <c r="AI70" i="1"/>
  <c r="AI74" i="1"/>
  <c r="AI73" i="1"/>
  <c r="AD45" i="1"/>
  <c r="AI51" i="1"/>
  <c r="AI53" i="1"/>
  <c r="AI59" i="1"/>
  <c r="AI54" i="1"/>
  <c r="AI42" i="1"/>
  <c r="AI50" i="1"/>
  <c r="AI61" i="1"/>
  <c r="AJ60" i="1"/>
  <c r="AH55" i="1"/>
  <c r="AI58" i="1"/>
  <c r="AJ55" i="1"/>
  <c r="AH60" i="1"/>
  <c r="AG60" i="1"/>
  <c r="AI57" i="1"/>
  <c r="AG55" i="1"/>
  <c r="AI41" i="1"/>
  <c r="AI52" i="1"/>
  <c r="AI62" i="1"/>
  <c r="AH45" i="1"/>
  <c r="AG45" i="1"/>
  <c r="AI46" i="1"/>
  <c r="AI48" i="1"/>
  <c r="AI49" i="1"/>
  <c r="AG63" i="1"/>
  <c r="AI78" i="1"/>
  <c r="AI64" i="1"/>
  <c r="AJ45" i="1"/>
  <c r="AD35" i="1"/>
  <c r="AI40" i="1"/>
  <c r="AE35" i="1"/>
  <c r="AI44" i="1"/>
  <c r="AI37" i="1"/>
  <c r="AI38" i="1"/>
  <c r="AI36" i="1"/>
  <c r="AI32" i="1"/>
  <c r="AI33" i="1"/>
  <c r="AJ31" i="1"/>
  <c r="AJ30" i="1"/>
  <c r="AE31" i="1"/>
  <c r="AH31" i="1" s="1"/>
  <c r="AD31" i="1"/>
  <c r="AG31" i="1" s="1"/>
  <c r="AE30" i="1"/>
  <c r="AH30" i="1" s="1"/>
  <c r="AD30" i="1"/>
  <c r="AG30" i="1" s="1"/>
  <c r="AG35" i="1" l="1"/>
  <c r="AH35" i="1"/>
  <c r="AJ35" i="1"/>
  <c r="AI63" i="1"/>
  <c r="AI79" i="1"/>
  <c r="AI90" i="1"/>
  <c r="AI55" i="1"/>
  <c r="AI45" i="1"/>
  <c r="AI60" i="1"/>
  <c r="AI30" i="1"/>
  <c r="AI31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I29" i="1"/>
  <c r="AJ27" i="1"/>
  <c r="AJ28" i="1"/>
  <c r="AD27" i="1"/>
  <c r="AG27" i="1" s="1"/>
  <c r="AE27" i="1"/>
  <c r="AH27" i="1" s="1"/>
  <c r="AD28" i="1"/>
  <c r="AG28" i="1" s="1"/>
  <c r="AE28" i="1"/>
  <c r="AH28" i="1" s="1"/>
  <c r="AJ26" i="1"/>
  <c r="AD26" i="1"/>
  <c r="AG26" i="1" s="1"/>
  <c r="AE26" i="1"/>
  <c r="AH26" i="1" s="1"/>
  <c r="AJ23" i="1"/>
  <c r="AJ24" i="1"/>
  <c r="AD23" i="1"/>
  <c r="AG23" i="1" s="1"/>
  <c r="AE23" i="1"/>
  <c r="AH23" i="1" s="1"/>
  <c r="AD24" i="1"/>
  <c r="AG24" i="1" s="1"/>
  <c r="AE24" i="1"/>
  <c r="AH24" i="1" s="1"/>
  <c r="AJ22" i="1"/>
  <c r="AD22" i="1"/>
  <c r="AG22" i="1" s="1"/>
  <c r="AE22" i="1"/>
  <c r="AH22" i="1" s="1"/>
  <c r="AJ21" i="1"/>
  <c r="AD21" i="1"/>
  <c r="AG21" i="1" s="1"/>
  <c r="AE21" i="1"/>
  <c r="AH21" i="1" s="1"/>
  <c r="AJ20" i="1"/>
  <c r="AD20" i="1"/>
  <c r="AG20" i="1" s="1"/>
  <c r="AE20" i="1"/>
  <c r="AH20" i="1" s="1"/>
  <c r="AJ25" i="1"/>
  <c r="AD25" i="1"/>
  <c r="AG25" i="1" s="1"/>
  <c r="AE25" i="1"/>
  <c r="AH25" i="1" s="1"/>
  <c r="AJ19" i="1"/>
  <c r="AD19" i="1"/>
  <c r="AG19" i="1" s="1"/>
  <c r="AE19" i="1"/>
  <c r="AH19" i="1" s="1"/>
  <c r="AJ18" i="1"/>
  <c r="AE18" i="1"/>
  <c r="AH18" i="1" s="1"/>
  <c r="AD18" i="1"/>
  <c r="AG18" i="1" s="1"/>
  <c r="AC17" i="1"/>
  <c r="AJ13" i="1"/>
  <c r="AD13" i="1"/>
  <c r="AG13" i="1" s="1"/>
  <c r="AE13" i="1"/>
  <c r="AH13" i="1" s="1"/>
  <c r="AJ12" i="1"/>
  <c r="AD12" i="1"/>
  <c r="AG12" i="1" s="1"/>
  <c r="AE12" i="1"/>
  <c r="AH12" i="1" s="1"/>
  <c r="AJ14" i="1"/>
  <c r="AJ15" i="1"/>
  <c r="AD14" i="1"/>
  <c r="AG14" i="1" s="1"/>
  <c r="AE14" i="1"/>
  <c r="AH14" i="1" s="1"/>
  <c r="AD15" i="1"/>
  <c r="AG15" i="1" s="1"/>
  <c r="AE15" i="1"/>
  <c r="AH15" i="1" s="1"/>
  <c r="AJ16" i="1"/>
  <c r="AD16" i="1"/>
  <c r="AG16" i="1" s="1"/>
  <c r="AE16" i="1"/>
  <c r="AH16" i="1" s="1"/>
  <c r="AJ8" i="1"/>
  <c r="AD8" i="1"/>
  <c r="AG8" i="1" s="1"/>
  <c r="AE8" i="1"/>
  <c r="AH8" i="1" s="1"/>
  <c r="AD9" i="1"/>
  <c r="AG9" i="1" s="1"/>
  <c r="AE9" i="1"/>
  <c r="AH9" i="1" s="1"/>
  <c r="AJ9" i="1"/>
  <c r="AD10" i="1"/>
  <c r="AG10" i="1" s="1"/>
  <c r="AE10" i="1"/>
  <c r="AH10" i="1" s="1"/>
  <c r="AJ10" i="1"/>
  <c r="AD11" i="1"/>
  <c r="AG11" i="1" s="1"/>
  <c r="AE11" i="1"/>
  <c r="AH11" i="1" s="1"/>
  <c r="AJ11" i="1"/>
  <c r="AD7" i="1"/>
  <c r="AG7" i="1" s="1"/>
  <c r="AE7" i="1"/>
  <c r="AH7" i="1" s="1"/>
  <c r="AJ7" i="1"/>
  <c r="AE3" i="1"/>
  <c r="AH3" i="1" s="1"/>
  <c r="AE4" i="1"/>
  <c r="AH4" i="1" s="1"/>
  <c r="AE5" i="1"/>
  <c r="AH5" i="1" s="1"/>
  <c r="AD3" i="1"/>
  <c r="AG3" i="1" s="1"/>
  <c r="AD4" i="1"/>
  <c r="AG4" i="1" s="1"/>
  <c r="AD5" i="1"/>
  <c r="AG5" i="1" s="1"/>
  <c r="AE6" i="1"/>
  <c r="AH6" i="1" s="1"/>
  <c r="AD6" i="1"/>
  <c r="AG6" i="1" s="1"/>
  <c r="AJ6" i="1"/>
  <c r="AJ4" i="1"/>
  <c r="AJ5" i="1"/>
  <c r="AJ3" i="1"/>
  <c r="AH17" i="1" l="1"/>
  <c r="AG17" i="1"/>
  <c r="AJ17" i="1"/>
  <c r="I67" i="1"/>
  <c r="I94" i="1" s="1"/>
  <c r="Z67" i="1"/>
  <c r="Z94" i="1" s="1"/>
  <c r="V67" i="1"/>
  <c r="V93" i="1" s="1"/>
  <c r="R67" i="1"/>
  <c r="R93" i="1" s="1"/>
  <c r="N67" i="1"/>
  <c r="N94" i="1" s="1"/>
  <c r="J67" i="1"/>
  <c r="J94" i="1" s="1"/>
  <c r="AA67" i="1"/>
  <c r="AA93" i="1" s="1"/>
  <c r="W67" i="1"/>
  <c r="W93" i="1" s="1"/>
  <c r="S67" i="1"/>
  <c r="S94" i="1" s="1"/>
  <c r="O67" i="1"/>
  <c r="O94" i="1" s="1"/>
  <c r="K67" i="1"/>
  <c r="K94" i="1" s="1"/>
  <c r="AC67" i="1"/>
  <c r="Y67" i="1"/>
  <c r="U67" i="1"/>
  <c r="Q67" i="1"/>
  <c r="M67" i="1"/>
  <c r="AB67" i="1"/>
  <c r="X67" i="1"/>
  <c r="T67" i="1"/>
  <c r="P67" i="1"/>
  <c r="L67" i="1"/>
  <c r="AI27" i="1"/>
  <c r="AI10" i="1"/>
  <c r="AI5" i="1"/>
  <c r="AD17" i="1"/>
  <c r="AE17" i="1"/>
  <c r="AI35" i="1"/>
  <c r="AI15" i="1"/>
  <c r="AI19" i="1"/>
  <c r="AI22" i="1"/>
  <c r="AI28" i="1"/>
  <c r="AI20" i="1"/>
  <c r="AJ29" i="1"/>
  <c r="AH29" i="1"/>
  <c r="AI23" i="1"/>
  <c r="AD29" i="1"/>
  <c r="AI25" i="1"/>
  <c r="AI24" i="1"/>
  <c r="AI21" i="1"/>
  <c r="AI26" i="1"/>
  <c r="AE29" i="1"/>
  <c r="AI18" i="1"/>
  <c r="AG29" i="1"/>
  <c r="AI9" i="1"/>
  <c r="AI4" i="1"/>
  <c r="AI7" i="1"/>
  <c r="AI11" i="1"/>
  <c r="AI6" i="1"/>
  <c r="AI3" i="1"/>
  <c r="AI16" i="1"/>
  <c r="AI8" i="1"/>
  <c r="AI14" i="1"/>
  <c r="AI13" i="1"/>
  <c r="AI12" i="1"/>
  <c r="AG67" i="1" l="1"/>
  <c r="AG94" i="1" s="1"/>
  <c r="J93" i="1"/>
  <c r="V94" i="1"/>
  <c r="Z93" i="1"/>
  <c r="K93" i="1"/>
  <c r="W94" i="1"/>
  <c r="R94" i="1"/>
  <c r="S93" i="1"/>
  <c r="I93" i="1"/>
  <c r="N93" i="1"/>
  <c r="AJ67" i="1"/>
  <c r="AJ94" i="1" s="1"/>
  <c r="O93" i="1"/>
  <c r="AA94" i="1"/>
  <c r="Y94" i="1"/>
  <c r="Y93" i="1"/>
  <c r="L93" i="1"/>
  <c r="L94" i="1"/>
  <c r="AC94" i="1"/>
  <c r="AC93" i="1"/>
  <c r="P94" i="1"/>
  <c r="P93" i="1"/>
  <c r="Q93" i="1"/>
  <c r="Q94" i="1"/>
  <c r="X94" i="1"/>
  <c r="X93" i="1"/>
  <c r="AD67" i="1"/>
  <c r="AE67" i="1"/>
  <c r="AB94" i="1"/>
  <c r="AB93" i="1"/>
  <c r="M93" i="1"/>
  <c r="M94" i="1"/>
  <c r="T94" i="1"/>
  <c r="T93" i="1"/>
  <c r="U94" i="1"/>
  <c r="U93" i="1"/>
  <c r="AI29" i="1"/>
  <c r="AG93" i="1" l="1"/>
  <c r="AJ93" i="1"/>
  <c r="AD94" i="1"/>
  <c r="AE94" i="1"/>
  <c r="AE93" i="1"/>
  <c r="AD93" i="1"/>
  <c r="AI17" i="1"/>
  <c r="AH67" i="1"/>
  <c r="AH93" i="1" s="1"/>
  <c r="AI93" i="1" l="1"/>
  <c r="AH94" i="1"/>
  <c r="AI94" i="1" s="1"/>
  <c r="AI67" i="1"/>
</calcChain>
</file>

<file path=xl/sharedStrings.xml><?xml version="1.0" encoding="utf-8"?>
<sst xmlns="http://schemas.openxmlformats.org/spreadsheetml/2006/main" count="963" uniqueCount="320">
  <si>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</si>
  <si>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</si>
  <si>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</si>
  <si>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</si>
  <si>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</si>
  <si>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</si>
  <si>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</si>
  <si>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</si>
  <si>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</si>
  <si>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</si>
  <si>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</si>
  <si>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</si>
  <si>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</si>
  <si>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</si>
  <si>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</si>
  <si>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</si>
  <si>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</si>
  <si>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</si>
  <si>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</si>
  <si>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</si>
  <si>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</si>
  <si>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</si>
  <si>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</si>
  <si>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7. ea.</t>
  </si>
  <si>
    <t>7. gy.</t>
  </si>
  <si>
    <t>7. kr.</t>
  </si>
  <si>
    <t>Óra ea./hét</t>
  </si>
  <si>
    <t>Óra gy/hét</t>
  </si>
  <si>
    <t>Hetek száma</t>
  </si>
  <si>
    <t>Óra ea./félév</t>
  </si>
  <si>
    <t>Óra gy/félév</t>
  </si>
  <si>
    <t>Óra össz.</t>
  </si>
  <si>
    <t>Kredit</t>
  </si>
  <si>
    <t>F. zárás</t>
  </si>
  <si>
    <t>Megjegyzés</t>
  </si>
  <si>
    <t>Előfeltételek (tárgykód)</t>
  </si>
  <si>
    <t>Előfeltételek (tantárgynév)</t>
  </si>
  <si>
    <t>tantárgyfelelős</t>
  </si>
  <si>
    <t>Ismeretkör</t>
  </si>
  <si>
    <t>Ismeretkör-felelős</t>
  </si>
  <si>
    <t>II.</t>
  </si>
  <si>
    <t>BNSZPD2020</t>
  </si>
  <si>
    <t xml:space="preserve">Szociálpedagógia gyakorlat 2. </t>
  </si>
  <si>
    <t>52ó. gyak., 
8ó. gyak.föld.szem.</t>
  </si>
  <si>
    <t>BNSZPD1014</t>
  </si>
  <si>
    <t>Szociálpedagógia gyakorlat 1.</t>
  </si>
  <si>
    <t>III.</t>
  </si>
  <si>
    <t>BNSZPD1019</t>
  </si>
  <si>
    <t xml:space="preserve">Szociálpedagógia gyakorlat 3. </t>
  </si>
  <si>
    <t>26ó. gyak., 
4ó. gyak.föld.szem.</t>
  </si>
  <si>
    <t>Dr. Csürkéné dr. Mándi Nikoletta</t>
  </si>
  <si>
    <t>BNSZPD1003</t>
  </si>
  <si>
    <t xml:space="preserve">Család-, gyermek- és ifjúságvédelem </t>
  </si>
  <si>
    <t>RTSZPANB067</t>
  </si>
  <si>
    <t>A szociálpedagógia elméleti alapjai</t>
  </si>
  <si>
    <t>I.</t>
  </si>
  <si>
    <t>BNSZPD1008</t>
  </si>
  <si>
    <t xml:space="preserve">Szakmaikészség-fejlesztés 1. </t>
  </si>
  <si>
    <t>BNSZPD2013</t>
  </si>
  <si>
    <t>Szakmaikészség-fejlesztés 2.</t>
  </si>
  <si>
    <t>BNSZPD1011</t>
  </si>
  <si>
    <t>Szakmaikészség-fejlesztés 3.</t>
  </si>
  <si>
    <t>gyj</t>
  </si>
  <si>
    <t>v</t>
  </si>
  <si>
    <t>BNSZPD1006</t>
  </si>
  <si>
    <t>A szociális gondoskodás története</t>
  </si>
  <si>
    <t>BNSZPD1007</t>
  </si>
  <si>
    <t xml:space="preserve">A szociális munka alapjai </t>
  </si>
  <si>
    <t>RTSZPANB023</t>
  </si>
  <si>
    <t>Szociális munka 1. (egyénekkel és családokkal)</t>
  </si>
  <si>
    <t>RTSZPANB024</t>
  </si>
  <si>
    <t>Szociális munka 2. (csoportokkal és közösségekkel)</t>
  </si>
  <si>
    <t>RTSZPANB027</t>
  </si>
  <si>
    <t>Iskolai szociális munka</t>
  </si>
  <si>
    <t>RTSZPANB018</t>
  </si>
  <si>
    <t>Szociocsoport</t>
  </si>
  <si>
    <t>Szociálpedagógia, szociális munka összesen</t>
  </si>
  <si>
    <t>RTSZPANB006</t>
  </si>
  <si>
    <t>Általános szociológia</t>
  </si>
  <si>
    <t>BNSZPD2010</t>
  </si>
  <si>
    <t xml:space="preserve">Kutatásmódszertan </t>
  </si>
  <si>
    <t>BNSZPD2011</t>
  </si>
  <si>
    <t>A társadalomismeret alapjai</t>
  </si>
  <si>
    <t>HFALTANB102</t>
  </si>
  <si>
    <t>Az egyház szociális tanítása</t>
  </si>
  <si>
    <t>RTSZPANB037</t>
  </si>
  <si>
    <t>Család- és nevelésszociológia</t>
  </si>
  <si>
    <t>Szociális menedzsment</t>
  </si>
  <si>
    <t>BNSZPD1012</t>
  </si>
  <si>
    <t>Nevelés- és művelődéstörténet 1.</t>
  </si>
  <si>
    <t>BNSZPD2014</t>
  </si>
  <si>
    <t>Nevelés- és művelődéstörténet 2.</t>
  </si>
  <si>
    <t>Bevezetés az etikába</t>
  </si>
  <si>
    <t>HFALTANB092</t>
  </si>
  <si>
    <t>Bevezetés a kereszténységbe</t>
  </si>
  <si>
    <t>BNSZPD1009</t>
  </si>
  <si>
    <t xml:space="preserve">Filozófiatörténet </t>
  </si>
  <si>
    <t>Társadalomismeret összesen</t>
  </si>
  <si>
    <t>BNSZPD2012</t>
  </si>
  <si>
    <t>Szociálpolitika 1. (A szociálpolitika története és alapjai)</t>
  </si>
  <si>
    <t>BNSZPD1010</t>
  </si>
  <si>
    <t>Szociálpolitika 2. (A szociálpolitika aktuális kérdései)</t>
  </si>
  <si>
    <t>RTSZPANB026</t>
  </si>
  <si>
    <t>Társadalmi egyenlőtlenségek</t>
  </si>
  <si>
    <t>RTSZPANB078</t>
  </si>
  <si>
    <t>Romológia</t>
  </si>
  <si>
    <t>Társadalom- és szociálpolitika összesen</t>
  </si>
  <si>
    <t>RTSZPANB066</t>
  </si>
  <si>
    <t>Szenvedélybetegségek prevenciója és kezelése</t>
  </si>
  <si>
    <t>RTSZPANB057</t>
  </si>
  <si>
    <t>Munkába állító tréning</t>
  </si>
  <si>
    <t>RTSZPANB048</t>
  </si>
  <si>
    <t>Veszteségek, krízis, krízisintervenció</t>
  </si>
  <si>
    <t>Gyermek- és serdülőkori személyiségfejlődési zavarok</t>
  </si>
  <si>
    <t>RTSZPANB081</t>
  </si>
  <si>
    <t>Családpszichológia és családgondozás</t>
  </si>
  <si>
    <t>RTSZPANB043</t>
  </si>
  <si>
    <t>Pedagógiai szociálpszichológia</t>
  </si>
  <si>
    <t>RTSZPANB032</t>
  </si>
  <si>
    <t>RTSZPANB033</t>
  </si>
  <si>
    <t>Pszichiátria</t>
  </si>
  <si>
    <t>RTALTALB007</t>
  </si>
  <si>
    <t>Általános és fejlődéslélektan 2.</t>
  </si>
  <si>
    <t>RTSZPANB012</t>
  </si>
  <si>
    <t>Általános és fejlődéslélektan 1.</t>
  </si>
  <si>
    <t>RTALTANB007</t>
  </si>
  <si>
    <t>Pszichológia összesen</t>
  </si>
  <si>
    <t>INSZPANB115</t>
  </si>
  <si>
    <t>Informatikai eszközök használata 1.</t>
  </si>
  <si>
    <t>INSZPANB116</t>
  </si>
  <si>
    <t>Informatikai eszközök használata 2.</t>
  </si>
  <si>
    <t>BNSZPD1002</t>
  </si>
  <si>
    <t>Andragógia</t>
  </si>
  <si>
    <t>NMSZPANB013</t>
  </si>
  <si>
    <t>Életkorok pedagógiája</t>
  </si>
  <si>
    <t>NMSZPANB039</t>
  </si>
  <si>
    <t>Fejlesztő pedagógia</t>
  </si>
  <si>
    <t>RTSZPANB040</t>
  </si>
  <si>
    <t>Gyógypedagógiai ismeretek</t>
  </si>
  <si>
    <t>NMSZPANB055</t>
  </si>
  <si>
    <t>Drámapedagógia</t>
  </si>
  <si>
    <t>RTSZPANB009</t>
  </si>
  <si>
    <t>Tanulási technikák</t>
  </si>
  <si>
    <t>Bevezetés a pedagógiába</t>
  </si>
  <si>
    <t>NMALTANB020</t>
  </si>
  <si>
    <t>Pedagógia összesen</t>
  </si>
  <si>
    <t>RTSZPANB010</t>
  </si>
  <si>
    <t>Jogi és igazgatási alapismeretek</t>
  </si>
  <si>
    <t>RTSZPANB085</t>
  </si>
  <si>
    <t>RTSZPANB086</t>
  </si>
  <si>
    <t>Családjog és szociális jog 1.</t>
  </si>
  <si>
    <t>Családjog és szociális jog 2.</t>
  </si>
  <si>
    <t>RTSZPANB055</t>
  </si>
  <si>
    <t xml:space="preserve">Közigazgatási ismeretek </t>
  </si>
  <si>
    <t>Jog, jogi igazgatás összesen</t>
  </si>
  <si>
    <t>RTSZPANB011</t>
  </si>
  <si>
    <t>Egészségtudományi alapismeretek</t>
  </si>
  <si>
    <t>RTSZPANB058</t>
  </si>
  <si>
    <t>Egészségnevelés</t>
  </si>
  <si>
    <t>Egészségügy, egészségtudomány összesen</t>
  </si>
  <si>
    <t>BNSZPD2021</t>
  </si>
  <si>
    <t>Bevezető gyakorlat (Intézménylátogatás)</t>
  </si>
  <si>
    <t>8óra összesen/félév</t>
  </si>
  <si>
    <t xml:space="preserve">A szociális ellátórendszer formái és intézményei </t>
  </si>
  <si>
    <t>Mentálhigiéné</t>
  </si>
  <si>
    <t>BNSZPD1005</t>
  </si>
  <si>
    <t>A szabadidő-szervezés módszertana</t>
  </si>
  <si>
    <t>BNSZPD2004</t>
  </si>
  <si>
    <t>Pályaorientáció</t>
  </si>
  <si>
    <t>Mediáció</t>
  </si>
  <si>
    <t>BNSZPD2017</t>
  </si>
  <si>
    <t>Differenciált szociálpedagógia gyakorlat 
(+gyakorlatfeldolgozó szeminárium)</t>
  </si>
  <si>
    <t>Szocializációs folyamatok a családban</t>
  </si>
  <si>
    <t>Személyiségfejlesztés a néphagyomány eszközeivel</t>
  </si>
  <si>
    <t>A szakrális és profán idő rítusai</t>
  </si>
  <si>
    <t>Család-, gyermek-, ifjúságvédelem összesen</t>
  </si>
  <si>
    <t>IV.</t>
  </si>
  <si>
    <t>BNSZPD2008</t>
  </si>
  <si>
    <t>BNSZPD2009</t>
  </si>
  <si>
    <t>Összefüggő intenzív terepgyakorlat és gyakorlat-feldolgozó szeminárium 1.</t>
  </si>
  <si>
    <t>Összefüggő intenzív terepgyakorlat és gyakorlat-feldolgozó szeminárium 2.</t>
  </si>
  <si>
    <t>180ó. gyak., 
20ó. gyak.föld.szem.</t>
  </si>
  <si>
    <t>Differenciált szociálpedagógia gyakorlat (+gyak. feld. szemin.)</t>
  </si>
  <si>
    <t>180ó. gyak., 
25ó. gyak.föld.szem.</t>
  </si>
  <si>
    <t>aí</t>
  </si>
  <si>
    <t>RTSZPANB110</t>
  </si>
  <si>
    <t>BNSZPD2018</t>
  </si>
  <si>
    <t>RTSZPANB212</t>
  </si>
  <si>
    <t>RTSZPANB092</t>
  </si>
  <si>
    <t>BNSZPD2019</t>
  </si>
  <si>
    <t>RTSZPANB215</t>
  </si>
  <si>
    <t>Bevezetés a kisebbségszociológiába</t>
  </si>
  <si>
    <t>Cigány gyermekek mentorálása</t>
  </si>
  <si>
    <t xml:space="preserve">Bevezetés a kisebbségi közösségek kulturális hagyományaiba </t>
  </si>
  <si>
    <t>Kisebbségi intézmények, diszkrimináció, jogvédelem</t>
  </si>
  <si>
    <t>Szegregációtól az inkluzióig</t>
  </si>
  <si>
    <t>Erőszakmentes kommunikáció, konfliktuskezelés</t>
  </si>
  <si>
    <t>Család-, gyermek- és ifjúságvédelem</t>
  </si>
  <si>
    <t>Roma közösségek integrációs problémái</t>
  </si>
  <si>
    <t>Szakdolgozat</t>
  </si>
  <si>
    <t>BNSZPD2015</t>
  </si>
  <si>
    <t>Szabadon választható tárgyak – összesen</t>
  </si>
  <si>
    <t>Szakképzettséghez vezető ismeretek összesen</t>
  </si>
  <si>
    <t>Összesen a Család- gyermek- és ifjúságvédelem specializációval</t>
  </si>
  <si>
    <t>Összesen a Roma közösségek integrációs problémái specializációval</t>
  </si>
  <si>
    <t xml:space="preserve">Szakmaikészség-fejlesztés 2. </t>
  </si>
  <si>
    <t>A szociális munka alapjai</t>
  </si>
  <si>
    <t>Tantárgyfelelős</t>
  </si>
  <si>
    <t>Tóth József</t>
  </si>
  <si>
    <t>Szociálpedagógia gyakorlat 12 kr.</t>
  </si>
  <si>
    <t>Báder Iván</t>
  </si>
  <si>
    <t>Dr. Udvarvölgyi Zsolt András</t>
  </si>
  <si>
    <t>Hollósi Mária Cecília</t>
  </si>
  <si>
    <t>Szakmaikészség-fejlesztés       9 kr.</t>
  </si>
  <si>
    <t>Dr. Mészáros László</t>
  </si>
  <si>
    <t>Dr. Mészáro László</t>
  </si>
  <si>
    <t>Dr. Karácsony-Molnár Erika</t>
  </si>
  <si>
    <t>Nevelés- és művelődéstörténet 4 kr.</t>
  </si>
  <si>
    <t>Szociálpolitika 4. kr</t>
  </si>
  <si>
    <t xml:space="preserve">Társadalompolitika 4 kr. </t>
  </si>
  <si>
    <t>Dr. Dósa Zoltán</t>
  </si>
  <si>
    <t>Kenderessy Tibor</t>
  </si>
  <si>
    <t>Informatika             4 kr.</t>
  </si>
  <si>
    <t>Pedagógia           6 kr.</t>
  </si>
  <si>
    <t>Székely Andrea</t>
  </si>
  <si>
    <t>Dr. Tóth László Leventéné dr. Falus Orsolya Fruzsina</t>
  </si>
  <si>
    <t xml:space="preserve">Jog és közigazgatás 8kr. </t>
  </si>
  <si>
    <t>Dr. Both Mária</t>
  </si>
  <si>
    <t xml:space="preserve">Egészségtudomány  4. kr. </t>
  </si>
  <si>
    <t>Alkalmazott technikák a családvédelemben  11kr.</t>
  </si>
  <si>
    <t>Uzsaly Zoltán Sándorné Dr. Pécsi Rita</t>
  </si>
  <si>
    <t>Dr. Baksa Brigitta</t>
  </si>
  <si>
    <t>Cigánynépismeret és tp. 4 kr.</t>
  </si>
  <si>
    <t>Dr. Molnár Krisztina</t>
  </si>
  <si>
    <t xml:space="preserve">Szociális ellátórendszer                3 kr. </t>
  </si>
  <si>
    <t>Szociálisgondoskodás 10 kr.</t>
  </si>
  <si>
    <t xml:space="preserve">Antropológia és ifjúság  szemlétetmód12 kr. </t>
  </si>
  <si>
    <t>Statisztika</t>
  </si>
  <si>
    <t>Libor Józsefné dr.</t>
  </si>
  <si>
    <t xml:space="preserve">Kisebbségek  10 kr. </t>
  </si>
  <si>
    <t>A rehabilitáció szerepe a szenvedélybetegség kezelésében</t>
  </si>
  <si>
    <t>Kulturális antropológiai és etnológiai alapismeretek</t>
  </si>
  <si>
    <t>Cigány népismeret és pedagógia 1.</t>
  </si>
  <si>
    <t>Cigány népismeret és pedagógia 2.</t>
  </si>
  <si>
    <r>
      <t>Alkalmazott szociális munka</t>
    </r>
    <r>
      <rPr>
        <sz val="11"/>
        <color rgb="FFFF0000"/>
        <rFont val="Calibri"/>
        <family val="2"/>
        <charset val="238"/>
        <scheme val="minor"/>
      </rPr>
      <t xml:space="preserve"> 6 </t>
    </r>
    <r>
      <rPr>
        <sz val="11"/>
        <color theme="1"/>
        <rFont val="Calibri"/>
        <family val="2"/>
        <charset val="238"/>
        <scheme val="minor"/>
      </rPr>
      <t>kr.</t>
    </r>
  </si>
  <si>
    <t>2017 szeptemberétől érvényes mintatanterv kurzusai</t>
  </si>
  <si>
    <t>2016-től szeptemberétől érvényes mintatanterv kurzusai</t>
  </si>
  <si>
    <t>Család és nevelésszociológia</t>
  </si>
  <si>
    <t>–</t>
  </si>
  <si>
    <t>26+4</t>
  </si>
  <si>
    <t xml:space="preserve">Közös kurzus ovo tan csg szp </t>
  </si>
  <si>
    <t>SZPANB1001</t>
  </si>
  <si>
    <t>SZPANB1002</t>
  </si>
  <si>
    <t>SZPANB1003</t>
  </si>
  <si>
    <t>SZPANB2004</t>
  </si>
  <si>
    <t>SZPANB1005</t>
  </si>
  <si>
    <t>SZPANB2006</t>
  </si>
  <si>
    <t>SZPANB1007</t>
  </si>
  <si>
    <t>SZPANB2008</t>
  </si>
  <si>
    <t>SZPANB1009</t>
  </si>
  <si>
    <t>SZPANB1010</t>
  </si>
  <si>
    <t>SZPANB1011</t>
  </si>
  <si>
    <t>SZPANB2012</t>
  </si>
  <si>
    <t>SZPANB2013</t>
  </si>
  <si>
    <t>SZPANB1014</t>
  </si>
  <si>
    <t>SZPANB2015</t>
  </si>
  <si>
    <t>SZPANB2016</t>
  </si>
  <si>
    <t>SZPANB1017</t>
  </si>
  <si>
    <t>SZPANB1020</t>
  </si>
  <si>
    <t>SZPANB1021</t>
  </si>
  <si>
    <t>SZPANB1024</t>
  </si>
  <si>
    <t>SZPANB1023</t>
  </si>
  <si>
    <t>SZPANB2025</t>
  </si>
  <si>
    <t>SZPANB1026</t>
  </si>
  <si>
    <t>SZPANB2027</t>
  </si>
  <si>
    <t>SZPANB2028</t>
  </si>
  <si>
    <t>SZPANB2029</t>
  </si>
  <si>
    <t>SZPANB1030</t>
  </si>
  <si>
    <t>SZPANB1031</t>
  </si>
  <si>
    <t>SZPANB1032</t>
  </si>
  <si>
    <t>SZPANB2033</t>
  </si>
  <si>
    <t>SZPANB1034</t>
  </si>
  <si>
    <t>SZPANB1035</t>
  </si>
  <si>
    <t>SZPANB2036</t>
  </si>
  <si>
    <t>SZPANB2037</t>
  </si>
  <si>
    <t>SZPANB1038</t>
  </si>
  <si>
    <t>SZPANB2039</t>
  </si>
  <si>
    <t>SZPANB2018</t>
  </si>
  <si>
    <t>SZPANB1019</t>
  </si>
  <si>
    <t>SZPANB2022</t>
  </si>
  <si>
    <t>NKOZOS1024</t>
  </si>
  <si>
    <t>SZPANB1040</t>
  </si>
  <si>
    <t>Szociálpedagógia gyakorlat 2.</t>
  </si>
  <si>
    <t xml:space="preserve">A szociálpedagógia elméleti alapjai, A szociális munka alapjai </t>
  </si>
  <si>
    <t>RTSZPANB067, BNSZPD1007</t>
  </si>
  <si>
    <t>3.</t>
  </si>
  <si>
    <t>4.</t>
  </si>
  <si>
    <t>5.</t>
  </si>
  <si>
    <t>2.</t>
  </si>
  <si>
    <t>1.</t>
  </si>
  <si>
    <t>6.</t>
  </si>
  <si>
    <t>7.</t>
  </si>
  <si>
    <t>Szociálpedagógia gyakorlat 3.</t>
  </si>
  <si>
    <t xml:space="preserve">Szociális munka 11 kr. </t>
  </si>
  <si>
    <t>Szociológia+ 10 kr.</t>
  </si>
  <si>
    <t>Filozófia  8 kr.</t>
  </si>
  <si>
    <t>Pszichológia 12 kr.</t>
  </si>
  <si>
    <t xml:space="preserve">Cigánygyerekek oktatásának kérdései12 kr. </t>
  </si>
  <si>
    <t xml:space="preserve"> Családjog és szociális jog 1.</t>
  </si>
  <si>
    <t>Alkalmazott pedagógia 9 kr.</t>
  </si>
  <si>
    <t xml:space="preserve">Alkalmazott pszichológia       9 kr.    </t>
  </si>
  <si>
    <t>gy</t>
  </si>
  <si>
    <r>
      <t xml:space="preserve">Szociálpedagógia alapképzési BA szak </t>
    </r>
    <r>
      <rPr>
        <b/>
        <sz val="24"/>
        <color indexed="10"/>
        <rFont val="Arial"/>
        <family val="2"/>
        <charset val="238"/>
      </rPr>
      <t xml:space="preserve">
</t>
    </r>
    <r>
      <rPr>
        <b/>
        <sz val="24"/>
        <color indexed="17"/>
        <rFont val="Arial"/>
        <family val="2"/>
        <charset val="238"/>
      </rPr>
      <t xml:space="preserve">nappali tagozat
érvényes: </t>
    </r>
    <r>
      <rPr>
        <b/>
        <sz val="24"/>
        <color rgb="FFFF0000"/>
        <rFont val="Arial"/>
        <family val="2"/>
        <charset val="238"/>
      </rPr>
      <t>2019. szeptember 1-jétől</t>
    </r>
  </si>
  <si>
    <t>SZPANB2041</t>
  </si>
  <si>
    <t>SZPANB2042</t>
  </si>
  <si>
    <t>SZPANB1044</t>
  </si>
  <si>
    <t>SZPANB1045</t>
  </si>
  <si>
    <t>SZPANB2046</t>
  </si>
  <si>
    <t>SZPANB1047</t>
  </si>
  <si>
    <t>BNALTS1002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</si>
</sst>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6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b/>
      <sz val="24"/>
      <color indexed="17"/>
      <name val="Arial"/>
      <family val="2"/>
      <charset val="238"/>
    </font>
    <font>
      <sz val="9"/>
      <name val="Arial CE"/>
      <charset val="238"/>
    </font>
    <font>
      <sz val="9"/>
      <color rgb="FFFF0000"/>
      <name val="Arial CE"/>
      <charset val="238"/>
    </font>
    <font>
      <sz val="8.5"/>
      <name val="Arial CE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B0F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9"/>
      <name val="Arial CE"/>
      <charset val="238"/>
    </font>
    <font>
      <strike/>
      <sz val="9"/>
      <color rgb="FFFF0000"/>
      <name val="Arial CE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24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3">
    <xf numFmtId="0" fontId="0" fillId="0" borderId="0" xfId="0"/>
    <xf numFmtId="0" fontId="5" fillId="2" borderId="1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textRotation="90" shrinkToFit="1"/>
    </xf>
    <xf numFmtId="0" fontId="5" fillId="2" borderId="3" xfId="0" applyNumberFormat="1" applyFont="1" applyFill="1" applyBorder="1" applyAlignment="1">
      <alignment horizontal="center" vertical="center" textRotation="90" shrinkToFit="1"/>
    </xf>
    <xf numFmtId="0" fontId="5" fillId="2" borderId="4" xfId="0" applyNumberFormat="1" applyFont="1" applyFill="1" applyBorder="1" applyAlignment="1">
      <alignment horizontal="center" vertical="center" textRotation="90" shrinkToFit="1"/>
    </xf>
    <xf numFmtId="0" fontId="5" fillId="2" borderId="1" xfId="0" applyNumberFormat="1" applyFont="1" applyFill="1" applyBorder="1" applyAlignment="1">
      <alignment horizontal="center" vertical="center" textRotation="90" shrinkToFit="1"/>
    </xf>
    <xf numFmtId="0" fontId="5" fillId="2" borderId="1" xfId="0" applyFont="1" applyFill="1" applyBorder="1" applyAlignment="1">
      <alignment horizontal="center" vertical="center" textRotation="90" shrinkToFit="1"/>
    </xf>
    <xf numFmtId="0" fontId="5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1" xfId="0" applyBorder="1"/>
    <xf numFmtId="0" fontId="0" fillId="0" borderId="8" xfId="0" applyBorder="1"/>
    <xf numFmtId="0" fontId="0" fillId="0" borderId="4" xfId="0" applyBorder="1"/>
    <xf numFmtId="0" fontId="0" fillId="0" borderId="12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0" fillId="0" borderId="14" xfId="0" applyFill="1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8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5" xfId="0" applyBorder="1"/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5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10" fillId="5" borderId="14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8" xfId="0" applyNumberFormat="1" applyFont="1" applyFill="1" applyBorder="1" applyAlignment="1">
      <alignment horizontal="center" vertical="center" shrinkToFit="1"/>
    </xf>
    <xf numFmtId="0" fontId="5" fillId="5" borderId="0" xfId="0" applyNumberFormat="1" applyFont="1" applyFill="1" applyBorder="1" applyAlignment="1">
      <alignment horizontal="center" vertical="center" shrinkToFit="1"/>
    </xf>
    <xf numFmtId="0" fontId="10" fillId="5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5" fillId="5" borderId="24" xfId="0" applyNumberFormat="1" applyFont="1" applyFill="1" applyBorder="1" applyAlignment="1">
      <alignment horizontal="center" vertical="center" shrinkToFit="1"/>
    </xf>
    <xf numFmtId="0" fontId="5" fillId="5" borderId="22" xfId="0" applyNumberFormat="1" applyFont="1" applyFill="1" applyBorder="1" applyAlignment="1">
      <alignment horizontal="center" vertical="center" shrinkToFit="1"/>
    </xf>
    <xf numFmtId="0" fontId="5" fillId="5" borderId="25" xfId="0" applyNumberFormat="1" applyFont="1" applyFill="1" applyBorder="1" applyAlignment="1">
      <alignment horizontal="center" vertical="center" shrinkToFit="1"/>
    </xf>
    <xf numFmtId="0" fontId="10" fillId="5" borderId="24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5" fillId="5" borderId="27" xfId="0" applyNumberFormat="1" applyFont="1" applyFill="1" applyBorder="1" applyAlignment="1">
      <alignment horizontal="center" vertical="center" shrinkToFit="1"/>
    </xf>
    <xf numFmtId="0" fontId="5" fillId="5" borderId="23" xfId="0" applyNumberFormat="1" applyFont="1" applyFill="1" applyBorder="1" applyAlignment="1">
      <alignment horizontal="center" vertical="center" shrinkToFit="1"/>
    </xf>
    <xf numFmtId="0" fontId="5" fillId="5" borderId="28" xfId="0" applyNumberFormat="1" applyFont="1" applyFill="1" applyBorder="1" applyAlignment="1">
      <alignment horizontal="center" vertical="center" shrinkToFit="1"/>
    </xf>
    <xf numFmtId="0" fontId="10" fillId="5" borderId="27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/>
    </xf>
    <xf numFmtId="0" fontId="0" fillId="0" borderId="30" xfId="0" applyBorder="1"/>
    <xf numFmtId="0" fontId="0" fillId="0" borderId="31" xfId="0" applyBorder="1"/>
    <xf numFmtId="0" fontId="8" fillId="0" borderId="32" xfId="0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0" fillId="0" borderId="15" xfId="0" applyBorder="1"/>
    <xf numFmtId="0" fontId="12" fillId="4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 applyFont="1"/>
    <xf numFmtId="0" fontId="14" fillId="0" borderId="0" xfId="0" applyFont="1"/>
    <xf numFmtId="0" fontId="5" fillId="2" borderId="36" xfId="0" applyFont="1" applyFill="1" applyBorder="1" applyAlignment="1">
      <alignment horizontal="center" vertical="center" textRotation="90"/>
    </xf>
    <xf numFmtId="0" fontId="5" fillId="2" borderId="33" xfId="0" applyFont="1" applyFill="1" applyBorder="1" applyAlignment="1">
      <alignment horizontal="center" vertical="center" textRotation="90"/>
    </xf>
    <xf numFmtId="0" fontId="9" fillId="2" borderId="3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3" xfId="0" applyNumberFormat="1" applyFont="1" applyFill="1" applyBorder="1" applyAlignment="1">
      <alignment horizontal="center" vertical="center" textRotation="90" shrinkToFit="1"/>
    </xf>
    <xf numFmtId="0" fontId="5" fillId="2" borderId="37" xfId="0" applyFont="1" applyFill="1" applyBorder="1" applyAlignment="1">
      <alignment horizontal="center" vertical="center" textRotation="90" shrinkToFit="1"/>
    </xf>
    <xf numFmtId="0" fontId="5" fillId="8" borderId="36" xfId="0" applyFont="1" applyFill="1" applyBorder="1" applyAlignment="1">
      <alignment horizontal="center" vertical="center" textRotation="90"/>
    </xf>
    <xf numFmtId="0" fontId="5" fillId="8" borderId="33" xfId="0" applyFont="1" applyFill="1" applyBorder="1" applyAlignment="1">
      <alignment horizontal="center" vertical="center" textRotation="90"/>
    </xf>
    <xf numFmtId="0" fontId="5" fillId="8" borderId="33" xfId="0" applyFont="1" applyFill="1" applyBorder="1" applyAlignment="1">
      <alignment horizontal="center" vertical="center"/>
    </xf>
    <xf numFmtId="0" fontId="5" fillId="8" borderId="33" xfId="0" applyNumberFormat="1" applyFont="1" applyFill="1" applyBorder="1" applyAlignment="1">
      <alignment horizontal="center" vertical="center" textRotation="90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5" fillId="0" borderId="14" xfId="0" applyFont="1" applyBorder="1"/>
    <xf numFmtId="0" fontId="13" fillId="0" borderId="0" xfId="0" applyFont="1"/>
    <xf numFmtId="0" fontId="9" fillId="0" borderId="14" xfId="0" applyFont="1" applyFill="1" applyBorder="1" applyAlignment="1">
      <alignment horizontal="center" vertical="center"/>
    </xf>
    <xf numFmtId="0" fontId="15" fillId="0" borderId="0" xfId="0" applyFont="1"/>
    <xf numFmtId="0" fontId="18" fillId="0" borderId="0" xfId="0" applyFont="1" applyFill="1"/>
    <xf numFmtId="0" fontId="19" fillId="0" borderId="0" xfId="0" applyFont="1"/>
    <xf numFmtId="0" fontId="5" fillId="5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8" xfId="0" applyFont="1" applyFill="1" applyBorder="1"/>
    <xf numFmtId="0" fontId="21" fillId="0" borderId="0" xfId="0" applyFont="1" applyFill="1" applyBorder="1"/>
    <xf numFmtId="0" fontId="21" fillId="0" borderId="9" xfId="0" applyFont="1" applyFill="1" applyBorder="1"/>
    <xf numFmtId="0" fontId="15" fillId="0" borderId="8" xfId="0" applyFont="1" applyFill="1" applyBorder="1"/>
    <xf numFmtId="0" fontId="15" fillId="0" borderId="0" xfId="0" applyFont="1" applyFill="1" applyBorder="1"/>
    <xf numFmtId="0" fontId="15" fillId="0" borderId="9" xfId="0" applyFont="1" applyFill="1" applyBorder="1"/>
    <xf numFmtId="0" fontId="15" fillId="0" borderId="6" xfId="0" applyFont="1" applyFill="1" applyBorder="1"/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5" fillId="0" borderId="11" xfId="0" applyFont="1" applyFill="1" applyBorder="1"/>
    <xf numFmtId="0" fontId="15" fillId="0" borderId="12" xfId="0" applyFont="1" applyFill="1" applyBorder="1"/>
    <xf numFmtId="0" fontId="15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15" fillId="0" borderId="14" xfId="0" applyFont="1" applyFill="1" applyBorder="1"/>
    <xf numFmtId="0" fontId="15" fillId="0" borderId="13" xfId="0" applyFont="1" applyFill="1" applyBorder="1"/>
    <xf numFmtId="0" fontId="15" fillId="0" borderId="15" xfId="0" applyFont="1" applyFill="1" applyBorder="1"/>
    <xf numFmtId="0" fontId="22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16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8" fillId="0" borderId="1" xfId="0" applyFont="1" applyFill="1" applyBorder="1"/>
    <xf numFmtId="0" fontId="9" fillId="8" borderId="2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 textRotation="90" shrinkToFit="1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8" fillId="0" borderId="6" xfId="0" applyFont="1" applyFill="1" applyBorder="1"/>
    <xf numFmtId="0" fontId="0" fillId="9" borderId="0" xfId="0" applyFill="1"/>
    <xf numFmtId="0" fontId="5" fillId="9" borderId="0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10" fillId="9" borderId="8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23" fillId="9" borderId="8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23" fillId="9" borderId="9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3" fillId="9" borderId="14" xfId="0" applyFont="1" applyFill="1" applyBorder="1"/>
    <xf numFmtId="0" fontId="21" fillId="9" borderId="8" xfId="0" applyFont="1" applyFill="1" applyBorder="1"/>
    <xf numFmtId="0" fontId="21" fillId="9" borderId="0" xfId="0" applyFont="1" applyFill="1" applyBorder="1"/>
    <xf numFmtId="0" fontId="21" fillId="9" borderId="9" xfId="0" applyFont="1" applyFill="1" applyBorder="1"/>
    <xf numFmtId="0" fontId="9" fillId="9" borderId="8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15" fillId="9" borderId="8" xfId="0" applyFont="1" applyFill="1" applyBorder="1"/>
    <xf numFmtId="0" fontId="15" fillId="9" borderId="0" xfId="0" applyFont="1" applyFill="1" applyBorder="1"/>
    <xf numFmtId="0" fontId="15" fillId="9" borderId="9" xfId="0" applyFont="1" applyFill="1" applyBorder="1"/>
    <xf numFmtId="0" fontId="0" fillId="9" borderId="0" xfId="0" applyFill="1" applyBorder="1"/>
    <xf numFmtId="0" fontId="0" fillId="9" borderId="9" xfId="0" applyFill="1" applyBorder="1"/>
    <xf numFmtId="0" fontId="0" fillId="9" borderId="8" xfId="0" applyFill="1" applyBorder="1"/>
    <xf numFmtId="0" fontId="5" fillId="9" borderId="10" xfId="0" applyFont="1" applyFill="1" applyBorder="1" applyAlignment="1">
      <alignment horizontal="left" vertical="center" wrapText="1"/>
    </xf>
    <xf numFmtId="0" fontId="5" fillId="9" borderId="14" xfId="0" applyFont="1" applyFill="1" applyBorder="1" applyAlignment="1">
      <alignment horizontal="left" vertical="center" wrapText="1"/>
    </xf>
    <xf numFmtId="0" fontId="15" fillId="9" borderId="0" xfId="0" applyFont="1" applyFill="1"/>
    <xf numFmtId="0" fontId="5" fillId="9" borderId="11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left" vertical="center" wrapText="1"/>
    </xf>
    <xf numFmtId="0" fontId="5" fillId="9" borderId="0" xfId="0" applyNumberFormat="1" applyFont="1" applyFill="1" applyBorder="1" applyAlignment="1">
      <alignment horizontal="center" vertical="center" shrinkToFit="1"/>
    </xf>
    <xf numFmtId="0" fontId="5" fillId="9" borderId="9" xfId="0" applyNumberFormat="1" applyFont="1" applyFill="1" applyBorder="1" applyAlignment="1">
      <alignment horizontal="center" vertical="center" shrinkToFit="1"/>
    </xf>
    <xf numFmtId="0" fontId="5" fillId="9" borderId="8" xfId="0" applyNumberFormat="1" applyFont="1" applyFill="1" applyBorder="1" applyAlignment="1">
      <alignment horizontal="center" vertical="center" shrinkToFit="1"/>
    </xf>
    <xf numFmtId="0" fontId="13" fillId="9" borderId="15" xfId="0" applyFont="1" applyFill="1" applyBorder="1"/>
    <xf numFmtId="0" fontId="6" fillId="9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0" fillId="0" borderId="0" xfId="0" applyFill="1"/>
    <xf numFmtId="0" fontId="10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8" xfId="0" applyFont="1" applyFill="1" applyBorder="1"/>
    <xf numFmtId="0" fontId="15" fillId="0" borderId="14" xfId="0" applyFont="1" applyFill="1" applyBorder="1"/>
    <xf numFmtId="0" fontId="0" fillId="0" borderId="0" xfId="0" applyFill="1" applyBorder="1"/>
    <xf numFmtId="0" fontId="0" fillId="0" borderId="9" xfId="0" applyFill="1" applyBorder="1"/>
    <xf numFmtId="0" fontId="0" fillId="0" borderId="8" xfId="0" applyFill="1" applyBorder="1"/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4" xfId="0" applyBorder="1" applyAlignment="1"/>
    <xf numFmtId="0" fontId="0" fillId="0" borderId="15" xfId="0" applyBorder="1" applyAlignment="1"/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/>
    <xf numFmtId="0" fontId="15" fillId="0" borderId="15" xfId="0" applyFont="1" applyBorder="1" applyAlignment="1"/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6" borderId="35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4"/>
  <sheetViews>
    <sheetView tabSelected="1" topLeftCell="B1" workbookViewId="0">
      <selection sqref="A1:AO1"/>
    </sheetView>
  </sheetViews>
  <sheetFormatPr defaultRowHeight="15" x14ac:dyDescent="0.25"/>
  <cols>
    <col min="1" max="1" width="0" hidden="1" customWidth="1"/>
    <col min="2" max="3" width="2.28515625" customWidth="1"/>
    <col min="4" max="4" width="16.42578125" customWidth="1"/>
    <col min="5" max="5" width="13.140625" customWidth="1"/>
    <col min="6" max="6" width="16.42578125" hidden="1" customWidth="1"/>
    <col min="7" max="7" width="40.5703125" bestFit="1" customWidth="1"/>
    <col min="8" max="8" width="24.140625" hidden="1" customWidth="1"/>
    <col min="9" max="9" width="3" customWidth="1"/>
    <col min="10" max="10" width="2.85546875" customWidth="1"/>
    <col min="11" max="11" width="3" customWidth="1"/>
    <col min="12" max="12" width="3.140625" customWidth="1"/>
    <col min="13" max="13" width="4.28515625" customWidth="1"/>
    <col min="14" max="15" width="3.28515625" customWidth="1"/>
    <col min="16" max="16" width="3.7109375" customWidth="1"/>
    <col min="17" max="17" width="2.85546875" customWidth="1"/>
    <col min="18" max="20" width="3.28515625" customWidth="1"/>
    <col min="21" max="22" width="3" customWidth="1"/>
    <col min="23" max="23" width="2.7109375" customWidth="1"/>
    <col min="24" max="24" width="2.85546875" customWidth="1"/>
    <col min="25" max="25" width="3" customWidth="1"/>
    <col min="26" max="26" width="3.5703125" customWidth="1"/>
    <col min="27" max="27" width="3.28515625" customWidth="1"/>
    <col min="28" max="28" width="3.85546875" customWidth="1"/>
    <col min="29" max="29" width="0.140625" customWidth="1"/>
    <col min="30" max="30" width="3.28515625" customWidth="1"/>
    <col min="31" max="31" width="4.7109375" customWidth="1"/>
    <col min="32" max="32" width="5.140625" customWidth="1"/>
    <col min="33" max="33" width="5" customWidth="1"/>
    <col min="34" max="34" width="5.7109375" customWidth="1"/>
    <col min="35" max="35" width="6.5703125" customWidth="1"/>
    <col min="36" max="36" width="4.85546875" customWidth="1"/>
    <col min="37" max="37" width="4" customWidth="1"/>
    <col min="38" max="38" width="17.42578125" customWidth="1"/>
    <col min="39" max="39" width="15.42578125" hidden="1" customWidth="1"/>
    <col min="40" max="40" width="23.5703125" customWidth="1"/>
    <col min="41" max="41" width="31.42578125" customWidth="1"/>
  </cols>
  <sheetData>
    <row r="1" spans="1:41" ht="111.6" customHeight="1" x14ac:dyDescent="0.25">
      <c r="A1" s="283" t="s">
        <v>312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4"/>
    </row>
    <row r="2" spans="1:41" ht="81" x14ac:dyDescent="0.25">
      <c r="A2" s="1" t="s">
        <v>0</v>
      </c>
      <c r="B2" s="1" t="s">
        <v>1</v>
      </c>
      <c r="C2" s="1" t="s">
        <v>2</v>
      </c>
      <c r="D2" s="2" t="s">
        <v>3</v>
      </c>
      <c r="E2" s="10" t="s">
        <v>38</v>
      </c>
      <c r="F2" s="10" t="s">
        <v>39</v>
      </c>
      <c r="G2" s="3" t="s">
        <v>4</v>
      </c>
      <c r="H2" s="2" t="s">
        <v>207</v>
      </c>
      <c r="I2" s="4" t="s">
        <v>5</v>
      </c>
      <c r="J2" s="5" t="s">
        <v>6</v>
      </c>
      <c r="K2" s="6" t="s">
        <v>7</v>
      </c>
      <c r="L2" s="4" t="s">
        <v>8</v>
      </c>
      <c r="M2" s="5" t="s">
        <v>9</v>
      </c>
      <c r="N2" s="6" t="s">
        <v>10</v>
      </c>
      <c r="O2" s="4" t="s">
        <v>11</v>
      </c>
      <c r="P2" s="5" t="s">
        <v>12</v>
      </c>
      <c r="Q2" s="6" t="s">
        <v>13</v>
      </c>
      <c r="R2" s="4" t="s">
        <v>14</v>
      </c>
      <c r="S2" s="5" t="s">
        <v>15</v>
      </c>
      <c r="T2" s="6" t="s">
        <v>16</v>
      </c>
      <c r="U2" s="4" t="s">
        <v>17</v>
      </c>
      <c r="V2" s="5" t="s">
        <v>18</v>
      </c>
      <c r="W2" s="6" t="s">
        <v>19</v>
      </c>
      <c r="X2" s="4" t="s">
        <v>20</v>
      </c>
      <c r="Y2" s="5" t="s">
        <v>21</v>
      </c>
      <c r="Z2" s="6" t="s">
        <v>22</v>
      </c>
      <c r="AA2" s="4" t="s">
        <v>23</v>
      </c>
      <c r="AB2" s="5" t="s">
        <v>24</v>
      </c>
      <c r="AC2" s="6" t="s">
        <v>25</v>
      </c>
      <c r="AD2" s="7" t="s">
        <v>26</v>
      </c>
      <c r="AE2" s="7" t="s">
        <v>27</v>
      </c>
      <c r="AF2" s="7" t="s">
        <v>28</v>
      </c>
      <c r="AG2" s="4" t="s">
        <v>29</v>
      </c>
      <c r="AH2" s="5" t="s">
        <v>30</v>
      </c>
      <c r="AI2" s="6" t="s">
        <v>31</v>
      </c>
      <c r="AJ2" s="4" t="s">
        <v>32</v>
      </c>
      <c r="AK2" s="8" t="s">
        <v>33</v>
      </c>
      <c r="AL2" s="132" t="s">
        <v>34</v>
      </c>
      <c r="AM2" s="9" t="s">
        <v>37</v>
      </c>
      <c r="AN2" s="3" t="s">
        <v>35</v>
      </c>
      <c r="AO2" s="3" t="s">
        <v>36</v>
      </c>
    </row>
    <row r="3" spans="1:41" ht="24" x14ac:dyDescent="0.25">
      <c r="A3" s="16"/>
      <c r="B3" s="17" t="s">
        <v>40</v>
      </c>
      <c r="C3" s="17" t="s">
        <v>295</v>
      </c>
      <c r="D3" s="43" t="s">
        <v>44</v>
      </c>
      <c r="E3" s="281" t="s">
        <v>209</v>
      </c>
      <c r="F3" s="285" t="s">
        <v>208</v>
      </c>
      <c r="G3" s="20" t="s">
        <v>45</v>
      </c>
      <c r="H3" s="145" t="s">
        <v>208</v>
      </c>
      <c r="I3" s="44"/>
      <c r="J3" s="45"/>
      <c r="K3" s="46"/>
      <c r="L3" s="44"/>
      <c r="M3" s="45"/>
      <c r="N3" s="46"/>
      <c r="O3" s="44">
        <v>0</v>
      </c>
      <c r="P3" s="45">
        <v>60</v>
      </c>
      <c r="Q3" s="46">
        <v>4</v>
      </c>
      <c r="R3" s="44"/>
      <c r="S3" s="45"/>
      <c r="T3" s="46"/>
      <c r="U3" s="44"/>
      <c r="V3" s="45"/>
      <c r="W3" s="46"/>
      <c r="X3" s="44"/>
      <c r="Y3" s="45"/>
      <c r="Z3" s="46"/>
      <c r="AA3" s="44"/>
      <c r="AB3" s="45"/>
      <c r="AC3" s="46"/>
      <c r="AD3" s="47">
        <f t="shared" ref="AD3:AD5" si="0">I3+L3+O3+R3+U3+X3+AA3</f>
        <v>0</v>
      </c>
      <c r="AE3" s="48">
        <f t="shared" ref="AE3:AE5" si="1">J3+M3+P3+S3+V3+Y3+AB3</f>
        <v>60</v>
      </c>
      <c r="AF3" s="49"/>
      <c r="AG3" s="50">
        <f>AD3</f>
        <v>0</v>
      </c>
      <c r="AH3" s="46">
        <f>AE3</f>
        <v>60</v>
      </c>
      <c r="AI3" s="49">
        <f>SUM(AG3:AH3)</f>
        <v>60</v>
      </c>
      <c r="AJ3" s="50">
        <f>K3+N3+Q3+T3+W3+Z3+AC3</f>
        <v>4</v>
      </c>
      <c r="AK3" s="36" t="s">
        <v>62</v>
      </c>
      <c r="AL3" s="133" t="s">
        <v>43</v>
      </c>
      <c r="AM3" s="15" t="s">
        <v>50</v>
      </c>
      <c r="AN3" s="43" t="s">
        <v>160</v>
      </c>
      <c r="AO3" s="20" t="s">
        <v>161</v>
      </c>
    </row>
    <row r="4" spans="1:41" ht="22.5" x14ac:dyDescent="0.25">
      <c r="B4" s="11" t="s">
        <v>40</v>
      </c>
      <c r="C4" s="11" t="s">
        <v>296</v>
      </c>
      <c r="D4" s="43" t="s">
        <v>41</v>
      </c>
      <c r="E4" s="288"/>
      <c r="F4" s="286"/>
      <c r="G4" s="144" t="s">
        <v>42</v>
      </c>
      <c r="H4" s="122" t="s">
        <v>208</v>
      </c>
      <c r="I4" s="52"/>
      <c r="J4" s="52"/>
      <c r="K4" s="53"/>
      <c r="L4" s="51"/>
      <c r="M4" s="52"/>
      <c r="N4" s="53"/>
      <c r="O4" s="51"/>
      <c r="P4" s="52"/>
      <c r="Q4" s="53"/>
      <c r="R4" s="51">
        <v>0</v>
      </c>
      <c r="S4" s="52">
        <v>60</v>
      </c>
      <c r="T4" s="53">
        <v>4</v>
      </c>
      <c r="U4" s="51"/>
      <c r="V4" s="52"/>
      <c r="W4" s="53"/>
      <c r="X4" s="51"/>
      <c r="Y4" s="52"/>
      <c r="Z4" s="53"/>
      <c r="AA4" s="51"/>
      <c r="AB4" s="52"/>
      <c r="AC4" s="53"/>
      <c r="AD4" s="54">
        <f t="shared" si="0"/>
        <v>0</v>
      </c>
      <c r="AE4" s="55">
        <f t="shared" si="1"/>
        <v>60</v>
      </c>
      <c r="AF4" s="56"/>
      <c r="AG4" s="51">
        <f t="shared" ref="AG4:AG5" si="2">AD4</f>
        <v>0</v>
      </c>
      <c r="AH4" s="53">
        <f t="shared" ref="AH4:AH5" si="3">AE4</f>
        <v>60</v>
      </c>
      <c r="AI4" s="56">
        <f t="shared" ref="AI4:AI5" si="4">SUM(AG4:AH4)</f>
        <v>60</v>
      </c>
      <c r="AJ4" s="51">
        <f t="shared" ref="AJ4:AJ6" si="5">K4+N4+Q4+T4+W4+Z4+AC4</f>
        <v>4</v>
      </c>
      <c r="AK4" s="37" t="s">
        <v>62</v>
      </c>
      <c r="AL4" s="133" t="s">
        <v>43</v>
      </c>
      <c r="AM4" s="15" t="s">
        <v>50</v>
      </c>
      <c r="AN4" s="43" t="s">
        <v>44</v>
      </c>
      <c r="AO4" s="20" t="s">
        <v>45</v>
      </c>
    </row>
    <row r="5" spans="1:41" ht="22.5" x14ac:dyDescent="0.25">
      <c r="B5" s="11" t="s">
        <v>46</v>
      </c>
      <c r="C5" s="11" t="s">
        <v>297</v>
      </c>
      <c r="D5" s="43" t="s">
        <v>251</v>
      </c>
      <c r="E5" s="282"/>
      <c r="F5" s="287"/>
      <c r="G5" s="20" t="s">
        <v>48</v>
      </c>
      <c r="H5" s="139" t="s">
        <v>208</v>
      </c>
      <c r="I5" s="51"/>
      <c r="J5" s="52"/>
      <c r="K5" s="53"/>
      <c r="L5" s="51"/>
      <c r="M5" s="52"/>
      <c r="N5" s="53"/>
      <c r="O5" s="51"/>
      <c r="P5" s="52"/>
      <c r="Q5" s="53"/>
      <c r="R5" s="51"/>
      <c r="S5" s="52"/>
      <c r="T5" s="53"/>
      <c r="U5" s="51">
        <v>0</v>
      </c>
      <c r="V5" s="52">
        <v>30</v>
      </c>
      <c r="W5" s="55">
        <v>4</v>
      </c>
      <c r="X5" s="51"/>
      <c r="Y5" s="52"/>
      <c r="Z5" s="53"/>
      <c r="AA5" s="51"/>
      <c r="AB5" s="52"/>
      <c r="AC5" s="53"/>
      <c r="AD5" s="54">
        <f t="shared" si="0"/>
        <v>0</v>
      </c>
      <c r="AE5" s="55">
        <f t="shared" si="1"/>
        <v>30</v>
      </c>
      <c r="AF5" s="56"/>
      <c r="AG5" s="51">
        <f t="shared" si="2"/>
        <v>0</v>
      </c>
      <c r="AH5" s="53">
        <f t="shared" si="3"/>
        <v>30</v>
      </c>
      <c r="AI5" s="56">
        <f t="shared" si="4"/>
        <v>30</v>
      </c>
      <c r="AJ5" s="54">
        <f t="shared" si="5"/>
        <v>4</v>
      </c>
      <c r="AK5" s="37" t="s">
        <v>62</v>
      </c>
      <c r="AL5" s="133" t="s">
        <v>49</v>
      </c>
      <c r="AM5" s="15" t="s">
        <v>50</v>
      </c>
      <c r="AN5" s="43" t="s">
        <v>41</v>
      </c>
      <c r="AO5" s="20" t="s">
        <v>292</v>
      </c>
    </row>
    <row r="6" spans="1:41" ht="14.25" customHeight="1" x14ac:dyDescent="0.25">
      <c r="B6" s="17" t="s">
        <v>40</v>
      </c>
      <c r="C6" s="17" t="s">
        <v>295</v>
      </c>
      <c r="D6" s="43" t="s">
        <v>51</v>
      </c>
      <c r="E6" s="281" t="s">
        <v>235</v>
      </c>
      <c r="F6" s="281" t="s">
        <v>211</v>
      </c>
      <c r="G6" s="20" t="s">
        <v>52</v>
      </c>
      <c r="H6" s="139" t="s">
        <v>210</v>
      </c>
      <c r="I6" s="54"/>
      <c r="J6" s="152"/>
      <c r="K6" s="55"/>
      <c r="L6" s="54"/>
      <c r="M6" s="152"/>
      <c r="N6" s="55"/>
      <c r="O6" s="54">
        <v>1</v>
      </c>
      <c r="P6" s="152">
        <v>1</v>
      </c>
      <c r="Q6" s="55">
        <v>3</v>
      </c>
      <c r="R6" s="54"/>
      <c r="S6" s="152"/>
      <c r="T6" s="55"/>
      <c r="U6" s="54"/>
      <c r="V6" s="52"/>
      <c r="W6" s="53"/>
      <c r="X6" s="51"/>
      <c r="Y6" s="52"/>
      <c r="Z6" s="53"/>
      <c r="AA6" s="51"/>
      <c r="AB6" s="52"/>
      <c r="AC6" s="53"/>
      <c r="AD6" s="54">
        <f>I6+L6+O6+R6+U6+X6+AA6</f>
        <v>1</v>
      </c>
      <c r="AE6" s="55">
        <f>J6+M6+P6+S6+V6+Y6+AB6</f>
        <v>1</v>
      </c>
      <c r="AF6" s="57">
        <v>15</v>
      </c>
      <c r="AG6" s="54">
        <f>AD6*AF6</f>
        <v>15</v>
      </c>
      <c r="AH6" s="55">
        <f>AE6*AF6</f>
        <v>15</v>
      </c>
      <c r="AI6" s="57">
        <f>SUM(AG6:AH6)</f>
        <v>30</v>
      </c>
      <c r="AJ6" s="54">
        <f t="shared" si="5"/>
        <v>3</v>
      </c>
      <c r="AK6" s="37" t="s">
        <v>63</v>
      </c>
      <c r="AN6" s="175" t="s">
        <v>294</v>
      </c>
      <c r="AO6" s="154" t="s">
        <v>293</v>
      </c>
    </row>
    <row r="7" spans="1:41" ht="15.75" customHeight="1" x14ac:dyDescent="0.25">
      <c r="B7" s="25" t="s">
        <v>55</v>
      </c>
      <c r="C7" s="25" t="s">
        <v>298</v>
      </c>
      <c r="D7" s="43" t="s">
        <v>53</v>
      </c>
      <c r="E7" s="288"/>
      <c r="F7" s="288"/>
      <c r="G7" s="20" t="s">
        <v>54</v>
      </c>
      <c r="H7" s="139" t="s">
        <v>211</v>
      </c>
      <c r="I7" s="54"/>
      <c r="J7" s="152"/>
      <c r="K7" s="55"/>
      <c r="L7" s="54">
        <v>1</v>
      </c>
      <c r="M7" s="152">
        <v>1</v>
      </c>
      <c r="N7" s="55">
        <v>3</v>
      </c>
      <c r="O7" s="54"/>
      <c r="P7" s="152"/>
      <c r="Q7" s="55"/>
      <c r="R7" s="54"/>
      <c r="S7" s="152"/>
      <c r="T7" s="55"/>
      <c r="U7" s="54"/>
      <c r="V7" s="52"/>
      <c r="W7" s="53"/>
      <c r="X7" s="51"/>
      <c r="Y7" s="52"/>
      <c r="Z7" s="53"/>
      <c r="AA7" s="51"/>
      <c r="AB7" s="52"/>
      <c r="AC7" s="53"/>
      <c r="AD7" s="54">
        <f>I7+L7+O7+R7+U7+X7+AA7</f>
        <v>1</v>
      </c>
      <c r="AE7" s="55">
        <f>J7+M7+P7+S7+V7+Y7+AB7</f>
        <v>1</v>
      </c>
      <c r="AF7" s="57">
        <v>15</v>
      </c>
      <c r="AG7" s="54">
        <f>AD7*AF7</f>
        <v>15</v>
      </c>
      <c r="AH7" s="55">
        <f>AE7*AF7</f>
        <v>15</v>
      </c>
      <c r="AI7" s="57">
        <f>SUM(AG7:AH7)</f>
        <v>30</v>
      </c>
      <c r="AJ7" s="54">
        <f t="shared" ref="AJ7" si="6">K7+N7+Q7+T7+W7+Z7+AC7</f>
        <v>3</v>
      </c>
      <c r="AK7" s="37" t="s">
        <v>63</v>
      </c>
    </row>
    <row r="8" spans="1:41" x14ac:dyDescent="0.25">
      <c r="B8" s="17" t="s">
        <v>55</v>
      </c>
      <c r="C8" s="17" t="s">
        <v>299</v>
      </c>
      <c r="D8" s="43" t="s">
        <v>252</v>
      </c>
      <c r="E8" s="282"/>
      <c r="F8" s="282"/>
      <c r="G8" s="20" t="s">
        <v>65</v>
      </c>
      <c r="H8" s="139" t="s">
        <v>211</v>
      </c>
      <c r="I8" s="54">
        <v>1</v>
      </c>
      <c r="J8" s="152">
        <v>0</v>
      </c>
      <c r="K8" s="55">
        <v>4</v>
      </c>
      <c r="L8" s="58"/>
      <c r="M8" s="152"/>
      <c r="N8" s="55"/>
      <c r="O8" s="58"/>
      <c r="P8" s="152"/>
      <c r="Q8" s="55"/>
      <c r="R8" s="58"/>
      <c r="S8" s="152"/>
      <c r="T8" s="55"/>
      <c r="U8" s="58"/>
      <c r="V8" s="52"/>
      <c r="W8" s="53"/>
      <c r="X8" s="58"/>
      <c r="Y8" s="52"/>
      <c r="Z8" s="53"/>
      <c r="AA8" s="58"/>
      <c r="AB8" s="52"/>
      <c r="AC8" s="53"/>
      <c r="AD8" s="54">
        <f t="shared" ref="AD8" si="7">I8+L8+O8+R8+U8+X8+AA8</f>
        <v>1</v>
      </c>
      <c r="AE8" s="55">
        <f t="shared" ref="AE8" si="8">J8+M8+P8+S8+V8+Y8+AB8</f>
        <v>0</v>
      </c>
      <c r="AF8" s="57">
        <v>15</v>
      </c>
      <c r="AG8" s="54">
        <f t="shared" ref="AG8" si="9">AD8*AF8</f>
        <v>15</v>
      </c>
      <c r="AH8" s="55">
        <f t="shared" ref="AH8" si="10">AE8*AF8</f>
        <v>0</v>
      </c>
      <c r="AI8" s="57">
        <f t="shared" ref="AI8" si="11">SUM(AG8:AH8)</f>
        <v>15</v>
      </c>
      <c r="AJ8" s="54">
        <f t="shared" ref="AJ8" si="12">K8+N8+Q8+T8+W8+Z8+AC8</f>
        <v>4</v>
      </c>
      <c r="AK8" s="37" t="s">
        <v>63</v>
      </c>
    </row>
    <row r="9" spans="1:41" x14ac:dyDescent="0.25">
      <c r="B9" s="17" t="s">
        <v>55</v>
      </c>
      <c r="C9" s="17" t="s">
        <v>299</v>
      </c>
      <c r="D9" s="43" t="s">
        <v>253</v>
      </c>
      <c r="E9" s="289" t="s">
        <v>213</v>
      </c>
      <c r="F9" s="285" t="s">
        <v>212</v>
      </c>
      <c r="G9" s="20" t="s">
        <v>57</v>
      </c>
      <c r="H9" s="139" t="s">
        <v>212</v>
      </c>
      <c r="I9" s="54">
        <v>0</v>
      </c>
      <c r="J9" s="152">
        <v>2</v>
      </c>
      <c r="K9" s="55">
        <v>3</v>
      </c>
      <c r="L9" s="54"/>
      <c r="M9" s="152"/>
      <c r="N9" s="55"/>
      <c r="O9" s="54"/>
      <c r="P9" s="152"/>
      <c r="Q9" s="55"/>
      <c r="R9" s="54"/>
      <c r="S9" s="152"/>
      <c r="T9" s="55"/>
      <c r="U9" s="54"/>
      <c r="V9" s="52"/>
      <c r="W9" s="53"/>
      <c r="X9" s="51"/>
      <c r="Y9" s="52"/>
      <c r="Z9" s="53"/>
      <c r="AA9" s="51"/>
      <c r="AB9" s="52"/>
      <c r="AC9" s="53"/>
      <c r="AD9" s="54">
        <f t="shared" ref="AD9:AD11" si="13">I9+L9+O9+R9+U9+X9+AA9</f>
        <v>0</v>
      </c>
      <c r="AE9" s="55">
        <f t="shared" ref="AE9:AE11" si="14">J9+M9+P9+S9+V9+Y9+AB9</f>
        <v>2</v>
      </c>
      <c r="AF9" s="57">
        <v>15</v>
      </c>
      <c r="AG9" s="54">
        <f t="shared" ref="AG9:AG11" si="15">AD9*AF9</f>
        <v>0</v>
      </c>
      <c r="AH9" s="55">
        <f t="shared" ref="AH9:AH11" si="16">AE9*AF9</f>
        <v>30</v>
      </c>
      <c r="AI9" s="57">
        <f t="shared" ref="AI9:AI11" si="17">SUM(AG9:AH9)</f>
        <v>30</v>
      </c>
      <c r="AJ9" s="54">
        <f t="shared" ref="AJ9:AJ11" si="18">K9+N9+Q9+T9+W9+Z9+AC9</f>
        <v>3</v>
      </c>
      <c r="AK9" s="37" t="s">
        <v>62</v>
      </c>
    </row>
    <row r="10" spans="1:41" ht="20.25" customHeight="1" x14ac:dyDescent="0.25">
      <c r="B10" s="25" t="s">
        <v>55</v>
      </c>
      <c r="C10" s="25" t="s">
        <v>298</v>
      </c>
      <c r="D10" s="43" t="s">
        <v>254</v>
      </c>
      <c r="E10" s="290"/>
      <c r="F10" s="286"/>
      <c r="G10" s="20" t="s">
        <v>59</v>
      </c>
      <c r="H10" s="139" t="s">
        <v>212</v>
      </c>
      <c r="I10" s="54"/>
      <c r="J10" s="152"/>
      <c r="K10" s="55"/>
      <c r="L10" s="54">
        <v>0</v>
      </c>
      <c r="M10" s="152">
        <v>2</v>
      </c>
      <c r="N10" s="55">
        <v>3</v>
      </c>
      <c r="O10" s="54"/>
      <c r="P10" s="152"/>
      <c r="Q10" s="55"/>
      <c r="R10" s="54"/>
      <c r="S10" s="152"/>
      <c r="T10" s="55"/>
      <c r="U10" s="54"/>
      <c r="V10" s="52"/>
      <c r="W10" s="53"/>
      <c r="X10" s="51"/>
      <c r="Y10" s="52"/>
      <c r="Z10" s="53"/>
      <c r="AA10" s="51"/>
      <c r="AB10" s="52"/>
      <c r="AC10" s="53"/>
      <c r="AD10" s="54">
        <f t="shared" si="13"/>
        <v>0</v>
      </c>
      <c r="AE10" s="55">
        <f t="shared" si="14"/>
        <v>2</v>
      </c>
      <c r="AF10" s="57">
        <v>15</v>
      </c>
      <c r="AG10" s="54">
        <f t="shared" si="15"/>
        <v>0</v>
      </c>
      <c r="AH10" s="55">
        <f t="shared" si="16"/>
        <v>30</v>
      </c>
      <c r="AI10" s="57">
        <f t="shared" si="17"/>
        <v>30</v>
      </c>
      <c r="AJ10" s="54">
        <f t="shared" si="18"/>
        <v>3</v>
      </c>
      <c r="AK10" s="37" t="s">
        <v>62</v>
      </c>
      <c r="AN10" s="43" t="s">
        <v>253</v>
      </c>
      <c r="AO10" s="20" t="s">
        <v>57</v>
      </c>
    </row>
    <row r="11" spans="1:41" x14ac:dyDescent="0.25">
      <c r="B11" s="17" t="s">
        <v>40</v>
      </c>
      <c r="C11" s="17" t="s">
        <v>295</v>
      </c>
      <c r="D11" s="43" t="s">
        <v>255</v>
      </c>
      <c r="E11" s="291"/>
      <c r="F11" s="287"/>
      <c r="G11" s="20" t="s">
        <v>61</v>
      </c>
      <c r="H11" s="139" t="s">
        <v>212</v>
      </c>
      <c r="I11" s="54"/>
      <c r="J11" s="152"/>
      <c r="K11" s="55"/>
      <c r="L11" s="152"/>
      <c r="M11" s="152"/>
      <c r="N11" s="55"/>
      <c r="O11" s="152">
        <v>0</v>
      </c>
      <c r="P11" s="152">
        <v>2</v>
      </c>
      <c r="Q11" s="55">
        <v>3</v>
      </c>
      <c r="R11" s="152"/>
      <c r="S11" s="152"/>
      <c r="T11" s="55"/>
      <c r="U11" s="152"/>
      <c r="V11" s="52"/>
      <c r="W11" s="53"/>
      <c r="X11" s="52"/>
      <c r="Y11" s="52"/>
      <c r="Z11" s="53"/>
      <c r="AA11" s="52"/>
      <c r="AB11" s="52"/>
      <c r="AC11" s="53"/>
      <c r="AD11" s="54">
        <f t="shared" si="13"/>
        <v>0</v>
      </c>
      <c r="AE11" s="55">
        <f t="shared" si="14"/>
        <v>2</v>
      </c>
      <c r="AF11" s="57">
        <v>15</v>
      </c>
      <c r="AG11" s="54">
        <f t="shared" si="15"/>
        <v>0</v>
      </c>
      <c r="AH11" s="55">
        <f t="shared" si="16"/>
        <v>30</v>
      </c>
      <c r="AI11" s="57">
        <f t="shared" si="17"/>
        <v>30</v>
      </c>
      <c r="AJ11" s="54">
        <f t="shared" si="18"/>
        <v>3</v>
      </c>
      <c r="AK11" s="37" t="s">
        <v>62</v>
      </c>
      <c r="AN11" s="43" t="s">
        <v>254</v>
      </c>
      <c r="AO11" s="20" t="s">
        <v>205</v>
      </c>
    </row>
    <row r="12" spans="1:41" s="226" customFormat="1" x14ac:dyDescent="0.25">
      <c r="B12" s="227" t="s">
        <v>40</v>
      </c>
      <c r="C12" s="228" t="s">
        <v>296</v>
      </c>
      <c r="D12" s="261" t="s">
        <v>313</v>
      </c>
      <c r="E12" s="281" t="s">
        <v>244</v>
      </c>
      <c r="F12" s="281" t="s">
        <v>210</v>
      </c>
      <c r="G12" s="230" t="s">
        <v>73</v>
      </c>
      <c r="H12" s="231" t="s">
        <v>210</v>
      </c>
      <c r="I12" s="232"/>
      <c r="J12" s="233"/>
      <c r="K12" s="234"/>
      <c r="L12" s="232"/>
      <c r="M12" s="233"/>
      <c r="N12" s="234"/>
      <c r="O12" s="232"/>
      <c r="P12" s="233"/>
      <c r="Q12" s="234"/>
      <c r="R12" s="235">
        <v>0</v>
      </c>
      <c r="S12" s="236">
        <v>1</v>
      </c>
      <c r="T12" s="237">
        <v>3</v>
      </c>
      <c r="U12" s="232"/>
      <c r="V12" s="233"/>
      <c r="W12" s="234"/>
      <c r="X12" s="232"/>
      <c r="Y12" s="233"/>
      <c r="Z12" s="234"/>
      <c r="AA12" s="232"/>
      <c r="AB12" s="233"/>
      <c r="AC12" s="234"/>
      <c r="AD12" s="235">
        <f t="shared" ref="AD12" si="19">I12+L12+O12+R12+U12+X12+AA12</f>
        <v>0</v>
      </c>
      <c r="AE12" s="238">
        <f t="shared" ref="AE12" si="20">J12+M12+P12+S12+V12+Y12+AB12</f>
        <v>1</v>
      </c>
      <c r="AF12" s="239">
        <v>15</v>
      </c>
      <c r="AG12" s="235">
        <f t="shared" ref="AG12" si="21">AD12*AF12</f>
        <v>0</v>
      </c>
      <c r="AH12" s="238">
        <f t="shared" ref="AH12" si="22">AE12*AF12</f>
        <v>15</v>
      </c>
      <c r="AI12" s="239">
        <f t="shared" ref="AI12" si="23">SUM(AG12:AH12)</f>
        <v>15</v>
      </c>
      <c r="AJ12" s="232">
        <f t="shared" ref="AJ12" si="24">K12+N12+Q12+T12+W12+Z12+AC12</f>
        <v>3</v>
      </c>
      <c r="AK12" s="240" t="s">
        <v>62</v>
      </c>
      <c r="AN12" s="229" t="s">
        <v>51</v>
      </c>
      <c r="AO12" s="230" t="s">
        <v>197</v>
      </c>
    </row>
    <row r="13" spans="1:41" x14ac:dyDescent="0.25">
      <c r="B13" s="17" t="s">
        <v>40</v>
      </c>
      <c r="C13" s="11" t="s">
        <v>296</v>
      </c>
      <c r="D13" s="43" t="s">
        <v>74</v>
      </c>
      <c r="E13" s="282"/>
      <c r="F13" s="282"/>
      <c r="G13" s="20" t="s">
        <v>75</v>
      </c>
      <c r="H13" s="139" t="s">
        <v>212</v>
      </c>
      <c r="I13" s="54"/>
      <c r="J13" s="152"/>
      <c r="K13" s="55"/>
      <c r="L13" s="54"/>
      <c r="M13" s="152"/>
      <c r="N13" s="55"/>
      <c r="O13" s="54"/>
      <c r="P13" s="152"/>
      <c r="Q13" s="55"/>
      <c r="R13" s="54">
        <v>0</v>
      </c>
      <c r="S13" s="152">
        <v>2</v>
      </c>
      <c r="T13" s="55">
        <v>3</v>
      </c>
      <c r="U13" s="54"/>
      <c r="V13" s="52"/>
      <c r="W13" s="53"/>
      <c r="X13" s="51"/>
      <c r="Y13" s="52"/>
      <c r="Z13" s="53"/>
      <c r="AA13" s="51"/>
      <c r="AB13" s="52"/>
      <c r="AC13" s="53"/>
      <c r="AD13" s="54">
        <f t="shared" ref="AD13" si="25">I13+L13+O13+R13+U13+X13+AA13</f>
        <v>0</v>
      </c>
      <c r="AE13" s="55">
        <f t="shared" ref="AE13" si="26">J13+M13+P13+S13+V13+Y13+AB13</f>
        <v>2</v>
      </c>
      <c r="AF13" s="59">
        <v>15</v>
      </c>
      <c r="AG13" s="60">
        <f t="shared" ref="AG13" si="27">AD13*AF13</f>
        <v>0</v>
      </c>
      <c r="AH13" s="61">
        <f t="shared" ref="AH13" si="28">AE13*AF13</f>
        <v>30</v>
      </c>
      <c r="AI13" s="59">
        <f t="shared" ref="AI13" si="29">SUM(AG13:AH13)</f>
        <v>30</v>
      </c>
      <c r="AJ13" s="60">
        <f t="shared" ref="AJ13" si="30">K13+N13+Q13+T13+W13+Z13+AC13</f>
        <v>3</v>
      </c>
      <c r="AK13" s="123" t="s">
        <v>62</v>
      </c>
      <c r="AN13" s="43" t="s">
        <v>255</v>
      </c>
      <c r="AO13" s="20" t="s">
        <v>61</v>
      </c>
    </row>
    <row r="14" spans="1:41" ht="24" x14ac:dyDescent="0.25">
      <c r="B14" s="17" t="s">
        <v>55</v>
      </c>
      <c r="C14" s="25" t="s">
        <v>298</v>
      </c>
      <c r="D14" s="43" t="s">
        <v>68</v>
      </c>
      <c r="E14" s="292" t="s">
        <v>303</v>
      </c>
      <c r="F14" s="281" t="s">
        <v>50</v>
      </c>
      <c r="G14" s="20" t="s">
        <v>69</v>
      </c>
      <c r="H14" s="139" t="s">
        <v>50</v>
      </c>
      <c r="I14" s="54"/>
      <c r="J14" s="152"/>
      <c r="K14" s="55"/>
      <c r="L14" s="54">
        <v>2</v>
      </c>
      <c r="M14" s="152">
        <v>1</v>
      </c>
      <c r="N14" s="169">
        <v>4</v>
      </c>
      <c r="O14" s="54"/>
      <c r="P14" s="152"/>
      <c r="Q14" s="55"/>
      <c r="R14" s="54"/>
      <c r="S14" s="152"/>
      <c r="T14" s="55"/>
      <c r="U14" s="54"/>
      <c r="V14" s="52"/>
      <c r="W14" s="53"/>
      <c r="X14" s="51"/>
      <c r="Y14" s="52"/>
      <c r="Z14" s="53"/>
      <c r="AA14" s="51"/>
      <c r="AB14" s="52"/>
      <c r="AC14" s="53"/>
      <c r="AD14" s="54">
        <f t="shared" ref="AD14:AD15" si="31">I14+L14+O14+R14+U14+X14+AA14</f>
        <v>2</v>
      </c>
      <c r="AE14" s="55">
        <f t="shared" ref="AE14:AE15" si="32">J14+M14+P14+S14+V14+Y14+AB14</f>
        <v>1</v>
      </c>
      <c r="AF14" s="57">
        <v>15</v>
      </c>
      <c r="AG14" s="54">
        <f t="shared" ref="AG14:AG15" si="33">AD14*AF14</f>
        <v>30</v>
      </c>
      <c r="AH14" s="55">
        <f t="shared" ref="AH14:AH15" si="34">AE14*AF14</f>
        <v>15</v>
      </c>
      <c r="AI14" s="57">
        <f t="shared" ref="AI14:AI15" si="35">SUM(AG14:AH14)</f>
        <v>45</v>
      </c>
      <c r="AJ14" s="54">
        <f t="shared" ref="AJ14:AJ15" si="36">K14+N14+Q14+T14+W14+Z14+AC14</f>
        <v>4</v>
      </c>
      <c r="AK14" s="37" t="s">
        <v>63</v>
      </c>
    </row>
    <row r="15" spans="1:41" ht="24" x14ac:dyDescent="0.25">
      <c r="B15" s="17" t="s">
        <v>40</v>
      </c>
      <c r="C15" s="17" t="s">
        <v>295</v>
      </c>
      <c r="D15" s="43" t="s">
        <v>257</v>
      </c>
      <c r="E15" s="293"/>
      <c r="F15" s="288"/>
      <c r="G15" s="20" t="s">
        <v>71</v>
      </c>
      <c r="H15" s="139" t="s">
        <v>50</v>
      </c>
      <c r="I15" s="54"/>
      <c r="J15" s="152"/>
      <c r="K15" s="55"/>
      <c r="L15" s="54"/>
      <c r="M15" s="152"/>
      <c r="N15" s="55"/>
      <c r="O15" s="54">
        <v>2</v>
      </c>
      <c r="P15" s="152">
        <v>2</v>
      </c>
      <c r="Q15" s="55">
        <v>4</v>
      </c>
      <c r="R15" s="54"/>
      <c r="S15" s="152"/>
      <c r="T15" s="55"/>
      <c r="U15" s="54"/>
      <c r="V15" s="52"/>
      <c r="W15" s="53"/>
      <c r="X15" s="51"/>
      <c r="Y15" s="52"/>
      <c r="Z15" s="53"/>
      <c r="AA15" s="51"/>
      <c r="AB15" s="52"/>
      <c r="AC15" s="53"/>
      <c r="AD15" s="54">
        <f t="shared" si="31"/>
        <v>2</v>
      </c>
      <c r="AE15" s="55">
        <f t="shared" si="32"/>
        <v>2</v>
      </c>
      <c r="AF15" s="57">
        <v>15</v>
      </c>
      <c r="AG15" s="54">
        <f t="shared" si="33"/>
        <v>30</v>
      </c>
      <c r="AH15" s="55">
        <f t="shared" si="34"/>
        <v>30</v>
      </c>
      <c r="AI15" s="57">
        <f t="shared" si="35"/>
        <v>60</v>
      </c>
      <c r="AJ15" s="54">
        <f t="shared" si="36"/>
        <v>4</v>
      </c>
      <c r="AK15" s="37" t="s">
        <v>63</v>
      </c>
      <c r="AN15" s="43" t="s">
        <v>66</v>
      </c>
      <c r="AO15" s="20" t="s">
        <v>206</v>
      </c>
    </row>
    <row r="16" spans="1:41" ht="24.75" customHeight="1" x14ac:dyDescent="0.25">
      <c r="B16" s="17" t="s">
        <v>55</v>
      </c>
      <c r="C16" s="17" t="s">
        <v>299</v>
      </c>
      <c r="D16" s="43" t="s">
        <v>66</v>
      </c>
      <c r="E16" s="294"/>
      <c r="F16" s="282"/>
      <c r="G16" s="20" t="s">
        <v>67</v>
      </c>
      <c r="H16" s="139" t="s">
        <v>50</v>
      </c>
      <c r="I16" s="54">
        <v>1</v>
      </c>
      <c r="J16" s="152">
        <v>1</v>
      </c>
      <c r="K16" s="169">
        <v>3</v>
      </c>
      <c r="L16" s="54"/>
      <c r="M16" s="152"/>
      <c r="N16" s="55"/>
      <c r="O16" s="54"/>
      <c r="P16" s="152"/>
      <c r="Q16" s="55"/>
      <c r="R16" s="54"/>
      <c r="S16" s="152"/>
      <c r="T16" s="55"/>
      <c r="U16" s="54"/>
      <c r="V16" s="52"/>
      <c r="W16" s="53"/>
      <c r="X16" s="51"/>
      <c r="Y16" s="52"/>
      <c r="Z16" s="53"/>
      <c r="AA16" s="51"/>
      <c r="AB16" s="52"/>
      <c r="AC16" s="53"/>
      <c r="AD16" s="54">
        <f t="shared" ref="AD16" si="37">I16+L16+O16+R16+U16+X16+AA16</f>
        <v>1</v>
      </c>
      <c r="AE16" s="55">
        <f t="shared" ref="AE16" si="38">J16+M16+P16+S16+V16+Y16+AB16</f>
        <v>1</v>
      </c>
      <c r="AF16" s="57">
        <v>15</v>
      </c>
      <c r="AG16" s="54">
        <f t="shared" ref="AG16" si="39">AD16*AF16</f>
        <v>15</v>
      </c>
      <c r="AH16" s="55">
        <f t="shared" ref="AH16" si="40">AE16*AF16</f>
        <v>15</v>
      </c>
      <c r="AI16" s="57">
        <f t="shared" ref="AI16" si="41">SUM(AG16:AH16)</f>
        <v>30</v>
      </c>
      <c r="AJ16" s="54">
        <f t="shared" ref="AJ16" si="42">K16+N16+Q16+T16+W16+Z16+AC16</f>
        <v>3</v>
      </c>
      <c r="AK16" s="37" t="s">
        <v>63</v>
      </c>
    </row>
    <row r="17" spans="2:41" x14ac:dyDescent="0.25">
      <c r="B17" s="40"/>
      <c r="C17" s="41"/>
      <c r="D17" s="41"/>
      <c r="E17" s="41"/>
      <c r="F17" s="41"/>
      <c r="G17" s="42" t="s">
        <v>76</v>
      </c>
      <c r="H17" s="42"/>
      <c r="I17" s="62">
        <f t="shared" ref="I17:AB17" si="43">SUM(I3:I16)</f>
        <v>2</v>
      </c>
      <c r="J17" s="62">
        <f t="shared" si="43"/>
        <v>3</v>
      </c>
      <c r="K17" s="62">
        <f t="shared" si="43"/>
        <v>10</v>
      </c>
      <c r="L17" s="62">
        <f t="shared" si="43"/>
        <v>3</v>
      </c>
      <c r="M17" s="62">
        <f t="shared" si="43"/>
        <v>4</v>
      </c>
      <c r="N17" s="62">
        <f t="shared" si="43"/>
        <v>10</v>
      </c>
      <c r="O17" s="62">
        <f t="shared" si="43"/>
        <v>3</v>
      </c>
      <c r="P17" s="62">
        <f t="shared" si="43"/>
        <v>65</v>
      </c>
      <c r="Q17" s="62">
        <f t="shared" si="43"/>
        <v>14</v>
      </c>
      <c r="R17" s="62">
        <f t="shared" si="43"/>
        <v>0</v>
      </c>
      <c r="S17" s="62">
        <f t="shared" si="43"/>
        <v>63</v>
      </c>
      <c r="T17" s="62">
        <f t="shared" si="43"/>
        <v>10</v>
      </c>
      <c r="U17" s="62">
        <f t="shared" si="43"/>
        <v>0</v>
      </c>
      <c r="V17" s="62">
        <f t="shared" si="43"/>
        <v>30</v>
      </c>
      <c r="W17" s="62">
        <f t="shared" si="43"/>
        <v>4</v>
      </c>
      <c r="X17" s="62">
        <f t="shared" si="43"/>
        <v>0</v>
      </c>
      <c r="Y17" s="62">
        <f t="shared" si="43"/>
        <v>0</v>
      </c>
      <c r="Z17" s="62">
        <f t="shared" si="43"/>
        <v>0</v>
      </c>
      <c r="AA17" s="62">
        <f t="shared" si="43"/>
        <v>0</v>
      </c>
      <c r="AB17" s="62">
        <f t="shared" si="43"/>
        <v>0</v>
      </c>
      <c r="AC17" s="62">
        <f t="shared" ref="AC17" si="44">SUM(AC3:AC15)</f>
        <v>0</v>
      </c>
      <c r="AD17" s="63">
        <f t="shared" ref="AD17:AD18" si="45">I17+L17+O17+R17+U17+X17+AA17</f>
        <v>8</v>
      </c>
      <c r="AE17" s="63">
        <f t="shared" ref="AE17:AE18" si="46">J17+M17+P17+S17+V17+Y17+AB17</f>
        <v>165</v>
      </c>
      <c r="AF17" s="62">
        <v>15</v>
      </c>
      <c r="AG17" s="60">
        <f>SUM(AG3:AG16)</f>
        <v>120</v>
      </c>
      <c r="AH17" s="60">
        <f>SUM(AH3:AH16)</f>
        <v>375</v>
      </c>
      <c r="AI17" s="59">
        <f t="shared" ref="AI17:AI18" si="47">SUM(AG17:AH17)</f>
        <v>495</v>
      </c>
      <c r="AJ17" s="127">
        <f>SUM(AJ3:AJ16)</f>
        <v>48</v>
      </c>
      <c r="AK17" s="28"/>
    </row>
    <row r="18" spans="2:41" ht="17.25" customHeight="1" x14ac:dyDescent="0.25">
      <c r="B18" s="64" t="s">
        <v>55</v>
      </c>
      <c r="C18" s="17" t="s">
        <v>299</v>
      </c>
      <c r="D18" s="43" t="s">
        <v>77</v>
      </c>
      <c r="E18" s="299" t="s">
        <v>304</v>
      </c>
      <c r="F18" s="285" t="s">
        <v>211</v>
      </c>
      <c r="G18" s="20" t="s">
        <v>78</v>
      </c>
      <c r="H18" s="139" t="s">
        <v>210</v>
      </c>
      <c r="I18" s="168">
        <v>2</v>
      </c>
      <c r="J18" s="181">
        <v>0</v>
      </c>
      <c r="K18" s="169">
        <v>3</v>
      </c>
      <c r="L18" s="182"/>
      <c r="M18" s="183"/>
      <c r="N18" s="184"/>
      <c r="O18" s="182"/>
      <c r="P18" s="183"/>
      <c r="Q18" s="184"/>
      <c r="R18" s="182"/>
      <c r="S18" s="45"/>
      <c r="T18" s="46"/>
      <c r="U18" s="50"/>
      <c r="V18" s="45"/>
      <c r="W18" s="46"/>
      <c r="X18" s="50"/>
      <c r="Y18" s="45"/>
      <c r="Z18" s="46"/>
      <c r="AA18" s="52"/>
      <c r="AB18" s="52"/>
      <c r="AC18" s="53"/>
      <c r="AD18" s="54">
        <f t="shared" si="45"/>
        <v>2</v>
      </c>
      <c r="AE18" s="55">
        <f t="shared" si="46"/>
        <v>0</v>
      </c>
      <c r="AF18" s="57">
        <v>15</v>
      </c>
      <c r="AG18" s="54">
        <f t="shared" ref="AG18" si="48">AD18*AF18</f>
        <v>30</v>
      </c>
      <c r="AH18" s="55">
        <f t="shared" ref="AH18" si="49">AE18*AF18</f>
        <v>0</v>
      </c>
      <c r="AI18" s="57">
        <f t="shared" si="47"/>
        <v>30</v>
      </c>
      <c r="AJ18" s="54">
        <f t="shared" ref="AJ18" si="50">K18+N18+Q18+T18+W18+Z18+AC18</f>
        <v>3</v>
      </c>
      <c r="AK18" s="36" t="s">
        <v>63</v>
      </c>
    </row>
    <row r="19" spans="2:41" x14ac:dyDescent="0.25">
      <c r="B19" s="17" t="s">
        <v>40</v>
      </c>
      <c r="C19" s="11" t="s">
        <v>296</v>
      </c>
      <c r="D19" s="43" t="s">
        <v>79</v>
      </c>
      <c r="E19" s="300"/>
      <c r="F19" s="286"/>
      <c r="G19" s="20" t="s">
        <v>80</v>
      </c>
      <c r="H19" s="139" t="s">
        <v>214</v>
      </c>
      <c r="I19" s="185"/>
      <c r="J19" s="186"/>
      <c r="K19" s="187"/>
      <c r="L19" s="168"/>
      <c r="M19" s="181"/>
      <c r="N19" s="169"/>
      <c r="O19" s="168"/>
      <c r="P19" s="181"/>
      <c r="Q19" s="169"/>
      <c r="R19" s="168">
        <v>0</v>
      </c>
      <c r="S19" s="52">
        <v>2</v>
      </c>
      <c r="T19" s="53">
        <v>2</v>
      </c>
      <c r="U19" s="51"/>
      <c r="V19" s="52"/>
      <c r="W19" s="53"/>
      <c r="X19" s="51"/>
      <c r="Y19" s="52"/>
      <c r="Z19" s="53"/>
      <c r="AA19" s="67"/>
      <c r="AB19" s="67"/>
      <c r="AC19" s="67"/>
      <c r="AD19" s="54">
        <f>I19+L19+O19+R19+U19+X19+AA19</f>
        <v>0</v>
      </c>
      <c r="AE19" s="55">
        <f>J19+M19+P19+S19+V19+Y19+AB19</f>
        <v>2</v>
      </c>
      <c r="AF19" s="57">
        <v>15</v>
      </c>
      <c r="AG19" s="54">
        <f>AD19*AF19</f>
        <v>0</v>
      </c>
      <c r="AH19" s="55">
        <f>AE19*AF19</f>
        <v>30</v>
      </c>
      <c r="AI19" s="57">
        <f>SUM(AG19:AH19)</f>
        <v>30</v>
      </c>
      <c r="AJ19" s="126">
        <f>K19+N19+Q19+T19+W19+Z19+AC19</f>
        <v>2</v>
      </c>
      <c r="AK19" s="37" t="s">
        <v>62</v>
      </c>
    </row>
    <row r="20" spans="2:41" x14ac:dyDescent="0.25">
      <c r="B20" s="17" t="s">
        <v>40</v>
      </c>
      <c r="C20" s="17" t="s">
        <v>295</v>
      </c>
      <c r="D20" s="43" t="s">
        <v>83</v>
      </c>
      <c r="E20" s="300"/>
      <c r="F20" s="286"/>
      <c r="G20" s="20" t="s">
        <v>84</v>
      </c>
      <c r="H20" s="139" t="s">
        <v>211</v>
      </c>
      <c r="I20" s="185"/>
      <c r="J20" s="186"/>
      <c r="K20" s="187"/>
      <c r="L20" s="168"/>
      <c r="M20" s="181"/>
      <c r="N20" s="169"/>
      <c r="O20" s="168">
        <v>2</v>
      </c>
      <c r="P20" s="181">
        <v>0</v>
      </c>
      <c r="Q20" s="169">
        <v>2</v>
      </c>
      <c r="R20" s="168"/>
      <c r="S20" s="52"/>
      <c r="T20" s="53"/>
      <c r="U20" s="51"/>
      <c r="V20" s="52"/>
      <c r="W20" s="53"/>
      <c r="X20" s="51"/>
      <c r="Y20" s="52"/>
      <c r="Z20" s="53"/>
      <c r="AA20" s="67"/>
      <c r="AB20" s="67"/>
      <c r="AC20" s="67"/>
      <c r="AD20" s="54">
        <f t="shared" ref="AD20" si="51">I20+L20+O20+R20+U20+X20+AA20</f>
        <v>2</v>
      </c>
      <c r="AE20" s="55">
        <f t="shared" ref="AE20" si="52">J20+M20+P20+S20+V20+Y20+AB20</f>
        <v>0</v>
      </c>
      <c r="AF20" s="57">
        <v>15</v>
      </c>
      <c r="AG20" s="54">
        <f t="shared" ref="AG20" si="53">AD20*AF20</f>
        <v>30</v>
      </c>
      <c r="AH20" s="55">
        <f t="shared" ref="AH20" si="54">AE20*AF20</f>
        <v>0</v>
      </c>
      <c r="AI20" s="57">
        <f t="shared" ref="AI20" si="55">SUM(AG20:AH20)</f>
        <v>30</v>
      </c>
      <c r="AJ20" s="126">
        <f t="shared" ref="AJ20" si="56">K20+N20+Q20+T20+W20+Z20+AC20</f>
        <v>2</v>
      </c>
      <c r="AK20" s="37" t="s">
        <v>63</v>
      </c>
    </row>
    <row r="21" spans="2:41" x14ac:dyDescent="0.25">
      <c r="B21" s="25" t="s">
        <v>55</v>
      </c>
      <c r="C21" s="25" t="s">
        <v>298</v>
      </c>
      <c r="D21" s="43" t="s">
        <v>258</v>
      </c>
      <c r="E21" s="300"/>
      <c r="F21" s="286"/>
      <c r="G21" s="20" t="s">
        <v>86</v>
      </c>
      <c r="H21" s="139" t="s">
        <v>210</v>
      </c>
      <c r="I21" s="188"/>
      <c r="J21" s="189"/>
      <c r="K21" s="190"/>
      <c r="L21" s="168">
        <v>1</v>
      </c>
      <c r="M21" s="181">
        <v>2</v>
      </c>
      <c r="N21" s="169">
        <v>2</v>
      </c>
      <c r="O21" s="191"/>
      <c r="P21" s="192"/>
      <c r="Q21" s="193"/>
      <c r="R21" s="191"/>
      <c r="S21" s="24"/>
      <c r="T21" s="33"/>
      <c r="U21" s="30"/>
      <c r="V21" s="24"/>
      <c r="W21" s="33"/>
      <c r="X21" s="30"/>
      <c r="Y21" s="24"/>
      <c r="Z21" s="33"/>
      <c r="AD21" s="54">
        <f t="shared" ref="AD21" si="57">I21+L21+O21+R21+U21+X21+AA21</f>
        <v>1</v>
      </c>
      <c r="AE21" s="55">
        <f t="shared" ref="AE21" si="58">J21+M21+P21+S21+V21+Y21+AB21</f>
        <v>2</v>
      </c>
      <c r="AF21" s="57">
        <v>15</v>
      </c>
      <c r="AG21" s="54">
        <f t="shared" ref="AG21" si="59">AD21*AF21</f>
        <v>15</v>
      </c>
      <c r="AH21" s="55">
        <f t="shared" ref="AH21" si="60">AE21*AF21</f>
        <v>30</v>
      </c>
      <c r="AI21" s="57">
        <f t="shared" ref="AI21" si="61">SUM(AG21:AH21)</f>
        <v>45</v>
      </c>
      <c r="AJ21" s="54">
        <f t="shared" ref="AJ21" si="62">K21+N21+Q21+T21+W21+Z21+AC21</f>
        <v>2</v>
      </c>
      <c r="AK21" s="37" t="s">
        <v>63</v>
      </c>
    </row>
    <row r="22" spans="2:41" s="226" customFormat="1" x14ac:dyDescent="0.25">
      <c r="B22" s="228" t="s">
        <v>46</v>
      </c>
      <c r="C22" s="228" t="s">
        <v>300</v>
      </c>
      <c r="D22" s="261" t="s">
        <v>314</v>
      </c>
      <c r="E22" s="301"/>
      <c r="F22" s="287"/>
      <c r="G22" s="230" t="s">
        <v>87</v>
      </c>
      <c r="H22" s="231" t="s">
        <v>211</v>
      </c>
      <c r="I22" s="241"/>
      <c r="J22" s="242"/>
      <c r="K22" s="243"/>
      <c r="L22" s="244"/>
      <c r="M22" s="245"/>
      <c r="N22" s="237"/>
      <c r="O22" s="246"/>
      <c r="P22" s="247"/>
      <c r="Q22" s="248"/>
      <c r="R22" s="246"/>
      <c r="S22" s="249"/>
      <c r="T22" s="250"/>
      <c r="U22" s="251"/>
      <c r="V22" s="249"/>
      <c r="W22" s="250"/>
      <c r="X22" s="235">
        <v>0</v>
      </c>
      <c r="Y22" s="236">
        <v>1</v>
      </c>
      <c r="Z22" s="234">
        <v>1</v>
      </c>
      <c r="AA22" s="232"/>
      <c r="AB22" s="233"/>
      <c r="AC22" s="234"/>
      <c r="AD22" s="235">
        <f t="shared" ref="AD22" si="63">I22+L22+O22+R22+U22+X22+AA22</f>
        <v>0</v>
      </c>
      <c r="AE22" s="238">
        <f t="shared" ref="AE22" si="64">J22+M22+P22+S22+V22+Y22+AB22</f>
        <v>1</v>
      </c>
      <c r="AF22" s="239">
        <v>15</v>
      </c>
      <c r="AG22" s="235">
        <f t="shared" ref="AG22" si="65">AD22*AF22</f>
        <v>0</v>
      </c>
      <c r="AH22" s="238">
        <f t="shared" ref="AH22" si="66">AE22*AF22</f>
        <v>15</v>
      </c>
      <c r="AI22" s="239">
        <f t="shared" ref="AI22" si="67">SUM(AG22:AH22)</f>
        <v>15</v>
      </c>
      <c r="AJ22" s="232">
        <f t="shared" ref="AJ22" si="68">K22+N22+Q22+T22+W22+Z22+AC22</f>
        <v>1</v>
      </c>
      <c r="AK22" s="240" t="s">
        <v>62</v>
      </c>
    </row>
    <row r="23" spans="2:41" ht="21" customHeight="1" x14ac:dyDescent="0.25">
      <c r="B23" s="18" t="s">
        <v>55</v>
      </c>
      <c r="C23" s="17" t="s">
        <v>299</v>
      </c>
      <c r="D23" s="43" t="s">
        <v>88</v>
      </c>
      <c r="E23" s="281" t="s">
        <v>217</v>
      </c>
      <c r="F23" s="297" t="s">
        <v>215</v>
      </c>
      <c r="G23" s="20" t="s">
        <v>89</v>
      </c>
      <c r="H23" s="139" t="s">
        <v>214</v>
      </c>
      <c r="I23" s="168">
        <v>2</v>
      </c>
      <c r="J23" s="181">
        <v>0</v>
      </c>
      <c r="K23" s="169">
        <v>2</v>
      </c>
      <c r="L23" s="168"/>
      <c r="M23" s="181"/>
      <c r="N23" s="169"/>
      <c r="O23" s="168"/>
      <c r="P23" s="181"/>
      <c r="Q23" s="169"/>
      <c r="R23" s="191"/>
      <c r="S23" s="24"/>
      <c r="T23" s="33"/>
      <c r="U23" s="30"/>
      <c r="V23" s="24"/>
      <c r="W23" s="33"/>
      <c r="X23" s="51"/>
      <c r="Y23" s="52"/>
      <c r="Z23" s="53"/>
      <c r="AA23" s="51"/>
      <c r="AB23" s="52"/>
      <c r="AC23" s="53"/>
      <c r="AD23" s="54">
        <f t="shared" ref="AD23:AD24" si="69">I23+L23+O23+R23+U23+X23+AA23</f>
        <v>2</v>
      </c>
      <c r="AE23" s="55">
        <f t="shared" ref="AE23:AE24" si="70">J23+M23+P23+S23+V23+Y23+AB23</f>
        <v>0</v>
      </c>
      <c r="AF23" s="57">
        <v>15</v>
      </c>
      <c r="AG23" s="54">
        <f t="shared" ref="AG23:AG24" si="71">AD23*AF23</f>
        <v>30</v>
      </c>
      <c r="AH23" s="55">
        <f t="shared" ref="AH23:AH24" si="72">AE23*AF23</f>
        <v>0</v>
      </c>
      <c r="AI23" s="57">
        <f t="shared" ref="AI23:AI24" si="73">SUM(AG23:AH23)</f>
        <v>30</v>
      </c>
      <c r="AJ23" s="126">
        <f t="shared" ref="AJ23:AJ24" si="74">K23+N23+Q23+T23+W23+Z23+AC23</f>
        <v>2</v>
      </c>
      <c r="AK23" s="37" t="s">
        <v>63</v>
      </c>
    </row>
    <row r="24" spans="2:41" ht="23.25" customHeight="1" x14ac:dyDescent="0.25">
      <c r="B24" s="18" t="s">
        <v>55</v>
      </c>
      <c r="C24" s="25" t="s">
        <v>298</v>
      </c>
      <c r="D24" s="43" t="s">
        <v>90</v>
      </c>
      <c r="E24" s="282"/>
      <c r="F24" s="298"/>
      <c r="G24" s="20" t="s">
        <v>91</v>
      </c>
      <c r="H24" s="139" t="s">
        <v>214</v>
      </c>
      <c r="I24" s="168"/>
      <c r="J24" s="181"/>
      <c r="K24" s="169"/>
      <c r="L24" s="168">
        <v>2</v>
      </c>
      <c r="M24" s="181">
        <v>0</v>
      </c>
      <c r="N24" s="169">
        <v>2</v>
      </c>
      <c r="O24" s="168"/>
      <c r="P24" s="181"/>
      <c r="Q24" s="169"/>
      <c r="R24" s="191"/>
      <c r="S24" s="24"/>
      <c r="T24" s="33"/>
      <c r="U24" s="30"/>
      <c r="V24" s="24"/>
      <c r="W24" s="33"/>
      <c r="X24" s="51"/>
      <c r="Y24" s="52"/>
      <c r="Z24" s="53"/>
      <c r="AA24" s="51"/>
      <c r="AB24" s="52"/>
      <c r="AC24" s="53"/>
      <c r="AD24" s="54">
        <f t="shared" si="69"/>
        <v>2</v>
      </c>
      <c r="AE24" s="55">
        <f t="shared" si="70"/>
        <v>0</v>
      </c>
      <c r="AF24" s="57">
        <v>15</v>
      </c>
      <c r="AG24" s="54">
        <f t="shared" si="71"/>
        <v>30</v>
      </c>
      <c r="AH24" s="55">
        <f t="shared" si="72"/>
        <v>0</v>
      </c>
      <c r="AI24" s="57">
        <f t="shared" si="73"/>
        <v>30</v>
      </c>
      <c r="AJ24" s="126">
        <f t="shared" si="74"/>
        <v>2</v>
      </c>
      <c r="AK24" s="37" t="s">
        <v>63</v>
      </c>
      <c r="AN24" s="43" t="s">
        <v>88</v>
      </c>
      <c r="AO24" s="20" t="s">
        <v>89</v>
      </c>
    </row>
    <row r="25" spans="2:41" x14ac:dyDescent="0.25">
      <c r="B25" s="17" t="s">
        <v>55</v>
      </c>
      <c r="C25" s="25" t="s">
        <v>298</v>
      </c>
      <c r="D25" s="43" t="s">
        <v>81</v>
      </c>
      <c r="E25" s="292" t="s">
        <v>305</v>
      </c>
      <c r="F25" s="285" t="s">
        <v>215</v>
      </c>
      <c r="G25" s="20" t="s">
        <v>82</v>
      </c>
      <c r="H25" s="139" t="s">
        <v>216</v>
      </c>
      <c r="I25" s="185"/>
      <c r="J25" s="186"/>
      <c r="K25" s="187"/>
      <c r="L25" s="168">
        <v>1</v>
      </c>
      <c r="M25" s="181">
        <v>1</v>
      </c>
      <c r="N25" s="169">
        <v>2</v>
      </c>
      <c r="O25" s="168"/>
      <c r="P25" s="181"/>
      <c r="Q25" s="169"/>
      <c r="R25" s="168"/>
      <c r="S25" s="52"/>
      <c r="T25" s="53"/>
      <c r="U25" s="51"/>
      <c r="V25" s="52"/>
      <c r="W25" s="53"/>
      <c r="X25" s="51"/>
      <c r="Y25" s="52"/>
      <c r="Z25" s="53"/>
      <c r="AA25" s="67"/>
      <c r="AB25" s="67"/>
      <c r="AC25" s="67"/>
      <c r="AD25" s="54">
        <f>I25+L25+O25+R25+U25+X25+AA25</f>
        <v>1</v>
      </c>
      <c r="AE25" s="55">
        <f>J25+M25+P25+S25+V25+Y25+AB25</f>
        <v>1</v>
      </c>
      <c r="AF25" s="57">
        <v>15</v>
      </c>
      <c r="AG25" s="54">
        <f>AD25*AF25</f>
        <v>15</v>
      </c>
      <c r="AH25" s="55">
        <f>AE25*AF25</f>
        <v>15</v>
      </c>
      <c r="AI25" s="57">
        <f>SUM(AG25:AH25)</f>
        <v>30</v>
      </c>
      <c r="AJ25" s="126">
        <f>K25+N25+Q25+T25+W25+Z25+AC25</f>
        <v>2</v>
      </c>
      <c r="AK25" s="37" t="s">
        <v>63</v>
      </c>
    </row>
    <row r="26" spans="2:41" s="270" customFormat="1" x14ac:dyDescent="0.25">
      <c r="B26" s="263" t="s">
        <v>55</v>
      </c>
      <c r="C26" s="262" t="s">
        <v>299</v>
      </c>
      <c r="D26" s="265" t="s">
        <v>319</v>
      </c>
      <c r="E26" s="295"/>
      <c r="F26" s="290"/>
      <c r="G26" s="264" t="s">
        <v>92</v>
      </c>
      <c r="H26" s="269" t="s">
        <v>214</v>
      </c>
      <c r="I26" s="272">
        <v>2</v>
      </c>
      <c r="J26" s="275">
        <v>0</v>
      </c>
      <c r="K26" s="273">
        <v>2</v>
      </c>
      <c r="L26" s="272"/>
      <c r="M26" s="275"/>
      <c r="N26" s="273"/>
      <c r="O26" s="272"/>
      <c r="P26" s="275"/>
      <c r="Q26" s="273"/>
      <c r="R26" s="276"/>
      <c r="S26" s="278"/>
      <c r="T26" s="279"/>
      <c r="U26" s="280"/>
      <c r="V26" s="278"/>
      <c r="W26" s="279"/>
      <c r="X26" s="266"/>
      <c r="Y26" s="271"/>
      <c r="Z26" s="267"/>
      <c r="AA26" s="266"/>
      <c r="AB26" s="271"/>
      <c r="AC26" s="267"/>
      <c r="AD26" s="272">
        <f t="shared" ref="AD26" si="75">I26+L26+O26+R26+U26+X26+AA26</f>
        <v>2</v>
      </c>
      <c r="AE26" s="273">
        <f t="shared" ref="AE26" si="76">J26+M26+P26+S26+V26+Y26+AB26</f>
        <v>0</v>
      </c>
      <c r="AF26" s="274">
        <v>15</v>
      </c>
      <c r="AG26" s="272">
        <f t="shared" ref="AG26" si="77">AD26*AF26</f>
        <v>30</v>
      </c>
      <c r="AH26" s="273">
        <f t="shared" ref="AH26" si="78">AE26*AF26</f>
        <v>0</v>
      </c>
      <c r="AI26" s="268">
        <f t="shared" ref="AI26" si="79">SUM(AG26:AH26)</f>
        <v>30</v>
      </c>
      <c r="AJ26" s="266">
        <f t="shared" ref="AJ26" si="80">K26+N26+Q26+T26+W26+Z26+AC26</f>
        <v>2</v>
      </c>
      <c r="AK26" s="277" t="s">
        <v>63</v>
      </c>
    </row>
    <row r="27" spans="2:41" x14ac:dyDescent="0.25">
      <c r="B27" s="17" t="s">
        <v>55</v>
      </c>
      <c r="C27" s="17" t="s">
        <v>299</v>
      </c>
      <c r="D27" s="43" t="s">
        <v>93</v>
      </c>
      <c r="E27" s="295"/>
      <c r="F27" s="290"/>
      <c r="G27" s="20" t="s">
        <v>94</v>
      </c>
      <c r="H27" s="139" t="s">
        <v>214</v>
      </c>
      <c r="I27" s="168">
        <v>2</v>
      </c>
      <c r="J27" s="181">
        <v>0</v>
      </c>
      <c r="K27" s="169">
        <v>2</v>
      </c>
      <c r="L27" s="168"/>
      <c r="M27" s="181"/>
      <c r="N27" s="169"/>
      <c r="O27" s="168"/>
      <c r="P27" s="181"/>
      <c r="Q27" s="169"/>
      <c r="R27" s="191"/>
      <c r="S27" s="24"/>
      <c r="T27" s="33"/>
      <c r="U27" s="30"/>
      <c r="V27" s="24"/>
      <c r="W27" s="33"/>
      <c r="X27" s="51"/>
      <c r="Y27" s="52"/>
      <c r="Z27" s="53"/>
      <c r="AA27" s="51"/>
      <c r="AB27" s="52"/>
      <c r="AC27" s="53"/>
      <c r="AD27" s="54">
        <f t="shared" ref="AD27:AD31" si="81">I27+L27+O27+R27+U27+X27+AA27</f>
        <v>2</v>
      </c>
      <c r="AE27" s="55">
        <f t="shared" ref="AE27:AE31" si="82">J27+M27+P27+S27+V27+Y27+AB27</f>
        <v>0</v>
      </c>
      <c r="AF27" s="57">
        <v>15</v>
      </c>
      <c r="AG27" s="54">
        <f t="shared" ref="AG27:AG28" si="83">AD27*AF27</f>
        <v>30</v>
      </c>
      <c r="AH27" s="55">
        <f t="shared" ref="AH27:AH28" si="84">AE27*AF27</f>
        <v>0</v>
      </c>
      <c r="AI27" s="57">
        <f t="shared" ref="AI27:AI31" si="85">SUM(AG27:AH27)</f>
        <v>30</v>
      </c>
      <c r="AJ27" s="126">
        <f t="shared" ref="AJ27:AJ28" si="86">K27+N27+Q27+T27+W27+Z27+AC27</f>
        <v>2</v>
      </c>
      <c r="AK27" s="37" t="s">
        <v>63</v>
      </c>
    </row>
    <row r="28" spans="2:41" x14ac:dyDescent="0.25">
      <c r="B28" s="17" t="s">
        <v>40</v>
      </c>
      <c r="C28" s="17" t="s">
        <v>295</v>
      </c>
      <c r="D28" s="43" t="s">
        <v>95</v>
      </c>
      <c r="E28" s="296"/>
      <c r="F28" s="291"/>
      <c r="G28" s="20" t="s">
        <v>96</v>
      </c>
      <c r="H28" s="139" t="s">
        <v>214</v>
      </c>
      <c r="I28" s="168"/>
      <c r="J28" s="181"/>
      <c r="K28" s="169"/>
      <c r="L28" s="168"/>
      <c r="M28" s="181"/>
      <c r="N28" s="169"/>
      <c r="O28" s="168">
        <v>2</v>
      </c>
      <c r="P28" s="181">
        <v>0</v>
      </c>
      <c r="Q28" s="169">
        <v>2</v>
      </c>
      <c r="R28" s="194"/>
      <c r="S28" s="68"/>
      <c r="T28" s="35"/>
      <c r="U28" s="34"/>
      <c r="V28" s="68"/>
      <c r="W28" s="35"/>
      <c r="X28" s="51"/>
      <c r="Y28" s="52"/>
      <c r="Z28" s="53"/>
      <c r="AA28" s="51"/>
      <c r="AB28" s="52"/>
      <c r="AC28" s="53"/>
      <c r="AD28" s="54">
        <f t="shared" si="81"/>
        <v>2</v>
      </c>
      <c r="AE28" s="55">
        <f t="shared" si="82"/>
        <v>0</v>
      </c>
      <c r="AF28" s="57">
        <v>15</v>
      </c>
      <c r="AG28" s="54">
        <f t="shared" si="83"/>
        <v>30</v>
      </c>
      <c r="AH28" s="55">
        <f t="shared" si="84"/>
        <v>0</v>
      </c>
      <c r="AI28" s="57">
        <f t="shared" si="85"/>
        <v>30</v>
      </c>
      <c r="AJ28" s="126">
        <f t="shared" si="86"/>
        <v>2</v>
      </c>
      <c r="AK28" s="123" t="s">
        <v>63</v>
      </c>
    </row>
    <row r="29" spans="2:41" x14ac:dyDescent="0.25">
      <c r="B29" s="40"/>
      <c r="C29" s="41"/>
      <c r="D29" s="41"/>
      <c r="E29" s="41"/>
      <c r="F29" s="41"/>
      <c r="G29" s="42" t="s">
        <v>97</v>
      </c>
      <c r="H29" s="42"/>
      <c r="I29" s="62">
        <f t="shared" ref="I29:AC29" si="87">SUM(I18:I28)</f>
        <v>8</v>
      </c>
      <c r="J29" s="62">
        <f t="shared" si="87"/>
        <v>0</v>
      </c>
      <c r="K29" s="62">
        <f t="shared" si="87"/>
        <v>9</v>
      </c>
      <c r="L29" s="62">
        <f t="shared" si="87"/>
        <v>4</v>
      </c>
      <c r="M29" s="62">
        <f t="shared" si="87"/>
        <v>3</v>
      </c>
      <c r="N29" s="62">
        <f t="shared" si="87"/>
        <v>6</v>
      </c>
      <c r="O29" s="62">
        <f t="shared" si="87"/>
        <v>4</v>
      </c>
      <c r="P29" s="62">
        <f t="shared" si="87"/>
        <v>0</v>
      </c>
      <c r="Q29" s="62">
        <f t="shared" si="87"/>
        <v>4</v>
      </c>
      <c r="R29" s="62">
        <f t="shared" si="87"/>
        <v>0</v>
      </c>
      <c r="S29" s="62">
        <f t="shared" si="87"/>
        <v>2</v>
      </c>
      <c r="T29" s="62">
        <f t="shared" si="87"/>
        <v>2</v>
      </c>
      <c r="U29" s="62">
        <f t="shared" si="87"/>
        <v>0</v>
      </c>
      <c r="V29" s="62">
        <f t="shared" si="87"/>
        <v>0</v>
      </c>
      <c r="W29" s="62">
        <f t="shared" si="87"/>
        <v>0</v>
      </c>
      <c r="X29" s="62">
        <f t="shared" si="87"/>
        <v>0</v>
      </c>
      <c r="Y29" s="62">
        <f t="shared" si="87"/>
        <v>1</v>
      </c>
      <c r="Z29" s="62">
        <f t="shared" si="87"/>
        <v>1</v>
      </c>
      <c r="AA29" s="62">
        <f t="shared" si="87"/>
        <v>0</v>
      </c>
      <c r="AB29" s="62">
        <f t="shared" si="87"/>
        <v>0</v>
      </c>
      <c r="AC29" s="62">
        <f t="shared" si="87"/>
        <v>0</v>
      </c>
      <c r="AD29" s="63">
        <f t="shared" si="81"/>
        <v>16</v>
      </c>
      <c r="AE29" s="63">
        <f t="shared" si="82"/>
        <v>6</v>
      </c>
      <c r="AF29" s="62">
        <v>15</v>
      </c>
      <c r="AG29" s="63">
        <f>SUM(AG18:AG28)</f>
        <v>240</v>
      </c>
      <c r="AH29" s="63">
        <f>SUM(AH18:AH28)</f>
        <v>90</v>
      </c>
      <c r="AI29" s="63">
        <f t="shared" si="85"/>
        <v>330</v>
      </c>
      <c r="AJ29" s="127">
        <f>SUM(AJ18:AJ28)</f>
        <v>22</v>
      </c>
      <c r="AK29" s="28"/>
    </row>
    <row r="30" spans="2:41" ht="24" x14ac:dyDescent="0.25">
      <c r="B30" s="17" t="s">
        <v>55</v>
      </c>
      <c r="C30" s="25" t="s">
        <v>298</v>
      </c>
      <c r="D30" s="43" t="s">
        <v>98</v>
      </c>
      <c r="E30" s="281" t="s">
        <v>218</v>
      </c>
      <c r="F30" s="302" t="s">
        <v>50</v>
      </c>
      <c r="G30" s="20" t="s">
        <v>99</v>
      </c>
      <c r="H30" s="138" t="s">
        <v>50</v>
      </c>
      <c r="I30" s="39"/>
      <c r="J30" s="29"/>
      <c r="K30" s="32"/>
      <c r="L30" s="182">
        <v>1</v>
      </c>
      <c r="M30" s="183">
        <v>1</v>
      </c>
      <c r="N30" s="184">
        <v>2</v>
      </c>
      <c r="O30" s="182"/>
      <c r="P30" s="183"/>
      <c r="Q30" s="184"/>
      <c r="R30" s="182"/>
      <c r="S30" s="183"/>
      <c r="T30" s="184"/>
      <c r="U30" s="182"/>
      <c r="V30" s="183"/>
      <c r="W30" s="184"/>
      <c r="X30" s="50"/>
      <c r="Y30" s="45"/>
      <c r="Z30" s="46"/>
      <c r="AA30" s="50"/>
      <c r="AB30" s="45"/>
      <c r="AD30" s="54">
        <f t="shared" si="81"/>
        <v>1</v>
      </c>
      <c r="AE30" s="55">
        <f t="shared" si="82"/>
        <v>1</v>
      </c>
      <c r="AF30" s="57">
        <v>15</v>
      </c>
      <c r="AG30" s="54">
        <f t="shared" ref="AG30:AG31" si="88">AD30*AF30</f>
        <v>15</v>
      </c>
      <c r="AH30" s="55">
        <f t="shared" ref="AH30:AH31" si="89">AE30*AF30</f>
        <v>15</v>
      </c>
      <c r="AI30" s="57">
        <f t="shared" si="85"/>
        <v>30</v>
      </c>
      <c r="AJ30" s="168">
        <f t="shared" ref="AJ30:AJ31" si="90">K30+N30+Q30+T30+W30+Z30+AC30</f>
        <v>2</v>
      </c>
      <c r="AK30" s="203" t="s">
        <v>63</v>
      </c>
    </row>
    <row r="31" spans="2:41" s="226" customFormat="1" ht="24" x14ac:dyDescent="0.25">
      <c r="B31" s="227" t="s">
        <v>46</v>
      </c>
      <c r="C31" s="228" t="s">
        <v>297</v>
      </c>
      <c r="D31" s="261" t="s">
        <v>315</v>
      </c>
      <c r="E31" s="282"/>
      <c r="F31" s="303"/>
      <c r="G31" s="230" t="s">
        <v>101</v>
      </c>
      <c r="H31" s="252" t="s">
        <v>50</v>
      </c>
      <c r="I31" s="251"/>
      <c r="J31" s="249"/>
      <c r="K31" s="250"/>
      <c r="L31" s="244"/>
      <c r="M31" s="245"/>
      <c r="N31" s="237"/>
      <c r="O31" s="244"/>
      <c r="P31" s="245"/>
      <c r="Q31" s="237"/>
      <c r="R31" s="244"/>
      <c r="S31" s="245"/>
      <c r="T31" s="237"/>
      <c r="U31" s="235">
        <v>0</v>
      </c>
      <c r="V31" s="236">
        <v>1</v>
      </c>
      <c r="W31" s="237">
        <v>1</v>
      </c>
      <c r="X31" s="232"/>
      <c r="Y31" s="233"/>
      <c r="Z31" s="234"/>
      <c r="AA31" s="232"/>
      <c r="AB31" s="233"/>
      <c r="AD31" s="235">
        <f t="shared" si="81"/>
        <v>0</v>
      </c>
      <c r="AE31" s="238">
        <f t="shared" si="82"/>
        <v>1</v>
      </c>
      <c r="AF31" s="239">
        <v>15</v>
      </c>
      <c r="AG31" s="235">
        <f t="shared" si="88"/>
        <v>0</v>
      </c>
      <c r="AH31" s="238">
        <f t="shared" si="89"/>
        <v>15</v>
      </c>
      <c r="AI31" s="239">
        <f t="shared" si="85"/>
        <v>15</v>
      </c>
      <c r="AJ31" s="244">
        <f t="shared" si="90"/>
        <v>1</v>
      </c>
      <c r="AK31" s="240" t="s">
        <v>311</v>
      </c>
      <c r="AN31" s="229" t="s">
        <v>98</v>
      </c>
      <c r="AO31" s="230" t="s">
        <v>99</v>
      </c>
    </row>
    <row r="32" spans="2:41" x14ac:dyDescent="0.25">
      <c r="B32" s="17" t="s">
        <v>40</v>
      </c>
      <c r="C32" s="17" t="s">
        <v>295</v>
      </c>
      <c r="D32" s="43" t="s">
        <v>260</v>
      </c>
      <c r="E32" s="281" t="s">
        <v>219</v>
      </c>
      <c r="F32" s="302" t="s">
        <v>211</v>
      </c>
      <c r="G32" s="20" t="s">
        <v>103</v>
      </c>
      <c r="H32" s="139" t="s">
        <v>211</v>
      </c>
      <c r="I32" s="30"/>
      <c r="J32" s="24"/>
      <c r="K32" s="33"/>
      <c r="L32" s="168"/>
      <c r="M32" s="181"/>
      <c r="N32" s="169"/>
      <c r="O32" s="168">
        <v>1</v>
      </c>
      <c r="P32" s="181">
        <v>2</v>
      </c>
      <c r="Q32" s="169">
        <v>2</v>
      </c>
      <c r="R32" s="168"/>
      <c r="S32" s="181"/>
      <c r="T32" s="169"/>
      <c r="U32" s="168"/>
      <c r="V32" s="181"/>
      <c r="W32" s="169"/>
      <c r="X32" s="51"/>
      <c r="Y32" s="52"/>
      <c r="Z32" s="53"/>
      <c r="AA32" s="51"/>
      <c r="AB32" s="52"/>
      <c r="AD32" s="54">
        <f t="shared" ref="AD32:AD35" si="91">I32+L32+O32+R32+U32+X32+AA32</f>
        <v>1</v>
      </c>
      <c r="AE32" s="55">
        <f t="shared" ref="AE32:AE35" si="92">J32+M32+P32+S32+V32+Y32+AB32</f>
        <v>2</v>
      </c>
      <c r="AF32" s="57">
        <v>15</v>
      </c>
      <c r="AG32" s="54">
        <f t="shared" ref="AG32:AG33" si="93">AD32*AF32</f>
        <v>15</v>
      </c>
      <c r="AH32" s="55">
        <f t="shared" ref="AH32:AH33" si="94">AE32*AF32</f>
        <v>30</v>
      </c>
      <c r="AI32" s="57">
        <f t="shared" ref="AI32:AI35" si="95">SUM(AG32:AH32)</f>
        <v>45</v>
      </c>
      <c r="AJ32" s="168">
        <f t="shared" ref="AJ32:AJ33" si="96">K32+N32+Q32+T32+W32+Z32+AC32</f>
        <v>2</v>
      </c>
      <c r="AK32" s="202" t="s">
        <v>63</v>
      </c>
      <c r="AN32" s="43" t="s">
        <v>81</v>
      </c>
      <c r="AO32" s="20" t="s">
        <v>82</v>
      </c>
    </row>
    <row r="33" spans="2:42" x14ac:dyDescent="0.25">
      <c r="B33" s="11" t="s">
        <v>46</v>
      </c>
      <c r="C33" s="11" t="s">
        <v>297</v>
      </c>
      <c r="D33" s="43" t="s">
        <v>104</v>
      </c>
      <c r="E33" s="282"/>
      <c r="F33" s="303"/>
      <c r="G33" s="20" t="s">
        <v>105</v>
      </c>
      <c r="H33" s="88" t="s">
        <v>210</v>
      </c>
      <c r="I33" s="34"/>
      <c r="J33" s="68"/>
      <c r="K33" s="35"/>
      <c r="L33" s="195"/>
      <c r="M33" s="196"/>
      <c r="N33" s="197"/>
      <c r="O33" s="195"/>
      <c r="P33" s="196"/>
      <c r="Q33" s="197"/>
      <c r="R33" s="195"/>
      <c r="S33" s="196"/>
      <c r="T33" s="197"/>
      <c r="U33" s="195">
        <v>2</v>
      </c>
      <c r="V33" s="196">
        <v>0</v>
      </c>
      <c r="W33" s="197">
        <v>2</v>
      </c>
      <c r="X33" s="69"/>
      <c r="Y33" s="70"/>
      <c r="Z33" s="71"/>
      <c r="AA33" s="69"/>
      <c r="AB33" s="70"/>
      <c r="AC33" s="35"/>
      <c r="AD33" s="60">
        <f t="shared" si="91"/>
        <v>2</v>
      </c>
      <c r="AE33" s="61">
        <f t="shared" si="92"/>
        <v>0</v>
      </c>
      <c r="AF33" s="59">
        <v>15</v>
      </c>
      <c r="AG33" s="60">
        <f t="shared" si="93"/>
        <v>30</v>
      </c>
      <c r="AH33" s="61">
        <f t="shared" si="94"/>
        <v>0</v>
      </c>
      <c r="AI33" s="59">
        <f t="shared" si="95"/>
        <v>30</v>
      </c>
      <c r="AJ33" s="195">
        <f t="shared" si="96"/>
        <v>2</v>
      </c>
      <c r="AK33" s="204" t="s">
        <v>63</v>
      </c>
      <c r="AL33" s="24"/>
      <c r="AM33" s="24"/>
      <c r="AN33" s="43" t="s">
        <v>81</v>
      </c>
      <c r="AO33" s="20" t="s">
        <v>82</v>
      </c>
      <c r="AP33" s="68"/>
    </row>
    <row r="34" spans="2:42" s="151" customFormat="1" x14ac:dyDescent="0.25">
      <c r="B34" s="11" t="s">
        <v>46</v>
      </c>
      <c r="C34" s="11" t="s">
        <v>297</v>
      </c>
      <c r="D34" s="178" t="s">
        <v>261</v>
      </c>
      <c r="E34" s="81" t="s">
        <v>237</v>
      </c>
      <c r="F34" s="139" t="s">
        <v>238</v>
      </c>
      <c r="G34" s="88" t="s">
        <v>237</v>
      </c>
      <c r="H34" s="139" t="s">
        <v>238</v>
      </c>
      <c r="I34" s="21"/>
      <c r="J34" s="22"/>
      <c r="K34" s="23"/>
      <c r="L34" s="21"/>
      <c r="M34" s="22"/>
      <c r="N34" s="23"/>
      <c r="O34" s="21"/>
      <c r="P34" s="22"/>
      <c r="Q34" s="23"/>
      <c r="R34" s="21"/>
      <c r="S34" s="22"/>
      <c r="T34" s="23"/>
      <c r="U34" s="21">
        <v>0</v>
      </c>
      <c r="V34" s="22">
        <v>2</v>
      </c>
      <c r="W34" s="23">
        <v>1</v>
      </c>
      <c r="X34" s="21"/>
      <c r="Y34" s="22"/>
      <c r="Z34" s="23"/>
      <c r="AA34" s="21"/>
      <c r="AB34" s="22"/>
      <c r="AC34" s="23"/>
      <c r="AD34" s="54">
        <f t="shared" si="91"/>
        <v>0</v>
      </c>
      <c r="AE34" s="55">
        <f t="shared" si="92"/>
        <v>2</v>
      </c>
      <c r="AF34" s="57"/>
      <c r="AG34" s="54">
        <f>AD34</f>
        <v>0</v>
      </c>
      <c r="AH34" s="55">
        <f>AE34</f>
        <v>2</v>
      </c>
      <c r="AI34" s="57">
        <f>SUM(AG34:AH34)</f>
        <v>2</v>
      </c>
      <c r="AJ34" s="168">
        <f>K34+N34+Q34+T34+W34+Z34+AC34</f>
        <v>1</v>
      </c>
      <c r="AK34" s="202" t="s">
        <v>62</v>
      </c>
    </row>
    <row r="35" spans="2:42" x14ac:dyDescent="0.25">
      <c r="B35" s="40"/>
      <c r="C35" s="41"/>
      <c r="D35" s="41"/>
      <c r="E35" s="41"/>
      <c r="F35" s="41"/>
      <c r="G35" s="42" t="s">
        <v>106</v>
      </c>
      <c r="H35" s="42"/>
      <c r="I35" s="62">
        <f t="shared" ref="I35:AB35" si="97">SUM(I30:I34)</f>
        <v>0</v>
      </c>
      <c r="J35" s="62">
        <f t="shared" si="97"/>
        <v>0</v>
      </c>
      <c r="K35" s="62">
        <f t="shared" si="97"/>
        <v>0</v>
      </c>
      <c r="L35" s="62">
        <f t="shared" si="97"/>
        <v>1</v>
      </c>
      <c r="M35" s="62">
        <f t="shared" si="97"/>
        <v>1</v>
      </c>
      <c r="N35" s="62">
        <f t="shared" si="97"/>
        <v>2</v>
      </c>
      <c r="O35" s="62">
        <f t="shared" si="97"/>
        <v>1</v>
      </c>
      <c r="P35" s="62">
        <f t="shared" si="97"/>
        <v>2</v>
      </c>
      <c r="Q35" s="62">
        <f t="shared" si="97"/>
        <v>2</v>
      </c>
      <c r="R35" s="62">
        <f t="shared" si="97"/>
        <v>0</v>
      </c>
      <c r="S35" s="62">
        <f t="shared" si="97"/>
        <v>0</v>
      </c>
      <c r="T35" s="62">
        <f t="shared" si="97"/>
        <v>0</v>
      </c>
      <c r="U35" s="62">
        <f t="shared" si="97"/>
        <v>2</v>
      </c>
      <c r="V35" s="62">
        <f t="shared" si="97"/>
        <v>3</v>
      </c>
      <c r="W35" s="62">
        <f t="shared" si="97"/>
        <v>4</v>
      </c>
      <c r="X35" s="62">
        <f t="shared" si="97"/>
        <v>0</v>
      </c>
      <c r="Y35" s="62">
        <f t="shared" si="97"/>
        <v>0</v>
      </c>
      <c r="Z35" s="62">
        <f t="shared" si="97"/>
        <v>0</v>
      </c>
      <c r="AA35" s="62">
        <f t="shared" si="97"/>
        <v>0</v>
      </c>
      <c r="AB35" s="62">
        <f t="shared" si="97"/>
        <v>0</v>
      </c>
      <c r="AC35" s="62">
        <f t="shared" ref="AC35" si="98">SUM(AC30:AC33)</f>
        <v>0</v>
      </c>
      <c r="AD35" s="63">
        <f t="shared" si="91"/>
        <v>4</v>
      </c>
      <c r="AE35" s="63">
        <f t="shared" si="92"/>
        <v>6</v>
      </c>
      <c r="AF35" s="62">
        <v>15</v>
      </c>
      <c r="AG35" s="63">
        <f>SUM(AG30:AG34)</f>
        <v>60</v>
      </c>
      <c r="AH35" s="63">
        <f>SUM(AH30:AH34)</f>
        <v>62</v>
      </c>
      <c r="AI35" s="63">
        <f t="shared" si="95"/>
        <v>122</v>
      </c>
      <c r="AJ35" s="127">
        <f>SUM(AJ30:AJ34)</f>
        <v>8</v>
      </c>
      <c r="AK35" s="28"/>
    </row>
    <row r="36" spans="2:42" ht="24" x14ac:dyDescent="0.25">
      <c r="B36" s="17" t="s">
        <v>46</v>
      </c>
      <c r="C36" s="11" t="s">
        <v>300</v>
      </c>
      <c r="D36" s="43" t="s">
        <v>262</v>
      </c>
      <c r="E36" s="292" t="s">
        <v>310</v>
      </c>
      <c r="F36" s="281" t="s">
        <v>50</v>
      </c>
      <c r="G36" s="20" t="s">
        <v>108</v>
      </c>
      <c r="H36" s="177" t="s">
        <v>50</v>
      </c>
      <c r="I36" s="29"/>
      <c r="J36" s="198"/>
      <c r="K36" s="199"/>
      <c r="L36" s="182"/>
      <c r="M36" s="183"/>
      <c r="N36" s="184"/>
      <c r="O36" s="182"/>
      <c r="P36" s="183"/>
      <c r="Q36" s="184"/>
      <c r="R36" s="182"/>
      <c r="S36" s="183"/>
      <c r="T36" s="184"/>
      <c r="U36" s="182"/>
      <c r="V36" s="183"/>
      <c r="W36" s="184"/>
      <c r="X36" s="182">
        <v>1</v>
      </c>
      <c r="Y36" s="183">
        <v>2</v>
      </c>
      <c r="Z36" s="184">
        <v>2</v>
      </c>
      <c r="AA36" s="50"/>
      <c r="AB36" s="45"/>
      <c r="AD36" s="54">
        <f t="shared" ref="AD36" si="99">I36+L36+O36+R36+U36+X36+AA36</f>
        <v>1</v>
      </c>
      <c r="AE36" s="55">
        <f t="shared" ref="AE36" si="100">J36+M36+P36+S36+V36+Y36+AB36</f>
        <v>2</v>
      </c>
      <c r="AF36" s="57">
        <v>15</v>
      </c>
      <c r="AG36" s="54">
        <f t="shared" ref="AG36" si="101">AD36*AF36</f>
        <v>15</v>
      </c>
      <c r="AH36" s="55">
        <f t="shared" ref="AH36" si="102">AE36*AF36</f>
        <v>30</v>
      </c>
      <c r="AI36" s="57">
        <f t="shared" ref="AI36" si="103">SUM(AG36:AH36)</f>
        <v>45</v>
      </c>
      <c r="AJ36" s="168">
        <f t="shared" ref="AJ36" si="104">K36+N36+Q36+T36+W36+Z36+AC36</f>
        <v>2</v>
      </c>
      <c r="AK36" s="36" t="s">
        <v>62</v>
      </c>
      <c r="AN36" s="208"/>
      <c r="AO36" s="209"/>
    </row>
    <row r="37" spans="2:42" x14ac:dyDescent="0.25">
      <c r="B37" s="17" t="s">
        <v>46</v>
      </c>
      <c r="C37" s="11" t="s">
        <v>300</v>
      </c>
      <c r="D37" s="43" t="s">
        <v>109</v>
      </c>
      <c r="E37" s="293"/>
      <c r="F37" s="288"/>
      <c r="G37" s="20" t="s">
        <v>110</v>
      </c>
      <c r="H37" s="122" t="s">
        <v>211</v>
      </c>
      <c r="I37" s="24"/>
      <c r="J37" s="192"/>
      <c r="K37" s="193"/>
      <c r="L37" s="168"/>
      <c r="M37" s="181"/>
      <c r="N37" s="169"/>
      <c r="O37" s="168"/>
      <c r="P37" s="181"/>
      <c r="Q37" s="169"/>
      <c r="R37" s="168"/>
      <c r="S37" s="181"/>
      <c r="T37" s="169"/>
      <c r="U37" s="168"/>
      <c r="V37" s="181"/>
      <c r="W37" s="169"/>
      <c r="X37" s="168">
        <v>0</v>
      </c>
      <c r="Y37" s="181">
        <v>1</v>
      </c>
      <c r="Z37" s="169">
        <v>2</v>
      </c>
      <c r="AA37" s="51"/>
      <c r="AB37" s="52"/>
      <c r="AD37" s="54">
        <f t="shared" ref="AD37" si="105">I37+L37+O37+R37+U37+X37+AA37</f>
        <v>0</v>
      </c>
      <c r="AE37" s="55">
        <f t="shared" ref="AE37" si="106">J37+M37+P37+S37+V37+Y37+AB37</f>
        <v>1</v>
      </c>
      <c r="AF37" s="57">
        <v>15</v>
      </c>
      <c r="AG37" s="54">
        <f t="shared" ref="AG37" si="107">AD37*AF37</f>
        <v>0</v>
      </c>
      <c r="AH37" s="55">
        <f t="shared" ref="AH37" si="108">AE37*AF37</f>
        <v>15</v>
      </c>
      <c r="AI37" s="57">
        <f t="shared" ref="AI37:AI38" si="109">SUM(AG37:AH37)</f>
        <v>15</v>
      </c>
      <c r="AJ37" s="168">
        <f t="shared" ref="AJ37:AJ38" si="110">K37+N37+Q37+T37+W37+Z37+AC37</f>
        <v>2</v>
      </c>
      <c r="AK37" s="37" t="s">
        <v>62</v>
      </c>
      <c r="AN37" s="210"/>
      <c r="AO37" s="211"/>
    </row>
    <row r="38" spans="2:42" ht="29.45" customHeight="1" x14ac:dyDescent="0.25">
      <c r="B38" s="17" t="s">
        <v>46</v>
      </c>
      <c r="C38" s="11" t="s">
        <v>300</v>
      </c>
      <c r="D38" s="43" t="s">
        <v>263</v>
      </c>
      <c r="E38" s="293"/>
      <c r="F38" s="288"/>
      <c r="G38" s="20" t="s">
        <v>112</v>
      </c>
      <c r="H38" s="122" t="s">
        <v>50</v>
      </c>
      <c r="I38" s="24"/>
      <c r="J38" s="192"/>
      <c r="K38" s="193"/>
      <c r="L38" s="168"/>
      <c r="M38" s="181"/>
      <c r="N38" s="169"/>
      <c r="O38" s="168"/>
      <c r="P38" s="181"/>
      <c r="Q38" s="169"/>
      <c r="R38" s="168"/>
      <c r="S38" s="181"/>
      <c r="T38" s="169"/>
      <c r="U38" s="168"/>
      <c r="V38" s="181"/>
      <c r="W38" s="169"/>
      <c r="X38" s="168">
        <v>1</v>
      </c>
      <c r="Y38" s="181">
        <v>2</v>
      </c>
      <c r="Z38" s="169">
        <v>3</v>
      </c>
      <c r="AA38" s="51"/>
      <c r="AB38" s="52"/>
      <c r="AD38" s="54">
        <f>I38+L38+O38+R38+U38+X38+AA38</f>
        <v>1</v>
      </c>
      <c r="AE38" s="55">
        <f>J38+M38+P38+S38+V38+Y38+AB38</f>
        <v>2</v>
      </c>
      <c r="AF38" s="57">
        <v>15</v>
      </c>
      <c r="AG38" s="54">
        <f>AD38*AF38</f>
        <v>15</v>
      </c>
      <c r="AH38" s="55">
        <f>AE38*AF38</f>
        <v>30</v>
      </c>
      <c r="AI38" s="57">
        <f t="shared" si="109"/>
        <v>45</v>
      </c>
      <c r="AJ38" s="168">
        <f t="shared" si="110"/>
        <v>3</v>
      </c>
      <c r="AK38" s="37" t="s">
        <v>62</v>
      </c>
      <c r="AN38" s="178" t="s">
        <v>265</v>
      </c>
      <c r="AO38" s="88" t="s">
        <v>113</v>
      </c>
    </row>
    <row r="39" spans="2:42" s="226" customFormat="1" x14ac:dyDescent="0.25">
      <c r="B39" s="227" t="s">
        <v>46</v>
      </c>
      <c r="C39" s="228" t="s">
        <v>297</v>
      </c>
      <c r="D39" s="261" t="s">
        <v>316</v>
      </c>
      <c r="E39" s="294"/>
      <c r="F39" s="282"/>
      <c r="G39" s="230" t="s">
        <v>115</v>
      </c>
      <c r="H39" s="253" t="s">
        <v>212</v>
      </c>
      <c r="I39" s="249"/>
      <c r="J39" s="247"/>
      <c r="K39" s="248"/>
      <c r="L39" s="244"/>
      <c r="M39" s="245"/>
      <c r="N39" s="237"/>
      <c r="O39" s="244"/>
      <c r="P39" s="245"/>
      <c r="Q39" s="237"/>
      <c r="R39" s="244"/>
      <c r="S39" s="245"/>
      <c r="T39" s="237"/>
      <c r="U39" s="244">
        <v>2</v>
      </c>
      <c r="V39" s="245">
        <v>1</v>
      </c>
      <c r="W39" s="237">
        <v>2</v>
      </c>
      <c r="X39" s="254"/>
      <c r="Y39" s="254"/>
      <c r="Z39" s="248"/>
      <c r="AD39" s="232">
        <f>I39+L39+O39+R39+U39+X39+AA39</f>
        <v>2</v>
      </c>
      <c r="AE39" s="234">
        <f>J39+M39+P39+S39+V39+Y39+AB39</f>
        <v>1</v>
      </c>
      <c r="AF39" s="239">
        <v>15</v>
      </c>
      <c r="AG39" s="232">
        <f>AD39*AF39</f>
        <v>30</v>
      </c>
      <c r="AH39" s="234">
        <f>AE39*AF39</f>
        <v>15</v>
      </c>
      <c r="AI39" s="239">
        <f t="shared" ref="AI39" si="111">SUM(AG39:AH39)</f>
        <v>45</v>
      </c>
      <c r="AJ39" s="244">
        <f t="shared" ref="AJ39" si="112">K39+N39+Q39+T39+W39+Z39+AC39</f>
        <v>2</v>
      </c>
      <c r="AK39" s="240" t="s">
        <v>311</v>
      </c>
      <c r="AN39" s="229" t="s">
        <v>267</v>
      </c>
      <c r="AO39" s="230" t="s">
        <v>117</v>
      </c>
    </row>
    <row r="40" spans="2:42" ht="24" x14ac:dyDescent="0.25">
      <c r="B40" s="17" t="s">
        <v>40</v>
      </c>
      <c r="C40" s="11" t="s">
        <v>296</v>
      </c>
      <c r="D40" s="43" t="s">
        <v>265</v>
      </c>
      <c r="E40" s="292" t="s">
        <v>306</v>
      </c>
      <c r="F40" s="281" t="s">
        <v>220</v>
      </c>
      <c r="G40" s="20" t="s">
        <v>113</v>
      </c>
      <c r="H40" s="122" t="s">
        <v>208</v>
      </c>
      <c r="I40" s="24"/>
      <c r="J40" s="192"/>
      <c r="K40" s="193"/>
      <c r="L40" s="168"/>
      <c r="M40" s="181"/>
      <c r="N40" s="169"/>
      <c r="O40" s="168"/>
      <c r="P40" s="181"/>
      <c r="Q40" s="169"/>
      <c r="R40" s="168">
        <v>0</v>
      </c>
      <c r="S40" s="181">
        <v>2</v>
      </c>
      <c r="T40" s="169">
        <v>2</v>
      </c>
      <c r="U40" s="168"/>
      <c r="V40" s="181"/>
      <c r="W40" s="169"/>
      <c r="X40" s="168"/>
      <c r="Y40" s="181"/>
      <c r="Z40" s="169"/>
      <c r="AA40" s="24"/>
      <c r="AB40" s="24"/>
      <c r="AC40" s="33"/>
      <c r="AD40" s="54">
        <f t="shared" ref="AD40:AD41" si="113">I40+L40+O40+R40+U40+X40+AA40</f>
        <v>0</v>
      </c>
      <c r="AE40" s="55">
        <f t="shared" ref="AE40:AE41" si="114">J40+M40+P40+S40+V40+Y40+AB40</f>
        <v>2</v>
      </c>
      <c r="AF40" s="57">
        <v>15</v>
      </c>
      <c r="AG40" s="54">
        <f t="shared" ref="AG40:AG44" si="115">AD40*AF40</f>
        <v>0</v>
      </c>
      <c r="AH40" s="55">
        <f t="shared" ref="AH40:AH44" si="116">AE40*AF40</f>
        <v>30</v>
      </c>
      <c r="AI40" s="57">
        <f t="shared" ref="AI40:AI52" si="117">SUM(AG40:AH40)</f>
        <v>30</v>
      </c>
      <c r="AJ40" s="168">
        <f t="shared" ref="AJ40:AJ44" si="118">K40+N40+Q40+T40+W40+Z40+AC40</f>
        <v>2</v>
      </c>
      <c r="AK40" s="37" t="s">
        <v>63</v>
      </c>
      <c r="AN40" s="43" t="s">
        <v>121</v>
      </c>
      <c r="AO40" s="20" t="s">
        <v>122</v>
      </c>
    </row>
    <row r="41" spans="2:42" ht="24" x14ac:dyDescent="0.25">
      <c r="B41" s="17" t="s">
        <v>46</v>
      </c>
      <c r="C41" s="11" t="s">
        <v>300</v>
      </c>
      <c r="D41" s="43" t="s">
        <v>266</v>
      </c>
      <c r="E41" s="293"/>
      <c r="F41" s="288"/>
      <c r="G41" s="20" t="s">
        <v>120</v>
      </c>
      <c r="H41" s="122" t="s">
        <v>208</v>
      </c>
      <c r="I41" s="24"/>
      <c r="J41" s="192"/>
      <c r="K41" s="193"/>
      <c r="L41" s="168"/>
      <c r="M41" s="181"/>
      <c r="N41" s="169"/>
      <c r="O41" s="168"/>
      <c r="P41" s="181"/>
      <c r="Q41" s="169"/>
      <c r="R41" s="192"/>
      <c r="S41" s="192"/>
      <c r="T41" s="193"/>
      <c r="U41" s="168"/>
      <c r="V41" s="181"/>
      <c r="W41" s="169"/>
      <c r="X41" s="168">
        <v>0</v>
      </c>
      <c r="Y41" s="181">
        <v>2</v>
      </c>
      <c r="Z41" s="169">
        <v>2</v>
      </c>
      <c r="AA41" s="24"/>
      <c r="AB41" s="24"/>
      <c r="AC41" s="33"/>
      <c r="AD41" s="54">
        <f t="shared" si="113"/>
        <v>0</v>
      </c>
      <c r="AE41" s="55">
        <f t="shared" si="114"/>
        <v>2</v>
      </c>
      <c r="AF41" s="57">
        <v>15</v>
      </c>
      <c r="AG41" s="54">
        <f t="shared" si="115"/>
        <v>0</v>
      </c>
      <c r="AH41" s="55">
        <f t="shared" si="116"/>
        <v>30</v>
      </c>
      <c r="AI41" s="57">
        <f t="shared" si="117"/>
        <v>30</v>
      </c>
      <c r="AJ41" s="168">
        <f t="shared" si="118"/>
        <v>2</v>
      </c>
      <c r="AK41" s="37" t="s">
        <v>62</v>
      </c>
      <c r="AN41" s="214" t="s">
        <v>265</v>
      </c>
      <c r="AO41" s="177" t="s">
        <v>113</v>
      </c>
    </row>
    <row r="42" spans="2:42" x14ac:dyDescent="0.25">
      <c r="B42" s="17" t="s">
        <v>40</v>
      </c>
      <c r="C42" s="17" t="s">
        <v>295</v>
      </c>
      <c r="D42" s="43" t="s">
        <v>267</v>
      </c>
      <c r="E42" s="293"/>
      <c r="F42" s="288"/>
      <c r="G42" s="20" t="s">
        <v>117</v>
      </c>
      <c r="H42" s="122" t="s">
        <v>208</v>
      </c>
      <c r="I42" s="24"/>
      <c r="J42" s="192"/>
      <c r="K42" s="193"/>
      <c r="L42" s="168"/>
      <c r="M42" s="181"/>
      <c r="N42" s="169"/>
      <c r="O42" s="168">
        <v>2</v>
      </c>
      <c r="P42" s="181">
        <v>1</v>
      </c>
      <c r="Q42" s="169">
        <v>3</v>
      </c>
      <c r="R42" s="192"/>
      <c r="S42" s="192"/>
      <c r="T42" s="193"/>
      <c r="U42" s="168"/>
      <c r="V42" s="181"/>
      <c r="W42" s="169"/>
      <c r="X42" s="168"/>
      <c r="Y42" s="181"/>
      <c r="Z42" s="169"/>
      <c r="AA42" s="24"/>
      <c r="AB42" s="24"/>
      <c r="AC42" s="33"/>
      <c r="AD42" s="54">
        <f t="shared" ref="AD42:AD45" si="119">I42+L42+O42+R42+U42+X42+AA42</f>
        <v>2</v>
      </c>
      <c r="AE42" s="55">
        <f t="shared" ref="AE42:AE45" si="120">J42+M42+P42+S42+V42+Y42+AB42</f>
        <v>1</v>
      </c>
      <c r="AF42" s="57">
        <v>15</v>
      </c>
      <c r="AG42" s="54">
        <f t="shared" si="115"/>
        <v>30</v>
      </c>
      <c r="AH42" s="55">
        <f t="shared" si="116"/>
        <v>15</v>
      </c>
      <c r="AI42" s="57">
        <f t="shared" si="117"/>
        <v>45</v>
      </c>
      <c r="AJ42" s="168">
        <f t="shared" si="118"/>
        <v>3</v>
      </c>
      <c r="AK42" s="37" t="s">
        <v>63</v>
      </c>
      <c r="AN42" s="213"/>
      <c r="AO42" s="212"/>
    </row>
    <row r="43" spans="2:42" x14ac:dyDescent="0.25">
      <c r="B43" s="17" t="s">
        <v>55</v>
      </c>
      <c r="C43" s="17" t="s">
        <v>299</v>
      </c>
      <c r="D43" s="43" t="s">
        <v>290</v>
      </c>
      <c r="E43" s="293"/>
      <c r="F43" s="288"/>
      <c r="G43" s="20" t="s">
        <v>124</v>
      </c>
      <c r="H43" s="122" t="s">
        <v>220</v>
      </c>
      <c r="I43" s="52">
        <v>1</v>
      </c>
      <c r="J43" s="181">
        <v>1</v>
      </c>
      <c r="K43" s="169">
        <v>2</v>
      </c>
      <c r="L43" s="168"/>
      <c r="M43" s="181"/>
      <c r="N43" s="169"/>
      <c r="O43" s="168"/>
      <c r="P43" s="181"/>
      <c r="Q43" s="169"/>
      <c r="R43" s="181"/>
      <c r="S43" s="181"/>
      <c r="T43" s="169"/>
      <c r="U43" s="168"/>
      <c r="V43" s="181"/>
      <c r="W43" s="169"/>
      <c r="X43" s="168"/>
      <c r="Y43" s="181"/>
      <c r="Z43" s="169"/>
      <c r="AA43" s="24"/>
      <c r="AB43" s="24"/>
      <c r="AC43" s="33"/>
      <c r="AD43" s="54">
        <f t="shared" ref="AD43" si="121">I43+L43+O43+R43+U43+X43+AA43</f>
        <v>1</v>
      </c>
      <c r="AE43" s="55">
        <f t="shared" ref="AE43" si="122">J43+M43+P43+S43+V43+Y43+AB43</f>
        <v>1</v>
      </c>
      <c r="AF43" s="57">
        <v>15</v>
      </c>
      <c r="AG43" s="54">
        <f t="shared" ref="AG43" si="123">AD43*AF43</f>
        <v>15</v>
      </c>
      <c r="AH43" s="55">
        <f t="shared" ref="AH43" si="124">AE43*AF43</f>
        <v>15</v>
      </c>
      <c r="AI43" s="57">
        <f t="shared" ref="AI43" si="125">SUM(AG43:AH43)</f>
        <v>30</v>
      </c>
      <c r="AJ43" s="168">
        <f t="shared" ref="AJ43" si="126">K43+N43+Q43+T43+W43+Z43+AC43</f>
        <v>2</v>
      </c>
      <c r="AK43" s="37" t="s">
        <v>63</v>
      </c>
      <c r="AN43" s="11"/>
      <c r="AO43" s="167"/>
    </row>
    <row r="44" spans="2:42" x14ac:dyDescent="0.25">
      <c r="B44" s="17" t="s">
        <v>55</v>
      </c>
      <c r="C44" s="25" t="s">
        <v>298</v>
      </c>
      <c r="D44" s="43" t="s">
        <v>125</v>
      </c>
      <c r="E44" s="294"/>
      <c r="F44" s="282"/>
      <c r="G44" s="20" t="s">
        <v>122</v>
      </c>
      <c r="H44" s="88" t="s">
        <v>220</v>
      </c>
      <c r="I44" s="24"/>
      <c r="J44" s="192"/>
      <c r="K44" s="193"/>
      <c r="L44" s="168">
        <v>2</v>
      </c>
      <c r="M44" s="181">
        <v>1</v>
      </c>
      <c r="N44" s="169">
        <v>3</v>
      </c>
      <c r="O44" s="168"/>
      <c r="P44" s="181"/>
      <c r="Q44" s="169"/>
      <c r="R44" s="192"/>
      <c r="S44" s="192"/>
      <c r="T44" s="193"/>
      <c r="U44" s="168"/>
      <c r="V44" s="181"/>
      <c r="W44" s="169"/>
      <c r="X44" s="168"/>
      <c r="Y44" s="181"/>
      <c r="Z44" s="169"/>
      <c r="AA44" s="24"/>
      <c r="AB44" s="24"/>
      <c r="AC44" s="33"/>
      <c r="AD44" s="54">
        <f t="shared" si="119"/>
        <v>2</v>
      </c>
      <c r="AE44" s="55">
        <f t="shared" si="120"/>
        <v>1</v>
      </c>
      <c r="AF44" s="57">
        <v>15</v>
      </c>
      <c r="AG44" s="54">
        <f t="shared" si="115"/>
        <v>30</v>
      </c>
      <c r="AH44" s="55">
        <f t="shared" si="116"/>
        <v>15</v>
      </c>
      <c r="AI44" s="57">
        <f t="shared" si="117"/>
        <v>45</v>
      </c>
      <c r="AJ44" s="168">
        <f t="shared" si="118"/>
        <v>3</v>
      </c>
      <c r="AK44" s="123" t="s">
        <v>63</v>
      </c>
      <c r="AN44" s="178" t="s">
        <v>290</v>
      </c>
      <c r="AO44" s="88" t="s">
        <v>124</v>
      </c>
    </row>
    <row r="45" spans="2:42" x14ac:dyDescent="0.25">
      <c r="B45" s="40"/>
      <c r="C45" s="41"/>
      <c r="D45" s="41"/>
      <c r="E45" s="41"/>
      <c r="F45" s="41"/>
      <c r="G45" s="42" t="s">
        <v>126</v>
      </c>
      <c r="H45" s="42"/>
      <c r="I45" s="62">
        <f>SUM(I36:I44)</f>
        <v>1</v>
      </c>
      <c r="J45" s="62">
        <f t="shared" ref="J45:AC45" si="127">SUM(J36:J44)</f>
        <v>1</v>
      </c>
      <c r="K45" s="62">
        <f t="shared" si="127"/>
        <v>2</v>
      </c>
      <c r="L45" s="62">
        <f t="shared" si="127"/>
        <v>2</v>
      </c>
      <c r="M45" s="62">
        <f t="shared" si="127"/>
        <v>1</v>
      </c>
      <c r="N45" s="62">
        <f t="shared" si="127"/>
        <v>3</v>
      </c>
      <c r="O45" s="62">
        <f t="shared" si="127"/>
        <v>2</v>
      </c>
      <c r="P45" s="62">
        <f t="shared" si="127"/>
        <v>1</v>
      </c>
      <c r="Q45" s="62">
        <f t="shared" si="127"/>
        <v>3</v>
      </c>
      <c r="R45" s="62">
        <f t="shared" si="127"/>
        <v>0</v>
      </c>
      <c r="S45" s="62">
        <f t="shared" si="127"/>
        <v>2</v>
      </c>
      <c r="T45" s="62">
        <f t="shared" si="127"/>
        <v>2</v>
      </c>
      <c r="U45" s="62">
        <f t="shared" si="127"/>
        <v>2</v>
      </c>
      <c r="V45" s="62">
        <f t="shared" si="127"/>
        <v>1</v>
      </c>
      <c r="W45" s="62">
        <f t="shared" si="127"/>
        <v>2</v>
      </c>
      <c r="X45" s="62">
        <f t="shared" si="127"/>
        <v>2</v>
      </c>
      <c r="Y45" s="62">
        <f t="shared" si="127"/>
        <v>7</v>
      </c>
      <c r="Z45" s="62">
        <f t="shared" si="127"/>
        <v>9</v>
      </c>
      <c r="AA45" s="62">
        <f t="shared" si="127"/>
        <v>0</v>
      </c>
      <c r="AB45" s="62">
        <f t="shared" si="127"/>
        <v>0</v>
      </c>
      <c r="AC45" s="62">
        <f t="shared" si="127"/>
        <v>0</v>
      </c>
      <c r="AD45" s="63">
        <f t="shared" si="119"/>
        <v>9</v>
      </c>
      <c r="AE45" s="63">
        <f t="shared" si="120"/>
        <v>13</v>
      </c>
      <c r="AF45" s="62">
        <v>15</v>
      </c>
      <c r="AG45" s="63">
        <f>SUM(AG36:AG44)</f>
        <v>135</v>
      </c>
      <c r="AH45" s="63">
        <f>SUM(AH36:AH44)</f>
        <v>195</v>
      </c>
      <c r="AI45" s="63">
        <f t="shared" si="117"/>
        <v>330</v>
      </c>
      <c r="AJ45" s="127">
        <f>SUM(AJ36:AJ44)</f>
        <v>21</v>
      </c>
      <c r="AK45" s="28"/>
    </row>
    <row r="46" spans="2:42" x14ac:dyDescent="0.25">
      <c r="B46" s="17" t="s">
        <v>55</v>
      </c>
      <c r="C46" s="17" t="s">
        <v>299</v>
      </c>
      <c r="D46" s="43" t="s">
        <v>127</v>
      </c>
      <c r="E46" s="281" t="s">
        <v>222</v>
      </c>
      <c r="F46" s="281" t="s">
        <v>221</v>
      </c>
      <c r="G46" s="20" t="s">
        <v>128</v>
      </c>
      <c r="H46" s="177" t="s">
        <v>221</v>
      </c>
      <c r="I46" s="181">
        <v>0</v>
      </c>
      <c r="J46" s="181">
        <v>2</v>
      </c>
      <c r="K46" s="169">
        <v>2</v>
      </c>
      <c r="L46" s="182"/>
      <c r="M46" s="183"/>
      <c r="N46" s="184"/>
      <c r="O46" s="182"/>
      <c r="P46" s="183"/>
      <c r="Q46" s="184"/>
      <c r="R46" s="182"/>
      <c r="S46" s="183"/>
      <c r="T46" s="184"/>
      <c r="U46" s="182"/>
      <c r="V46" s="183"/>
      <c r="W46" s="184"/>
      <c r="X46" s="182"/>
      <c r="Y46" s="45"/>
      <c r="Z46" s="46"/>
      <c r="AA46" s="50"/>
      <c r="AB46" s="45"/>
      <c r="AD46" s="54">
        <f t="shared" ref="AD46:AD47" si="128">I46+L46+O46+R46+U46+X46+AA46</f>
        <v>0</v>
      </c>
      <c r="AE46" s="55">
        <f t="shared" ref="AE46:AE47" si="129">J46+M46+P46+S46+V46+Y46+AB46</f>
        <v>2</v>
      </c>
      <c r="AF46" s="57">
        <v>15</v>
      </c>
      <c r="AG46" s="54">
        <f t="shared" ref="AG46:AG47" si="130">AD46*AF46</f>
        <v>0</v>
      </c>
      <c r="AH46" s="55">
        <f t="shared" ref="AH46:AH47" si="131">AE46*AF46</f>
        <v>30</v>
      </c>
      <c r="AI46" s="57">
        <f t="shared" si="117"/>
        <v>30</v>
      </c>
      <c r="AJ46" s="126">
        <f t="shared" ref="AJ46:AJ52" si="132">K46+N46+Q46+T46+W46+Z46+AC46</f>
        <v>2</v>
      </c>
      <c r="AK46" s="36" t="s">
        <v>62</v>
      </c>
    </row>
    <row r="47" spans="2:42" ht="19.899999999999999" customHeight="1" x14ac:dyDescent="0.25">
      <c r="B47" s="17" t="s">
        <v>55</v>
      </c>
      <c r="C47" s="25" t="s">
        <v>298</v>
      </c>
      <c r="D47" s="43" t="s">
        <v>129</v>
      </c>
      <c r="E47" s="282"/>
      <c r="F47" s="282"/>
      <c r="G47" s="20" t="s">
        <v>130</v>
      </c>
      <c r="H47" s="122" t="s">
        <v>221</v>
      </c>
      <c r="I47" s="192"/>
      <c r="J47" s="192"/>
      <c r="K47" s="193"/>
      <c r="L47" s="168">
        <v>0</v>
      </c>
      <c r="M47" s="181">
        <v>2</v>
      </c>
      <c r="N47" s="169">
        <v>2</v>
      </c>
      <c r="O47" s="168"/>
      <c r="P47" s="181"/>
      <c r="Q47" s="169"/>
      <c r="R47" s="168"/>
      <c r="S47" s="181"/>
      <c r="T47" s="169"/>
      <c r="U47" s="168"/>
      <c r="V47" s="181"/>
      <c r="W47" s="169"/>
      <c r="X47" s="168"/>
      <c r="Y47" s="52"/>
      <c r="Z47" s="53"/>
      <c r="AA47" s="51"/>
      <c r="AB47" s="52"/>
      <c r="AD47" s="54">
        <f t="shared" si="128"/>
        <v>0</v>
      </c>
      <c r="AE47" s="55">
        <f t="shared" si="129"/>
        <v>2</v>
      </c>
      <c r="AF47" s="57">
        <v>15</v>
      </c>
      <c r="AG47" s="54">
        <f t="shared" si="130"/>
        <v>0</v>
      </c>
      <c r="AH47" s="55">
        <f t="shared" si="131"/>
        <v>30</v>
      </c>
      <c r="AI47" s="57">
        <f t="shared" si="117"/>
        <v>30</v>
      </c>
      <c r="AJ47" s="126">
        <f t="shared" si="132"/>
        <v>2</v>
      </c>
      <c r="AK47" s="37" t="s">
        <v>62</v>
      </c>
      <c r="AN47" s="43" t="s">
        <v>127</v>
      </c>
      <c r="AO47" s="20" t="s">
        <v>128</v>
      </c>
    </row>
    <row r="48" spans="2:42" x14ac:dyDescent="0.25">
      <c r="B48" s="18" t="s">
        <v>46</v>
      </c>
      <c r="C48" s="11" t="s">
        <v>297</v>
      </c>
      <c r="D48" s="43" t="s">
        <v>131</v>
      </c>
      <c r="E48" s="292" t="s">
        <v>309</v>
      </c>
      <c r="F48" s="281" t="s">
        <v>233</v>
      </c>
      <c r="G48" s="20" t="s">
        <v>132</v>
      </c>
      <c r="H48" s="122" t="s">
        <v>233</v>
      </c>
      <c r="I48" s="22"/>
      <c r="J48" s="22"/>
      <c r="K48" s="23"/>
      <c r="L48" s="21"/>
      <c r="M48" s="22"/>
      <c r="N48" s="23"/>
      <c r="O48" s="21"/>
      <c r="P48" s="22"/>
      <c r="Q48" s="23"/>
      <c r="R48" s="21"/>
      <c r="S48" s="22"/>
      <c r="T48" s="23"/>
      <c r="U48" s="21">
        <v>2</v>
      </c>
      <c r="V48" s="22">
        <v>0</v>
      </c>
      <c r="W48" s="23">
        <v>2</v>
      </c>
      <c r="X48" s="21"/>
      <c r="Y48" s="22"/>
      <c r="Z48" s="23"/>
      <c r="AA48" s="18"/>
      <c r="AB48" s="17"/>
      <c r="AC48" s="73"/>
      <c r="AD48" s="54">
        <f t="shared" ref="AD48:AD50" si="133">I48+L48+O48+R48+U48+X48+AA48</f>
        <v>2</v>
      </c>
      <c r="AE48" s="55">
        <f t="shared" ref="AE48:AE50" si="134">J48+M48+P48+S48+V48+Y48+AB48</f>
        <v>0</v>
      </c>
      <c r="AF48" s="57">
        <v>15</v>
      </c>
      <c r="AG48" s="54">
        <f t="shared" ref="AG48:AG50" si="135">AD48*AF48</f>
        <v>30</v>
      </c>
      <c r="AH48" s="55">
        <f t="shared" ref="AH48:AH50" si="136">AE48*AF48</f>
        <v>0</v>
      </c>
      <c r="AI48" s="57">
        <f>SUM(AG48:AH48)</f>
        <v>30</v>
      </c>
      <c r="AJ48" s="126">
        <f t="shared" si="132"/>
        <v>2</v>
      </c>
      <c r="AK48" s="135" t="s">
        <v>63</v>
      </c>
      <c r="AL48" s="134"/>
      <c r="AN48" s="43" t="s">
        <v>133</v>
      </c>
      <c r="AO48" s="20" t="s">
        <v>134</v>
      </c>
    </row>
    <row r="49" spans="1:43" x14ac:dyDescent="0.25">
      <c r="B49" s="17" t="s">
        <v>40</v>
      </c>
      <c r="C49" s="11" t="s">
        <v>296</v>
      </c>
      <c r="D49" s="43" t="s">
        <v>287</v>
      </c>
      <c r="E49" s="293"/>
      <c r="F49" s="288"/>
      <c r="G49" s="20" t="s">
        <v>136</v>
      </c>
      <c r="H49" s="122" t="s">
        <v>233</v>
      </c>
      <c r="I49" s="22"/>
      <c r="J49" s="22"/>
      <c r="K49" s="23"/>
      <c r="L49" s="21"/>
      <c r="M49" s="22"/>
      <c r="N49" s="23"/>
      <c r="O49" s="21"/>
      <c r="P49" s="22"/>
      <c r="Q49" s="23"/>
      <c r="R49" s="21">
        <v>0</v>
      </c>
      <c r="S49" s="22">
        <v>1</v>
      </c>
      <c r="T49" s="23">
        <v>3</v>
      </c>
      <c r="U49" s="21"/>
      <c r="V49" s="22"/>
      <c r="W49" s="23"/>
      <c r="X49" s="21"/>
      <c r="Y49" s="22"/>
      <c r="Z49" s="23"/>
      <c r="AA49" s="21"/>
      <c r="AB49" s="22"/>
      <c r="AC49" s="23"/>
      <c r="AD49" s="54">
        <f t="shared" si="133"/>
        <v>0</v>
      </c>
      <c r="AE49" s="55">
        <f t="shared" si="134"/>
        <v>1</v>
      </c>
      <c r="AF49" s="57">
        <v>15</v>
      </c>
      <c r="AG49" s="54">
        <f t="shared" si="135"/>
        <v>0</v>
      </c>
      <c r="AH49" s="55">
        <f t="shared" si="136"/>
        <v>15</v>
      </c>
      <c r="AI49" s="57">
        <f t="shared" si="117"/>
        <v>15</v>
      </c>
      <c r="AJ49" s="54">
        <f t="shared" si="132"/>
        <v>3</v>
      </c>
      <c r="AK49" s="136" t="s">
        <v>62</v>
      </c>
      <c r="AL49" s="134"/>
      <c r="AN49" s="43" t="s">
        <v>133</v>
      </c>
      <c r="AO49" s="20" t="s">
        <v>134</v>
      </c>
    </row>
    <row r="50" spans="1:43" x14ac:dyDescent="0.25">
      <c r="B50" s="17" t="s">
        <v>40</v>
      </c>
      <c r="C50" s="17" t="s">
        <v>295</v>
      </c>
      <c r="D50" s="43" t="s">
        <v>288</v>
      </c>
      <c r="E50" s="293"/>
      <c r="F50" s="288"/>
      <c r="G50" s="20" t="s">
        <v>138</v>
      </c>
      <c r="H50" s="122" t="s">
        <v>233</v>
      </c>
      <c r="I50" s="22"/>
      <c r="J50" s="22"/>
      <c r="K50" s="23"/>
      <c r="L50" s="21"/>
      <c r="M50" s="22"/>
      <c r="N50" s="23"/>
      <c r="O50" s="21">
        <v>1</v>
      </c>
      <c r="P50" s="22">
        <v>1</v>
      </c>
      <c r="Q50" s="23">
        <v>3</v>
      </c>
      <c r="R50" s="21"/>
      <c r="S50" s="22"/>
      <c r="T50" s="23"/>
      <c r="U50" s="21"/>
      <c r="V50" s="22"/>
      <c r="W50" s="23"/>
      <c r="X50" s="21"/>
      <c r="Y50" s="22"/>
      <c r="Z50" s="23"/>
      <c r="AA50" s="21"/>
      <c r="AB50" s="22"/>
      <c r="AC50" s="23"/>
      <c r="AD50" s="54">
        <f t="shared" si="133"/>
        <v>1</v>
      </c>
      <c r="AE50" s="55">
        <f t="shared" si="134"/>
        <v>1</v>
      </c>
      <c r="AF50" s="57">
        <v>15</v>
      </c>
      <c r="AG50" s="54">
        <f t="shared" si="135"/>
        <v>15</v>
      </c>
      <c r="AH50" s="55">
        <f t="shared" si="136"/>
        <v>15</v>
      </c>
      <c r="AI50" s="57">
        <f t="shared" si="117"/>
        <v>30</v>
      </c>
      <c r="AJ50" s="54">
        <f t="shared" si="132"/>
        <v>3</v>
      </c>
      <c r="AK50" s="37" t="s">
        <v>63</v>
      </c>
    </row>
    <row r="51" spans="1:43" s="155" customFormat="1" x14ac:dyDescent="0.25">
      <c r="B51" s="17" t="s">
        <v>40</v>
      </c>
      <c r="C51" s="17" t="s">
        <v>295</v>
      </c>
      <c r="D51" s="43" t="s">
        <v>139</v>
      </c>
      <c r="E51" s="294"/>
      <c r="F51" s="282"/>
      <c r="G51" s="20" t="s">
        <v>140</v>
      </c>
      <c r="H51" s="122" t="s">
        <v>224</v>
      </c>
      <c r="I51" s="22"/>
      <c r="J51" s="22"/>
      <c r="K51" s="23"/>
      <c r="L51" s="21"/>
      <c r="M51" s="22"/>
      <c r="N51" s="23"/>
      <c r="O51" s="21">
        <v>0</v>
      </c>
      <c r="P51" s="22">
        <v>1</v>
      </c>
      <c r="Q51" s="23">
        <v>1</v>
      </c>
      <c r="R51" s="21"/>
      <c r="S51" s="22"/>
      <c r="T51" s="23"/>
      <c r="U51" s="21"/>
      <c r="V51" s="22"/>
      <c r="W51" s="23"/>
      <c r="X51" s="21"/>
      <c r="Y51" s="22"/>
      <c r="Z51" s="23"/>
      <c r="AA51" s="21"/>
      <c r="AB51" s="22"/>
      <c r="AC51" s="23"/>
      <c r="AD51" s="168">
        <f t="shared" ref="AD51:AD52" si="137">I51+L51+O51+R51+U51+X51+AA51</f>
        <v>0</v>
      </c>
      <c r="AE51" s="169">
        <f t="shared" ref="AE51:AE52" si="138">J51+M51+P51+S51+V51+Y51+AB51</f>
        <v>1</v>
      </c>
      <c r="AF51" s="172">
        <v>15</v>
      </c>
      <c r="AG51" s="168">
        <f t="shared" ref="AG51:AG52" si="139">AD51*AF51</f>
        <v>0</v>
      </c>
      <c r="AH51" s="169">
        <f t="shared" ref="AH51:AH52" si="140">AE51*AF51</f>
        <v>15</v>
      </c>
      <c r="AI51" s="172">
        <f t="shared" si="117"/>
        <v>15</v>
      </c>
      <c r="AJ51" s="168">
        <f t="shared" si="132"/>
        <v>1</v>
      </c>
      <c r="AK51" s="170" t="s">
        <v>62</v>
      </c>
      <c r="AL51" s="173"/>
      <c r="AM51" s="173"/>
      <c r="AN51" s="173"/>
      <c r="AO51" s="173"/>
      <c r="AP51" s="173"/>
      <c r="AQ51" s="173"/>
    </row>
    <row r="52" spans="1:43" x14ac:dyDescent="0.25">
      <c r="B52" s="17" t="s">
        <v>55</v>
      </c>
      <c r="C52" s="17" t="s">
        <v>299</v>
      </c>
      <c r="D52" s="43" t="s">
        <v>141</v>
      </c>
      <c r="E52" s="281" t="s">
        <v>223</v>
      </c>
      <c r="F52" s="281" t="s">
        <v>215</v>
      </c>
      <c r="G52" s="20" t="s">
        <v>142</v>
      </c>
      <c r="H52" s="122" t="s">
        <v>214</v>
      </c>
      <c r="I52" s="22">
        <v>0</v>
      </c>
      <c r="J52" s="22">
        <v>2</v>
      </c>
      <c r="K52" s="23">
        <v>2</v>
      </c>
      <c r="L52" s="21"/>
      <c r="M52" s="22"/>
      <c r="N52" s="23"/>
      <c r="O52" s="21"/>
      <c r="P52" s="22"/>
      <c r="Q52" s="23"/>
      <c r="R52" s="21"/>
      <c r="S52" s="22"/>
      <c r="T52" s="23"/>
      <c r="U52" s="21"/>
      <c r="V52" s="22"/>
      <c r="W52" s="23"/>
      <c r="X52" s="21"/>
      <c r="Y52" s="22"/>
      <c r="Z52" s="23"/>
      <c r="AA52" s="21"/>
      <c r="AB52" s="22"/>
      <c r="AC52" s="23"/>
      <c r="AD52" s="54">
        <f t="shared" si="137"/>
        <v>0</v>
      </c>
      <c r="AE52" s="55">
        <f t="shared" si="138"/>
        <v>2</v>
      </c>
      <c r="AF52" s="57">
        <v>15</v>
      </c>
      <c r="AG52" s="54">
        <f t="shared" si="139"/>
        <v>0</v>
      </c>
      <c r="AH52" s="55">
        <f t="shared" si="140"/>
        <v>30</v>
      </c>
      <c r="AI52" s="57">
        <f t="shared" si="117"/>
        <v>30</v>
      </c>
      <c r="AJ52" s="126">
        <f t="shared" si="132"/>
        <v>2</v>
      </c>
      <c r="AK52" s="37" t="s">
        <v>62</v>
      </c>
    </row>
    <row r="53" spans="1:43" x14ac:dyDescent="0.25">
      <c r="B53" s="17" t="s">
        <v>55</v>
      </c>
      <c r="C53" s="25" t="s">
        <v>298</v>
      </c>
      <c r="D53" s="43" t="s">
        <v>144</v>
      </c>
      <c r="E53" s="288"/>
      <c r="F53" s="288"/>
      <c r="G53" s="20" t="s">
        <v>143</v>
      </c>
      <c r="H53" s="122" t="s">
        <v>214</v>
      </c>
      <c r="I53" s="22"/>
      <c r="J53" s="22"/>
      <c r="K53" s="23"/>
      <c r="L53" s="21">
        <v>1</v>
      </c>
      <c r="M53" s="22">
        <v>1</v>
      </c>
      <c r="N53" s="23">
        <v>2</v>
      </c>
      <c r="O53" s="21"/>
      <c r="P53" s="22"/>
      <c r="Q53" s="23"/>
      <c r="R53" s="21"/>
      <c r="S53" s="22"/>
      <c r="T53" s="23"/>
      <c r="U53" s="21"/>
      <c r="V53" s="22"/>
      <c r="W53" s="23"/>
      <c r="X53" s="21"/>
      <c r="Y53" s="22"/>
      <c r="Z53" s="23"/>
      <c r="AA53" s="21"/>
      <c r="AB53" s="22"/>
      <c r="AC53" s="23"/>
      <c r="AD53" s="54">
        <f t="shared" ref="AD53:AD55" si="141">I53+L53+O53+R53+U53+X53+AA53</f>
        <v>1</v>
      </c>
      <c r="AE53" s="55">
        <f t="shared" ref="AE53:AE55" si="142">J53+M53+P53+S53+V53+Y53+AB53</f>
        <v>1</v>
      </c>
      <c r="AF53" s="57">
        <v>15</v>
      </c>
      <c r="AG53" s="54">
        <f t="shared" ref="AG53:AG54" si="143">AD53*AF53</f>
        <v>15</v>
      </c>
      <c r="AH53" s="55">
        <f t="shared" ref="AH53:AH54" si="144">AE53*AF53</f>
        <v>15</v>
      </c>
      <c r="AI53" s="57">
        <f t="shared" ref="AI53:AI56" si="145">SUM(AG53:AH53)</f>
        <v>30</v>
      </c>
      <c r="AJ53" s="126">
        <f t="shared" ref="AJ53:AJ54" si="146">K53+N53+Q53+T53+W53+Z53+AC53</f>
        <v>2</v>
      </c>
      <c r="AK53" s="37" t="s">
        <v>63</v>
      </c>
    </row>
    <row r="54" spans="1:43" s="226" customFormat="1" x14ac:dyDescent="0.25">
      <c r="B54" s="227" t="s">
        <v>55</v>
      </c>
      <c r="C54" s="255" t="s">
        <v>298</v>
      </c>
      <c r="D54" s="261" t="s">
        <v>317</v>
      </c>
      <c r="E54" s="282"/>
      <c r="F54" s="282"/>
      <c r="G54" s="230" t="s">
        <v>134</v>
      </c>
      <c r="H54" s="256" t="s">
        <v>214</v>
      </c>
      <c r="I54" s="257"/>
      <c r="J54" s="257"/>
      <c r="K54" s="258"/>
      <c r="L54" s="259">
        <v>1</v>
      </c>
      <c r="M54" s="257">
        <v>1</v>
      </c>
      <c r="N54" s="258">
        <v>2</v>
      </c>
      <c r="O54" s="259"/>
      <c r="P54" s="257"/>
      <c r="Q54" s="258"/>
      <c r="R54" s="259"/>
      <c r="S54" s="257"/>
      <c r="T54" s="258"/>
      <c r="U54" s="259"/>
      <c r="V54" s="257"/>
      <c r="W54" s="258"/>
      <c r="X54" s="259"/>
      <c r="Y54" s="257"/>
      <c r="Z54" s="258"/>
      <c r="AA54" s="259"/>
      <c r="AB54" s="257"/>
      <c r="AC54" s="258"/>
      <c r="AD54" s="232">
        <f t="shared" si="141"/>
        <v>1</v>
      </c>
      <c r="AE54" s="234">
        <f t="shared" si="142"/>
        <v>1</v>
      </c>
      <c r="AF54" s="239">
        <v>15</v>
      </c>
      <c r="AG54" s="232">
        <f t="shared" si="143"/>
        <v>15</v>
      </c>
      <c r="AH54" s="234">
        <f t="shared" si="144"/>
        <v>15</v>
      </c>
      <c r="AI54" s="239">
        <f t="shared" si="145"/>
        <v>30</v>
      </c>
      <c r="AJ54" s="232">
        <f t="shared" si="146"/>
        <v>2</v>
      </c>
      <c r="AK54" s="260" t="s">
        <v>311</v>
      </c>
    </row>
    <row r="55" spans="1:43" x14ac:dyDescent="0.25">
      <c r="B55" s="40"/>
      <c r="C55" s="41"/>
      <c r="D55" s="41"/>
      <c r="E55" s="41"/>
      <c r="F55" s="41"/>
      <c r="G55" s="42" t="s">
        <v>145</v>
      </c>
      <c r="H55" s="42"/>
      <c r="I55" s="62">
        <f>SUM(I46:I54)</f>
        <v>0</v>
      </c>
      <c r="J55" s="62">
        <f t="shared" ref="J55:AC55" si="147">SUM(J46:J54)</f>
        <v>4</v>
      </c>
      <c r="K55" s="62">
        <f t="shared" si="147"/>
        <v>4</v>
      </c>
      <c r="L55" s="62">
        <f t="shared" si="147"/>
        <v>2</v>
      </c>
      <c r="M55" s="62">
        <f t="shared" si="147"/>
        <v>4</v>
      </c>
      <c r="N55" s="62">
        <f t="shared" si="147"/>
        <v>6</v>
      </c>
      <c r="O55" s="62">
        <f t="shared" si="147"/>
        <v>1</v>
      </c>
      <c r="P55" s="62">
        <f t="shared" si="147"/>
        <v>2</v>
      </c>
      <c r="Q55" s="62">
        <f t="shared" si="147"/>
        <v>4</v>
      </c>
      <c r="R55" s="62">
        <f t="shared" si="147"/>
        <v>0</v>
      </c>
      <c r="S55" s="62">
        <f t="shared" si="147"/>
        <v>1</v>
      </c>
      <c r="T55" s="62">
        <f t="shared" si="147"/>
        <v>3</v>
      </c>
      <c r="U55" s="62">
        <f t="shared" si="147"/>
        <v>2</v>
      </c>
      <c r="V55" s="62">
        <f t="shared" si="147"/>
        <v>0</v>
      </c>
      <c r="W55" s="62">
        <f t="shared" si="147"/>
        <v>2</v>
      </c>
      <c r="X55" s="62">
        <f t="shared" si="147"/>
        <v>0</v>
      </c>
      <c r="Y55" s="62">
        <f t="shared" si="147"/>
        <v>0</v>
      </c>
      <c r="Z55" s="62">
        <f t="shared" si="147"/>
        <v>0</v>
      </c>
      <c r="AA55" s="62">
        <f t="shared" si="147"/>
        <v>0</v>
      </c>
      <c r="AB55" s="62">
        <f t="shared" si="147"/>
        <v>0</v>
      </c>
      <c r="AC55" s="62">
        <f t="shared" si="147"/>
        <v>0</v>
      </c>
      <c r="AD55" s="63">
        <f t="shared" si="141"/>
        <v>5</v>
      </c>
      <c r="AE55" s="63">
        <f t="shared" si="142"/>
        <v>11</v>
      </c>
      <c r="AF55" s="62">
        <v>15</v>
      </c>
      <c r="AG55" s="63">
        <f>SUM(AG46:AG54)</f>
        <v>75</v>
      </c>
      <c r="AH55" s="63">
        <f>SUM(AH46:AH54)</f>
        <v>165</v>
      </c>
      <c r="AI55" s="63">
        <f t="shared" si="145"/>
        <v>240</v>
      </c>
      <c r="AJ55" s="127">
        <f>SUM(AJ46:AJ54)</f>
        <v>19</v>
      </c>
      <c r="AK55" s="28"/>
    </row>
    <row r="56" spans="1:43" ht="24" x14ac:dyDescent="0.25">
      <c r="B56" s="25" t="s">
        <v>55</v>
      </c>
      <c r="C56" s="17" t="s">
        <v>299</v>
      </c>
      <c r="D56" s="43" t="s">
        <v>268</v>
      </c>
      <c r="E56" s="281" t="s">
        <v>226</v>
      </c>
      <c r="F56" s="281" t="s">
        <v>225</v>
      </c>
      <c r="G56" s="20" t="s">
        <v>147</v>
      </c>
      <c r="H56" s="138" t="s">
        <v>225</v>
      </c>
      <c r="I56" s="77">
        <v>2</v>
      </c>
      <c r="J56" s="78">
        <v>0</v>
      </c>
      <c r="K56" s="79">
        <v>2</v>
      </c>
      <c r="L56" s="77"/>
      <c r="M56" s="78"/>
      <c r="N56" s="79"/>
      <c r="O56" s="77"/>
      <c r="P56" s="78"/>
      <c r="Q56" s="79"/>
      <c r="R56" s="77"/>
      <c r="S56" s="78"/>
      <c r="T56" s="79"/>
      <c r="U56" s="77"/>
      <c r="V56" s="78"/>
      <c r="W56" s="79"/>
      <c r="X56" s="77"/>
      <c r="Y56" s="78"/>
      <c r="Z56" s="79"/>
      <c r="AA56" s="77"/>
      <c r="AB56" s="78"/>
      <c r="AC56" s="79"/>
      <c r="AD56" s="54">
        <f>I56+L56+O56+R56+U56+X56+AA56</f>
        <v>2</v>
      </c>
      <c r="AE56" s="55">
        <f t="shared" ref="AE56" si="148">J56+M56+P56+S56+V56+Y56+AB56</f>
        <v>0</v>
      </c>
      <c r="AF56" s="57">
        <v>15</v>
      </c>
      <c r="AG56" s="54">
        <f t="shared" ref="AG56" si="149">AD56*AF56</f>
        <v>30</v>
      </c>
      <c r="AH56" s="55">
        <f t="shared" ref="AH56" si="150">AE56*AF56</f>
        <v>0</v>
      </c>
      <c r="AI56" s="57">
        <f t="shared" si="145"/>
        <v>30</v>
      </c>
      <c r="AJ56" s="54">
        <f t="shared" ref="AJ56" si="151">K56+N56+Q56+T56+W56+Z56+AC56</f>
        <v>2</v>
      </c>
      <c r="AK56" s="36" t="s">
        <v>63</v>
      </c>
      <c r="AL56" s="154"/>
    </row>
    <row r="57" spans="1:43" ht="24" x14ac:dyDescent="0.25">
      <c r="B57" s="17" t="s">
        <v>55</v>
      </c>
      <c r="C57" s="25" t="s">
        <v>298</v>
      </c>
      <c r="D57" s="43" t="s">
        <v>148</v>
      </c>
      <c r="E57" s="288"/>
      <c r="F57" s="288"/>
      <c r="G57" s="20" t="s">
        <v>150</v>
      </c>
      <c r="H57" s="138" t="s">
        <v>225</v>
      </c>
      <c r="I57" s="21"/>
      <c r="J57" s="22"/>
      <c r="K57" s="23"/>
      <c r="L57" s="21">
        <v>2</v>
      </c>
      <c r="M57" s="22">
        <v>0</v>
      </c>
      <c r="N57" s="23">
        <v>2</v>
      </c>
      <c r="O57" s="21"/>
      <c r="P57" s="22"/>
      <c r="Q57" s="23"/>
      <c r="R57" s="21"/>
      <c r="S57" s="22"/>
      <c r="T57" s="23"/>
      <c r="U57" s="21"/>
      <c r="V57" s="22"/>
      <c r="W57" s="23"/>
      <c r="X57" s="21"/>
      <c r="Y57" s="22"/>
      <c r="Z57" s="23"/>
      <c r="AA57" s="21"/>
      <c r="AB57" s="22"/>
      <c r="AC57" s="23"/>
      <c r="AD57" s="54">
        <f t="shared" ref="AD57:AD61" si="152">I57+L57+O57+R57+U57+X57+AA57</f>
        <v>2</v>
      </c>
      <c r="AE57" s="55">
        <f t="shared" ref="AE57:AE61" si="153">J57+M57+P57+S57+V57+Y57+AB57</f>
        <v>0</v>
      </c>
      <c r="AF57" s="57">
        <v>15</v>
      </c>
      <c r="AG57" s="54">
        <f t="shared" ref="AG57:AG59" si="154">AD57*AF57</f>
        <v>30</v>
      </c>
      <c r="AH57" s="55">
        <f t="shared" ref="AH57:AH59" si="155">AE57*AF57</f>
        <v>0</v>
      </c>
      <c r="AI57" s="57">
        <f t="shared" ref="AI57:AI63" si="156">SUM(AG57:AH57)</f>
        <v>30</v>
      </c>
      <c r="AJ57" s="54">
        <f t="shared" ref="AJ57:AJ59" si="157">K57+N57+Q57+T57+W57+Z57+AC57</f>
        <v>2</v>
      </c>
      <c r="AK57" s="37" t="s">
        <v>63</v>
      </c>
      <c r="AN57" s="43" t="s">
        <v>290</v>
      </c>
      <c r="AO57" s="20" t="s">
        <v>147</v>
      </c>
    </row>
    <row r="58" spans="1:43" ht="24" x14ac:dyDescent="0.25">
      <c r="B58" s="17" t="s">
        <v>40</v>
      </c>
      <c r="C58" s="17" t="s">
        <v>295</v>
      </c>
      <c r="D58" s="43" t="s">
        <v>149</v>
      </c>
      <c r="E58" s="288"/>
      <c r="F58" s="288"/>
      <c r="G58" s="20" t="s">
        <v>151</v>
      </c>
      <c r="H58" s="138" t="s">
        <v>225</v>
      </c>
      <c r="I58" s="21"/>
      <c r="J58" s="22"/>
      <c r="K58" s="23"/>
      <c r="L58" s="21"/>
      <c r="M58" s="22"/>
      <c r="N58" s="23"/>
      <c r="O58" s="21">
        <v>2</v>
      </c>
      <c r="P58" s="22">
        <v>0</v>
      </c>
      <c r="Q58" s="23">
        <v>2</v>
      </c>
      <c r="R58" s="21"/>
      <c r="S58" s="22"/>
      <c r="T58" s="23"/>
      <c r="U58" s="21"/>
      <c r="V58" s="22"/>
      <c r="W58" s="23"/>
      <c r="X58" s="21"/>
      <c r="Y58" s="22"/>
      <c r="Z58" s="23"/>
      <c r="AA58" s="21"/>
      <c r="AB58" s="22"/>
      <c r="AC58" s="23"/>
      <c r="AD58" s="54">
        <f t="shared" si="152"/>
        <v>2</v>
      </c>
      <c r="AE58" s="55">
        <f t="shared" si="153"/>
        <v>0</v>
      </c>
      <c r="AF58" s="57">
        <v>15</v>
      </c>
      <c r="AG58" s="54">
        <f t="shared" si="154"/>
        <v>30</v>
      </c>
      <c r="AH58" s="55">
        <f t="shared" si="155"/>
        <v>0</v>
      </c>
      <c r="AI58" s="57">
        <f t="shared" si="156"/>
        <v>30</v>
      </c>
      <c r="AJ58" s="54">
        <f t="shared" si="157"/>
        <v>2</v>
      </c>
      <c r="AK58" s="37" t="s">
        <v>63</v>
      </c>
      <c r="AN58" s="153" t="s">
        <v>148</v>
      </c>
      <c r="AO58" s="20" t="s">
        <v>308</v>
      </c>
    </row>
    <row r="59" spans="1:43" s="226" customFormat="1" x14ac:dyDescent="0.25">
      <c r="B59" s="227" t="s">
        <v>46</v>
      </c>
      <c r="C59" s="228" t="s">
        <v>297</v>
      </c>
      <c r="D59" s="261" t="s">
        <v>318</v>
      </c>
      <c r="E59" s="282"/>
      <c r="F59" s="282"/>
      <c r="G59" s="230" t="s">
        <v>153</v>
      </c>
      <c r="H59" s="231" t="s">
        <v>211</v>
      </c>
      <c r="I59" s="259"/>
      <c r="J59" s="257"/>
      <c r="K59" s="258"/>
      <c r="L59" s="259"/>
      <c r="M59" s="257"/>
      <c r="N59" s="258"/>
      <c r="O59" s="259"/>
      <c r="P59" s="257"/>
      <c r="Q59" s="258"/>
      <c r="R59" s="259"/>
      <c r="S59" s="257"/>
      <c r="T59" s="258"/>
      <c r="U59" s="259">
        <v>1</v>
      </c>
      <c r="V59" s="257">
        <v>1</v>
      </c>
      <c r="W59" s="258">
        <v>2</v>
      </c>
      <c r="X59" s="259"/>
      <c r="Y59" s="257"/>
      <c r="Z59" s="258"/>
      <c r="AA59" s="259"/>
      <c r="AB59" s="257"/>
      <c r="AC59" s="258"/>
      <c r="AD59" s="232">
        <f t="shared" si="152"/>
        <v>1</v>
      </c>
      <c r="AE59" s="234">
        <f t="shared" si="153"/>
        <v>1</v>
      </c>
      <c r="AF59" s="239">
        <v>15</v>
      </c>
      <c r="AG59" s="232">
        <f t="shared" si="154"/>
        <v>15</v>
      </c>
      <c r="AH59" s="234">
        <f t="shared" si="155"/>
        <v>15</v>
      </c>
      <c r="AI59" s="239">
        <f t="shared" si="156"/>
        <v>30</v>
      </c>
      <c r="AJ59" s="232">
        <f t="shared" si="157"/>
        <v>2</v>
      </c>
      <c r="AK59" s="260" t="s">
        <v>311</v>
      </c>
      <c r="AN59" s="229" t="s">
        <v>81</v>
      </c>
      <c r="AO59" s="230" t="s">
        <v>82</v>
      </c>
    </row>
    <row r="60" spans="1:43" x14ac:dyDescent="0.25">
      <c r="A60" s="40"/>
      <c r="B60" s="40"/>
      <c r="C60" s="41"/>
      <c r="D60" s="41"/>
      <c r="E60" s="41"/>
      <c r="F60" s="41"/>
      <c r="G60" s="42" t="s">
        <v>154</v>
      </c>
      <c r="H60" s="42"/>
      <c r="I60" s="62">
        <f>SUM(I56:I59)</f>
        <v>2</v>
      </c>
      <c r="J60" s="62">
        <f t="shared" ref="J60:AC60" si="158">SUM(J56:J59)</f>
        <v>0</v>
      </c>
      <c r="K60" s="62">
        <f t="shared" si="158"/>
        <v>2</v>
      </c>
      <c r="L60" s="62">
        <f t="shared" si="158"/>
        <v>2</v>
      </c>
      <c r="M60" s="62">
        <f t="shared" si="158"/>
        <v>0</v>
      </c>
      <c r="N60" s="62">
        <f t="shared" si="158"/>
        <v>2</v>
      </c>
      <c r="O60" s="62">
        <f t="shared" si="158"/>
        <v>2</v>
      </c>
      <c r="P60" s="62">
        <f t="shared" si="158"/>
        <v>0</v>
      </c>
      <c r="Q60" s="62">
        <f t="shared" si="158"/>
        <v>2</v>
      </c>
      <c r="R60" s="62">
        <f t="shared" si="158"/>
        <v>0</v>
      </c>
      <c r="S60" s="62">
        <f t="shared" si="158"/>
        <v>0</v>
      </c>
      <c r="T60" s="62">
        <f t="shared" si="158"/>
        <v>0</v>
      </c>
      <c r="U60" s="62">
        <f t="shared" si="158"/>
        <v>1</v>
      </c>
      <c r="V60" s="62">
        <f t="shared" si="158"/>
        <v>1</v>
      </c>
      <c r="W60" s="62">
        <f t="shared" si="158"/>
        <v>2</v>
      </c>
      <c r="X60" s="62">
        <f t="shared" si="158"/>
        <v>0</v>
      </c>
      <c r="Y60" s="62">
        <f t="shared" si="158"/>
        <v>0</v>
      </c>
      <c r="Z60" s="62">
        <f t="shared" si="158"/>
        <v>0</v>
      </c>
      <c r="AA60" s="62">
        <f t="shared" si="158"/>
        <v>0</v>
      </c>
      <c r="AB60" s="62">
        <f t="shared" si="158"/>
        <v>0</v>
      </c>
      <c r="AC60" s="62">
        <f t="shared" si="158"/>
        <v>0</v>
      </c>
      <c r="AD60" s="63">
        <f t="shared" si="152"/>
        <v>7</v>
      </c>
      <c r="AE60" s="63">
        <f t="shared" si="153"/>
        <v>1</v>
      </c>
      <c r="AF60" s="62">
        <v>15</v>
      </c>
      <c r="AG60" s="63">
        <f>SUM(AG56:AG59)</f>
        <v>105</v>
      </c>
      <c r="AH60" s="63">
        <f>SUM(AH56:AH59)</f>
        <v>15</v>
      </c>
      <c r="AI60" s="63">
        <f t="shared" si="156"/>
        <v>120</v>
      </c>
      <c r="AJ60" s="127">
        <f>SUM(AJ56:AJ59)</f>
        <v>8</v>
      </c>
      <c r="AK60" s="28"/>
    </row>
    <row r="61" spans="1:43" x14ac:dyDescent="0.25">
      <c r="B61" s="25" t="s">
        <v>40</v>
      </c>
      <c r="C61" s="11" t="s">
        <v>296</v>
      </c>
      <c r="D61" s="43" t="s">
        <v>289</v>
      </c>
      <c r="E61" s="281" t="s">
        <v>228</v>
      </c>
      <c r="F61" s="304" t="s">
        <v>227</v>
      </c>
      <c r="G61" s="27" t="s">
        <v>158</v>
      </c>
      <c r="H61" s="27" t="s">
        <v>227</v>
      </c>
      <c r="I61" s="77"/>
      <c r="J61" s="78"/>
      <c r="K61" s="79"/>
      <c r="L61" s="77"/>
      <c r="M61" s="78"/>
      <c r="N61" s="79"/>
      <c r="O61" s="77"/>
      <c r="P61" s="78"/>
      <c r="Q61" s="79"/>
      <c r="R61" s="77">
        <v>1</v>
      </c>
      <c r="S61" s="78">
        <v>1</v>
      </c>
      <c r="T61" s="79">
        <v>2</v>
      </c>
      <c r="U61" s="77"/>
      <c r="V61" s="78"/>
      <c r="W61" s="79"/>
      <c r="X61" s="77"/>
      <c r="Y61" s="78"/>
      <c r="Z61" s="79"/>
      <c r="AA61" s="77"/>
      <c r="AB61" s="78"/>
      <c r="AC61" s="79"/>
      <c r="AD61" s="67">
        <f t="shared" si="152"/>
        <v>1</v>
      </c>
      <c r="AE61" s="67">
        <f t="shared" si="153"/>
        <v>1</v>
      </c>
      <c r="AF61" s="57">
        <v>15</v>
      </c>
      <c r="AG61" s="67">
        <f t="shared" ref="AG61" si="159">AD61*AF61</f>
        <v>15</v>
      </c>
      <c r="AH61" s="67">
        <f t="shared" ref="AH61" si="160">AE61*AF61</f>
        <v>15</v>
      </c>
      <c r="AI61" s="49">
        <f t="shared" si="156"/>
        <v>30</v>
      </c>
      <c r="AJ61" s="206">
        <f t="shared" ref="AJ61" si="161">K61+N61+Q61+T61+W61+Z61+AC61</f>
        <v>2</v>
      </c>
      <c r="AK61" s="36" t="s">
        <v>62</v>
      </c>
      <c r="AN61" s="43" t="s">
        <v>271</v>
      </c>
      <c r="AO61" s="20" t="s">
        <v>156</v>
      </c>
    </row>
    <row r="62" spans="1:43" x14ac:dyDescent="0.25">
      <c r="B62" s="11" t="s">
        <v>55</v>
      </c>
      <c r="C62" s="17" t="s">
        <v>299</v>
      </c>
      <c r="D62" s="43" t="s">
        <v>271</v>
      </c>
      <c r="E62" s="282"/>
      <c r="F62" s="305"/>
      <c r="G62" s="20" t="s">
        <v>156</v>
      </c>
      <c r="H62" s="27" t="s">
        <v>227</v>
      </c>
      <c r="I62" s="12">
        <v>2</v>
      </c>
      <c r="J62" s="13">
        <v>1</v>
      </c>
      <c r="K62" s="14">
        <v>2</v>
      </c>
      <c r="L62" s="13"/>
      <c r="M62" s="13"/>
      <c r="N62" s="14"/>
      <c r="O62" s="13"/>
      <c r="P62" s="13"/>
      <c r="Q62" s="14"/>
      <c r="R62" s="13"/>
      <c r="S62" s="13"/>
      <c r="T62" s="14"/>
      <c r="U62" s="13"/>
      <c r="V62" s="13"/>
      <c r="W62" s="14"/>
      <c r="X62" s="13"/>
      <c r="Y62" s="13"/>
      <c r="Z62" s="14"/>
      <c r="AA62" s="13"/>
      <c r="AB62" s="13"/>
      <c r="AC62" s="14"/>
      <c r="AD62" s="67">
        <f t="shared" ref="AD62:AD68" si="162">I62+L62+O62+R62+U62+X62+AA62</f>
        <v>2</v>
      </c>
      <c r="AE62" s="67">
        <f t="shared" ref="AE62:AE68" si="163">J62+M62+P62+S62+V62+Y62+AB62</f>
        <v>1</v>
      </c>
      <c r="AF62" s="57">
        <v>15</v>
      </c>
      <c r="AG62" s="67">
        <f t="shared" ref="AG62" si="164">AD62*AF62</f>
        <v>30</v>
      </c>
      <c r="AH62" s="67">
        <f t="shared" ref="AH62" si="165">AE62*AF62</f>
        <v>15</v>
      </c>
      <c r="AI62" s="98">
        <f t="shared" ref="AI62" si="166">SUM(AG62:AH62)</f>
        <v>45</v>
      </c>
      <c r="AJ62" s="206">
        <f t="shared" ref="AJ62" si="167">K62+N62+Q62+T62+W62+Z62+AC62</f>
        <v>2</v>
      </c>
      <c r="AK62" s="123" t="s">
        <v>63</v>
      </c>
    </row>
    <row r="63" spans="1:43" ht="15.75" thickBot="1" x14ac:dyDescent="0.3">
      <c r="A63" s="40"/>
      <c r="B63" s="39"/>
      <c r="C63" s="29"/>
      <c r="D63" s="29"/>
      <c r="E63" s="29"/>
      <c r="F63" s="29"/>
      <c r="G63" s="89" t="s">
        <v>159</v>
      </c>
      <c r="H63" s="89"/>
      <c r="I63" s="49">
        <f>SUM(I61:I62)</f>
        <v>2</v>
      </c>
      <c r="J63" s="49">
        <f t="shared" ref="J63:AC63" si="168">SUM(J61:J62)</f>
        <v>1</v>
      </c>
      <c r="K63" s="49">
        <f t="shared" si="168"/>
        <v>2</v>
      </c>
      <c r="L63" s="49">
        <f t="shared" si="168"/>
        <v>0</v>
      </c>
      <c r="M63" s="49">
        <f t="shared" si="168"/>
        <v>0</v>
      </c>
      <c r="N63" s="49">
        <f t="shared" si="168"/>
        <v>0</v>
      </c>
      <c r="O63" s="49">
        <f t="shared" si="168"/>
        <v>0</v>
      </c>
      <c r="P63" s="49">
        <f t="shared" si="168"/>
        <v>0</v>
      </c>
      <c r="Q63" s="49">
        <f t="shared" si="168"/>
        <v>0</v>
      </c>
      <c r="R63" s="49">
        <f t="shared" si="168"/>
        <v>1</v>
      </c>
      <c r="S63" s="49">
        <f t="shared" si="168"/>
        <v>1</v>
      </c>
      <c r="T63" s="49">
        <f t="shared" si="168"/>
        <v>2</v>
      </c>
      <c r="U63" s="49">
        <f t="shared" si="168"/>
        <v>0</v>
      </c>
      <c r="V63" s="49">
        <f t="shared" si="168"/>
        <v>0</v>
      </c>
      <c r="W63" s="49">
        <f t="shared" si="168"/>
        <v>0</v>
      </c>
      <c r="X63" s="49">
        <f t="shared" si="168"/>
        <v>0</v>
      </c>
      <c r="Y63" s="49">
        <f t="shared" si="168"/>
        <v>0</v>
      </c>
      <c r="Z63" s="49">
        <f t="shared" si="168"/>
        <v>0</v>
      </c>
      <c r="AA63" s="49">
        <f t="shared" si="168"/>
        <v>0</v>
      </c>
      <c r="AB63" s="49">
        <f t="shared" si="168"/>
        <v>0</v>
      </c>
      <c r="AC63" s="49">
        <f t="shared" si="168"/>
        <v>0</v>
      </c>
      <c r="AD63" s="90">
        <f t="shared" si="162"/>
        <v>3</v>
      </c>
      <c r="AE63" s="90">
        <f t="shared" si="163"/>
        <v>2</v>
      </c>
      <c r="AF63" s="49">
        <v>15</v>
      </c>
      <c r="AG63" s="90">
        <f>SUM(AG61:AG62)</f>
        <v>45</v>
      </c>
      <c r="AH63" s="90">
        <f>SUM(AH61:AH62)</f>
        <v>30</v>
      </c>
      <c r="AI63" s="90">
        <f t="shared" si="156"/>
        <v>75</v>
      </c>
      <c r="AJ63" s="128">
        <f>SUM(AJ61:AJ62)</f>
        <v>4</v>
      </c>
      <c r="AK63" s="28"/>
    </row>
    <row r="64" spans="1:43" ht="15.75" thickBot="1" x14ac:dyDescent="0.3">
      <c r="B64" s="91" t="s">
        <v>55</v>
      </c>
      <c r="C64" s="176" t="s">
        <v>298</v>
      </c>
      <c r="D64" s="92" t="s">
        <v>160</v>
      </c>
      <c r="E64" s="148"/>
      <c r="F64" s="148"/>
      <c r="G64" s="93" t="s">
        <v>161</v>
      </c>
      <c r="H64" s="140" t="s">
        <v>208</v>
      </c>
      <c r="I64" s="100"/>
      <c r="J64" s="101"/>
      <c r="K64" s="102"/>
      <c r="L64" s="100">
        <v>0</v>
      </c>
      <c r="M64" s="101">
        <v>8</v>
      </c>
      <c r="N64" s="102">
        <v>0</v>
      </c>
      <c r="O64" s="100"/>
      <c r="P64" s="101"/>
      <c r="Q64" s="102"/>
      <c r="R64" s="100"/>
      <c r="S64" s="101"/>
      <c r="T64" s="102"/>
      <c r="U64" s="100"/>
      <c r="V64" s="101"/>
      <c r="W64" s="102"/>
      <c r="X64" s="100"/>
      <c r="Y64" s="101"/>
      <c r="Z64" s="102"/>
      <c r="AA64" s="100"/>
      <c r="AB64" s="101"/>
      <c r="AC64" s="102"/>
      <c r="AD64" s="103">
        <f t="shared" si="162"/>
        <v>0</v>
      </c>
      <c r="AE64" s="104"/>
      <c r="AF64" s="105"/>
      <c r="AG64" s="103">
        <f>AD64</f>
        <v>0</v>
      </c>
      <c r="AH64" s="104">
        <f>AE64</f>
        <v>0</v>
      </c>
      <c r="AI64" s="105">
        <f>SUM(AG64:AH64)</f>
        <v>0</v>
      </c>
      <c r="AJ64" s="129">
        <f>K64+N64+Q64+T64+W64+Z64+AC64</f>
        <v>0</v>
      </c>
      <c r="AK64" s="36" t="s">
        <v>184</v>
      </c>
      <c r="AL64" t="s">
        <v>162</v>
      </c>
    </row>
    <row r="65" spans="2:41" ht="24.75" thickBot="1" x14ac:dyDescent="0.3">
      <c r="B65" s="94" t="s">
        <v>176</v>
      </c>
      <c r="C65" s="83" t="s">
        <v>301</v>
      </c>
      <c r="D65" s="83" t="s">
        <v>177</v>
      </c>
      <c r="E65" s="148"/>
      <c r="F65" s="148"/>
      <c r="G65" s="84" t="s">
        <v>179</v>
      </c>
      <c r="H65" s="140" t="s">
        <v>208</v>
      </c>
      <c r="I65" s="85"/>
      <c r="J65" s="86"/>
      <c r="K65" s="72"/>
      <c r="L65" s="85"/>
      <c r="M65" s="86"/>
      <c r="N65" s="72"/>
      <c r="O65" s="85"/>
      <c r="P65" s="86"/>
      <c r="Q65" s="72"/>
      <c r="R65" s="85"/>
      <c r="S65" s="86"/>
      <c r="T65" s="72"/>
      <c r="U65" s="85"/>
      <c r="V65" s="86"/>
      <c r="W65" s="72"/>
      <c r="X65" s="85"/>
      <c r="Y65" s="86"/>
      <c r="Z65" s="72"/>
      <c r="AA65" s="85">
        <v>0</v>
      </c>
      <c r="AB65" s="86">
        <v>200</v>
      </c>
      <c r="AC65" s="72">
        <v>15</v>
      </c>
      <c r="AD65" s="87">
        <f t="shared" ref="AD65:AD67" si="169">I65+L65+O65+R65+U65+X65+AA65</f>
        <v>0</v>
      </c>
      <c r="AE65" s="99"/>
      <c r="AF65" s="80"/>
      <c r="AG65" s="87">
        <f t="shared" ref="AG65:AG66" si="170">AD65</f>
        <v>0</v>
      </c>
      <c r="AH65" s="99">
        <f t="shared" ref="AH65:AH66" si="171">AE65</f>
        <v>0</v>
      </c>
      <c r="AI65" s="80">
        <f t="shared" ref="AI65:AI67" si="172">SUM(AG65:AH65)</f>
        <v>0</v>
      </c>
      <c r="AJ65" s="113">
        <f t="shared" ref="AJ65:AJ66" si="173">K65+N65+Q65+T65+W65+Z65+AC65</f>
        <v>15</v>
      </c>
      <c r="AK65" s="37" t="s">
        <v>62</v>
      </c>
      <c r="AL65" s="133" t="s">
        <v>181</v>
      </c>
      <c r="AN65" s="43" t="s">
        <v>170</v>
      </c>
      <c r="AO65" s="20" t="s">
        <v>182</v>
      </c>
    </row>
    <row r="66" spans="2:41" ht="24.75" thickBot="1" x14ac:dyDescent="0.3">
      <c r="B66" s="95" t="s">
        <v>176</v>
      </c>
      <c r="C66" s="83" t="s">
        <v>301</v>
      </c>
      <c r="D66" s="96" t="s">
        <v>178</v>
      </c>
      <c r="E66" s="148"/>
      <c r="F66" s="148"/>
      <c r="G66" s="97" t="s">
        <v>180</v>
      </c>
      <c r="H66" s="140" t="s">
        <v>208</v>
      </c>
      <c r="I66" s="106"/>
      <c r="J66" s="107"/>
      <c r="K66" s="108"/>
      <c r="L66" s="106"/>
      <c r="M66" s="107"/>
      <c r="N66" s="108"/>
      <c r="O66" s="106"/>
      <c r="P66" s="107"/>
      <c r="Q66" s="108"/>
      <c r="R66" s="106"/>
      <c r="S66" s="107"/>
      <c r="T66" s="108"/>
      <c r="U66" s="106"/>
      <c r="V66" s="107"/>
      <c r="W66" s="108"/>
      <c r="X66" s="106"/>
      <c r="Y66" s="107"/>
      <c r="Z66" s="108"/>
      <c r="AA66" s="106">
        <v>0</v>
      </c>
      <c r="AB66" s="107">
        <v>205</v>
      </c>
      <c r="AC66" s="108">
        <v>15</v>
      </c>
      <c r="AD66" s="109">
        <f t="shared" si="169"/>
        <v>0</v>
      </c>
      <c r="AE66" s="110"/>
      <c r="AF66" s="111"/>
      <c r="AG66" s="109">
        <f t="shared" si="170"/>
        <v>0</v>
      </c>
      <c r="AH66" s="110">
        <f t="shared" si="171"/>
        <v>0</v>
      </c>
      <c r="AI66" s="111">
        <f t="shared" si="172"/>
        <v>0</v>
      </c>
      <c r="AJ66" s="130">
        <f t="shared" si="173"/>
        <v>15</v>
      </c>
      <c r="AK66" s="123" t="s">
        <v>62</v>
      </c>
      <c r="AL66" s="133" t="s">
        <v>183</v>
      </c>
      <c r="AN66" s="43" t="s">
        <v>177</v>
      </c>
      <c r="AO66" s="20" t="s">
        <v>179</v>
      </c>
    </row>
    <row r="67" spans="2:41" ht="15.75" thickBot="1" x14ac:dyDescent="0.3">
      <c r="B67" s="115"/>
      <c r="C67" s="116"/>
      <c r="D67" s="116"/>
      <c r="E67" s="24"/>
      <c r="F67" s="147"/>
      <c r="G67" s="117" t="s">
        <v>202</v>
      </c>
      <c r="H67" s="117"/>
      <c r="I67" s="118">
        <f t="shared" ref="I67:AC67" si="174">I66+I65+I64+I63+I60+I55+I45+I35+I29+I17</f>
        <v>15</v>
      </c>
      <c r="J67" s="118">
        <f t="shared" si="174"/>
        <v>9</v>
      </c>
      <c r="K67" s="118">
        <f t="shared" si="174"/>
        <v>29</v>
      </c>
      <c r="L67" s="118">
        <f t="shared" si="174"/>
        <v>14</v>
      </c>
      <c r="M67" s="118">
        <f t="shared" si="174"/>
        <v>21</v>
      </c>
      <c r="N67" s="118">
        <f t="shared" si="174"/>
        <v>29</v>
      </c>
      <c r="O67" s="118">
        <f t="shared" si="174"/>
        <v>13</v>
      </c>
      <c r="P67" s="118">
        <f t="shared" si="174"/>
        <v>70</v>
      </c>
      <c r="Q67" s="118">
        <f t="shared" si="174"/>
        <v>29</v>
      </c>
      <c r="R67" s="118">
        <f t="shared" si="174"/>
        <v>1</v>
      </c>
      <c r="S67" s="118">
        <f t="shared" si="174"/>
        <v>69</v>
      </c>
      <c r="T67" s="118">
        <f t="shared" si="174"/>
        <v>19</v>
      </c>
      <c r="U67" s="118">
        <f t="shared" si="174"/>
        <v>7</v>
      </c>
      <c r="V67" s="118">
        <f t="shared" si="174"/>
        <v>35</v>
      </c>
      <c r="W67" s="118">
        <f t="shared" si="174"/>
        <v>14</v>
      </c>
      <c r="X67" s="118">
        <f t="shared" si="174"/>
        <v>2</v>
      </c>
      <c r="Y67" s="118">
        <f t="shared" si="174"/>
        <v>8</v>
      </c>
      <c r="Z67" s="118">
        <f t="shared" si="174"/>
        <v>10</v>
      </c>
      <c r="AA67" s="118">
        <f t="shared" si="174"/>
        <v>0</v>
      </c>
      <c r="AB67" s="118">
        <f t="shared" si="174"/>
        <v>405</v>
      </c>
      <c r="AC67" s="118">
        <f t="shared" si="174"/>
        <v>30</v>
      </c>
      <c r="AD67" s="119">
        <f t="shared" si="169"/>
        <v>52</v>
      </c>
      <c r="AE67" s="118">
        <f t="shared" ref="AE67" si="175">J67+M67+P67+S67+V67+Y67+AB67</f>
        <v>617</v>
      </c>
      <c r="AF67" s="119"/>
      <c r="AG67" s="119">
        <f>AG66+AG65+AG64+AG63+AG60+AG55+AG45+AG35+AG29+AG17</f>
        <v>780</v>
      </c>
      <c r="AH67" s="119">
        <f>AH66+AH65+AH64+AH63+AH60+AH55+AH45+AH35+AH29+AH17</f>
        <v>932</v>
      </c>
      <c r="AI67" s="119">
        <f t="shared" si="172"/>
        <v>1712</v>
      </c>
      <c r="AJ67" s="131">
        <f>AJ66+AJ65+AJ64+AJ63+AJ60+AJ55+AJ45+AJ35+AJ29+AJ17</f>
        <v>160</v>
      </c>
      <c r="AK67" s="28"/>
      <c r="AL67" s="114"/>
      <c r="AN67" s="17"/>
      <c r="AO67" s="19"/>
    </row>
    <row r="68" spans="2:41" ht="40.5" customHeight="1" x14ac:dyDescent="0.25">
      <c r="B68" s="17" t="s">
        <v>46</v>
      </c>
      <c r="C68" s="11" t="s">
        <v>297</v>
      </c>
      <c r="D68" s="179" t="s">
        <v>270</v>
      </c>
      <c r="E68" s="150" t="s">
        <v>234</v>
      </c>
      <c r="F68" s="143" t="s">
        <v>50</v>
      </c>
      <c r="G68" s="88" t="s">
        <v>163</v>
      </c>
      <c r="H68" s="139" t="s">
        <v>50</v>
      </c>
      <c r="I68" s="21"/>
      <c r="J68" s="22"/>
      <c r="K68" s="23"/>
      <c r="L68" s="21"/>
      <c r="M68" s="22"/>
      <c r="N68" s="23"/>
      <c r="O68" s="21"/>
      <c r="P68" s="22"/>
      <c r="Q68" s="23"/>
      <c r="R68" s="21"/>
      <c r="S68" s="22"/>
      <c r="T68" s="23"/>
      <c r="U68" s="21">
        <v>2</v>
      </c>
      <c r="V68" s="22">
        <v>0</v>
      </c>
      <c r="W68" s="23">
        <v>3</v>
      </c>
      <c r="X68" s="21"/>
      <c r="Y68" s="22"/>
      <c r="Z68" s="23"/>
      <c r="AA68" s="21"/>
      <c r="AB68" s="22"/>
      <c r="AC68" s="23"/>
      <c r="AD68" s="82">
        <f t="shared" si="162"/>
        <v>2</v>
      </c>
      <c r="AE68" s="53">
        <f t="shared" si="163"/>
        <v>0</v>
      </c>
      <c r="AF68" s="56">
        <v>15</v>
      </c>
      <c r="AG68" s="51">
        <f t="shared" ref="AG68" si="176">AD68*AF68</f>
        <v>30</v>
      </c>
      <c r="AH68" s="53">
        <f t="shared" ref="AH68" si="177">AE68*AF68</f>
        <v>0</v>
      </c>
      <c r="AI68" s="56">
        <f t="shared" ref="AI68" si="178">SUM(AG68:AH68)</f>
        <v>30</v>
      </c>
      <c r="AJ68" s="54">
        <f t="shared" ref="AJ68" si="179">K68+N68+Q68+T68+W68+Z68+AC68</f>
        <v>3</v>
      </c>
      <c r="AK68" s="36" t="s">
        <v>63</v>
      </c>
    </row>
    <row r="69" spans="2:41" ht="24" x14ac:dyDescent="0.25">
      <c r="B69" s="25" t="s">
        <v>40</v>
      </c>
      <c r="C69" s="11" t="s">
        <v>296</v>
      </c>
      <c r="D69" s="180" t="s">
        <v>272</v>
      </c>
      <c r="E69" s="292" t="s">
        <v>229</v>
      </c>
      <c r="F69" s="281" t="s">
        <v>50</v>
      </c>
      <c r="G69" s="20" t="s">
        <v>240</v>
      </c>
      <c r="H69" s="139" t="s">
        <v>50</v>
      </c>
      <c r="I69" s="21"/>
      <c r="J69" s="22"/>
      <c r="K69" s="23"/>
      <c r="L69" s="21"/>
      <c r="M69" s="22"/>
      <c r="N69" s="23"/>
      <c r="O69" s="21"/>
      <c r="P69" s="22"/>
      <c r="Q69" s="23"/>
      <c r="R69" s="21">
        <v>1</v>
      </c>
      <c r="S69" s="22">
        <v>1</v>
      </c>
      <c r="T69" s="23">
        <v>4</v>
      </c>
      <c r="U69" s="21"/>
      <c r="V69" s="22"/>
      <c r="W69" s="23"/>
      <c r="X69" s="21"/>
      <c r="Y69" s="22"/>
      <c r="Z69" s="23"/>
      <c r="AA69" s="21"/>
      <c r="AB69" s="22"/>
      <c r="AC69" s="23"/>
      <c r="AD69" s="82">
        <f t="shared" ref="AD69" si="180">I69+L69+O69+R69+U69+X69+AA69</f>
        <v>1</v>
      </c>
      <c r="AE69" s="53">
        <f t="shared" ref="AE69" si="181">J69+M69+P69+S69+V69+Y69+AB69</f>
        <v>1</v>
      </c>
      <c r="AF69" s="56">
        <v>15</v>
      </c>
      <c r="AG69" s="51">
        <f t="shared" ref="AG69" si="182">AD69*AF69</f>
        <v>15</v>
      </c>
      <c r="AH69" s="53">
        <f t="shared" ref="AH69" si="183">AE69*AF69</f>
        <v>15</v>
      </c>
      <c r="AI69" s="56">
        <f t="shared" ref="AI69" si="184">SUM(AG69:AH69)</f>
        <v>30</v>
      </c>
      <c r="AJ69" s="54">
        <f t="shared" ref="AJ69" si="185">K69+N69+Q69+T69+W69+Z69+AC69</f>
        <v>4</v>
      </c>
      <c r="AK69" s="37" t="s">
        <v>62</v>
      </c>
    </row>
    <row r="70" spans="2:41" x14ac:dyDescent="0.25">
      <c r="B70" s="17" t="s">
        <v>46</v>
      </c>
      <c r="C70" s="11" t="s">
        <v>297</v>
      </c>
      <c r="D70" s="180" t="s">
        <v>273</v>
      </c>
      <c r="E70" s="293"/>
      <c r="F70" s="288"/>
      <c r="G70" s="20" t="s">
        <v>164</v>
      </c>
      <c r="H70" s="139" t="s">
        <v>212</v>
      </c>
      <c r="I70" s="21"/>
      <c r="J70" s="22"/>
      <c r="K70" s="23"/>
      <c r="L70" s="21"/>
      <c r="M70" s="22"/>
      <c r="N70" s="23"/>
      <c r="O70" s="21"/>
      <c r="P70" s="22"/>
      <c r="Q70" s="23"/>
      <c r="R70" s="21"/>
      <c r="S70" s="22"/>
      <c r="T70" s="23"/>
      <c r="U70" s="21">
        <v>1</v>
      </c>
      <c r="V70" s="22">
        <v>2</v>
      </c>
      <c r="W70" s="23">
        <v>4</v>
      </c>
      <c r="X70" s="21"/>
      <c r="Y70" s="22"/>
      <c r="Z70" s="23"/>
      <c r="AA70" s="21"/>
      <c r="AB70" s="22"/>
      <c r="AC70" s="23"/>
      <c r="AD70" s="82">
        <f t="shared" ref="AD70:AD73" si="186">I70+L70+O70+R70+U70+X70+AA70</f>
        <v>1</v>
      </c>
      <c r="AE70" s="53">
        <f t="shared" ref="AE70:AE73" si="187">J70+M70+P70+S70+V70+Y70+AB70</f>
        <v>2</v>
      </c>
      <c r="AF70" s="56">
        <v>15</v>
      </c>
      <c r="AG70" s="51">
        <f t="shared" ref="AG70:AG73" si="188">AD70*AF70</f>
        <v>15</v>
      </c>
      <c r="AH70" s="53">
        <f t="shared" ref="AH70:AH73" si="189">AE70*AF70</f>
        <v>30</v>
      </c>
      <c r="AI70" s="56">
        <f t="shared" ref="AI70:AI73" si="190">SUM(AG70:AH70)</f>
        <v>45</v>
      </c>
      <c r="AJ70" s="54">
        <f t="shared" ref="AJ70:AJ73" si="191">K70+N70+Q70+T70+W70+Z70+AC70</f>
        <v>4</v>
      </c>
      <c r="AK70" s="37" t="s">
        <v>62</v>
      </c>
      <c r="AN70" s="43" t="s">
        <v>265</v>
      </c>
      <c r="AO70" s="28" t="s">
        <v>113</v>
      </c>
    </row>
    <row r="71" spans="2:41" ht="24" x14ac:dyDescent="0.25">
      <c r="B71" s="17" t="s">
        <v>46</v>
      </c>
      <c r="C71" s="11" t="s">
        <v>300</v>
      </c>
      <c r="D71" s="180" t="s">
        <v>274</v>
      </c>
      <c r="E71" s="294"/>
      <c r="F71" s="282"/>
      <c r="G71" s="20" t="s">
        <v>169</v>
      </c>
      <c r="H71" s="139" t="s">
        <v>50</v>
      </c>
      <c r="I71" s="21"/>
      <c r="J71" s="22"/>
      <c r="K71" s="23"/>
      <c r="L71" s="21"/>
      <c r="M71" s="22"/>
      <c r="N71" s="23"/>
      <c r="O71" s="21"/>
      <c r="P71" s="22"/>
      <c r="Q71" s="23"/>
      <c r="R71" s="21"/>
      <c r="S71" s="22"/>
      <c r="T71" s="23"/>
      <c r="U71" s="21"/>
      <c r="V71" s="22"/>
      <c r="W71" s="23"/>
      <c r="X71" s="21">
        <v>0</v>
      </c>
      <c r="Y71" s="22">
        <v>1</v>
      </c>
      <c r="Z71" s="23">
        <v>3</v>
      </c>
      <c r="AA71" s="21"/>
      <c r="AB71" s="22"/>
      <c r="AC71" s="23"/>
      <c r="AD71" s="82">
        <f t="shared" ref="AD71" si="192">I71+L71+O71+R71+U71+X71+AA71</f>
        <v>0</v>
      </c>
      <c r="AE71" s="53">
        <f t="shared" ref="AE71" si="193">J71+M71+P71+S71+V71+Y71+AB71</f>
        <v>1</v>
      </c>
      <c r="AF71" s="56">
        <v>15</v>
      </c>
      <c r="AG71" s="51">
        <f t="shared" ref="AG71" si="194">AD71*AF71</f>
        <v>0</v>
      </c>
      <c r="AH71" s="53">
        <f t="shared" ref="AH71" si="195">AE71*AF71</f>
        <v>15</v>
      </c>
      <c r="AI71" s="56">
        <f t="shared" ref="AI71" si="196">SUM(AG71:AH71)</f>
        <v>15</v>
      </c>
      <c r="AJ71" s="54">
        <f t="shared" ref="AJ71" si="197">K71+N71+Q71+T71+W71+Z71+AC71</f>
        <v>3</v>
      </c>
      <c r="AK71" s="37" t="s">
        <v>62</v>
      </c>
    </row>
    <row r="72" spans="2:41" x14ac:dyDescent="0.25">
      <c r="B72" s="17" t="s">
        <v>46</v>
      </c>
      <c r="C72" s="11" t="s">
        <v>297</v>
      </c>
      <c r="D72" s="180" t="s">
        <v>275</v>
      </c>
      <c r="E72" s="292" t="s">
        <v>236</v>
      </c>
      <c r="F72" s="281" t="s">
        <v>216</v>
      </c>
      <c r="G72" s="20" t="s">
        <v>172</v>
      </c>
      <c r="H72" s="139" t="s">
        <v>231</v>
      </c>
      <c r="I72" s="21"/>
      <c r="J72" s="22"/>
      <c r="K72" s="23"/>
      <c r="L72" s="21"/>
      <c r="M72" s="22"/>
      <c r="N72" s="23"/>
      <c r="O72" s="21"/>
      <c r="P72" s="22"/>
      <c r="Q72" s="23"/>
      <c r="R72" s="21"/>
      <c r="S72" s="22"/>
      <c r="T72" s="23"/>
      <c r="U72" s="21">
        <v>0</v>
      </c>
      <c r="V72" s="22">
        <v>2</v>
      </c>
      <c r="W72" s="23">
        <v>2</v>
      </c>
      <c r="X72" s="21"/>
      <c r="Y72" s="22"/>
      <c r="Z72" s="23"/>
      <c r="AA72" s="21"/>
      <c r="AB72" s="22"/>
      <c r="AC72" s="23"/>
      <c r="AD72" s="54">
        <f>I72+L72+O72+R72+U72+X72+AA72</f>
        <v>0</v>
      </c>
      <c r="AE72" s="55">
        <f>J72+M72+P72+S72+V72+Y72+AB72</f>
        <v>2</v>
      </c>
      <c r="AF72" s="56">
        <v>15</v>
      </c>
      <c r="AG72" s="51">
        <f>AD72*AF72</f>
        <v>0</v>
      </c>
      <c r="AH72" s="53">
        <f>AE72*AF72</f>
        <v>30</v>
      </c>
      <c r="AI72" s="56">
        <f>SUM(AG72:AH72)</f>
        <v>30</v>
      </c>
      <c r="AJ72" s="54">
        <f>K72+N72+Q72+T72+W72+Z72+AC72</f>
        <v>2</v>
      </c>
      <c r="AK72" s="38" t="s">
        <v>62</v>
      </c>
    </row>
    <row r="73" spans="2:41" ht="15" customHeight="1" x14ac:dyDescent="0.25">
      <c r="B73" s="17" t="s">
        <v>46</v>
      </c>
      <c r="C73" s="11" t="s">
        <v>297</v>
      </c>
      <c r="D73" s="18" t="s">
        <v>165</v>
      </c>
      <c r="E73" s="288"/>
      <c r="F73" s="288"/>
      <c r="G73" s="20" t="s">
        <v>166</v>
      </c>
      <c r="H73" s="139" t="s">
        <v>231</v>
      </c>
      <c r="I73" s="21"/>
      <c r="J73" s="22"/>
      <c r="K73" s="23"/>
      <c r="L73" s="21"/>
      <c r="M73" s="22"/>
      <c r="N73" s="23"/>
      <c r="O73" s="21"/>
      <c r="P73" s="22"/>
      <c r="Q73" s="23"/>
      <c r="R73" s="21"/>
      <c r="S73" s="22"/>
      <c r="T73" s="23"/>
      <c r="U73" s="21">
        <v>0</v>
      </c>
      <c r="V73" s="22">
        <v>1</v>
      </c>
      <c r="W73" s="23">
        <v>2</v>
      </c>
      <c r="X73" s="21"/>
      <c r="Y73" s="22"/>
      <c r="Z73" s="23"/>
      <c r="AA73" s="21"/>
      <c r="AB73" s="22"/>
      <c r="AC73" s="23"/>
      <c r="AD73" s="82">
        <f t="shared" si="186"/>
        <v>0</v>
      </c>
      <c r="AE73" s="53">
        <f t="shared" si="187"/>
        <v>1</v>
      </c>
      <c r="AF73" s="56">
        <v>15</v>
      </c>
      <c r="AG73" s="51">
        <f t="shared" si="188"/>
        <v>0</v>
      </c>
      <c r="AH73" s="53">
        <f t="shared" si="189"/>
        <v>15</v>
      </c>
      <c r="AI73" s="56">
        <f t="shared" si="190"/>
        <v>15</v>
      </c>
      <c r="AJ73" s="54">
        <f t="shared" si="191"/>
        <v>2</v>
      </c>
      <c r="AK73" s="37" t="s">
        <v>62</v>
      </c>
    </row>
    <row r="74" spans="2:41" x14ac:dyDescent="0.25">
      <c r="B74" s="17" t="s">
        <v>46</v>
      </c>
      <c r="C74" s="11" t="s">
        <v>300</v>
      </c>
      <c r="D74" s="43" t="s">
        <v>276</v>
      </c>
      <c r="E74" s="288"/>
      <c r="F74" s="288"/>
      <c r="G74" s="20" t="s">
        <v>168</v>
      </c>
      <c r="H74" s="139" t="s">
        <v>211</v>
      </c>
      <c r="I74" s="21"/>
      <c r="J74" s="22"/>
      <c r="K74" s="23"/>
      <c r="L74" s="21"/>
      <c r="M74" s="22"/>
      <c r="N74" s="23"/>
      <c r="O74" s="21"/>
      <c r="P74" s="22"/>
      <c r="Q74" s="23"/>
      <c r="R74" s="21"/>
      <c r="S74" s="22"/>
      <c r="T74" s="23"/>
      <c r="U74" s="21"/>
      <c r="V74" s="22"/>
      <c r="W74" s="23"/>
      <c r="X74" s="21">
        <v>0</v>
      </c>
      <c r="Y74" s="22">
        <v>2</v>
      </c>
      <c r="Z74" s="23">
        <v>2</v>
      </c>
      <c r="AA74" s="21"/>
      <c r="AB74" s="22"/>
      <c r="AC74" s="23"/>
      <c r="AD74" s="82">
        <f t="shared" ref="AD74" si="198">I74+L74+O74+R74+U74+X74+AA74</f>
        <v>0</v>
      </c>
      <c r="AE74" s="53">
        <f t="shared" ref="AE74" si="199">J74+M74+P74+S74+V74+Y74+AB74</f>
        <v>2</v>
      </c>
      <c r="AF74" s="56">
        <v>15</v>
      </c>
      <c r="AG74" s="51">
        <f t="shared" ref="AG74" si="200">AD74*AF74</f>
        <v>0</v>
      </c>
      <c r="AH74" s="53">
        <f t="shared" ref="AH74" si="201">AE74*AF74</f>
        <v>30</v>
      </c>
      <c r="AI74" s="56">
        <f t="shared" ref="AI74" si="202">SUM(AG74:AH74)</f>
        <v>30</v>
      </c>
      <c r="AJ74" s="54">
        <f t="shared" ref="AJ74" si="203">K74+N74+Q74+T74+W74+Z74+AC74</f>
        <v>2</v>
      </c>
      <c r="AK74" s="37" t="s">
        <v>62</v>
      </c>
    </row>
    <row r="75" spans="2:41" ht="24" x14ac:dyDescent="0.25">
      <c r="B75" s="17" t="s">
        <v>46</v>
      </c>
      <c r="C75" s="11" t="s">
        <v>300</v>
      </c>
      <c r="D75" s="180" t="s">
        <v>277</v>
      </c>
      <c r="E75" s="288"/>
      <c r="F75" s="288"/>
      <c r="G75" s="20" t="s">
        <v>173</v>
      </c>
      <c r="H75" s="139" t="s">
        <v>231</v>
      </c>
      <c r="I75" s="21"/>
      <c r="J75" s="22"/>
      <c r="K75" s="23"/>
      <c r="L75" s="21"/>
      <c r="M75" s="22"/>
      <c r="N75" s="23"/>
      <c r="O75" s="21"/>
      <c r="P75" s="22"/>
      <c r="Q75" s="23"/>
      <c r="R75" s="21"/>
      <c r="S75" s="22"/>
      <c r="T75" s="23"/>
      <c r="U75" s="21"/>
      <c r="V75" s="22"/>
      <c r="W75" s="23"/>
      <c r="X75" s="21">
        <v>0</v>
      </c>
      <c r="Y75" s="22">
        <v>2</v>
      </c>
      <c r="Z75" s="23">
        <v>2</v>
      </c>
      <c r="AA75" s="21"/>
      <c r="AB75" s="22"/>
      <c r="AC75" s="23"/>
      <c r="AD75" s="54">
        <f t="shared" ref="AD75:AD79" si="204">I75+L75+O75+R75+U75+X75+AA75</f>
        <v>0</v>
      </c>
      <c r="AE75" s="55">
        <f t="shared" ref="AE75:AE79" si="205">J75+M75+P75+S75+V75+Y75+AB75</f>
        <v>2</v>
      </c>
      <c r="AF75" s="56">
        <v>15</v>
      </c>
      <c r="AG75" s="51">
        <f t="shared" ref="AG75:AG76" si="206">AD75*AF75</f>
        <v>0</v>
      </c>
      <c r="AH75" s="53">
        <f t="shared" ref="AH75:AH76" si="207">AE75*AF75</f>
        <v>30</v>
      </c>
      <c r="AI75" s="56">
        <f t="shared" ref="AI75:AI76" si="208">SUM(AG75:AH75)</f>
        <v>30</v>
      </c>
      <c r="AJ75" s="54">
        <f t="shared" ref="AJ75:AJ76" si="209">K75+N75+Q75+T75+W75+Z75+AC75</f>
        <v>2</v>
      </c>
      <c r="AK75" s="38" t="s">
        <v>62</v>
      </c>
    </row>
    <row r="76" spans="2:41" ht="20.25" customHeight="1" x14ac:dyDescent="0.25">
      <c r="B76" s="17" t="s">
        <v>46</v>
      </c>
      <c r="C76" s="11" t="s">
        <v>297</v>
      </c>
      <c r="D76" s="180" t="s">
        <v>278</v>
      </c>
      <c r="E76" s="288"/>
      <c r="F76" s="288"/>
      <c r="G76" s="20" t="s">
        <v>241</v>
      </c>
      <c r="H76" s="139" t="s">
        <v>216</v>
      </c>
      <c r="I76" s="21"/>
      <c r="J76" s="22"/>
      <c r="K76" s="23"/>
      <c r="L76" s="21"/>
      <c r="M76" s="22"/>
      <c r="N76" s="23"/>
      <c r="O76" s="21"/>
      <c r="P76" s="22"/>
      <c r="Q76" s="23"/>
      <c r="R76" s="21"/>
      <c r="S76" s="22"/>
      <c r="T76" s="23"/>
      <c r="U76" s="21">
        <v>0</v>
      </c>
      <c r="V76" s="22">
        <v>2</v>
      </c>
      <c r="W76" s="23">
        <v>2</v>
      </c>
      <c r="X76" s="21"/>
      <c r="Y76" s="22"/>
      <c r="Z76" s="23"/>
      <c r="AA76" s="21"/>
      <c r="AB76" s="22"/>
      <c r="AC76" s="23"/>
      <c r="AD76" s="54">
        <f t="shared" si="204"/>
        <v>0</v>
      </c>
      <c r="AE76" s="55">
        <f t="shared" si="205"/>
        <v>2</v>
      </c>
      <c r="AF76" s="56">
        <v>15</v>
      </c>
      <c r="AG76" s="51">
        <f t="shared" si="206"/>
        <v>0</v>
      </c>
      <c r="AH76" s="53">
        <f t="shared" si="207"/>
        <v>30</v>
      </c>
      <c r="AI76" s="56">
        <f t="shared" si="208"/>
        <v>30</v>
      </c>
      <c r="AJ76" s="54">
        <f t="shared" si="209"/>
        <v>2</v>
      </c>
      <c r="AK76" s="38" t="s">
        <v>62</v>
      </c>
      <c r="AL76" s="24"/>
    </row>
    <row r="77" spans="2:41" x14ac:dyDescent="0.25">
      <c r="B77" s="17" t="s">
        <v>46</v>
      </c>
      <c r="C77" s="11" t="s">
        <v>297</v>
      </c>
      <c r="D77" s="180" t="s">
        <v>279</v>
      </c>
      <c r="E77" s="282"/>
      <c r="F77" s="282"/>
      <c r="G77" s="20" t="s">
        <v>174</v>
      </c>
      <c r="H77" s="139" t="s">
        <v>216</v>
      </c>
      <c r="I77" s="21"/>
      <c r="J77" s="22"/>
      <c r="K77" s="23"/>
      <c r="L77" s="21"/>
      <c r="M77" s="22"/>
      <c r="N77" s="23"/>
      <c r="O77" s="21"/>
      <c r="P77" s="22"/>
      <c r="Q77" s="23"/>
      <c r="R77" s="21"/>
      <c r="S77" s="22"/>
      <c r="T77" s="23"/>
      <c r="U77" s="21">
        <v>0</v>
      </c>
      <c r="V77" s="22">
        <v>2</v>
      </c>
      <c r="W77" s="23">
        <v>2</v>
      </c>
      <c r="X77" s="21"/>
      <c r="Y77" s="22"/>
      <c r="Z77" s="23"/>
      <c r="AA77" s="21"/>
      <c r="AB77" s="22"/>
      <c r="AC77" s="23"/>
      <c r="AD77" s="152">
        <f t="shared" ref="AD77" si="210">I77+L77+O77+R77+U77+X77+AA77</f>
        <v>0</v>
      </c>
      <c r="AE77" s="55">
        <f t="shared" ref="AE77" si="211">J77+M77+P77+S77+V77+Y77+AB77</f>
        <v>2</v>
      </c>
      <c r="AF77" s="56">
        <v>15</v>
      </c>
      <c r="AG77" s="52">
        <f t="shared" ref="AG77" si="212">AD77*AF77</f>
        <v>0</v>
      </c>
      <c r="AH77" s="53">
        <v>30</v>
      </c>
      <c r="AI77" s="56">
        <f t="shared" ref="AI77" si="213">SUM(AG77:AH77)</f>
        <v>30</v>
      </c>
      <c r="AJ77" s="152">
        <f t="shared" ref="AJ77" si="214">K77+N77+Q77+T77+W77+Z77+AC77</f>
        <v>2</v>
      </c>
      <c r="AK77" s="38" t="s">
        <v>62</v>
      </c>
      <c r="AL77" s="24"/>
    </row>
    <row r="78" spans="2:41" ht="24" x14ac:dyDescent="0.25">
      <c r="B78" s="17" t="s">
        <v>46</v>
      </c>
      <c r="C78" s="11" t="s">
        <v>300</v>
      </c>
      <c r="D78" s="43" t="s">
        <v>170</v>
      </c>
      <c r="E78" s="149"/>
      <c r="F78" s="146"/>
      <c r="G78" s="20" t="s">
        <v>171</v>
      </c>
      <c r="H78" s="139" t="s">
        <v>208</v>
      </c>
      <c r="I78" s="21"/>
      <c r="J78" s="22"/>
      <c r="K78" s="23"/>
      <c r="L78" s="21"/>
      <c r="M78" s="22"/>
      <c r="N78" s="23"/>
      <c r="O78" s="21"/>
      <c r="P78" s="22"/>
      <c r="Q78" s="23"/>
      <c r="R78" s="21"/>
      <c r="S78" s="22"/>
      <c r="T78" s="23"/>
      <c r="U78" s="21"/>
      <c r="V78" s="22"/>
      <c r="W78" s="23"/>
      <c r="X78" s="21">
        <v>0</v>
      </c>
      <c r="Y78" s="22">
        <v>60</v>
      </c>
      <c r="Z78" s="23">
        <v>4</v>
      </c>
      <c r="AA78" s="21"/>
      <c r="AB78" s="22"/>
      <c r="AC78" s="23"/>
      <c r="AD78" s="54">
        <f>I78+L78+O78+R78+U78+X78+AA78</f>
        <v>0</v>
      </c>
      <c r="AE78" s="55">
        <f>J78+M78+P78+S78+V78+Y78+AB78</f>
        <v>60</v>
      </c>
      <c r="AF78" s="56"/>
      <c r="AG78" s="51">
        <f>AD78</f>
        <v>0</v>
      </c>
      <c r="AH78" s="53">
        <f>AE78</f>
        <v>60</v>
      </c>
      <c r="AI78" s="56">
        <f>SUM(AG78:AH78)</f>
        <v>60</v>
      </c>
      <c r="AJ78" s="54">
        <f>K78+N78+Q78+T78+W78+Z78+AC78</f>
        <v>4</v>
      </c>
      <c r="AK78" s="38" t="s">
        <v>62</v>
      </c>
      <c r="AL78" s="133" t="s">
        <v>43</v>
      </c>
      <c r="AN78" s="43" t="s">
        <v>251</v>
      </c>
      <c r="AO78" s="20" t="s">
        <v>302</v>
      </c>
    </row>
    <row r="79" spans="2:41" x14ac:dyDescent="0.25">
      <c r="B79" s="40"/>
      <c r="C79" s="41"/>
      <c r="D79" s="41"/>
      <c r="E79" s="41"/>
      <c r="F79" s="41"/>
      <c r="G79" s="42" t="s">
        <v>175</v>
      </c>
      <c r="H79" s="42"/>
      <c r="I79" s="62">
        <f t="shared" ref="I79:AB79" si="215">SUM(I68:I78)</f>
        <v>0</v>
      </c>
      <c r="J79" s="62">
        <f t="shared" si="215"/>
        <v>0</v>
      </c>
      <c r="K79" s="62">
        <f t="shared" si="215"/>
        <v>0</v>
      </c>
      <c r="L79" s="62">
        <f t="shared" si="215"/>
        <v>0</v>
      </c>
      <c r="M79" s="62">
        <f t="shared" si="215"/>
        <v>0</v>
      </c>
      <c r="N79" s="62">
        <f t="shared" si="215"/>
        <v>0</v>
      </c>
      <c r="O79" s="62">
        <f t="shared" si="215"/>
        <v>0</v>
      </c>
      <c r="P79" s="62">
        <f t="shared" si="215"/>
        <v>0</v>
      </c>
      <c r="Q79" s="62">
        <f t="shared" si="215"/>
        <v>0</v>
      </c>
      <c r="R79" s="201">
        <f t="shared" si="215"/>
        <v>1</v>
      </c>
      <c r="S79" s="201">
        <f t="shared" si="215"/>
        <v>1</v>
      </c>
      <c r="T79" s="201">
        <f t="shared" si="215"/>
        <v>4</v>
      </c>
      <c r="U79" s="201">
        <f t="shared" si="215"/>
        <v>3</v>
      </c>
      <c r="V79" s="201">
        <f t="shared" si="215"/>
        <v>9</v>
      </c>
      <c r="W79" s="201">
        <f t="shared" si="215"/>
        <v>15</v>
      </c>
      <c r="X79" s="201">
        <f t="shared" si="215"/>
        <v>0</v>
      </c>
      <c r="Y79" s="201">
        <f t="shared" si="215"/>
        <v>65</v>
      </c>
      <c r="Z79" s="201">
        <f t="shared" si="215"/>
        <v>11</v>
      </c>
      <c r="AA79" s="62">
        <f t="shared" si="215"/>
        <v>0</v>
      </c>
      <c r="AB79" s="62">
        <f t="shared" si="215"/>
        <v>0</v>
      </c>
      <c r="AC79" s="62">
        <f t="shared" ref="AC79" si="216">SUM(AC68:AC76)</f>
        <v>0</v>
      </c>
      <c r="AD79" s="63">
        <f t="shared" si="204"/>
        <v>4</v>
      </c>
      <c r="AE79" s="63">
        <f t="shared" si="205"/>
        <v>75</v>
      </c>
      <c r="AF79" s="62">
        <v>15</v>
      </c>
      <c r="AG79" s="63">
        <f>SUM(AG68:AG78)</f>
        <v>60</v>
      </c>
      <c r="AH79" s="63">
        <f>SUM(AH68:AH78)</f>
        <v>285</v>
      </c>
      <c r="AI79" s="63">
        <f t="shared" ref="AI79" si="217">SUM(AG79:AH79)</f>
        <v>345</v>
      </c>
      <c r="AJ79" s="127">
        <f>SUM(AJ68:AJ78)</f>
        <v>30</v>
      </c>
      <c r="AK79" s="28"/>
      <c r="AN79" s="200"/>
    </row>
    <row r="80" spans="2:41" ht="15" customHeight="1" x14ac:dyDescent="0.25">
      <c r="B80" s="17" t="s">
        <v>40</v>
      </c>
      <c r="C80" s="11" t="s">
        <v>296</v>
      </c>
      <c r="D80" s="43" t="s">
        <v>280</v>
      </c>
      <c r="E80" s="292" t="s">
        <v>239</v>
      </c>
      <c r="F80" s="306" t="s">
        <v>210</v>
      </c>
      <c r="G80" s="20" t="s">
        <v>191</v>
      </c>
      <c r="H80" s="139" t="s">
        <v>210</v>
      </c>
      <c r="I80" s="21"/>
      <c r="J80" s="22"/>
      <c r="K80" s="23"/>
      <c r="L80" s="21"/>
      <c r="M80" s="22"/>
      <c r="N80" s="23"/>
      <c r="O80" s="21"/>
      <c r="P80" s="22"/>
      <c r="Q80" s="23"/>
      <c r="R80" s="21">
        <v>0</v>
      </c>
      <c r="S80" s="22">
        <v>2</v>
      </c>
      <c r="T80" s="23">
        <v>3</v>
      </c>
      <c r="U80" s="21"/>
      <c r="V80" s="22"/>
      <c r="W80" s="23"/>
      <c r="X80" s="21"/>
      <c r="Y80" s="22"/>
      <c r="Z80" s="23"/>
      <c r="AA80" s="21"/>
      <c r="AB80" s="22"/>
      <c r="AC80" s="23"/>
      <c r="AD80" s="54">
        <f t="shared" ref="AD80" si="218">I80+L80+O80+R80+U80+X80+AA80</f>
        <v>0</v>
      </c>
      <c r="AE80" s="55">
        <f t="shared" ref="AE80" si="219">J80+M80+P80+S80+V80+Y80+AB80</f>
        <v>2</v>
      </c>
      <c r="AF80" s="56">
        <v>15</v>
      </c>
      <c r="AG80" s="50">
        <f t="shared" ref="AG80:AG85" si="220">AD80*AF80</f>
        <v>0</v>
      </c>
      <c r="AH80" s="46">
        <f t="shared" ref="AH80:AH85" si="221">AE80*AF80</f>
        <v>30</v>
      </c>
      <c r="AI80" s="49">
        <f t="shared" ref="AI80:AI85" si="222">SUM(AG80:AH80)</f>
        <v>30</v>
      </c>
      <c r="AJ80" s="47">
        <f t="shared" ref="AJ80:AJ85" si="223">K80+N80+Q80+T80+W80+Z80+AC80</f>
        <v>3</v>
      </c>
      <c r="AK80" s="137" t="s">
        <v>62</v>
      </c>
      <c r="AL80" s="134"/>
      <c r="AN80" s="43" t="s">
        <v>77</v>
      </c>
      <c r="AO80" s="20" t="s">
        <v>78</v>
      </c>
    </row>
    <row r="81" spans="2:41" ht="24" x14ac:dyDescent="0.25">
      <c r="B81" s="17" t="s">
        <v>46</v>
      </c>
      <c r="C81" s="11" t="s">
        <v>297</v>
      </c>
      <c r="D81" s="43" t="s">
        <v>281</v>
      </c>
      <c r="E81" s="288"/>
      <c r="F81" s="288"/>
      <c r="G81" s="20" t="s">
        <v>193</v>
      </c>
      <c r="H81" s="139" t="s">
        <v>210</v>
      </c>
      <c r="I81" s="21"/>
      <c r="J81" s="22"/>
      <c r="K81" s="23"/>
      <c r="L81" s="21"/>
      <c r="M81" s="22"/>
      <c r="N81" s="23"/>
      <c r="O81" s="21"/>
      <c r="P81" s="22"/>
      <c r="Q81" s="23"/>
      <c r="R81" s="21"/>
      <c r="S81" s="22"/>
      <c r="T81" s="23"/>
      <c r="U81" s="21">
        <v>1</v>
      </c>
      <c r="V81" s="22">
        <v>2</v>
      </c>
      <c r="W81" s="23">
        <v>4</v>
      </c>
      <c r="X81" s="21"/>
      <c r="Y81" s="22"/>
      <c r="Z81" s="23"/>
      <c r="AA81" s="21"/>
      <c r="AB81" s="22"/>
      <c r="AC81" s="23"/>
      <c r="AD81" s="54">
        <f t="shared" ref="AD81:AE82" si="224">I81+L81+O81+R81+U81+X81+AA81</f>
        <v>1</v>
      </c>
      <c r="AE81" s="55">
        <f t="shared" si="224"/>
        <v>2</v>
      </c>
      <c r="AF81" s="56">
        <v>15</v>
      </c>
      <c r="AG81" s="51">
        <f>AD81*AF81</f>
        <v>15</v>
      </c>
      <c r="AH81" s="53">
        <f>AE81*AF81</f>
        <v>30</v>
      </c>
      <c r="AI81" s="56">
        <f>SUM(AG81:AH81)</f>
        <v>45</v>
      </c>
      <c r="AJ81" s="54">
        <f>K81+N81+Q81+T81+W81+Z81+AC81</f>
        <v>4</v>
      </c>
      <c r="AK81" s="136" t="s">
        <v>62</v>
      </c>
      <c r="AL81" s="134"/>
      <c r="AN81" s="43"/>
      <c r="AO81" s="20"/>
    </row>
    <row r="82" spans="2:41" ht="24" x14ac:dyDescent="0.25">
      <c r="B82" s="17" t="s">
        <v>46</v>
      </c>
      <c r="C82" s="11" t="s">
        <v>297</v>
      </c>
      <c r="D82" s="43" t="s">
        <v>282</v>
      </c>
      <c r="E82" s="282"/>
      <c r="F82" s="282"/>
      <c r="G82" s="20" t="s">
        <v>194</v>
      </c>
      <c r="H82" s="139" t="s">
        <v>210</v>
      </c>
      <c r="I82" s="21"/>
      <c r="J82" s="22"/>
      <c r="K82" s="23"/>
      <c r="L82" s="21"/>
      <c r="M82" s="22"/>
      <c r="N82" s="23"/>
      <c r="O82" s="21"/>
      <c r="P82" s="22"/>
      <c r="Q82" s="23"/>
      <c r="R82" s="21"/>
      <c r="S82" s="22"/>
      <c r="T82" s="23"/>
      <c r="U82" s="21">
        <v>2</v>
      </c>
      <c r="V82" s="22">
        <v>1</v>
      </c>
      <c r="W82" s="23">
        <v>3</v>
      </c>
      <c r="X82" s="21"/>
      <c r="Y82" s="22"/>
      <c r="Z82" s="23"/>
      <c r="AA82" s="21"/>
      <c r="AB82" s="22"/>
      <c r="AC82" s="23"/>
      <c r="AD82" s="54">
        <f t="shared" si="224"/>
        <v>2</v>
      </c>
      <c r="AE82" s="55">
        <f t="shared" si="224"/>
        <v>1</v>
      </c>
      <c r="AF82" s="56">
        <v>15</v>
      </c>
      <c r="AG82" s="51">
        <f>AD82*AF82</f>
        <v>30</v>
      </c>
      <c r="AH82" s="53">
        <f>AE82*AF82</f>
        <v>15</v>
      </c>
      <c r="AI82" s="56">
        <f>SUM(AG82:AH82)</f>
        <v>45</v>
      </c>
      <c r="AJ82" s="54">
        <f>K82+N82+Q82+T82+W82+Z82+AC82</f>
        <v>3</v>
      </c>
      <c r="AK82" s="136" t="s">
        <v>63</v>
      </c>
      <c r="AL82" s="134"/>
      <c r="AN82" s="43" t="s">
        <v>268</v>
      </c>
      <c r="AO82" s="20" t="s">
        <v>147</v>
      </c>
    </row>
    <row r="83" spans="2:41" x14ac:dyDescent="0.25">
      <c r="B83" s="17" t="s">
        <v>40</v>
      </c>
      <c r="C83" s="11" t="s">
        <v>296</v>
      </c>
      <c r="D83" s="43" t="s">
        <v>283</v>
      </c>
      <c r="E83" s="292" t="s">
        <v>307</v>
      </c>
      <c r="F83" s="281" t="s">
        <v>230</v>
      </c>
      <c r="G83" s="20" t="s">
        <v>192</v>
      </c>
      <c r="H83" s="139" t="s">
        <v>210</v>
      </c>
      <c r="I83" s="21"/>
      <c r="J83" s="22"/>
      <c r="K83" s="23"/>
      <c r="L83" s="21"/>
      <c r="M83" s="22"/>
      <c r="N83" s="23"/>
      <c r="O83" s="21"/>
      <c r="P83" s="22"/>
      <c r="Q83" s="23"/>
      <c r="R83" s="21">
        <v>0</v>
      </c>
      <c r="S83" s="22">
        <v>2</v>
      </c>
      <c r="T83" s="23">
        <v>4</v>
      </c>
      <c r="U83" s="21"/>
      <c r="V83" s="22"/>
      <c r="W83" s="23"/>
      <c r="X83" s="21"/>
      <c r="Y83" s="22"/>
      <c r="Z83" s="23"/>
      <c r="AA83" s="21"/>
      <c r="AB83" s="22"/>
      <c r="AC83" s="23"/>
      <c r="AD83" s="54">
        <f t="shared" ref="AD83:AD85" si="225">I83+L83+O83+R83+U83+X83+AA83</f>
        <v>0</v>
      </c>
      <c r="AE83" s="55">
        <f t="shared" ref="AE83:AE85" si="226">J83+M83+P83+S83+V83+Y83+AB83</f>
        <v>2</v>
      </c>
      <c r="AF83" s="56">
        <v>15</v>
      </c>
      <c r="AG83" s="51">
        <f t="shared" si="220"/>
        <v>0</v>
      </c>
      <c r="AH83" s="53">
        <f t="shared" si="221"/>
        <v>30</v>
      </c>
      <c r="AI83" s="56">
        <f t="shared" si="222"/>
        <v>30</v>
      </c>
      <c r="AJ83" s="54">
        <f t="shared" si="223"/>
        <v>4</v>
      </c>
      <c r="AK83" s="136" t="s">
        <v>62</v>
      </c>
      <c r="AL83" s="134"/>
      <c r="AN83" s="43" t="s">
        <v>51</v>
      </c>
      <c r="AO83" s="20" t="s">
        <v>197</v>
      </c>
    </row>
    <row r="84" spans="2:41" ht="19.5" customHeight="1" x14ac:dyDescent="0.25">
      <c r="B84" s="17" t="s">
        <v>46</v>
      </c>
      <c r="C84" s="11" t="s">
        <v>300</v>
      </c>
      <c r="D84" s="43" t="s">
        <v>189</v>
      </c>
      <c r="E84" s="293"/>
      <c r="F84" s="288"/>
      <c r="G84" s="20" t="s">
        <v>195</v>
      </c>
      <c r="H84" s="139" t="s">
        <v>230</v>
      </c>
      <c r="I84" s="21"/>
      <c r="J84" s="22"/>
      <c r="K84" s="23"/>
      <c r="L84" s="21"/>
      <c r="M84" s="22"/>
      <c r="N84" s="23"/>
      <c r="O84" s="21"/>
      <c r="P84" s="22"/>
      <c r="Q84" s="23"/>
      <c r="R84" s="21"/>
      <c r="S84" s="22"/>
      <c r="T84" s="23"/>
      <c r="U84" s="21"/>
      <c r="V84" s="22"/>
      <c r="W84" s="23"/>
      <c r="X84" s="21">
        <v>1</v>
      </c>
      <c r="Y84" s="22">
        <v>1</v>
      </c>
      <c r="Z84" s="23">
        <v>3</v>
      </c>
      <c r="AA84" s="21"/>
      <c r="AB84" s="22"/>
      <c r="AC84" s="23"/>
      <c r="AD84" s="54">
        <f t="shared" si="225"/>
        <v>1</v>
      </c>
      <c r="AE84" s="55">
        <f t="shared" si="226"/>
        <v>1</v>
      </c>
      <c r="AF84" s="56">
        <v>15</v>
      </c>
      <c r="AG84" s="51">
        <f t="shared" si="220"/>
        <v>15</v>
      </c>
      <c r="AH84" s="53">
        <f t="shared" si="221"/>
        <v>15</v>
      </c>
      <c r="AI84" s="56">
        <f t="shared" si="222"/>
        <v>30</v>
      </c>
      <c r="AJ84" s="54">
        <f t="shared" si="223"/>
        <v>3</v>
      </c>
      <c r="AK84" s="136" t="s">
        <v>62</v>
      </c>
      <c r="AL84" s="134"/>
      <c r="AN84" s="43" t="s">
        <v>288</v>
      </c>
      <c r="AO84" s="20" t="s">
        <v>138</v>
      </c>
    </row>
    <row r="85" spans="2:41" ht="24" customHeight="1" x14ac:dyDescent="0.25">
      <c r="B85" s="17" t="s">
        <v>46</v>
      </c>
      <c r="C85" s="11" t="s">
        <v>300</v>
      </c>
      <c r="D85" s="43" t="s">
        <v>284</v>
      </c>
      <c r="E85" s="293"/>
      <c r="F85" s="288"/>
      <c r="G85" s="20" t="s">
        <v>196</v>
      </c>
      <c r="H85" s="139" t="s">
        <v>230</v>
      </c>
      <c r="I85" s="21"/>
      <c r="J85" s="22"/>
      <c r="K85" s="23"/>
      <c r="L85" s="21"/>
      <c r="M85" s="22"/>
      <c r="N85" s="23"/>
      <c r="O85" s="21"/>
      <c r="P85" s="22"/>
      <c r="Q85" s="23"/>
      <c r="R85" s="21"/>
      <c r="S85" s="22"/>
      <c r="T85" s="23"/>
      <c r="U85" s="21"/>
      <c r="V85" s="22"/>
      <c r="W85" s="23"/>
      <c r="X85" s="21">
        <v>0</v>
      </c>
      <c r="Y85" s="22">
        <v>1</v>
      </c>
      <c r="Z85" s="23">
        <v>3</v>
      </c>
      <c r="AA85" s="21"/>
      <c r="AB85" s="22"/>
      <c r="AC85" s="23"/>
      <c r="AD85" s="54">
        <f t="shared" si="225"/>
        <v>0</v>
      </c>
      <c r="AE85" s="55">
        <f t="shared" si="226"/>
        <v>1</v>
      </c>
      <c r="AF85" s="56">
        <v>15</v>
      </c>
      <c r="AG85" s="51">
        <f t="shared" si="220"/>
        <v>0</v>
      </c>
      <c r="AH85" s="53">
        <f t="shared" si="221"/>
        <v>15</v>
      </c>
      <c r="AI85" s="56">
        <f t="shared" si="222"/>
        <v>15</v>
      </c>
      <c r="AJ85" s="54">
        <f t="shared" si="223"/>
        <v>3</v>
      </c>
      <c r="AK85" s="136" t="s">
        <v>62</v>
      </c>
      <c r="AL85" s="134"/>
      <c r="AN85" s="43" t="s">
        <v>267</v>
      </c>
      <c r="AO85" s="20" t="s">
        <v>117</v>
      </c>
    </row>
    <row r="86" spans="2:41" ht="15" customHeight="1" x14ac:dyDescent="0.25">
      <c r="B86" s="17" t="s">
        <v>46</v>
      </c>
      <c r="C86" s="11" t="s">
        <v>297</v>
      </c>
      <c r="D86" s="43" t="s">
        <v>291</v>
      </c>
      <c r="E86" s="294"/>
      <c r="F86" s="282"/>
      <c r="G86" s="20" t="s">
        <v>166</v>
      </c>
      <c r="H86" s="139" t="s">
        <v>231</v>
      </c>
      <c r="I86" s="21"/>
      <c r="J86" s="22"/>
      <c r="K86" s="23"/>
      <c r="L86" s="21"/>
      <c r="M86" s="22"/>
      <c r="N86" s="23"/>
      <c r="O86" s="21"/>
      <c r="P86" s="22"/>
      <c r="Q86" s="23"/>
      <c r="R86" s="21"/>
      <c r="S86" s="22"/>
      <c r="T86" s="23"/>
      <c r="U86" s="21">
        <v>0</v>
      </c>
      <c r="V86" s="22">
        <v>1</v>
      </c>
      <c r="W86" s="23">
        <v>2</v>
      </c>
      <c r="X86" s="21"/>
      <c r="Y86" s="22"/>
      <c r="Z86" s="23"/>
      <c r="AA86" s="21"/>
      <c r="AB86" s="22"/>
      <c r="AC86" s="23"/>
      <c r="AD86" s="82">
        <f t="shared" ref="AD86:AD90" si="227">I86+L86+O86+R86+U86+X86+AA86</f>
        <v>0</v>
      </c>
      <c r="AE86" s="53">
        <f t="shared" ref="AE86:AE90" si="228">J86+M86+P86+S86+V86+Y86+AB86</f>
        <v>1</v>
      </c>
      <c r="AF86" s="56">
        <v>15</v>
      </c>
      <c r="AG86" s="51">
        <f t="shared" ref="AG86" si="229">AD86*AF86</f>
        <v>0</v>
      </c>
      <c r="AH86" s="53">
        <f t="shared" ref="AH86" si="230">AE86*AF86</f>
        <v>15</v>
      </c>
      <c r="AI86" s="56">
        <f t="shared" ref="AI86" si="231">SUM(AG86:AH86)</f>
        <v>15</v>
      </c>
      <c r="AJ86" s="54">
        <f t="shared" ref="AJ86" si="232">K86+N86+Q86+T86+W86+Z86+AC86</f>
        <v>2</v>
      </c>
      <c r="AK86" s="37" t="s">
        <v>62</v>
      </c>
    </row>
    <row r="87" spans="2:41" x14ac:dyDescent="0.25">
      <c r="B87" s="17" t="s">
        <v>46</v>
      </c>
      <c r="C87" s="11" t="s">
        <v>297</v>
      </c>
      <c r="D87" s="180" t="s">
        <v>285</v>
      </c>
      <c r="E87" s="281" t="s">
        <v>232</v>
      </c>
      <c r="F87" s="281" t="s">
        <v>231</v>
      </c>
      <c r="G87" s="174" t="s">
        <v>242</v>
      </c>
      <c r="H87" s="139" t="s">
        <v>231</v>
      </c>
      <c r="I87" s="30"/>
      <c r="J87" s="24"/>
      <c r="K87" s="33"/>
      <c r="L87" s="30"/>
      <c r="M87" s="24"/>
      <c r="N87" s="33"/>
      <c r="R87" s="21"/>
      <c r="S87" s="22"/>
      <c r="T87" s="23"/>
      <c r="U87" s="21">
        <v>0</v>
      </c>
      <c r="V87" s="22">
        <v>2</v>
      </c>
      <c r="W87" s="23">
        <v>2</v>
      </c>
      <c r="X87" s="21"/>
      <c r="Y87" s="22"/>
      <c r="Z87" s="23"/>
      <c r="AA87" s="30"/>
      <c r="AB87" s="24"/>
      <c r="AC87" s="33"/>
      <c r="AD87" s="54">
        <f t="shared" si="227"/>
        <v>0</v>
      </c>
      <c r="AE87" s="55">
        <f t="shared" si="228"/>
        <v>2</v>
      </c>
      <c r="AF87" s="56">
        <v>15</v>
      </c>
      <c r="AG87" s="51">
        <f t="shared" ref="AG87" si="233">AD87*AF87</f>
        <v>0</v>
      </c>
      <c r="AH87" s="53">
        <f t="shared" ref="AH87" si="234">AE87*AF87</f>
        <v>30</v>
      </c>
      <c r="AI87" s="56">
        <f t="shared" ref="AI87" si="235">SUM(AG87:AH87)</f>
        <v>30</v>
      </c>
      <c r="AJ87" s="54">
        <f t="shared" ref="AJ87" si="236">K87+N87+Q87+T87+W87+Z87+AC87</f>
        <v>2</v>
      </c>
      <c r="AK87" s="38" t="s">
        <v>62</v>
      </c>
    </row>
    <row r="88" spans="2:41" x14ac:dyDescent="0.25">
      <c r="B88" s="17" t="s">
        <v>46</v>
      </c>
      <c r="C88" s="11" t="s">
        <v>300</v>
      </c>
      <c r="D88" s="180" t="s">
        <v>286</v>
      </c>
      <c r="E88" s="282"/>
      <c r="F88" s="282"/>
      <c r="G88" s="174" t="s">
        <v>243</v>
      </c>
      <c r="H88" s="139" t="s">
        <v>231</v>
      </c>
      <c r="I88" s="30"/>
      <c r="J88" s="24"/>
      <c r="K88" s="33"/>
      <c r="L88" s="30"/>
      <c r="M88" s="24"/>
      <c r="N88" s="33"/>
      <c r="R88" s="21"/>
      <c r="S88" s="22"/>
      <c r="T88" s="23"/>
      <c r="U88" s="21"/>
      <c r="V88" s="22"/>
      <c r="W88" s="23"/>
      <c r="X88" s="21">
        <v>0</v>
      </c>
      <c r="Y88" s="22">
        <v>2</v>
      </c>
      <c r="Z88" s="23">
        <v>2</v>
      </c>
      <c r="AA88" s="30"/>
      <c r="AB88" s="24"/>
      <c r="AC88" s="33"/>
      <c r="AD88" s="54">
        <f t="shared" ref="AD88:AD89" si="237">I88+L88+O88+R88+U88+X88+AA88</f>
        <v>0</v>
      </c>
      <c r="AE88" s="55">
        <f t="shared" ref="AE88:AE89" si="238">J88+M88+P88+S88+V88+Y88+AB88</f>
        <v>2</v>
      </c>
      <c r="AF88" s="56">
        <v>15</v>
      </c>
      <c r="AG88" s="51">
        <f t="shared" ref="AG88" si="239">AD88*AF88</f>
        <v>0</v>
      </c>
      <c r="AH88" s="53">
        <f t="shared" ref="AH88" si="240">AE88*AF88</f>
        <v>30</v>
      </c>
      <c r="AI88" s="56">
        <f t="shared" ref="AI88" si="241">SUM(AG88:AH88)</f>
        <v>30</v>
      </c>
      <c r="AJ88" s="54">
        <f t="shared" ref="AJ88" si="242">K88+N88+Q88+T88+W88+Z88+AC88</f>
        <v>2</v>
      </c>
      <c r="AK88" s="38" t="s">
        <v>62</v>
      </c>
      <c r="AN88" s="180" t="s">
        <v>285</v>
      </c>
      <c r="AO88" s="215" t="s">
        <v>242</v>
      </c>
    </row>
    <row r="89" spans="2:41" ht="24" x14ac:dyDescent="0.25">
      <c r="B89" s="17" t="s">
        <v>46</v>
      </c>
      <c r="C89" s="11" t="s">
        <v>300</v>
      </c>
      <c r="D89" s="43" t="s">
        <v>170</v>
      </c>
      <c r="E89" s="37"/>
      <c r="G89" s="20" t="s">
        <v>171</v>
      </c>
      <c r="H89" s="139" t="s">
        <v>208</v>
      </c>
      <c r="I89" s="21"/>
      <c r="J89" s="22"/>
      <c r="K89" s="23"/>
      <c r="L89" s="21"/>
      <c r="M89" s="22"/>
      <c r="N89" s="23"/>
      <c r="O89" s="21"/>
      <c r="P89" s="22"/>
      <c r="Q89" s="23"/>
      <c r="R89" s="21"/>
      <c r="S89" s="22"/>
      <c r="T89" s="23"/>
      <c r="U89" s="21"/>
      <c r="V89" s="22"/>
      <c r="W89" s="23"/>
      <c r="X89" s="21">
        <v>0</v>
      </c>
      <c r="Y89" s="22">
        <v>60</v>
      </c>
      <c r="Z89" s="23">
        <v>4</v>
      </c>
      <c r="AA89" s="21"/>
      <c r="AB89" s="22"/>
      <c r="AC89" s="23"/>
      <c r="AD89" s="54">
        <f t="shared" si="237"/>
        <v>0</v>
      </c>
      <c r="AE89" s="55">
        <f t="shared" si="238"/>
        <v>60</v>
      </c>
      <c r="AF89" s="56"/>
      <c r="AG89" s="51">
        <f>AD89</f>
        <v>0</v>
      </c>
      <c r="AH89" s="53">
        <f>AE89</f>
        <v>60</v>
      </c>
      <c r="AI89" s="56">
        <f>SUM(AG89:AH89)</f>
        <v>60</v>
      </c>
      <c r="AJ89" s="54">
        <f>K89+N89+Q89+T89+W89+Z89+AC89</f>
        <v>4</v>
      </c>
      <c r="AK89" s="136" t="s">
        <v>62</v>
      </c>
      <c r="AL89" s="133" t="s">
        <v>43</v>
      </c>
      <c r="AN89" s="43" t="s">
        <v>251</v>
      </c>
      <c r="AO89" s="20" t="s">
        <v>302</v>
      </c>
    </row>
    <row r="90" spans="2:41" x14ac:dyDescent="0.25">
      <c r="B90" s="40"/>
      <c r="C90" s="41"/>
      <c r="D90" s="41"/>
      <c r="E90" s="41"/>
      <c r="F90" s="41"/>
      <c r="G90" s="42" t="s">
        <v>198</v>
      </c>
      <c r="H90" s="42"/>
      <c r="I90" s="62">
        <f t="shared" ref="I90:AC90" si="243">SUM(I80:I89)</f>
        <v>0</v>
      </c>
      <c r="J90" s="62">
        <f t="shared" si="243"/>
        <v>0</v>
      </c>
      <c r="K90" s="62">
        <f t="shared" si="243"/>
        <v>0</v>
      </c>
      <c r="L90" s="62">
        <f t="shared" si="243"/>
        <v>0</v>
      </c>
      <c r="M90" s="62">
        <f t="shared" si="243"/>
        <v>0</v>
      </c>
      <c r="N90" s="62">
        <f t="shared" si="243"/>
        <v>0</v>
      </c>
      <c r="O90" s="62">
        <f t="shared" si="243"/>
        <v>0</v>
      </c>
      <c r="P90" s="62">
        <f t="shared" si="243"/>
        <v>0</v>
      </c>
      <c r="Q90" s="62">
        <f t="shared" si="243"/>
        <v>0</v>
      </c>
      <c r="R90" s="62">
        <f t="shared" si="243"/>
        <v>0</v>
      </c>
      <c r="S90" s="62">
        <f t="shared" si="243"/>
        <v>4</v>
      </c>
      <c r="T90" s="62">
        <f t="shared" si="243"/>
        <v>7</v>
      </c>
      <c r="U90" s="62">
        <f t="shared" si="243"/>
        <v>3</v>
      </c>
      <c r="V90" s="62">
        <f t="shared" si="243"/>
        <v>6</v>
      </c>
      <c r="W90" s="62">
        <f t="shared" si="243"/>
        <v>11</v>
      </c>
      <c r="X90" s="62">
        <f t="shared" si="243"/>
        <v>1</v>
      </c>
      <c r="Y90" s="62">
        <f t="shared" si="243"/>
        <v>64</v>
      </c>
      <c r="Z90" s="62">
        <f t="shared" si="243"/>
        <v>12</v>
      </c>
      <c r="AA90" s="62">
        <f t="shared" si="243"/>
        <v>0</v>
      </c>
      <c r="AB90" s="62">
        <f t="shared" si="243"/>
        <v>0</v>
      </c>
      <c r="AC90" s="62">
        <f t="shared" si="243"/>
        <v>0</v>
      </c>
      <c r="AD90" s="63">
        <f t="shared" si="227"/>
        <v>4</v>
      </c>
      <c r="AE90" s="63">
        <f t="shared" si="228"/>
        <v>74</v>
      </c>
      <c r="AF90" s="62">
        <v>15</v>
      </c>
      <c r="AG90" s="63">
        <f>SUM(AG80:AG89)</f>
        <v>60</v>
      </c>
      <c r="AH90" s="63">
        <f>SUM(AH80:AH89)</f>
        <v>270</v>
      </c>
      <c r="AI90" s="63">
        <f t="shared" ref="AI90:AI91" si="244">SUM(AG90:AH90)</f>
        <v>330</v>
      </c>
      <c r="AJ90" s="127">
        <f>SUM(AJ80:AJ89)</f>
        <v>30</v>
      </c>
      <c r="AK90" s="28"/>
    </row>
    <row r="91" spans="2:41" x14ac:dyDescent="0.25">
      <c r="B91" s="17" t="s">
        <v>46</v>
      </c>
      <c r="C91" s="11" t="s">
        <v>300</v>
      </c>
      <c r="D91" s="18" t="s">
        <v>200</v>
      </c>
      <c r="E91" s="124"/>
      <c r="F91" s="124"/>
      <c r="G91" s="112" t="s">
        <v>199</v>
      </c>
      <c r="H91" s="141"/>
      <c r="I91" s="21"/>
      <c r="J91" s="22"/>
      <c r="K91" s="23"/>
      <c r="L91" s="21"/>
      <c r="M91" s="22"/>
      <c r="N91" s="23"/>
      <c r="O91" s="21"/>
      <c r="P91" s="22"/>
      <c r="Q91" s="23"/>
      <c r="R91" s="21"/>
      <c r="S91" s="22"/>
      <c r="T91" s="23"/>
      <c r="U91" s="21"/>
      <c r="V91" s="22"/>
      <c r="W91" s="23"/>
      <c r="X91" s="21">
        <v>0</v>
      </c>
      <c r="Y91" s="22">
        <v>0</v>
      </c>
      <c r="Z91" s="23">
        <v>10</v>
      </c>
      <c r="AA91" s="21"/>
      <c r="AB91" s="22"/>
      <c r="AC91" s="23"/>
      <c r="AD91" s="120">
        <f t="shared" ref="AD91" si="245">I91+L91+O91+R91+U91+X91+AA91</f>
        <v>0</v>
      </c>
      <c r="AE91" s="121">
        <f t="shared" ref="AE91" si="246">J91+M91+P91+S91+V91+Y91+AB91</f>
        <v>0</v>
      </c>
      <c r="AF91" s="62"/>
      <c r="AG91" s="62">
        <f t="shared" ref="AG91" si="247">AD91*AF91</f>
        <v>0</v>
      </c>
      <c r="AH91" s="62">
        <f t="shared" ref="AH91" si="248">AE91*AF91</f>
        <v>0</v>
      </c>
      <c r="AI91" s="62">
        <f t="shared" si="244"/>
        <v>0</v>
      </c>
      <c r="AJ91" s="127">
        <f t="shared" ref="AJ91" si="249">K91+N91+Q91+T91+W91+Z91+AC91</f>
        <v>10</v>
      </c>
      <c r="AK91" s="28" t="s">
        <v>184</v>
      </c>
      <c r="AN91" s="43" t="s">
        <v>79</v>
      </c>
      <c r="AO91" s="20" t="s">
        <v>80</v>
      </c>
    </row>
    <row r="92" spans="2:41" ht="15.75" thickBot="1" x14ac:dyDescent="0.3">
      <c r="B92" s="40"/>
      <c r="C92" s="41"/>
      <c r="D92" s="41"/>
      <c r="E92" s="41"/>
      <c r="F92" s="31"/>
      <c r="G92" s="66" t="s">
        <v>201</v>
      </c>
      <c r="H92" s="66"/>
      <c r="I92" s="74">
        <v>0</v>
      </c>
      <c r="J92" s="75">
        <v>2</v>
      </c>
      <c r="K92" s="76">
        <v>2</v>
      </c>
      <c r="L92" s="74"/>
      <c r="M92" s="75"/>
      <c r="N92" s="76"/>
      <c r="O92" s="74"/>
      <c r="P92" s="75"/>
      <c r="Q92" s="76"/>
      <c r="R92" s="74">
        <v>0</v>
      </c>
      <c r="S92" s="75">
        <v>4</v>
      </c>
      <c r="T92" s="76">
        <v>4</v>
      </c>
      <c r="U92" s="74">
        <v>0</v>
      </c>
      <c r="V92" s="75">
        <v>4</v>
      </c>
      <c r="W92" s="76">
        <v>4</v>
      </c>
      <c r="X92" s="74"/>
      <c r="Y92" s="75"/>
      <c r="Z92" s="76"/>
      <c r="AA92" s="74"/>
      <c r="AB92" s="75"/>
      <c r="AC92" s="76"/>
      <c r="AD92" s="120">
        <f t="shared" ref="AD92" si="250">I92+L92+O92+R92+U92+X92+AA92</f>
        <v>0</v>
      </c>
      <c r="AE92" s="121">
        <f t="shared" ref="AE92" si="251">J92+M92+P92+S92+V92+Y92+AB92</f>
        <v>10</v>
      </c>
      <c r="AF92" s="63">
        <v>15</v>
      </c>
      <c r="AG92" s="62">
        <f t="shared" ref="AG92" si="252">AD92*AF92</f>
        <v>0</v>
      </c>
      <c r="AH92" s="62">
        <f t="shared" ref="AH92" si="253">AE92*AF92</f>
        <v>150</v>
      </c>
      <c r="AI92" s="62">
        <f t="shared" ref="AI92:AI94" si="254">SUM(AG92:AH92)</f>
        <v>150</v>
      </c>
      <c r="AJ92" s="128">
        <f t="shared" ref="AJ92" si="255">K92+N92+Q92+T92+W92+Z92+AC92</f>
        <v>10</v>
      </c>
      <c r="AK92" s="28"/>
    </row>
    <row r="93" spans="2:41" ht="24.75" thickBot="1" x14ac:dyDescent="0.3">
      <c r="B93" s="40"/>
      <c r="C93" s="41"/>
      <c r="D93" s="41"/>
      <c r="E93" s="41"/>
      <c r="F93" s="31"/>
      <c r="G93" s="125" t="s">
        <v>203</v>
      </c>
      <c r="H93" s="125"/>
      <c r="I93" s="81">
        <f t="shared" ref="I93:AC93" si="256">I92+I91+I79+I67</f>
        <v>15</v>
      </c>
      <c r="J93" s="81">
        <f t="shared" si="256"/>
        <v>11</v>
      </c>
      <c r="K93" s="81">
        <f t="shared" si="256"/>
        <v>31</v>
      </c>
      <c r="L93" s="81">
        <f t="shared" si="256"/>
        <v>14</v>
      </c>
      <c r="M93" s="81">
        <f t="shared" si="256"/>
        <v>21</v>
      </c>
      <c r="N93" s="81">
        <f t="shared" si="256"/>
        <v>29</v>
      </c>
      <c r="O93" s="81">
        <f t="shared" si="256"/>
        <v>13</v>
      </c>
      <c r="P93" s="81">
        <f t="shared" si="256"/>
        <v>70</v>
      </c>
      <c r="Q93" s="81">
        <f t="shared" si="256"/>
        <v>29</v>
      </c>
      <c r="R93" s="81">
        <f t="shared" si="256"/>
        <v>2</v>
      </c>
      <c r="S93" s="81">
        <f t="shared" si="256"/>
        <v>74</v>
      </c>
      <c r="T93" s="81">
        <f t="shared" si="256"/>
        <v>27</v>
      </c>
      <c r="U93" s="81">
        <f t="shared" si="256"/>
        <v>10</v>
      </c>
      <c r="V93" s="81">
        <f t="shared" si="256"/>
        <v>48</v>
      </c>
      <c r="W93" s="81">
        <f t="shared" si="256"/>
        <v>33</v>
      </c>
      <c r="X93" s="81">
        <f t="shared" si="256"/>
        <v>2</v>
      </c>
      <c r="Y93" s="81">
        <f t="shared" si="256"/>
        <v>73</v>
      </c>
      <c r="Z93" s="81">
        <f t="shared" si="256"/>
        <v>31</v>
      </c>
      <c r="AA93" s="81">
        <f t="shared" si="256"/>
        <v>0</v>
      </c>
      <c r="AB93" s="81">
        <f t="shared" si="256"/>
        <v>405</v>
      </c>
      <c r="AC93" s="81">
        <f t="shared" si="256"/>
        <v>30</v>
      </c>
      <c r="AD93" s="120">
        <f t="shared" ref="AD93:AD94" si="257">I93+L93+O93+R93+U93+X93+AA93</f>
        <v>56</v>
      </c>
      <c r="AE93" s="121">
        <f t="shared" ref="AE93:AE94" si="258">J93+M93+P93+S93+V93+Y93+AB93</f>
        <v>702</v>
      </c>
      <c r="AF93" s="63">
        <v>15</v>
      </c>
      <c r="AG93" s="28">
        <f>AG92+AG91+AG79+AG67</f>
        <v>840</v>
      </c>
      <c r="AH93" s="28">
        <f>AH92+AH91+AH79+AH67</f>
        <v>1367</v>
      </c>
      <c r="AI93" s="40">
        <f t="shared" si="254"/>
        <v>2207</v>
      </c>
      <c r="AJ93" s="207">
        <f>AJ92+AJ91+AJ79+AJ67</f>
        <v>210</v>
      </c>
      <c r="AK93" s="31"/>
    </row>
    <row r="94" spans="2:41" ht="24.75" thickBot="1" x14ac:dyDescent="0.3">
      <c r="B94" s="40"/>
      <c r="C94" s="41"/>
      <c r="D94" s="41"/>
      <c r="E94" s="41"/>
      <c r="F94" s="31"/>
      <c r="G94" s="125" t="s">
        <v>204</v>
      </c>
      <c r="H94" s="142"/>
      <c r="I94" s="74">
        <f t="shared" ref="I94:AC94" si="259">I92+I91+I90+I67</f>
        <v>15</v>
      </c>
      <c r="J94" s="74">
        <f t="shared" si="259"/>
        <v>11</v>
      </c>
      <c r="K94" s="74">
        <f t="shared" si="259"/>
        <v>31</v>
      </c>
      <c r="L94" s="74">
        <f t="shared" si="259"/>
        <v>14</v>
      </c>
      <c r="M94" s="74">
        <f t="shared" si="259"/>
        <v>21</v>
      </c>
      <c r="N94" s="74">
        <f t="shared" si="259"/>
        <v>29</v>
      </c>
      <c r="O94" s="74">
        <f t="shared" si="259"/>
        <v>13</v>
      </c>
      <c r="P94" s="74">
        <f t="shared" si="259"/>
        <v>70</v>
      </c>
      <c r="Q94" s="74">
        <f t="shared" si="259"/>
        <v>29</v>
      </c>
      <c r="R94" s="74">
        <f t="shared" si="259"/>
        <v>1</v>
      </c>
      <c r="S94" s="74">
        <f t="shared" si="259"/>
        <v>77</v>
      </c>
      <c r="T94" s="74">
        <f t="shared" si="259"/>
        <v>30</v>
      </c>
      <c r="U94" s="74">
        <f t="shared" si="259"/>
        <v>10</v>
      </c>
      <c r="V94" s="74">
        <f t="shared" si="259"/>
        <v>45</v>
      </c>
      <c r="W94" s="74">
        <f t="shared" si="259"/>
        <v>29</v>
      </c>
      <c r="X94" s="74">
        <f t="shared" si="259"/>
        <v>3</v>
      </c>
      <c r="Y94" s="74">
        <f t="shared" si="259"/>
        <v>72</v>
      </c>
      <c r="Z94" s="74">
        <f t="shared" si="259"/>
        <v>32</v>
      </c>
      <c r="AA94" s="74">
        <f t="shared" si="259"/>
        <v>0</v>
      </c>
      <c r="AB94" s="74">
        <f t="shared" si="259"/>
        <v>405</v>
      </c>
      <c r="AC94" s="74">
        <f t="shared" si="259"/>
        <v>30</v>
      </c>
      <c r="AD94" s="120">
        <f t="shared" si="257"/>
        <v>56</v>
      </c>
      <c r="AE94" s="121">
        <f t="shared" si="258"/>
        <v>701</v>
      </c>
      <c r="AF94" s="63">
        <v>15</v>
      </c>
      <c r="AG94" s="28">
        <f>AG92+AG91+AG90+AG67</f>
        <v>840</v>
      </c>
      <c r="AH94" s="28">
        <f>AH92+AH91+AH90+AH67</f>
        <v>1352</v>
      </c>
      <c r="AI94" s="40">
        <f t="shared" si="254"/>
        <v>2192</v>
      </c>
      <c r="AJ94" s="207">
        <f>AJ92+AJ91+AJ90+AJ67</f>
        <v>210</v>
      </c>
      <c r="AK94" s="31"/>
    </row>
  </sheetData>
  <autoFilter ref="A2:AP94"/>
  <mergeCells count="45">
    <mergeCell ref="E83:E86"/>
    <mergeCell ref="F83:F86"/>
    <mergeCell ref="F56:F59"/>
    <mergeCell ref="E56:E59"/>
    <mergeCell ref="F61:F62"/>
    <mergeCell ref="E61:E62"/>
    <mergeCell ref="F69:F71"/>
    <mergeCell ref="E69:E71"/>
    <mergeCell ref="F80:F82"/>
    <mergeCell ref="E80:E82"/>
    <mergeCell ref="F72:F77"/>
    <mergeCell ref="E72:E77"/>
    <mergeCell ref="F46:F47"/>
    <mergeCell ref="E46:E47"/>
    <mergeCell ref="F52:F54"/>
    <mergeCell ref="E52:E54"/>
    <mergeCell ref="E48:E51"/>
    <mergeCell ref="F48:F51"/>
    <mergeCell ref="E32:E33"/>
    <mergeCell ref="F32:F33"/>
    <mergeCell ref="E40:E44"/>
    <mergeCell ref="F40:F44"/>
    <mergeCell ref="F36:F39"/>
    <mergeCell ref="E36:E39"/>
    <mergeCell ref="F23:F24"/>
    <mergeCell ref="F18:F22"/>
    <mergeCell ref="E18:E22"/>
    <mergeCell ref="F30:F31"/>
    <mergeCell ref="E30:E31"/>
    <mergeCell ref="F87:F88"/>
    <mergeCell ref="E87:E88"/>
    <mergeCell ref="A1:AO1"/>
    <mergeCell ref="F3:F5"/>
    <mergeCell ref="E3:E5"/>
    <mergeCell ref="F9:F11"/>
    <mergeCell ref="E9:E11"/>
    <mergeCell ref="F6:F8"/>
    <mergeCell ref="E6:E8"/>
    <mergeCell ref="E14:E16"/>
    <mergeCell ref="F14:F16"/>
    <mergeCell ref="F12:F13"/>
    <mergeCell ref="E12:E13"/>
    <mergeCell ref="E25:E28"/>
    <mergeCell ref="F25:F28"/>
    <mergeCell ref="E23:E24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sqref="A1:H1"/>
    </sheetView>
  </sheetViews>
  <sheetFormatPr defaultRowHeight="15" x14ac:dyDescent="0.25"/>
  <cols>
    <col min="1" max="1" width="3.85546875" customWidth="1"/>
    <col min="2" max="2" width="3.28515625" customWidth="1"/>
    <col min="3" max="3" width="15" customWidth="1"/>
    <col min="4" max="4" width="25.85546875" customWidth="1"/>
    <col min="5" max="6" width="3.5703125" customWidth="1"/>
    <col min="7" max="7" width="4.28515625" customWidth="1"/>
    <col min="8" max="8" width="3.7109375" customWidth="1"/>
    <col min="9" max="9" width="3.140625" customWidth="1"/>
    <col min="10" max="10" width="2.140625" customWidth="1"/>
    <col min="11" max="11" width="12.7109375" customWidth="1"/>
    <col min="12" max="12" width="26.5703125" customWidth="1"/>
    <col min="13" max="13" width="3.85546875" customWidth="1"/>
    <col min="14" max="14" width="4.28515625" customWidth="1"/>
    <col min="15" max="15" width="2.7109375" customWidth="1"/>
    <col min="16" max="16" width="3.140625" customWidth="1"/>
    <col min="17" max="17" width="24.28515625" customWidth="1"/>
  </cols>
  <sheetData>
    <row r="1" spans="1:18" ht="15.75" thickBot="1" x14ac:dyDescent="0.3">
      <c r="A1" s="307" t="s">
        <v>246</v>
      </c>
      <c r="B1" s="308"/>
      <c r="C1" s="308"/>
      <c r="D1" s="308"/>
      <c r="E1" s="308"/>
      <c r="F1" s="308"/>
      <c r="G1" s="308"/>
      <c r="H1" s="309"/>
      <c r="I1" s="310" t="s">
        <v>245</v>
      </c>
      <c r="J1" s="311"/>
      <c r="K1" s="311"/>
      <c r="L1" s="311"/>
      <c r="M1" s="311"/>
      <c r="N1" s="311"/>
      <c r="O1" s="311"/>
      <c r="P1" s="312"/>
    </row>
    <row r="2" spans="1:18" ht="51" thickBot="1" x14ac:dyDescent="0.3">
      <c r="A2" s="156" t="s">
        <v>1</v>
      </c>
      <c r="B2" s="157" t="s">
        <v>2</v>
      </c>
      <c r="C2" s="158" t="s">
        <v>3</v>
      </c>
      <c r="D2" s="159" t="s">
        <v>4</v>
      </c>
      <c r="E2" s="160" t="s">
        <v>26</v>
      </c>
      <c r="F2" s="160" t="s">
        <v>27</v>
      </c>
      <c r="G2" s="160" t="s">
        <v>32</v>
      </c>
      <c r="H2" s="161" t="s">
        <v>33</v>
      </c>
      <c r="I2" s="162" t="s">
        <v>1</v>
      </c>
      <c r="J2" s="163" t="s">
        <v>2</v>
      </c>
      <c r="K2" s="216" t="s">
        <v>3</v>
      </c>
      <c r="L2" s="164" t="s">
        <v>4</v>
      </c>
      <c r="M2" s="165" t="s">
        <v>26</v>
      </c>
      <c r="N2" s="165" t="s">
        <v>27</v>
      </c>
      <c r="O2" s="165" t="s">
        <v>32</v>
      </c>
      <c r="P2" s="222" t="s">
        <v>33</v>
      </c>
    </row>
    <row r="3" spans="1:18" ht="24" x14ac:dyDescent="0.25">
      <c r="A3" s="17" t="s">
        <v>55</v>
      </c>
      <c r="B3" s="17">
        <v>1</v>
      </c>
      <c r="C3" s="18" t="s">
        <v>64</v>
      </c>
      <c r="D3" s="19" t="s">
        <v>65</v>
      </c>
      <c r="E3" s="21">
        <v>1</v>
      </c>
      <c r="F3" s="22">
        <v>0</v>
      </c>
      <c r="G3" s="21">
        <v>1</v>
      </c>
      <c r="H3" s="23" t="s">
        <v>63</v>
      </c>
      <c r="I3" s="17" t="s">
        <v>55</v>
      </c>
      <c r="J3" s="17">
        <v>1</v>
      </c>
      <c r="K3" s="43" t="s">
        <v>252</v>
      </c>
      <c r="L3" s="20" t="s">
        <v>65</v>
      </c>
      <c r="M3" s="168">
        <v>1</v>
      </c>
      <c r="N3" s="169">
        <v>0</v>
      </c>
      <c r="O3" s="168">
        <v>4</v>
      </c>
      <c r="P3" s="223" t="s">
        <v>63</v>
      </c>
    </row>
    <row r="4" spans="1:18" x14ac:dyDescent="0.25">
      <c r="A4" s="17" t="s">
        <v>55</v>
      </c>
      <c r="B4" s="17">
        <v>1</v>
      </c>
      <c r="C4" s="18" t="s">
        <v>56</v>
      </c>
      <c r="D4" s="19" t="s">
        <v>57</v>
      </c>
      <c r="E4" s="21">
        <v>0</v>
      </c>
      <c r="F4" s="22">
        <v>2</v>
      </c>
      <c r="G4" s="21">
        <v>2</v>
      </c>
      <c r="H4" s="23" t="s">
        <v>62</v>
      </c>
      <c r="I4" s="17" t="s">
        <v>55</v>
      </c>
      <c r="J4" s="17">
        <v>1</v>
      </c>
      <c r="K4" s="43" t="s">
        <v>253</v>
      </c>
      <c r="L4" s="20" t="s">
        <v>57</v>
      </c>
      <c r="M4" s="168">
        <v>0</v>
      </c>
      <c r="N4" s="169">
        <v>2</v>
      </c>
      <c r="O4" s="205">
        <v>3</v>
      </c>
      <c r="P4" s="224" t="s">
        <v>62</v>
      </c>
      <c r="Q4" s="17" t="s">
        <v>55</v>
      </c>
      <c r="R4" s="17">
        <v>1</v>
      </c>
    </row>
    <row r="5" spans="1:18" ht="24" x14ac:dyDescent="0.25">
      <c r="A5" s="17" t="s">
        <v>55</v>
      </c>
      <c r="B5" s="17">
        <v>1</v>
      </c>
      <c r="C5" s="18" t="s">
        <v>123</v>
      </c>
      <c r="D5" s="19" t="s">
        <v>124</v>
      </c>
      <c r="E5" s="21">
        <v>1</v>
      </c>
      <c r="F5" s="22">
        <v>1</v>
      </c>
      <c r="G5" s="21">
        <v>3</v>
      </c>
      <c r="H5" s="23" t="s">
        <v>63</v>
      </c>
      <c r="I5" s="17" t="s">
        <v>55</v>
      </c>
      <c r="J5" s="17">
        <v>1</v>
      </c>
      <c r="K5" s="43" t="s">
        <v>290</v>
      </c>
      <c r="L5" s="20" t="s">
        <v>124</v>
      </c>
      <c r="M5" s="168">
        <v>1</v>
      </c>
      <c r="N5" s="169">
        <v>1</v>
      </c>
      <c r="O5" s="205">
        <v>2</v>
      </c>
      <c r="P5" s="224" t="s">
        <v>63</v>
      </c>
      <c r="Q5" t="s">
        <v>250</v>
      </c>
    </row>
    <row r="6" spans="1:18" ht="24" x14ac:dyDescent="0.25">
      <c r="A6" s="65" t="s">
        <v>55</v>
      </c>
      <c r="B6" s="65">
        <v>1</v>
      </c>
      <c r="C6" s="64" t="s">
        <v>146</v>
      </c>
      <c r="D6" s="66" t="s">
        <v>147</v>
      </c>
      <c r="E6" s="74">
        <v>2</v>
      </c>
      <c r="F6" s="75">
        <v>0</v>
      </c>
      <c r="G6" s="74">
        <v>3</v>
      </c>
      <c r="H6" s="76" t="s">
        <v>63</v>
      </c>
      <c r="I6" s="25" t="s">
        <v>55</v>
      </c>
      <c r="J6" s="25">
        <v>1</v>
      </c>
      <c r="K6" s="43" t="s">
        <v>268</v>
      </c>
      <c r="L6" s="20" t="s">
        <v>147</v>
      </c>
      <c r="M6" s="168">
        <v>2</v>
      </c>
      <c r="N6" s="169">
        <v>0</v>
      </c>
      <c r="O6" s="205">
        <v>2</v>
      </c>
      <c r="P6" s="224" t="s">
        <v>63</v>
      </c>
    </row>
    <row r="7" spans="1:18" ht="24" x14ac:dyDescent="0.25">
      <c r="A7" s="65" t="s">
        <v>55</v>
      </c>
      <c r="B7" s="65">
        <v>1</v>
      </c>
      <c r="C7" s="64" t="s">
        <v>155</v>
      </c>
      <c r="D7" s="66" t="s">
        <v>156</v>
      </c>
      <c r="E7" s="74">
        <v>2</v>
      </c>
      <c r="F7" s="75">
        <v>1</v>
      </c>
      <c r="G7" s="74">
        <v>4</v>
      </c>
      <c r="H7" s="76" t="s">
        <v>63</v>
      </c>
      <c r="I7" s="11" t="s">
        <v>55</v>
      </c>
      <c r="J7" s="11">
        <v>1</v>
      </c>
      <c r="K7" s="43" t="s">
        <v>271</v>
      </c>
      <c r="L7" s="20" t="s">
        <v>156</v>
      </c>
      <c r="M7" s="217">
        <v>2</v>
      </c>
      <c r="N7" s="169">
        <v>1</v>
      </c>
      <c r="O7" s="218">
        <v>2</v>
      </c>
      <c r="P7" s="224" t="s">
        <v>63</v>
      </c>
    </row>
    <row r="8" spans="1:18" ht="36" x14ac:dyDescent="0.25">
      <c r="A8" s="17" t="s">
        <v>40</v>
      </c>
      <c r="B8" s="17">
        <v>3</v>
      </c>
      <c r="C8" s="18" t="s">
        <v>70</v>
      </c>
      <c r="D8" s="19" t="s">
        <v>71</v>
      </c>
      <c r="E8" s="21">
        <v>2</v>
      </c>
      <c r="F8" s="22">
        <v>2</v>
      </c>
      <c r="G8" s="21">
        <v>5</v>
      </c>
      <c r="H8" s="23" t="s">
        <v>63</v>
      </c>
      <c r="I8" s="17" t="s">
        <v>40</v>
      </c>
      <c r="J8" s="17">
        <v>3</v>
      </c>
      <c r="K8" s="43" t="s">
        <v>257</v>
      </c>
      <c r="L8" s="20" t="s">
        <v>71</v>
      </c>
      <c r="M8" s="168">
        <v>2</v>
      </c>
      <c r="N8" s="169">
        <v>2</v>
      </c>
      <c r="O8" s="221">
        <v>4</v>
      </c>
      <c r="P8" s="136" t="s">
        <v>63</v>
      </c>
    </row>
    <row r="9" spans="1:18" x14ac:dyDescent="0.25">
      <c r="A9" s="17" t="s">
        <v>40</v>
      </c>
      <c r="B9" s="17">
        <v>4</v>
      </c>
      <c r="C9" s="18" t="s">
        <v>72</v>
      </c>
      <c r="D9" s="19" t="s">
        <v>73</v>
      </c>
      <c r="E9" s="21">
        <v>1</v>
      </c>
      <c r="F9" s="22">
        <v>0</v>
      </c>
      <c r="G9" s="21">
        <v>2</v>
      </c>
      <c r="H9" s="23" t="s">
        <v>63</v>
      </c>
      <c r="I9" s="17" t="s">
        <v>40</v>
      </c>
      <c r="J9" s="17">
        <v>4</v>
      </c>
      <c r="K9" s="43" t="s">
        <v>256</v>
      </c>
      <c r="L9" s="20" t="s">
        <v>73</v>
      </c>
      <c r="M9" s="168">
        <v>1</v>
      </c>
      <c r="N9" s="169">
        <v>0</v>
      </c>
      <c r="O9" s="205">
        <v>3</v>
      </c>
      <c r="P9" s="224" t="s">
        <v>63</v>
      </c>
    </row>
    <row r="10" spans="1:18" x14ac:dyDescent="0.25">
      <c r="A10" s="25" t="s">
        <v>55</v>
      </c>
      <c r="B10" s="25">
        <v>2</v>
      </c>
      <c r="C10" s="26" t="s">
        <v>85</v>
      </c>
      <c r="D10" s="27" t="s">
        <v>247</v>
      </c>
      <c r="E10" s="77">
        <v>1</v>
      </c>
      <c r="F10" s="78">
        <v>2</v>
      </c>
      <c r="G10" s="77">
        <v>3</v>
      </c>
      <c r="H10" s="79" t="s">
        <v>63</v>
      </c>
      <c r="I10" s="25" t="s">
        <v>55</v>
      </c>
      <c r="J10" s="25">
        <v>2</v>
      </c>
      <c r="K10" s="43" t="s">
        <v>258</v>
      </c>
      <c r="L10" s="20" t="s">
        <v>86</v>
      </c>
      <c r="M10" s="168">
        <v>1</v>
      </c>
      <c r="N10" s="169">
        <v>2</v>
      </c>
      <c r="O10" s="205">
        <v>2</v>
      </c>
      <c r="P10" s="224" t="s">
        <v>63</v>
      </c>
    </row>
    <row r="11" spans="1:18" x14ac:dyDescent="0.25">
      <c r="A11" s="17" t="s">
        <v>40</v>
      </c>
      <c r="B11" s="17">
        <v>3</v>
      </c>
      <c r="C11" s="18" t="s">
        <v>102</v>
      </c>
      <c r="D11" s="19" t="s">
        <v>103</v>
      </c>
      <c r="E11" s="21">
        <v>1</v>
      </c>
      <c r="F11" s="22">
        <v>2</v>
      </c>
      <c r="G11" s="21">
        <v>3</v>
      </c>
      <c r="H11" s="23" t="s">
        <v>63</v>
      </c>
      <c r="I11" s="17" t="s">
        <v>40</v>
      </c>
      <c r="J11" s="17">
        <v>3</v>
      </c>
      <c r="K11" s="43" t="s">
        <v>260</v>
      </c>
      <c r="L11" s="20" t="s">
        <v>103</v>
      </c>
      <c r="M11" s="168">
        <v>1</v>
      </c>
      <c r="N11" s="169">
        <v>2</v>
      </c>
      <c r="O11" s="205">
        <v>2</v>
      </c>
      <c r="P11" s="224" t="s">
        <v>63</v>
      </c>
    </row>
    <row r="12" spans="1:18" ht="36" x14ac:dyDescent="0.25">
      <c r="A12" s="17" t="s">
        <v>46</v>
      </c>
      <c r="B12" s="17">
        <v>5</v>
      </c>
      <c r="C12" s="18" t="s">
        <v>100</v>
      </c>
      <c r="D12" s="19" t="s">
        <v>101</v>
      </c>
      <c r="E12" s="21">
        <v>1</v>
      </c>
      <c r="F12" s="22">
        <v>0</v>
      </c>
      <c r="G12" s="21">
        <v>2</v>
      </c>
      <c r="H12" s="23" t="s">
        <v>63</v>
      </c>
      <c r="I12" s="17" t="s">
        <v>46</v>
      </c>
      <c r="J12" s="17">
        <v>5</v>
      </c>
      <c r="K12" s="43" t="s">
        <v>259</v>
      </c>
      <c r="L12" s="20" t="s">
        <v>101</v>
      </c>
      <c r="M12" s="168">
        <v>1</v>
      </c>
      <c r="N12" s="169">
        <v>0</v>
      </c>
      <c r="O12" s="205">
        <v>1</v>
      </c>
      <c r="P12" s="224" t="s">
        <v>63</v>
      </c>
    </row>
    <row r="13" spans="1:18" x14ac:dyDescent="0.25">
      <c r="A13" s="25" t="s">
        <v>55</v>
      </c>
      <c r="B13" s="25">
        <v>2</v>
      </c>
      <c r="C13" s="26" t="s">
        <v>58</v>
      </c>
      <c r="D13" s="27" t="s">
        <v>59</v>
      </c>
      <c r="E13" s="77">
        <v>0</v>
      </c>
      <c r="F13" s="78">
        <v>2</v>
      </c>
      <c r="G13" s="77">
        <v>2</v>
      </c>
      <c r="H13" s="79" t="s">
        <v>62</v>
      </c>
      <c r="I13" s="25" t="s">
        <v>55</v>
      </c>
      <c r="J13" s="25">
        <v>2</v>
      </c>
      <c r="K13" s="43" t="s">
        <v>254</v>
      </c>
      <c r="L13" s="20" t="s">
        <v>59</v>
      </c>
      <c r="M13" s="168">
        <v>0</v>
      </c>
      <c r="N13" s="169">
        <v>2</v>
      </c>
      <c r="O13" s="205">
        <v>3</v>
      </c>
      <c r="P13" s="224" t="s">
        <v>62</v>
      </c>
    </row>
    <row r="14" spans="1:18" x14ac:dyDescent="0.25">
      <c r="A14" s="17" t="s">
        <v>40</v>
      </c>
      <c r="B14" s="17">
        <v>3</v>
      </c>
      <c r="C14" s="18" t="s">
        <v>60</v>
      </c>
      <c r="D14" s="19" t="s">
        <v>61</v>
      </c>
      <c r="E14" s="21">
        <v>0</v>
      </c>
      <c r="F14" s="22">
        <v>2</v>
      </c>
      <c r="G14" s="21">
        <v>2</v>
      </c>
      <c r="H14" s="23" t="s">
        <v>62</v>
      </c>
      <c r="I14" s="17" t="s">
        <v>40</v>
      </c>
      <c r="J14" s="17">
        <v>3</v>
      </c>
      <c r="K14" s="43" t="s">
        <v>255</v>
      </c>
      <c r="L14" s="20" t="s">
        <v>61</v>
      </c>
      <c r="M14" s="168">
        <v>0</v>
      </c>
      <c r="N14" s="169">
        <v>2</v>
      </c>
      <c r="O14" s="205">
        <v>3</v>
      </c>
      <c r="P14" s="224" t="s">
        <v>62</v>
      </c>
    </row>
    <row r="15" spans="1:18" ht="24" x14ac:dyDescent="0.25">
      <c r="A15" s="17" t="s">
        <v>40</v>
      </c>
      <c r="B15" s="17">
        <v>3</v>
      </c>
      <c r="C15" s="18" t="s">
        <v>116</v>
      </c>
      <c r="D15" s="19" t="s">
        <v>117</v>
      </c>
      <c r="E15" s="21">
        <v>2</v>
      </c>
      <c r="F15" s="22">
        <v>1</v>
      </c>
      <c r="G15" s="21">
        <v>4</v>
      </c>
      <c r="H15" s="23" t="s">
        <v>63</v>
      </c>
      <c r="I15" s="17" t="s">
        <v>40</v>
      </c>
      <c r="J15" s="17">
        <v>3</v>
      </c>
      <c r="K15" s="43" t="s">
        <v>267</v>
      </c>
      <c r="L15" s="20" t="s">
        <v>117</v>
      </c>
      <c r="M15" s="168">
        <v>2</v>
      </c>
      <c r="N15" s="169">
        <v>1</v>
      </c>
      <c r="O15" s="205">
        <v>3</v>
      </c>
      <c r="P15" s="224" t="s">
        <v>63</v>
      </c>
    </row>
    <row r="16" spans="1:18" ht="24" x14ac:dyDescent="0.25">
      <c r="A16" s="17" t="s">
        <v>40</v>
      </c>
      <c r="B16" s="17">
        <v>4</v>
      </c>
      <c r="C16" s="18" t="s">
        <v>118</v>
      </c>
      <c r="D16" s="19" t="s">
        <v>113</v>
      </c>
      <c r="E16" s="21">
        <v>0</v>
      </c>
      <c r="F16" s="22">
        <v>2</v>
      </c>
      <c r="G16" s="21">
        <v>3</v>
      </c>
      <c r="H16" s="23" t="s">
        <v>63</v>
      </c>
      <c r="I16" s="17" t="s">
        <v>40</v>
      </c>
      <c r="J16" s="17">
        <v>4</v>
      </c>
      <c r="K16" s="43" t="s">
        <v>265</v>
      </c>
      <c r="L16" s="20" t="s">
        <v>113</v>
      </c>
      <c r="M16" s="168">
        <v>0</v>
      </c>
      <c r="N16" s="169">
        <v>2</v>
      </c>
      <c r="O16" s="205">
        <v>2</v>
      </c>
      <c r="P16" s="224" t="s">
        <v>63</v>
      </c>
    </row>
    <row r="17" spans="1:16" x14ac:dyDescent="0.25">
      <c r="A17" s="17" t="s">
        <v>46</v>
      </c>
      <c r="B17" s="17">
        <v>6</v>
      </c>
      <c r="C17" s="18" t="s">
        <v>119</v>
      </c>
      <c r="D17" s="19" t="s">
        <v>120</v>
      </c>
      <c r="E17" s="21">
        <v>0</v>
      </c>
      <c r="F17" s="22">
        <v>2</v>
      </c>
      <c r="G17" s="21">
        <v>3</v>
      </c>
      <c r="H17" s="23" t="s">
        <v>62</v>
      </c>
      <c r="I17" s="17" t="s">
        <v>46</v>
      </c>
      <c r="J17" s="17">
        <v>6</v>
      </c>
      <c r="K17" s="43" t="s">
        <v>266</v>
      </c>
      <c r="L17" s="20" t="s">
        <v>120</v>
      </c>
      <c r="M17" s="168">
        <v>0</v>
      </c>
      <c r="N17" s="169">
        <v>2</v>
      </c>
      <c r="O17" s="205">
        <v>2</v>
      </c>
      <c r="P17" s="224" t="s">
        <v>62</v>
      </c>
    </row>
    <row r="18" spans="1:16" x14ac:dyDescent="0.25">
      <c r="A18" s="17" t="s">
        <v>40</v>
      </c>
      <c r="B18" s="17">
        <v>3</v>
      </c>
      <c r="C18" s="18" t="s">
        <v>137</v>
      </c>
      <c r="D18" s="19" t="s">
        <v>138</v>
      </c>
      <c r="E18" s="21">
        <v>1</v>
      </c>
      <c r="F18" s="22">
        <v>1</v>
      </c>
      <c r="G18" s="21">
        <v>2</v>
      </c>
      <c r="H18" s="23" t="s">
        <v>63</v>
      </c>
      <c r="I18" s="17" t="s">
        <v>40</v>
      </c>
      <c r="J18" s="17">
        <v>3</v>
      </c>
      <c r="K18" s="43" t="s">
        <v>288</v>
      </c>
      <c r="L18" s="20" t="s">
        <v>138</v>
      </c>
      <c r="M18" s="168">
        <v>1</v>
      </c>
      <c r="N18" s="169">
        <v>1</v>
      </c>
      <c r="O18" s="205">
        <v>3</v>
      </c>
      <c r="P18" s="224" t="s">
        <v>63</v>
      </c>
    </row>
    <row r="19" spans="1:16" x14ac:dyDescent="0.25">
      <c r="A19" s="17" t="s">
        <v>40</v>
      </c>
      <c r="B19" s="17">
        <v>4</v>
      </c>
      <c r="C19" s="18" t="s">
        <v>135</v>
      </c>
      <c r="D19" s="19" t="s">
        <v>136</v>
      </c>
      <c r="E19" s="21">
        <v>0</v>
      </c>
      <c r="F19" s="22">
        <v>1</v>
      </c>
      <c r="G19" s="21">
        <v>2</v>
      </c>
      <c r="H19" s="23" t="s">
        <v>62</v>
      </c>
      <c r="I19" s="17" t="s">
        <v>40</v>
      </c>
      <c r="J19" s="17">
        <v>4</v>
      </c>
      <c r="K19" s="43" t="s">
        <v>287</v>
      </c>
      <c r="L19" s="20" t="s">
        <v>136</v>
      </c>
      <c r="M19" s="168">
        <v>0</v>
      </c>
      <c r="N19" s="169">
        <v>1</v>
      </c>
      <c r="O19" s="205">
        <v>3</v>
      </c>
      <c r="P19" s="136" t="s">
        <v>62</v>
      </c>
    </row>
    <row r="20" spans="1:16" ht="24" x14ac:dyDescent="0.25">
      <c r="A20" s="17" t="s">
        <v>46</v>
      </c>
      <c r="B20" s="17">
        <v>5</v>
      </c>
      <c r="C20" s="18" t="s">
        <v>114</v>
      </c>
      <c r="D20" s="19" t="s">
        <v>115</v>
      </c>
      <c r="E20" s="21">
        <v>2</v>
      </c>
      <c r="F20" s="22">
        <v>1</v>
      </c>
      <c r="G20" s="21">
        <v>3</v>
      </c>
      <c r="H20" s="23" t="s">
        <v>63</v>
      </c>
      <c r="I20" s="17" t="s">
        <v>46</v>
      </c>
      <c r="J20" s="17">
        <v>5</v>
      </c>
      <c r="K20" s="43" t="s">
        <v>264</v>
      </c>
      <c r="L20" s="20" t="s">
        <v>115</v>
      </c>
      <c r="M20" s="168">
        <v>2</v>
      </c>
      <c r="N20" s="169">
        <v>1</v>
      </c>
      <c r="O20" s="205">
        <v>2</v>
      </c>
      <c r="P20" s="224" t="s">
        <v>63</v>
      </c>
    </row>
    <row r="21" spans="1:16" ht="24" x14ac:dyDescent="0.25">
      <c r="A21" s="17" t="s">
        <v>46</v>
      </c>
      <c r="B21" s="17">
        <v>6</v>
      </c>
      <c r="C21" s="18" t="s">
        <v>111</v>
      </c>
      <c r="D21" s="19" t="s">
        <v>112</v>
      </c>
      <c r="E21" s="21">
        <v>1</v>
      </c>
      <c r="F21" s="22">
        <v>2</v>
      </c>
      <c r="G21" s="21">
        <v>4</v>
      </c>
      <c r="H21" s="23" t="s">
        <v>62</v>
      </c>
      <c r="I21" s="17" t="s">
        <v>46</v>
      </c>
      <c r="J21" s="17">
        <v>6</v>
      </c>
      <c r="K21" s="43" t="s">
        <v>263</v>
      </c>
      <c r="L21" s="20" t="s">
        <v>112</v>
      </c>
      <c r="M21" s="168">
        <v>1</v>
      </c>
      <c r="N21" s="169">
        <v>2</v>
      </c>
      <c r="O21" s="205">
        <v>3</v>
      </c>
      <c r="P21" s="224" t="s">
        <v>62</v>
      </c>
    </row>
    <row r="22" spans="1:16" x14ac:dyDescent="0.25">
      <c r="A22" s="17" t="s">
        <v>46</v>
      </c>
      <c r="B22" s="17">
        <v>5</v>
      </c>
      <c r="C22" s="18" t="s">
        <v>152</v>
      </c>
      <c r="D22" s="19" t="s">
        <v>153</v>
      </c>
      <c r="E22" s="21">
        <v>1</v>
      </c>
      <c r="F22" s="22">
        <v>1</v>
      </c>
      <c r="G22" s="21">
        <v>3</v>
      </c>
      <c r="H22" s="23" t="s">
        <v>63</v>
      </c>
      <c r="I22" s="17" t="s">
        <v>46</v>
      </c>
      <c r="J22" s="17">
        <v>5</v>
      </c>
      <c r="K22" s="43" t="s">
        <v>269</v>
      </c>
      <c r="L22" s="20" t="s">
        <v>153</v>
      </c>
      <c r="M22" s="168">
        <v>1</v>
      </c>
      <c r="N22" s="169">
        <v>1</v>
      </c>
      <c r="O22" s="205">
        <v>2</v>
      </c>
      <c r="P22" s="224" t="s">
        <v>63</v>
      </c>
    </row>
    <row r="23" spans="1:16" x14ac:dyDescent="0.25">
      <c r="A23" s="11" t="s">
        <v>46</v>
      </c>
      <c r="B23" s="11">
        <v>5</v>
      </c>
      <c r="C23" s="166" t="s">
        <v>47</v>
      </c>
      <c r="D23" s="167" t="s">
        <v>48</v>
      </c>
      <c r="E23" s="12" t="s">
        <v>248</v>
      </c>
      <c r="F23" s="13" t="s">
        <v>249</v>
      </c>
      <c r="G23" s="12">
        <v>2</v>
      </c>
      <c r="H23" s="14" t="s">
        <v>62</v>
      </c>
      <c r="I23" s="11" t="s">
        <v>46</v>
      </c>
      <c r="J23" s="11">
        <v>5</v>
      </c>
      <c r="K23" s="43" t="s">
        <v>251</v>
      </c>
      <c r="L23" s="20" t="s">
        <v>48</v>
      </c>
      <c r="M23" s="168">
        <v>0</v>
      </c>
      <c r="N23" s="169">
        <v>30</v>
      </c>
      <c r="O23" s="205">
        <v>4</v>
      </c>
      <c r="P23" s="224" t="s">
        <v>62</v>
      </c>
    </row>
    <row r="24" spans="1:16" x14ac:dyDescent="0.25">
      <c r="A24" s="25" t="s">
        <v>40</v>
      </c>
      <c r="B24" s="25">
        <v>4</v>
      </c>
      <c r="C24" s="26" t="s">
        <v>157</v>
      </c>
      <c r="D24" s="27" t="s">
        <v>158</v>
      </c>
      <c r="E24" s="77">
        <v>1</v>
      </c>
      <c r="F24" s="78">
        <v>1</v>
      </c>
      <c r="G24" s="77">
        <v>3</v>
      </c>
      <c r="H24" s="79" t="s">
        <v>62</v>
      </c>
      <c r="I24" s="25" t="s">
        <v>40</v>
      </c>
      <c r="J24" s="25">
        <v>4</v>
      </c>
      <c r="K24" s="43" t="s">
        <v>289</v>
      </c>
      <c r="L24" s="20" t="s">
        <v>158</v>
      </c>
      <c r="M24" s="217">
        <v>1</v>
      </c>
      <c r="N24" s="169">
        <v>1</v>
      </c>
      <c r="O24" s="218">
        <v>2</v>
      </c>
      <c r="P24" s="224" t="s">
        <v>62</v>
      </c>
    </row>
    <row r="25" spans="1:16" ht="24" x14ac:dyDescent="0.25">
      <c r="A25" s="17" t="s">
        <v>46</v>
      </c>
      <c r="B25" s="17">
        <v>6</v>
      </c>
      <c r="C25" s="18" t="s">
        <v>107</v>
      </c>
      <c r="D25" s="19" t="s">
        <v>108</v>
      </c>
      <c r="E25" s="21">
        <v>1</v>
      </c>
      <c r="F25" s="22">
        <v>2</v>
      </c>
      <c r="G25" s="21">
        <v>4</v>
      </c>
      <c r="H25" s="23" t="s">
        <v>62</v>
      </c>
      <c r="I25" s="17" t="s">
        <v>46</v>
      </c>
      <c r="J25" s="17">
        <v>6</v>
      </c>
      <c r="K25" s="43" t="s">
        <v>262</v>
      </c>
      <c r="L25" s="20" t="s">
        <v>108</v>
      </c>
      <c r="M25" s="168">
        <v>1</v>
      </c>
      <c r="N25" s="169">
        <v>2</v>
      </c>
      <c r="O25" s="205">
        <v>2</v>
      </c>
      <c r="P25" s="224" t="s">
        <v>62</v>
      </c>
    </row>
    <row r="26" spans="1:16" x14ac:dyDescent="0.25">
      <c r="A26" s="17" t="s">
        <v>46</v>
      </c>
      <c r="B26" s="17">
        <v>6</v>
      </c>
      <c r="C26" s="18" t="s">
        <v>167</v>
      </c>
      <c r="D26" s="19" t="s">
        <v>168</v>
      </c>
      <c r="E26" s="21">
        <v>0</v>
      </c>
      <c r="F26" s="22">
        <v>2</v>
      </c>
      <c r="G26" s="21">
        <v>3</v>
      </c>
      <c r="H26" s="23" t="s">
        <v>62</v>
      </c>
      <c r="I26" s="17" t="s">
        <v>46</v>
      </c>
      <c r="J26" s="17">
        <v>6</v>
      </c>
      <c r="K26" s="43" t="s">
        <v>276</v>
      </c>
      <c r="L26" s="20" t="s">
        <v>168</v>
      </c>
      <c r="M26" s="82">
        <v>0</v>
      </c>
      <c r="N26" s="169">
        <v>2</v>
      </c>
      <c r="O26" s="205">
        <v>2</v>
      </c>
      <c r="P26" s="224" t="s">
        <v>62</v>
      </c>
    </row>
    <row r="27" spans="1:16" ht="24" x14ac:dyDescent="0.25">
      <c r="A27" s="17" t="s">
        <v>40</v>
      </c>
      <c r="B27" s="17">
        <v>4</v>
      </c>
      <c r="C27" s="18" t="s">
        <v>185</v>
      </c>
      <c r="D27" s="19" t="s">
        <v>191</v>
      </c>
      <c r="E27" s="21">
        <v>0</v>
      </c>
      <c r="F27" s="22">
        <v>1</v>
      </c>
      <c r="G27" s="21">
        <v>2</v>
      </c>
      <c r="H27" s="23" t="s">
        <v>62</v>
      </c>
      <c r="I27" s="17" t="s">
        <v>40</v>
      </c>
      <c r="J27" s="17">
        <v>4</v>
      </c>
      <c r="K27" s="43" t="s">
        <v>280</v>
      </c>
      <c r="L27" s="20" t="s">
        <v>191</v>
      </c>
      <c r="M27" s="168">
        <v>0</v>
      </c>
      <c r="N27" s="219">
        <v>2</v>
      </c>
      <c r="O27" s="220">
        <v>3</v>
      </c>
      <c r="P27" s="136" t="s">
        <v>62</v>
      </c>
    </row>
    <row r="28" spans="1:16" ht="24" x14ac:dyDescent="0.25">
      <c r="A28" s="17" t="s">
        <v>40</v>
      </c>
      <c r="B28" s="17">
        <v>4</v>
      </c>
      <c r="C28" s="18" t="s">
        <v>186</v>
      </c>
      <c r="D28" s="19" t="s">
        <v>192</v>
      </c>
      <c r="E28" s="21">
        <v>0</v>
      </c>
      <c r="F28" s="22">
        <v>1</v>
      </c>
      <c r="G28" s="21">
        <v>2</v>
      </c>
      <c r="H28" s="23" t="s">
        <v>62</v>
      </c>
      <c r="I28" s="17" t="s">
        <v>40</v>
      </c>
      <c r="J28" s="17">
        <v>4</v>
      </c>
      <c r="K28" s="43" t="s">
        <v>283</v>
      </c>
      <c r="L28" s="20" t="s">
        <v>192</v>
      </c>
      <c r="M28" s="168">
        <v>0</v>
      </c>
      <c r="N28" s="219">
        <v>2</v>
      </c>
      <c r="O28" s="205">
        <v>4</v>
      </c>
      <c r="P28" s="136" t="s">
        <v>62</v>
      </c>
    </row>
    <row r="29" spans="1:16" ht="36" x14ac:dyDescent="0.25">
      <c r="A29" s="17" t="s">
        <v>46</v>
      </c>
      <c r="B29" s="17">
        <v>5</v>
      </c>
      <c r="C29" s="18" t="s">
        <v>187</v>
      </c>
      <c r="D29" s="19" t="s">
        <v>193</v>
      </c>
      <c r="E29" s="21">
        <v>0</v>
      </c>
      <c r="F29" s="22">
        <v>2</v>
      </c>
      <c r="G29" s="21">
        <v>3</v>
      </c>
      <c r="H29" s="23" t="s">
        <v>62</v>
      </c>
      <c r="I29" s="17" t="s">
        <v>46</v>
      </c>
      <c r="J29" s="17">
        <v>5</v>
      </c>
      <c r="K29" s="43" t="s">
        <v>281</v>
      </c>
      <c r="L29" s="20" t="s">
        <v>193</v>
      </c>
      <c r="M29" s="205">
        <v>1</v>
      </c>
      <c r="N29" s="169">
        <v>2</v>
      </c>
      <c r="O29" s="205">
        <v>4</v>
      </c>
      <c r="P29" s="136" t="s">
        <v>62</v>
      </c>
    </row>
    <row r="30" spans="1:16" ht="24" x14ac:dyDescent="0.25">
      <c r="A30" s="17" t="s">
        <v>46</v>
      </c>
      <c r="B30" s="17">
        <v>5</v>
      </c>
      <c r="C30" s="18" t="s">
        <v>188</v>
      </c>
      <c r="D30" s="19" t="s">
        <v>194</v>
      </c>
      <c r="E30" s="21">
        <v>2</v>
      </c>
      <c r="F30" s="22">
        <v>1</v>
      </c>
      <c r="G30" s="21">
        <v>4</v>
      </c>
      <c r="H30" s="23" t="s">
        <v>63</v>
      </c>
      <c r="I30" s="17" t="s">
        <v>46</v>
      </c>
      <c r="J30" s="17">
        <v>5</v>
      </c>
      <c r="K30" s="43" t="s">
        <v>282</v>
      </c>
      <c r="L30" s="20" t="s">
        <v>194</v>
      </c>
      <c r="M30" s="168">
        <v>2</v>
      </c>
      <c r="N30" s="169">
        <v>1</v>
      </c>
      <c r="O30" s="205">
        <v>3</v>
      </c>
      <c r="P30" s="136" t="s">
        <v>63</v>
      </c>
    </row>
    <row r="31" spans="1:16" ht="36" x14ac:dyDescent="0.25">
      <c r="A31" s="11" t="s">
        <v>46</v>
      </c>
      <c r="B31" s="11">
        <v>6</v>
      </c>
      <c r="C31" s="166" t="s">
        <v>190</v>
      </c>
      <c r="D31" s="167" t="s">
        <v>196</v>
      </c>
      <c r="E31" s="12">
        <v>0</v>
      </c>
      <c r="F31" s="13">
        <v>1</v>
      </c>
      <c r="G31" s="12">
        <v>2</v>
      </c>
      <c r="H31" s="14" t="s">
        <v>62</v>
      </c>
      <c r="I31" s="17" t="s">
        <v>46</v>
      </c>
      <c r="J31" s="17">
        <v>6</v>
      </c>
      <c r="K31" s="43" t="s">
        <v>284</v>
      </c>
      <c r="L31" s="20" t="s">
        <v>196</v>
      </c>
      <c r="M31" s="168">
        <v>0</v>
      </c>
      <c r="N31" s="169">
        <v>1</v>
      </c>
      <c r="O31" s="205">
        <v>3</v>
      </c>
      <c r="P31" s="136" t="s">
        <v>62</v>
      </c>
    </row>
    <row r="32" spans="1:16" x14ac:dyDescent="0.25">
      <c r="I32" s="43" t="s">
        <v>46</v>
      </c>
      <c r="J32" s="43">
        <v>5</v>
      </c>
      <c r="K32" s="43" t="s">
        <v>261</v>
      </c>
      <c r="L32" s="81" t="s">
        <v>237</v>
      </c>
      <c r="M32" s="21">
        <v>0</v>
      </c>
      <c r="N32" s="23">
        <v>2</v>
      </c>
      <c r="O32" s="22">
        <v>1</v>
      </c>
      <c r="P32" s="136" t="s">
        <v>62</v>
      </c>
    </row>
    <row r="33" spans="4:16" x14ac:dyDescent="0.25">
      <c r="I33" s="43" t="s">
        <v>40</v>
      </c>
      <c r="J33" s="43">
        <v>5</v>
      </c>
      <c r="K33" s="180" t="s">
        <v>270</v>
      </c>
      <c r="L33" s="81" t="s">
        <v>163</v>
      </c>
      <c r="M33" s="21">
        <v>2</v>
      </c>
      <c r="N33" s="23">
        <v>0</v>
      </c>
      <c r="O33" s="22">
        <v>3</v>
      </c>
      <c r="P33" s="136" t="s">
        <v>63</v>
      </c>
    </row>
    <row r="34" spans="4:16" x14ac:dyDescent="0.25">
      <c r="I34" s="43" t="s">
        <v>40</v>
      </c>
      <c r="J34" s="43">
        <v>4</v>
      </c>
      <c r="K34" s="180" t="s">
        <v>272</v>
      </c>
      <c r="L34" t="s">
        <v>240</v>
      </c>
      <c r="M34" s="21">
        <v>1</v>
      </c>
      <c r="N34" s="23">
        <v>1</v>
      </c>
      <c r="O34" s="22">
        <v>4</v>
      </c>
      <c r="P34" s="136" t="s">
        <v>62</v>
      </c>
    </row>
    <row r="35" spans="4:16" x14ac:dyDescent="0.25">
      <c r="I35" s="43" t="s">
        <v>46</v>
      </c>
      <c r="J35" s="43">
        <v>5</v>
      </c>
      <c r="K35" s="180" t="s">
        <v>273</v>
      </c>
      <c r="L35" s="20" t="s">
        <v>164</v>
      </c>
      <c r="M35" s="21">
        <v>1</v>
      </c>
      <c r="N35" s="23">
        <v>2</v>
      </c>
      <c r="O35" s="22">
        <v>4</v>
      </c>
      <c r="P35" s="136" t="s">
        <v>62</v>
      </c>
    </row>
    <row r="36" spans="4:16" x14ac:dyDescent="0.25">
      <c r="I36" s="43" t="s">
        <v>46</v>
      </c>
      <c r="J36" s="43">
        <v>6</v>
      </c>
      <c r="K36" s="180" t="s">
        <v>274</v>
      </c>
      <c r="L36" s="20" t="s">
        <v>169</v>
      </c>
      <c r="M36" s="21">
        <v>0</v>
      </c>
      <c r="N36" s="23">
        <v>1</v>
      </c>
      <c r="O36" s="22">
        <v>3</v>
      </c>
      <c r="P36" s="136" t="s">
        <v>62</v>
      </c>
    </row>
    <row r="37" spans="4:16" ht="24" x14ac:dyDescent="0.25">
      <c r="I37" s="43" t="s">
        <v>40</v>
      </c>
      <c r="J37" s="43">
        <v>4</v>
      </c>
      <c r="K37" s="180" t="s">
        <v>275</v>
      </c>
      <c r="L37" s="20" t="s">
        <v>172</v>
      </c>
      <c r="M37" s="21">
        <v>0</v>
      </c>
      <c r="N37" s="23">
        <v>2</v>
      </c>
      <c r="O37" s="22">
        <v>2</v>
      </c>
      <c r="P37" s="136" t="s">
        <v>62</v>
      </c>
    </row>
    <row r="38" spans="4:16" ht="24" x14ac:dyDescent="0.25">
      <c r="I38" s="43" t="s">
        <v>46</v>
      </c>
      <c r="J38" s="43">
        <v>5</v>
      </c>
      <c r="K38" s="43" t="s">
        <v>291</v>
      </c>
      <c r="L38" s="20" t="s">
        <v>166</v>
      </c>
      <c r="M38" s="21">
        <v>0</v>
      </c>
      <c r="N38" s="23">
        <v>2</v>
      </c>
      <c r="O38" s="22">
        <v>2</v>
      </c>
      <c r="P38" s="136" t="s">
        <v>62</v>
      </c>
    </row>
    <row r="39" spans="4:16" ht="24" x14ac:dyDescent="0.25">
      <c r="D39" s="171"/>
      <c r="I39" s="43" t="s">
        <v>46</v>
      </c>
      <c r="J39" s="43">
        <v>5</v>
      </c>
      <c r="K39" s="180" t="s">
        <v>277</v>
      </c>
      <c r="L39" s="20" t="s">
        <v>173</v>
      </c>
      <c r="M39" s="21">
        <v>0</v>
      </c>
      <c r="N39" s="23">
        <v>2</v>
      </c>
      <c r="O39" s="22">
        <v>2</v>
      </c>
      <c r="P39" s="136" t="s">
        <v>62</v>
      </c>
    </row>
    <row r="40" spans="4:16" ht="24" x14ac:dyDescent="0.25">
      <c r="I40" s="43" t="s">
        <v>46</v>
      </c>
      <c r="J40" s="43">
        <v>5</v>
      </c>
      <c r="K40" s="180" t="s">
        <v>278</v>
      </c>
      <c r="L40" s="20" t="s">
        <v>241</v>
      </c>
      <c r="M40" s="21">
        <v>0</v>
      </c>
      <c r="N40" s="23">
        <v>2</v>
      </c>
      <c r="O40" s="22">
        <v>2</v>
      </c>
      <c r="P40" s="136" t="s">
        <v>62</v>
      </c>
    </row>
    <row r="41" spans="4:16" x14ac:dyDescent="0.25">
      <c r="I41" s="43" t="s">
        <v>46</v>
      </c>
      <c r="J41" s="43">
        <v>5</v>
      </c>
      <c r="K41" s="180" t="s">
        <v>279</v>
      </c>
      <c r="L41" s="20" t="s">
        <v>174</v>
      </c>
      <c r="M41" s="21">
        <v>0</v>
      </c>
      <c r="N41" s="23">
        <v>2</v>
      </c>
      <c r="O41" s="22">
        <v>2</v>
      </c>
      <c r="P41" s="136" t="s">
        <v>62</v>
      </c>
    </row>
    <row r="42" spans="4:16" x14ac:dyDescent="0.25">
      <c r="I42" s="43" t="s">
        <v>46</v>
      </c>
      <c r="J42" s="43">
        <v>5</v>
      </c>
      <c r="K42" s="180" t="s">
        <v>285</v>
      </c>
      <c r="L42" s="174" t="s">
        <v>242</v>
      </c>
      <c r="M42" s="21">
        <v>0</v>
      </c>
      <c r="N42" s="23">
        <v>2</v>
      </c>
      <c r="O42" s="22">
        <v>2</v>
      </c>
      <c r="P42" s="136" t="s">
        <v>62</v>
      </c>
    </row>
    <row r="43" spans="4:16" x14ac:dyDescent="0.25">
      <c r="I43" s="43" t="s">
        <v>46</v>
      </c>
      <c r="J43" s="43">
        <v>6</v>
      </c>
      <c r="K43" s="180" t="s">
        <v>286</v>
      </c>
      <c r="L43" s="225" t="s">
        <v>243</v>
      </c>
      <c r="M43" s="12">
        <v>0</v>
      </c>
      <c r="N43" s="14">
        <v>2</v>
      </c>
      <c r="O43" s="14">
        <v>2</v>
      </c>
      <c r="P43" s="135" t="s">
        <v>62</v>
      </c>
    </row>
  </sheetData>
  <autoFilter ref="A2:P31"/>
  <mergeCells count="2">
    <mergeCell ref="A1:H1"/>
    <mergeCell ref="I1:P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SzpBa nappali </vt:lpstr>
      <vt:lpstr>Ekvivalencia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Windows User</cp:lastModifiedBy>
  <cp:lastPrinted>2017-06-09T12:04:00Z</cp:lastPrinted>
  <dcterms:created xsi:type="dcterms:W3CDTF">2017-02-23T12:49:07Z</dcterms:created>
  <dcterms:modified xsi:type="dcterms:W3CDTF">2020-09-18T08:49:08Z</dcterms:modified>
</cp:coreProperties>
</file>