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11640"/>
  </bookViews>
  <sheets>
    <sheet name="SzP BA levelező" sheetId="3" r:id="rId1"/>
    <sheet name="Ekvivalencia" sheetId="4" r:id="rId2"/>
  </sheets>
  <definedNames>
    <definedName name="_xlnm._FilterDatabase" localSheetId="1" hidden="1">Ekvivalencia!$A$2:$P$31</definedName>
    <definedName name="_xlnm._FilterDatabase" localSheetId="0" hidden="1">'SzP BA levelező'!$A$2:$AO$94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91" i="3" l="1"/>
  <c r="AF91" i="3"/>
  <c r="AG81" i="3"/>
  <c r="AG82" i="3"/>
  <c r="AG83" i="3"/>
  <c r="AG84" i="3"/>
  <c r="AG85" i="3"/>
  <c r="AG86" i="3"/>
  <c r="AG87" i="3"/>
  <c r="AG88" i="3"/>
  <c r="AG89" i="3"/>
  <c r="AG80" i="3"/>
  <c r="AF89" i="3"/>
  <c r="AF81" i="3"/>
  <c r="AF82" i="3"/>
  <c r="AF83" i="3"/>
  <c r="AF84" i="3"/>
  <c r="AF85" i="3"/>
  <c r="AF86" i="3"/>
  <c r="AF87" i="3"/>
  <c r="AF88" i="3"/>
  <c r="AF80" i="3"/>
  <c r="AG69" i="3"/>
  <c r="AG70" i="3"/>
  <c r="AG71" i="3"/>
  <c r="AG72" i="3"/>
  <c r="AG73" i="3"/>
  <c r="AG74" i="3"/>
  <c r="AG75" i="3"/>
  <c r="AG76" i="3"/>
  <c r="AG77" i="3"/>
  <c r="AG78" i="3"/>
  <c r="AG68" i="3"/>
  <c r="AF69" i="3"/>
  <c r="AF70" i="3"/>
  <c r="AF71" i="3"/>
  <c r="AF72" i="3"/>
  <c r="AF73" i="3"/>
  <c r="AF74" i="3"/>
  <c r="AF75" i="3"/>
  <c r="AF76" i="3"/>
  <c r="AF77" i="3"/>
  <c r="AF78" i="3"/>
  <c r="AF68" i="3"/>
  <c r="AG65" i="3"/>
  <c r="AG66" i="3"/>
  <c r="AG64" i="3"/>
  <c r="AF65" i="3"/>
  <c r="AF66" i="3"/>
  <c r="AF64" i="3"/>
  <c r="AG62" i="3"/>
  <c r="AG61" i="3"/>
  <c r="AF62" i="3"/>
  <c r="AF61" i="3"/>
  <c r="AG57" i="3"/>
  <c r="AG58" i="3"/>
  <c r="AG59" i="3"/>
  <c r="AG56" i="3"/>
  <c r="AF57" i="3"/>
  <c r="AF58" i="3"/>
  <c r="AF59" i="3"/>
  <c r="AF56" i="3"/>
  <c r="AG47" i="3"/>
  <c r="AG48" i="3"/>
  <c r="AG49" i="3"/>
  <c r="AG50" i="3"/>
  <c r="AG51" i="3"/>
  <c r="AG52" i="3"/>
  <c r="AG53" i="3"/>
  <c r="AG54" i="3"/>
  <c r="AG46" i="3"/>
  <c r="AF54" i="3"/>
  <c r="AF47" i="3"/>
  <c r="AF48" i="3"/>
  <c r="AF49" i="3"/>
  <c r="AF50" i="3"/>
  <c r="AF51" i="3"/>
  <c r="AF52" i="3"/>
  <c r="AF53" i="3"/>
  <c r="AF46" i="3"/>
  <c r="AG37" i="3"/>
  <c r="AG38" i="3"/>
  <c r="AG39" i="3"/>
  <c r="AG40" i="3"/>
  <c r="AG41" i="3"/>
  <c r="AG42" i="3"/>
  <c r="AG43" i="3"/>
  <c r="AG44" i="3"/>
  <c r="AG36" i="3"/>
  <c r="AF37" i="3"/>
  <c r="AF38" i="3"/>
  <c r="AF39" i="3"/>
  <c r="AF40" i="3"/>
  <c r="AF41" i="3"/>
  <c r="AF42" i="3"/>
  <c r="AF43" i="3"/>
  <c r="AF44" i="3"/>
  <c r="AF36" i="3"/>
  <c r="AG31" i="3"/>
  <c r="AG32" i="3"/>
  <c r="AG33" i="3"/>
  <c r="AG34" i="3"/>
  <c r="AG30" i="3"/>
  <c r="AF31" i="3"/>
  <c r="AF32" i="3"/>
  <c r="AF33" i="3"/>
  <c r="AF34" i="3"/>
  <c r="AF30" i="3"/>
  <c r="AG19" i="3"/>
  <c r="AG20" i="3"/>
  <c r="AG21" i="3"/>
  <c r="AG22" i="3"/>
  <c r="AG23" i="3"/>
  <c r="AG24" i="3"/>
  <c r="AG25" i="3"/>
  <c r="AG26" i="3"/>
  <c r="AG27" i="3"/>
  <c r="AG18" i="3"/>
  <c r="AF19" i="3"/>
  <c r="AF20" i="3"/>
  <c r="AF21" i="3"/>
  <c r="AF22" i="3"/>
  <c r="AF23" i="3"/>
  <c r="AF24" i="3"/>
  <c r="AF25" i="3"/>
  <c r="AF26" i="3"/>
  <c r="AF27" i="3"/>
  <c r="AF18" i="3"/>
  <c r="AG3" i="3"/>
  <c r="AG4" i="3"/>
  <c r="AG5" i="3"/>
  <c r="AG6" i="3"/>
  <c r="AG7" i="3"/>
  <c r="AG8" i="3"/>
  <c r="AG9" i="3"/>
  <c r="AG10" i="3"/>
  <c r="AG11" i="3"/>
  <c r="AG12" i="3"/>
  <c r="AG13" i="3"/>
  <c r="AG14" i="3"/>
  <c r="AG15" i="3"/>
  <c r="AG16" i="3"/>
  <c r="AF4" i="3"/>
  <c r="AF5" i="3"/>
  <c r="AF6" i="3"/>
  <c r="AF7" i="3"/>
  <c r="AF8" i="3"/>
  <c r="AF9" i="3"/>
  <c r="AF10" i="3"/>
  <c r="AF11" i="3"/>
  <c r="AF12" i="3"/>
  <c r="AF13" i="3"/>
  <c r="AF14" i="3"/>
  <c r="AF15" i="3"/>
  <c r="AF16" i="3"/>
  <c r="AF3" i="3"/>
  <c r="AD57" i="3" l="1"/>
  <c r="AD58" i="3"/>
  <c r="AI92" i="3"/>
  <c r="AD92" i="3"/>
  <c r="AG92" i="3" s="1"/>
  <c r="AC92" i="3"/>
  <c r="AF92" i="3" s="1"/>
  <c r="AI91" i="3"/>
  <c r="AD91" i="3"/>
  <c r="AC91" i="3"/>
  <c r="AB90" i="3"/>
  <c r="AA90" i="3"/>
  <c r="Z90" i="3"/>
  <c r="Y90" i="3"/>
  <c r="X90" i="3"/>
  <c r="W90" i="3"/>
  <c r="V90" i="3"/>
  <c r="U90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AI89" i="3"/>
  <c r="AI88" i="3"/>
  <c r="AI87" i="3"/>
  <c r="AI86" i="3"/>
  <c r="AI85" i="3"/>
  <c r="AI84" i="3"/>
  <c r="AI83" i="3"/>
  <c r="AI82" i="3"/>
  <c r="AI81" i="3"/>
  <c r="AI80" i="3"/>
  <c r="AB79" i="3"/>
  <c r="AA79" i="3"/>
  <c r="Z79" i="3"/>
  <c r="Y79" i="3"/>
  <c r="X79" i="3"/>
  <c r="W79" i="3"/>
  <c r="V79" i="3"/>
  <c r="U79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AI78" i="3"/>
  <c r="AI77" i="3"/>
  <c r="AI76" i="3"/>
  <c r="AI75" i="3"/>
  <c r="AI74" i="3"/>
  <c r="AI73" i="3"/>
  <c r="AI72" i="3"/>
  <c r="AI71" i="3"/>
  <c r="AI70" i="3"/>
  <c r="AI69" i="3"/>
  <c r="AI68" i="3"/>
  <c r="AI66" i="3"/>
  <c r="AC66" i="3"/>
  <c r="AI65" i="3"/>
  <c r="AC65" i="3"/>
  <c r="AI64" i="3"/>
  <c r="AC64" i="3"/>
  <c r="AH64" i="3" s="1"/>
  <c r="AB63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AI62" i="3"/>
  <c r="AI61" i="3"/>
  <c r="AB60" i="3"/>
  <c r="AA60" i="3"/>
  <c r="Z60" i="3"/>
  <c r="Y60" i="3"/>
  <c r="X60" i="3"/>
  <c r="W60" i="3"/>
  <c r="V60" i="3"/>
  <c r="U60" i="3"/>
  <c r="T60" i="3"/>
  <c r="S60" i="3"/>
  <c r="R60" i="3"/>
  <c r="Q60" i="3"/>
  <c r="P60" i="3"/>
  <c r="O60" i="3"/>
  <c r="N60" i="3"/>
  <c r="M60" i="3"/>
  <c r="L60" i="3"/>
  <c r="K60" i="3"/>
  <c r="J60" i="3"/>
  <c r="I60" i="3"/>
  <c r="H60" i="3"/>
  <c r="AI59" i="3"/>
  <c r="AI58" i="3"/>
  <c r="AI57" i="3"/>
  <c r="AH57" i="3"/>
  <c r="AI56" i="3"/>
  <c r="AD56" i="3"/>
  <c r="AB55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AI54" i="3"/>
  <c r="AI53" i="3"/>
  <c r="AH53" i="3"/>
  <c r="AI52" i="3"/>
  <c r="AI51" i="3"/>
  <c r="AI50" i="3"/>
  <c r="AI49" i="3"/>
  <c r="AH49" i="3"/>
  <c r="AI48" i="3"/>
  <c r="AI47" i="3"/>
  <c r="AI46" i="3"/>
  <c r="AB45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AI44" i="3"/>
  <c r="AI43" i="3"/>
  <c r="AI42" i="3"/>
  <c r="AI41" i="3"/>
  <c r="AH41" i="3"/>
  <c r="AI40" i="3"/>
  <c r="AI39" i="3"/>
  <c r="AH39" i="3"/>
  <c r="AI38" i="3"/>
  <c r="AI37" i="3"/>
  <c r="AH37" i="3"/>
  <c r="AI36" i="3"/>
  <c r="AG45" i="3"/>
  <c r="AB35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AI34" i="3"/>
  <c r="AI33" i="3"/>
  <c r="AH33" i="3"/>
  <c r="AI32" i="3"/>
  <c r="AI31" i="3"/>
  <c r="AG35" i="3"/>
  <c r="AI30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AI28" i="3"/>
  <c r="AD28" i="3"/>
  <c r="AG28" i="3" s="1"/>
  <c r="AI27" i="3"/>
  <c r="AI26" i="3"/>
  <c r="AI25" i="3"/>
  <c r="AI24" i="3"/>
  <c r="AI23" i="3"/>
  <c r="AI22" i="3"/>
  <c r="AI21" i="3"/>
  <c r="AI20" i="3"/>
  <c r="AI19" i="3"/>
  <c r="AI18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AI16" i="3"/>
  <c r="AI15" i="3"/>
  <c r="AI14" i="3"/>
  <c r="AI13" i="3"/>
  <c r="AC13" i="3"/>
  <c r="AH13" i="3" s="1"/>
  <c r="AI12" i="3"/>
  <c r="AI11" i="3"/>
  <c r="AC11" i="3"/>
  <c r="AI10" i="3"/>
  <c r="AC10" i="3"/>
  <c r="AI9" i="3"/>
  <c r="AC9" i="3"/>
  <c r="AI8" i="3"/>
  <c r="AI7" i="3"/>
  <c r="AH7" i="3"/>
  <c r="AI6" i="3"/>
  <c r="AI5" i="3"/>
  <c r="AC5" i="3"/>
  <c r="AI4" i="3"/>
  <c r="AC4" i="3"/>
  <c r="AI3" i="3"/>
  <c r="AC3" i="3"/>
  <c r="AH65" i="3" l="1"/>
  <c r="AH78" i="3"/>
  <c r="AI35" i="3"/>
  <c r="AI45" i="3"/>
  <c r="AG60" i="3"/>
  <c r="AI29" i="3"/>
  <c r="AH31" i="3"/>
  <c r="AI63" i="3"/>
  <c r="AH5" i="3"/>
  <c r="AI60" i="3"/>
  <c r="J67" i="3"/>
  <c r="J93" i="3" s="1"/>
  <c r="Z67" i="3"/>
  <c r="Z94" i="3" s="1"/>
  <c r="AD29" i="3"/>
  <c r="S67" i="3"/>
  <c r="S94" i="3" s="1"/>
  <c r="AA67" i="3"/>
  <c r="AA94" i="3" s="1"/>
  <c r="M67" i="3"/>
  <c r="M94" i="3" s="1"/>
  <c r="Y67" i="3"/>
  <c r="Y94" i="3" s="1"/>
  <c r="AI17" i="3"/>
  <c r="AC45" i="3"/>
  <c r="V67" i="3"/>
  <c r="V93" i="3" s="1"/>
  <c r="AI90" i="3"/>
  <c r="AI55" i="3"/>
  <c r="P67" i="3"/>
  <c r="P94" i="3" s="1"/>
  <c r="AB67" i="3"/>
  <c r="AB93" i="3" s="1"/>
  <c r="AI79" i="3"/>
  <c r="AH59" i="3"/>
  <c r="AH51" i="3"/>
  <c r="AH47" i="3"/>
  <c r="AG55" i="3"/>
  <c r="AG29" i="3"/>
  <c r="AH19" i="3"/>
  <c r="AH21" i="3"/>
  <c r="AH23" i="3"/>
  <c r="AH25" i="3"/>
  <c r="AH27" i="3"/>
  <c r="AH88" i="3"/>
  <c r="AH86" i="3"/>
  <c r="AH84" i="3"/>
  <c r="AC90" i="3"/>
  <c r="AH82" i="3"/>
  <c r="AH76" i="3"/>
  <c r="AH74" i="3"/>
  <c r="AH72" i="3"/>
  <c r="AH70" i="3"/>
  <c r="AD60" i="3"/>
  <c r="AC60" i="3"/>
  <c r="AC55" i="3"/>
  <c r="AD55" i="3"/>
  <c r="AH43" i="3"/>
  <c r="AD45" i="3"/>
  <c r="X67" i="3"/>
  <c r="X93" i="3" s="1"/>
  <c r="U67" i="3"/>
  <c r="U93" i="3" s="1"/>
  <c r="T67" i="3"/>
  <c r="T94" i="3" s="1"/>
  <c r="AC35" i="3"/>
  <c r="AD35" i="3"/>
  <c r="W67" i="3"/>
  <c r="W93" i="3" s="1"/>
  <c r="AC29" i="3"/>
  <c r="AH15" i="3"/>
  <c r="R67" i="3"/>
  <c r="R94" i="3" s="1"/>
  <c r="Q67" i="3"/>
  <c r="Q94" i="3" s="1"/>
  <c r="AH11" i="3"/>
  <c r="I67" i="3"/>
  <c r="I94" i="3" s="1"/>
  <c r="AH9" i="3"/>
  <c r="H67" i="3"/>
  <c r="H93" i="3" s="1"/>
  <c r="K67" i="3"/>
  <c r="K94" i="3" s="1"/>
  <c r="AD17" i="3"/>
  <c r="L67" i="3"/>
  <c r="L94" i="3" s="1"/>
  <c r="O67" i="3"/>
  <c r="O93" i="3" s="1"/>
  <c r="AC17" i="3"/>
  <c r="N67" i="3"/>
  <c r="N94" i="3" s="1"/>
  <c r="AH18" i="3"/>
  <c r="AF29" i="3"/>
  <c r="AF35" i="3"/>
  <c r="AH35" i="3" s="1"/>
  <c r="AH30" i="3"/>
  <c r="AH36" i="3"/>
  <c r="AF45" i="3"/>
  <c r="AH45" i="3" s="1"/>
  <c r="AF55" i="3"/>
  <c r="AH55" i="3" s="1"/>
  <c r="AH46" i="3"/>
  <c r="AH56" i="3"/>
  <c r="AF60" i="3"/>
  <c r="AH68" i="3"/>
  <c r="AF79" i="3"/>
  <c r="AF90" i="3"/>
  <c r="AH80" i="3"/>
  <c r="AH92" i="3"/>
  <c r="AG17" i="3"/>
  <c r="AH4" i="3"/>
  <c r="AH6" i="3"/>
  <c r="AH8" i="3"/>
  <c r="AH10" i="3"/>
  <c r="AH12" i="3"/>
  <c r="AH14" i="3"/>
  <c r="AH16" i="3"/>
  <c r="AH20" i="3"/>
  <c r="AH22" i="3"/>
  <c r="AH24" i="3"/>
  <c r="AH26" i="3"/>
  <c r="AH28" i="3"/>
  <c r="AH32" i="3"/>
  <c r="AH34" i="3"/>
  <c r="AH38" i="3"/>
  <c r="AH40" i="3"/>
  <c r="AH42" i="3"/>
  <c r="AH44" i="3"/>
  <c r="AH48" i="3"/>
  <c r="AH50" i="3"/>
  <c r="AH52" i="3"/>
  <c r="AH54" i="3"/>
  <c r="AH58" i="3"/>
  <c r="AG63" i="3"/>
  <c r="AH62" i="3"/>
  <c r="M93" i="3"/>
  <c r="AF17" i="3"/>
  <c r="AH3" i="3"/>
  <c r="AF63" i="3"/>
  <c r="AH61" i="3"/>
  <c r="AH66" i="3"/>
  <c r="AG79" i="3"/>
  <c r="AH69" i="3"/>
  <c r="AH71" i="3"/>
  <c r="AH73" i="3"/>
  <c r="AH75" i="3"/>
  <c r="AH77" i="3"/>
  <c r="AG90" i="3"/>
  <c r="AH81" i="3"/>
  <c r="AH83" i="3"/>
  <c r="AH85" i="3"/>
  <c r="AH87" i="3"/>
  <c r="AH89" i="3"/>
  <c r="AH91" i="3"/>
  <c r="AD63" i="3"/>
  <c r="AC79" i="3"/>
  <c r="AD90" i="3"/>
  <c r="AC63" i="3"/>
  <c r="AD79" i="3"/>
  <c r="R93" i="3" l="1"/>
  <c r="P93" i="3"/>
  <c r="J94" i="3"/>
  <c r="Z93" i="3"/>
  <c r="X94" i="3"/>
  <c r="AA93" i="3"/>
  <c r="W94" i="3"/>
  <c r="U94" i="3"/>
  <c r="V94" i="3"/>
  <c r="Q93" i="3"/>
  <c r="AB94" i="3"/>
  <c r="Y93" i="3"/>
  <c r="K93" i="3"/>
  <c r="AH60" i="3"/>
  <c r="H94" i="3"/>
  <c r="AC94" i="3" s="1"/>
  <c r="L93" i="3"/>
  <c r="O94" i="3"/>
  <c r="AI67" i="3"/>
  <c r="AI93" i="3" s="1"/>
  <c r="S93" i="3"/>
  <c r="AH63" i="3"/>
  <c r="T93" i="3"/>
  <c r="AD67" i="3"/>
  <c r="AH29" i="3"/>
  <c r="I93" i="3"/>
  <c r="AG67" i="3"/>
  <c r="AG93" i="3" s="1"/>
  <c r="N93" i="3"/>
  <c r="AF67" i="3"/>
  <c r="AF93" i="3" s="1"/>
  <c r="AC67" i="3"/>
  <c r="AH17" i="3"/>
  <c r="AH90" i="3"/>
  <c r="AH79" i="3"/>
  <c r="AD94" i="3" l="1"/>
  <c r="AD93" i="3"/>
  <c r="AC93" i="3"/>
  <c r="AI94" i="3"/>
  <c r="AH93" i="3"/>
  <c r="AH67" i="3"/>
  <c r="AG94" i="3"/>
  <c r="AF94" i="3"/>
  <c r="AH94" i="3" l="1"/>
</calcChain>
</file>

<file path=xl/sharedStrings.xml><?xml version="1.0" encoding="utf-8"?>
<sst xmlns="http://schemas.openxmlformats.org/spreadsheetml/2006/main" count="938" uniqueCount="322">
  <si>
    <t>Szak</t>
  </si>
  <si>
    <t>Évfolyam</t>
  </si>
  <si>
    <t>Félév</t>
  </si>
  <si>
    <t>Tárgykód</t>
  </si>
  <si>
    <t>Tantárgy</t>
  </si>
  <si>
    <t>1. ea.</t>
  </si>
  <si>
    <t>1. gy.</t>
  </si>
  <si>
    <t>1. kr.</t>
  </si>
  <si>
    <t>2. ea.</t>
  </si>
  <si>
    <t>2. gy.</t>
  </si>
  <si>
    <t>2. kr.</t>
  </si>
  <si>
    <t>3. ea.</t>
  </si>
  <si>
    <t>3. gy.</t>
  </si>
  <si>
    <t>3. kr.</t>
  </si>
  <si>
    <t>4. ea.</t>
  </si>
  <si>
    <t>4. gy.</t>
  </si>
  <si>
    <t>4. kr.</t>
  </si>
  <si>
    <t>5. ea.</t>
  </si>
  <si>
    <t>5. gy.</t>
  </si>
  <si>
    <t>5. kr.</t>
  </si>
  <si>
    <t>6. ea.</t>
  </si>
  <si>
    <t>6. gy.</t>
  </si>
  <si>
    <t>6. kr.</t>
  </si>
  <si>
    <t>7. ea.</t>
  </si>
  <si>
    <t>7. gy.</t>
  </si>
  <si>
    <t>7. kr.</t>
  </si>
  <si>
    <t>Óra ea./hét</t>
  </si>
  <si>
    <t>Óra gy/hét</t>
  </si>
  <si>
    <t>Hetek száma</t>
  </si>
  <si>
    <t>Óra ea./félév</t>
  </si>
  <si>
    <t>Óra gy/félév</t>
  </si>
  <si>
    <t>Óra össz.</t>
  </si>
  <si>
    <t>Kredit</t>
  </si>
  <si>
    <t>F. zárás</t>
  </si>
  <si>
    <t>Megjegyzés</t>
  </si>
  <si>
    <t>Előfeltételek (tárgykód)</t>
  </si>
  <si>
    <t>Előfeltételek (tantárgynév)</t>
  </si>
  <si>
    <t>tantárgyfelelős</t>
  </si>
  <si>
    <t>Ismeretkör</t>
  </si>
  <si>
    <t>II.</t>
  </si>
  <si>
    <t xml:space="preserve">Szociálpedagógia gyakorlat 2. </t>
  </si>
  <si>
    <t>Szociálpedagógia gyakorlat 1.</t>
  </si>
  <si>
    <t>III.</t>
  </si>
  <si>
    <t xml:space="preserve">Szociálpedagógia gyakorlat 3. </t>
  </si>
  <si>
    <t>Dr. Csürkéné dr. Mándi Nikoletta</t>
  </si>
  <si>
    <t xml:space="preserve">Család-, gyermek- és ifjúságvédelem </t>
  </si>
  <si>
    <t>A szociálpedagógia elméleti alapjai</t>
  </si>
  <si>
    <t>I.</t>
  </si>
  <si>
    <t xml:space="preserve">Szakmaikészség-fejlesztés 1. </t>
  </si>
  <si>
    <t>Szakmaikészség-fejlesztés 2.</t>
  </si>
  <si>
    <t>Szakmaikészség-fejlesztés 3.</t>
  </si>
  <si>
    <t>gyj</t>
  </si>
  <si>
    <t>v</t>
  </si>
  <si>
    <t>A szociális gondoskodás története</t>
  </si>
  <si>
    <t xml:space="preserve">A szociális munka alapjai </t>
  </si>
  <si>
    <t>Szociális munka 1. (egyénekkel és családokkal)</t>
  </si>
  <si>
    <t>Szociális munka 2. (csoportokkal és közösségekkel)</t>
  </si>
  <si>
    <t>Iskolai szociális munka</t>
  </si>
  <si>
    <t>Szociocsoport</t>
  </si>
  <si>
    <t>Szociálpedagógia, szociális munka összesen</t>
  </si>
  <si>
    <t>Általános szociológia</t>
  </si>
  <si>
    <t xml:space="preserve">Kutatásmódszertan </t>
  </si>
  <si>
    <t>A társadalomismeret alapjai</t>
  </si>
  <si>
    <t>Az egyház szociális tanítása</t>
  </si>
  <si>
    <t>Család- és nevelésszociológia</t>
  </si>
  <si>
    <t>Szociális menedzsment</t>
  </si>
  <si>
    <t>Nevelés- és művelődéstörténet 1.</t>
  </si>
  <si>
    <t>Nevelés- és művelődéstörténet 2.</t>
  </si>
  <si>
    <t>Bevezetés az etikába</t>
  </si>
  <si>
    <t>Bevezetés a kereszténységbe</t>
  </si>
  <si>
    <t xml:space="preserve">Filozófiatörténet </t>
  </si>
  <si>
    <t>Társadalomismeret összesen</t>
  </si>
  <si>
    <t>Szociálpolitika 1. (A szociálpolitika története és alapjai)</t>
  </si>
  <si>
    <t>Szociálpolitika 2. (A szociálpolitika aktuális kérdései)</t>
  </si>
  <si>
    <t>Társadalmi egyenlőtlenségek</t>
  </si>
  <si>
    <t>Romológia</t>
  </si>
  <si>
    <t>Társadalom- és szociálpolitika összesen</t>
  </si>
  <si>
    <t>Szenvedélybetegségek prevenciója és kezelése</t>
  </si>
  <si>
    <t>Munkába állító tréning</t>
  </si>
  <si>
    <t>Veszteségek, krízis, krízisintervenció</t>
  </si>
  <si>
    <t>Gyermek- és serdülőkori személyiségfejlődési zavarok</t>
  </si>
  <si>
    <t>Családpszichológia és családgondozás</t>
  </si>
  <si>
    <t>Pedagógiai szociálpszichológia</t>
  </si>
  <si>
    <t>Pszichiátria</t>
  </si>
  <si>
    <t>RTALTALB007</t>
  </si>
  <si>
    <t>Általános és fejlődéslélektan 2.</t>
  </si>
  <si>
    <t>Általános és fejlődéslélektan 1.</t>
  </si>
  <si>
    <t>Pszichológia összesen</t>
  </si>
  <si>
    <t>Informatikai eszközök használata 1.</t>
  </si>
  <si>
    <t>Informatikai eszközök használata 2.</t>
  </si>
  <si>
    <t>Andragógia</t>
  </si>
  <si>
    <t>Életkorok pedagógiája</t>
  </si>
  <si>
    <t>Fejlesztő pedagógia</t>
  </si>
  <si>
    <t>Gyógypedagógiai ismeretek</t>
  </si>
  <si>
    <t>Drámapedagógia</t>
  </si>
  <si>
    <t>Tanulási technikák</t>
  </si>
  <si>
    <t>Bevezetés a pedagógiába</t>
  </si>
  <si>
    <t>Pedagógia összesen</t>
  </si>
  <si>
    <t>Jogi és igazgatási alapismeretek</t>
  </si>
  <si>
    <t>Családjog és szociális jog 1.</t>
  </si>
  <si>
    <t>Családjog és szociális jog 2.</t>
  </si>
  <si>
    <t xml:space="preserve">Közigazgatási ismeretek </t>
  </si>
  <si>
    <t>Társadalomismeret alapjai</t>
  </si>
  <si>
    <t>Jog, jogi igazgatás összesen</t>
  </si>
  <si>
    <t>Egészségtudományi alapismeretek</t>
  </si>
  <si>
    <t>Egészségnevelés</t>
  </si>
  <si>
    <t>Egészségügy, egészségtudomány összesen</t>
  </si>
  <si>
    <t>Bevezető gyakorlat (Intézménylátogatás)</t>
  </si>
  <si>
    <t xml:space="preserve">A szociális ellátórendszer formái és intézményei </t>
  </si>
  <si>
    <t>Mentálhigiéné</t>
  </si>
  <si>
    <t>A szabadidő-szervezés módszertana</t>
  </si>
  <si>
    <t>Pályaorientáció</t>
  </si>
  <si>
    <t>Mediáció</t>
  </si>
  <si>
    <t>Differenciált szociálpedagógia gyakorlat 
(+gyakorlatfeldolgozó szeminárium)</t>
  </si>
  <si>
    <t>Szocializációs folyamatok a családban</t>
  </si>
  <si>
    <t>Személyiségfejlesztés a néphagyomány eszközeivel</t>
  </si>
  <si>
    <t>A szakrális és profán idő rítusai</t>
  </si>
  <si>
    <t>Család-, gyermek-, ifjúságvédelem összesen</t>
  </si>
  <si>
    <t>IV.</t>
  </si>
  <si>
    <t>Összefüggő intenzív terepgyakorlat és gyakorlat-feldolgozó szeminárium 1.</t>
  </si>
  <si>
    <t>Összefüggő intenzív terepgyakorlat és gyakorlat-feldolgozó szeminárium 2.</t>
  </si>
  <si>
    <t>Differenciált szociálpedagógia gyakorlat (+gyak. feld. szemin.)</t>
  </si>
  <si>
    <t>aí</t>
  </si>
  <si>
    <t>Bevezetés a kisebbségszociológiába</t>
  </si>
  <si>
    <t>Cigány gyermekek mentorálása</t>
  </si>
  <si>
    <t xml:space="preserve">Bevezetés a kisebbségi közösségek kulturális hagyományaiba </t>
  </si>
  <si>
    <t>Kisebbségi intézmények, diszkrimináció, jogvédelem</t>
  </si>
  <si>
    <t>Szegregációtól az inkluzióig</t>
  </si>
  <si>
    <t>Erőszakmentes kommunikáció, konfliktuskezelés</t>
  </si>
  <si>
    <t>Család-, gyermek- és ifjúságvédelem</t>
  </si>
  <si>
    <t>Roma közösségek integrációs problémái</t>
  </si>
  <si>
    <t>Szakdolgozat</t>
  </si>
  <si>
    <t>Szabadon választható tárgyak – összesen</t>
  </si>
  <si>
    <t>Szakképzettséghez vezető ismeretek összesen</t>
  </si>
  <si>
    <t>Összesen a Család- gyermek- és ifjúságvédelem specializációval</t>
  </si>
  <si>
    <t>Összesen a Roma közösségek integrációs problémái specializációval</t>
  </si>
  <si>
    <t xml:space="preserve">Szakmaikészség-fejlesztés 2. </t>
  </si>
  <si>
    <t>A szociális munka alapjai</t>
  </si>
  <si>
    <t>Tantárgyfelelős</t>
  </si>
  <si>
    <t>Tóth József</t>
  </si>
  <si>
    <t>Szociálpedagógia gyakorlat 12 kr.</t>
  </si>
  <si>
    <t>Báder Iván</t>
  </si>
  <si>
    <t>Dr. Udvarvölgyi Zsolt András</t>
  </si>
  <si>
    <t>Hollósi Mária Cecília</t>
  </si>
  <si>
    <t>Szakmaikészség-fejlesztés       9 kr.</t>
  </si>
  <si>
    <t>Dr. Mészáros László</t>
  </si>
  <si>
    <t>Dr. Karácsony-Molnár Erika</t>
  </si>
  <si>
    <t>Nevelés- és művelődéstörténet 4 kr.</t>
  </si>
  <si>
    <t>Szociálpolitika 4. kr</t>
  </si>
  <si>
    <t xml:space="preserve">Társadalompolitika 4 kr. </t>
  </si>
  <si>
    <t>Dr. Dósa Zoltán</t>
  </si>
  <si>
    <t>Kenderessy Tibor</t>
  </si>
  <si>
    <t>Informatika             4 kr.</t>
  </si>
  <si>
    <t>Pedagógia           6 kr.</t>
  </si>
  <si>
    <t>Székely Andrea</t>
  </si>
  <si>
    <t>Dr. Tóth László Leventéné dr. Falus Orsolya Fruzsina</t>
  </si>
  <si>
    <t xml:space="preserve">Jog és közigazgatás 8kr. </t>
  </si>
  <si>
    <t>Dr. Both Mária</t>
  </si>
  <si>
    <t xml:space="preserve">Egészségtudomány  4. kr. </t>
  </si>
  <si>
    <t>Alkalmazott technikák a családvédelemben  11kr.</t>
  </si>
  <si>
    <t>Uzsaly Zoltán Sándorné Dr. Pécsi Rita</t>
  </si>
  <si>
    <t>Dr. Baksa Brigitta</t>
  </si>
  <si>
    <t>Cigánynépismeret és tp. 4 kr.</t>
  </si>
  <si>
    <t>Dr. Molnár Krisztina</t>
  </si>
  <si>
    <t xml:space="preserve">Szociális ellátórendszer                3 kr. </t>
  </si>
  <si>
    <t>Szociálisgondoskodás 10 kr.</t>
  </si>
  <si>
    <t xml:space="preserve">Antropológia és ifjúság  szemlétetmód12 kr. </t>
  </si>
  <si>
    <t>Statisztika</t>
  </si>
  <si>
    <t>Libor Józsefné dr.</t>
  </si>
  <si>
    <t xml:space="preserve">Kisebbségek  10 kr. </t>
  </si>
  <si>
    <t>A rehabilitáció szerepe a szenvedélybetegség kezelésében</t>
  </si>
  <si>
    <t>Kulturális antropológiai és etnológiai alapismeretek</t>
  </si>
  <si>
    <t>Cigány népismeret és pedagógia 1.</t>
  </si>
  <si>
    <t>Cigány népismeret és pedagógia 2.</t>
  </si>
  <si>
    <t>BLSZPD1014</t>
  </si>
  <si>
    <t>BLSZPD2020</t>
  </si>
  <si>
    <t>BLSZPD1003</t>
  </si>
  <si>
    <t>RTSZPALB067</t>
  </si>
  <si>
    <t>RTSZPALB018</t>
  </si>
  <si>
    <t>RTSZPALB006</t>
  </si>
  <si>
    <t>BLSZPD2010</t>
  </si>
  <si>
    <t>HFALTALB102</t>
  </si>
  <si>
    <t>BLSZPD1012</t>
  </si>
  <si>
    <t>BLSZPD2014</t>
  </si>
  <si>
    <t>BLSZPD2011</t>
  </si>
  <si>
    <t>HFALTALB092</t>
  </si>
  <si>
    <t>BLSZPD1009</t>
  </si>
  <si>
    <t>BLSZPD2012</t>
  </si>
  <si>
    <t>RTSZPALB078</t>
  </si>
  <si>
    <t>INSZPALB115</t>
  </si>
  <si>
    <t>INSZPALB116</t>
  </si>
  <si>
    <t>BLSZPD1002</t>
  </si>
  <si>
    <t>RTSZPALB009</t>
  </si>
  <si>
    <t>NMALTALB020</t>
  </si>
  <si>
    <t>RTSZPALB085</t>
  </si>
  <si>
    <t>RTSZPALB086</t>
  </si>
  <si>
    <t>BLSZPD2021</t>
  </si>
  <si>
    <t>BLSZPD2008</t>
  </si>
  <si>
    <t>BLSZPD2009</t>
  </si>
  <si>
    <t>BLSZPD2017</t>
  </si>
  <si>
    <t>BLSZPD2019</t>
  </si>
  <si>
    <t>BLSZPD2015</t>
  </si>
  <si>
    <t>2017 szeptemberétől érvényes mintatanterv kurzusai</t>
  </si>
  <si>
    <t>2016-től szeptemberétől érvényes mintatanterv kurzusai</t>
  </si>
  <si>
    <t>Család és nevelésszociológia</t>
  </si>
  <si>
    <t>–</t>
  </si>
  <si>
    <t>26+4</t>
  </si>
  <si>
    <t xml:space="preserve">Közös kurzus ovo tan csg szp </t>
  </si>
  <si>
    <t>RTSZPALB023</t>
  </si>
  <si>
    <t>BLSZPD1007</t>
  </si>
  <si>
    <t>RTSZPALB057</t>
  </si>
  <si>
    <t>NMSZPALB055</t>
  </si>
  <si>
    <t>RTSZPALB043</t>
  </si>
  <si>
    <t>RTSZPALB012</t>
  </si>
  <si>
    <t>NMSZPALB013</t>
  </si>
  <si>
    <t>RTSZPALB010</t>
  </si>
  <si>
    <t>SZPALB1001</t>
  </si>
  <si>
    <t>SZPALB1002</t>
  </si>
  <si>
    <t>SZPALB1003</t>
  </si>
  <si>
    <t>SZPALB2004</t>
  </si>
  <si>
    <t>SZPALB1005</t>
  </si>
  <si>
    <t>SZPALB2006</t>
  </si>
  <si>
    <t>SZPALB1007</t>
  </si>
  <si>
    <t>SZPALB2013</t>
  </si>
  <si>
    <t>SZPALB1014</t>
  </si>
  <si>
    <t>SZPALB2015</t>
  </si>
  <si>
    <t>SZPALB2016</t>
  </si>
  <si>
    <t>SZPALB1017</t>
  </si>
  <si>
    <t>SZPALB1021</t>
  </si>
  <si>
    <t>SZPALB1023</t>
  </si>
  <si>
    <t>SZPALB1024</t>
  </si>
  <si>
    <t>SZPALB2025</t>
  </si>
  <si>
    <t>SZPALB2027</t>
  </si>
  <si>
    <t>SZPALB1026</t>
  </si>
  <si>
    <t>SZPALB2028</t>
  </si>
  <si>
    <t>BLSZPD1005</t>
  </si>
  <si>
    <t>SZPALB2029</t>
  </si>
  <si>
    <t>SZPALB1030</t>
  </si>
  <si>
    <t>SZPALB1031</t>
  </si>
  <si>
    <t>SZPALB1032</t>
  </si>
  <si>
    <t>SZPALB2033</t>
  </si>
  <si>
    <t>SZPALB1034</t>
  </si>
  <si>
    <t>SZPALB1035</t>
  </si>
  <si>
    <t>SZPALB2036</t>
  </si>
  <si>
    <t>SZPALB2037</t>
  </si>
  <si>
    <t>SZPALB1038</t>
  </si>
  <si>
    <t>SZPALB2039</t>
  </si>
  <si>
    <t>SZPALB1009</t>
  </si>
  <si>
    <t>SZPALB1010</t>
  </si>
  <si>
    <t>SZPALB2012</t>
  </si>
  <si>
    <t>SZPALB1011</t>
  </si>
  <si>
    <t>SZPALB2018</t>
  </si>
  <si>
    <t>SZPALB1019</t>
  </si>
  <si>
    <t>SZPALB2022</t>
  </si>
  <si>
    <t>SZPALB2008</t>
  </si>
  <si>
    <t>NKOZOS1024</t>
  </si>
  <si>
    <t>LKOZOS1024</t>
  </si>
  <si>
    <t>SZPALB1040</t>
  </si>
  <si>
    <t>Szociálpedagógia gyakorlat 2.</t>
  </si>
  <si>
    <t>RTSZPALB067, BLSZPD1007</t>
  </si>
  <si>
    <t xml:space="preserve">A szociálpedagógia elméleti alapjai, A szociális munka alapjai </t>
  </si>
  <si>
    <t xml:space="preserve"> Cigány népismeret és pedagógia 1.</t>
  </si>
  <si>
    <t>Szociálpedagógia gyakorlat 3.</t>
  </si>
  <si>
    <t xml:space="preserve">SZPALB1001 </t>
  </si>
  <si>
    <t>BLSZPD1006</t>
  </si>
  <si>
    <t>BLSZPD1008</t>
  </si>
  <si>
    <t>RTSZPALB011</t>
  </si>
  <si>
    <t>RTSZPALB024</t>
  </si>
  <si>
    <t>RTSZPALB027</t>
  </si>
  <si>
    <t>RTSZPALB037</t>
  </si>
  <si>
    <t>RTSZPALB026</t>
  </si>
  <si>
    <t>BLSZPD1010</t>
  </si>
  <si>
    <t>BLSZPD2013</t>
  </si>
  <si>
    <t>BLSZPD1011</t>
  </si>
  <si>
    <t>RTSZPALB032</t>
  </si>
  <si>
    <t>RTSZPALB033</t>
  </si>
  <si>
    <t>RTSZPALB040</t>
  </si>
  <si>
    <t>NMSZPALB039</t>
  </si>
  <si>
    <t>RTSZPALB081</t>
  </si>
  <si>
    <t>RTSZPALB048</t>
  </si>
  <si>
    <t>RTSZPALB055</t>
  </si>
  <si>
    <t>BLSZPD1019</t>
  </si>
  <si>
    <t>RTSZPALB058</t>
  </si>
  <si>
    <t>RTSZPALB066</t>
  </si>
  <si>
    <t>BLSZPD2004</t>
  </si>
  <si>
    <t>RTSZPALB110</t>
  </si>
  <si>
    <t>BLSZPD2018</t>
  </si>
  <si>
    <t>RTSZPALB212</t>
  </si>
  <si>
    <t>RTSZPALB092</t>
  </si>
  <si>
    <t>RTSZPALB215</t>
  </si>
  <si>
    <t>Alkalmazott szociális munka 6 kr.</t>
  </si>
  <si>
    <t xml:space="preserve">Szociális munka 11 kr. </t>
  </si>
  <si>
    <r>
      <t xml:space="preserve">Filozófia </t>
    </r>
    <r>
      <rPr>
        <b/>
        <sz val="11"/>
        <rFont val="Calibri"/>
        <family val="2"/>
        <charset val="238"/>
        <scheme val="minor"/>
      </rPr>
      <t xml:space="preserve"> 8</t>
    </r>
    <r>
      <rPr>
        <sz val="11"/>
        <rFont val="Calibri"/>
        <family val="2"/>
        <charset val="238"/>
        <scheme val="minor"/>
      </rPr>
      <t xml:space="preserve"> kr.</t>
    </r>
  </si>
  <si>
    <t xml:space="preserve">Alkalmazott pszichológia       9 kr.    </t>
  </si>
  <si>
    <t>Pszichológia 12 kr.</t>
  </si>
  <si>
    <t>Alkalmazott pedagógia 9 kr.</t>
  </si>
  <si>
    <t xml:space="preserve">Cigánygyerekek oktatásának kérdései12 kr. </t>
  </si>
  <si>
    <t>Szociológia+ 10 kr.</t>
  </si>
  <si>
    <t>5óra összesen/félév</t>
  </si>
  <si>
    <t>60 ó. gyak., 
5ó. gyak.föld.szem.</t>
  </si>
  <si>
    <t>60 ó. gyak., 
10 ó. gyak.föld.szem.</t>
  </si>
  <si>
    <t>25ó. gyak., 
5ó. gyak.föld.szem.</t>
  </si>
  <si>
    <t>11ó. gyak., 
4ó. gyak.föld.szem.</t>
  </si>
  <si>
    <t xml:space="preserve">  RTSZPALB085</t>
  </si>
  <si>
    <t xml:space="preserve"> Családjog és szociális jog 1.</t>
  </si>
  <si>
    <t xml:space="preserve"> LKOZOS1024</t>
  </si>
  <si>
    <t>SZPALB1020</t>
  </si>
  <si>
    <t>5.</t>
  </si>
  <si>
    <t>6.</t>
  </si>
  <si>
    <t>1.</t>
  </si>
  <si>
    <t>2.</t>
  </si>
  <si>
    <t>3.</t>
  </si>
  <si>
    <t>4.</t>
  </si>
  <si>
    <t>7.</t>
  </si>
  <si>
    <r>
      <t xml:space="preserve">Szociálpedagógia alapképzési BA szak </t>
    </r>
    <r>
      <rPr>
        <b/>
        <sz val="24"/>
        <color indexed="10"/>
        <rFont val="Arial"/>
        <family val="2"/>
        <charset val="238"/>
      </rPr>
      <t xml:space="preserve">
</t>
    </r>
    <r>
      <rPr>
        <b/>
        <sz val="24"/>
        <color indexed="17"/>
        <rFont val="Arial"/>
        <family val="2"/>
        <charset val="238"/>
      </rPr>
      <t xml:space="preserve">levelező tagozat
érvényes: </t>
    </r>
    <r>
      <rPr>
        <b/>
        <sz val="24"/>
        <color rgb="FFFF0000"/>
        <rFont val="Arial"/>
        <family val="2"/>
        <charset val="238"/>
      </rPr>
      <t>2019. szeptember 1-jétől</t>
    </r>
  </si>
  <si>
    <t>SZPALB2041</t>
  </si>
  <si>
    <t>SZPALB2042</t>
  </si>
  <si>
    <t>SZPALB1044</t>
  </si>
  <si>
    <t>SZPALB1045</t>
  </si>
  <si>
    <t>SZPALB2046</t>
  </si>
  <si>
    <t>SZPALB1047</t>
  </si>
  <si>
    <t>BLALTS1002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</si>
</sst>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36"/>
      <color indexed="10"/>
      <name val="Arial"/>
      <family val="2"/>
      <charset val="238"/>
    </font>
    <font>
      <b/>
      <sz val="24"/>
      <color indexed="10"/>
      <name val="Arial"/>
      <family val="2"/>
      <charset val="238"/>
    </font>
    <font>
      <b/>
      <sz val="24"/>
      <color indexed="17"/>
      <name val="Arial"/>
      <family val="2"/>
      <charset val="238"/>
    </font>
    <font>
      <sz val="9"/>
      <name val="Arial CE"/>
      <charset val="238"/>
    </font>
    <font>
      <sz val="9"/>
      <color rgb="FFFF0000"/>
      <name val="Arial CE"/>
      <charset val="238"/>
    </font>
    <font>
      <sz val="8.5"/>
      <name val="Arial CE"/>
      <charset val="238"/>
    </font>
    <font>
      <b/>
      <sz val="9"/>
      <name val="Arial CE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9"/>
      <color rgb="FF00B0F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trike/>
      <sz val="9"/>
      <name val="Arial CE"/>
      <charset val="238"/>
    </font>
    <font>
      <b/>
      <sz val="9"/>
      <color rgb="FFFF0000"/>
      <name val="Arial CE"/>
      <charset val="238"/>
    </font>
    <font>
      <strike/>
      <sz val="9"/>
      <color rgb="FFFF0000"/>
      <name val="Arial CE"/>
      <charset val="238"/>
    </font>
    <font>
      <sz val="11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color theme="1"/>
      <name val="Arial CE"/>
      <charset val="238"/>
    </font>
    <font>
      <sz val="9"/>
      <color rgb="FFFF0000"/>
      <name val="Arial"/>
      <family val="2"/>
      <charset val="238"/>
    </font>
    <font>
      <b/>
      <sz val="24"/>
      <color rgb="FFFF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85">
    <xf numFmtId="0" fontId="0" fillId="0" borderId="0" xfId="0"/>
    <xf numFmtId="0" fontId="5" fillId="2" borderId="1" xfId="0" applyFont="1" applyFill="1" applyBorder="1" applyAlignment="1">
      <alignment horizontal="center" vertical="center" textRotation="90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 textRotation="90" shrinkToFit="1"/>
    </xf>
    <xf numFmtId="0" fontId="5" fillId="2" borderId="3" xfId="0" applyNumberFormat="1" applyFont="1" applyFill="1" applyBorder="1" applyAlignment="1">
      <alignment horizontal="center" vertical="center" textRotation="90" shrinkToFit="1"/>
    </xf>
    <xf numFmtId="0" fontId="5" fillId="2" borderId="4" xfId="0" applyNumberFormat="1" applyFont="1" applyFill="1" applyBorder="1" applyAlignment="1">
      <alignment horizontal="center" vertical="center" textRotation="90" shrinkToFit="1"/>
    </xf>
    <xf numFmtId="0" fontId="5" fillId="2" borderId="1" xfId="0" applyNumberFormat="1" applyFont="1" applyFill="1" applyBorder="1" applyAlignment="1">
      <alignment horizontal="center" vertical="center" textRotation="90" shrinkToFit="1"/>
    </xf>
    <xf numFmtId="0" fontId="5" fillId="2" borderId="1" xfId="0" applyFont="1" applyFill="1" applyBorder="1" applyAlignment="1">
      <alignment horizontal="center" vertical="center" textRotation="90" shrinkToFit="1"/>
    </xf>
    <xf numFmtId="0" fontId="5" fillId="2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textRotation="90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 shrinkToFit="1"/>
    </xf>
    <xf numFmtId="0" fontId="5" fillId="0" borderId="5" xfId="0" applyNumberFormat="1" applyFont="1" applyFill="1" applyBorder="1" applyAlignment="1">
      <alignment horizontal="center" vertical="center" shrinkToFit="1"/>
    </xf>
    <xf numFmtId="0" fontId="5" fillId="0" borderId="7" xfId="0" applyNumberFormat="1" applyFont="1" applyFill="1" applyBorder="1" applyAlignment="1">
      <alignment horizontal="center" vertical="center" shrinkToFit="1"/>
    </xf>
    <xf numFmtId="0" fontId="7" fillId="0" borderId="1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textRotation="90"/>
    </xf>
    <xf numFmtId="0" fontId="5" fillId="0" borderId="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8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>
      <alignment horizontal="center" vertical="center" shrinkToFit="1"/>
    </xf>
    <xf numFmtId="0" fontId="5" fillId="0" borderId="9" xfId="0" applyNumberFormat="1" applyFont="1" applyFill="1" applyBorder="1" applyAlignment="1">
      <alignment horizontal="center" vertical="center" shrinkToFit="1"/>
    </xf>
    <xf numFmtId="0" fontId="0" fillId="0" borderId="0" xfId="0" applyBorder="1"/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0" fillId="0" borderId="1" xfId="0" applyBorder="1"/>
    <xf numFmtId="0" fontId="0" fillId="0" borderId="11" xfId="0" applyBorder="1"/>
    <xf numFmtId="0" fontId="0" fillId="0" borderId="8" xfId="0" applyBorder="1"/>
    <xf numFmtId="0" fontId="0" fillId="0" borderId="4" xfId="0" applyBorder="1"/>
    <xf numFmtId="0" fontId="0" fillId="0" borderId="12" xfId="0" applyBorder="1"/>
    <xf numFmtId="0" fontId="0" fillId="0" borderId="9" xfId="0" applyBorder="1"/>
    <xf numFmtId="0" fontId="0" fillId="0" borderId="6" xfId="0" applyBorder="1"/>
    <xf numFmtId="0" fontId="0" fillId="0" borderId="7" xfId="0" applyBorder="1"/>
    <xf numFmtId="0" fontId="0" fillId="0" borderId="13" xfId="0" applyBorder="1"/>
    <xf numFmtId="0" fontId="0" fillId="0" borderId="14" xfId="0" applyBorder="1"/>
    <xf numFmtId="0" fontId="0" fillId="0" borderId="14" xfId="0" applyFill="1" applyBorder="1"/>
    <xf numFmtId="0" fontId="0" fillId="0" borderId="10" xfId="0" applyBorder="1"/>
    <xf numFmtId="0" fontId="0" fillId="0" borderId="2" xfId="0" applyBorder="1"/>
    <xf numFmtId="0" fontId="0" fillId="0" borderId="3" xfId="0" applyBorder="1"/>
    <xf numFmtId="0" fontId="8" fillId="0" borderId="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10" fillId="4" borderId="9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5" xfId="0" applyBorder="1"/>
    <xf numFmtId="0" fontId="5" fillId="5" borderId="9" xfId="0" applyNumberFormat="1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shrinkToFit="1"/>
    </xf>
    <xf numFmtId="0" fontId="5" fillId="0" borderId="3" xfId="0" applyNumberFormat="1" applyFont="1" applyFill="1" applyBorder="1" applyAlignment="1">
      <alignment horizontal="center" vertical="center" shrinkToFit="1"/>
    </xf>
    <xf numFmtId="0" fontId="5" fillId="0" borderId="4" xfId="0" applyNumberFormat="1" applyFont="1" applyFill="1" applyBorder="1" applyAlignment="1">
      <alignment horizontal="center" vertical="center" shrinkToFit="1"/>
    </xf>
    <xf numFmtId="0" fontId="5" fillId="0" borderId="10" xfId="0" applyNumberFormat="1" applyFont="1" applyFill="1" applyBorder="1" applyAlignment="1">
      <alignment horizontal="center" vertical="center" shrinkToFit="1"/>
    </xf>
    <xf numFmtId="0" fontId="5" fillId="0" borderId="11" xfId="0" applyNumberFormat="1" applyFont="1" applyFill="1" applyBorder="1" applyAlignment="1">
      <alignment horizontal="center" vertical="center" shrinkToFit="1"/>
    </xf>
    <xf numFmtId="0" fontId="5" fillId="0" borderId="12" xfId="0" applyNumberFormat="1" applyFont="1" applyFill="1" applyBorder="1" applyAlignment="1">
      <alignment horizontal="center" vertical="center" shrinkToFit="1"/>
    </xf>
    <xf numFmtId="0" fontId="10" fillId="5" borderId="14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center" vertical="center" shrinkToFit="1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left" vertical="center" wrapText="1"/>
    </xf>
    <xf numFmtId="0" fontId="5" fillId="5" borderId="8" xfId="0" applyNumberFormat="1" applyFont="1" applyFill="1" applyBorder="1" applyAlignment="1">
      <alignment horizontal="center" vertical="center" shrinkToFit="1"/>
    </xf>
    <xf numFmtId="0" fontId="5" fillId="5" borderId="0" xfId="0" applyNumberFormat="1" applyFont="1" applyFill="1" applyBorder="1" applyAlignment="1">
      <alignment horizontal="center" vertical="center" shrinkToFit="1"/>
    </xf>
    <xf numFmtId="0" fontId="10" fillId="5" borderId="8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left" vertical="center" wrapText="1"/>
    </xf>
    <xf numFmtId="0" fontId="5" fillId="5" borderId="18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5" fillId="5" borderId="23" xfId="0" applyNumberFormat="1" applyFont="1" applyFill="1" applyBorder="1" applyAlignment="1">
      <alignment horizontal="center" vertical="center" shrinkToFit="1"/>
    </xf>
    <xf numFmtId="0" fontId="5" fillId="5" borderId="21" xfId="0" applyNumberFormat="1" applyFont="1" applyFill="1" applyBorder="1" applyAlignment="1">
      <alignment horizontal="center" vertical="center" shrinkToFit="1"/>
    </xf>
    <xf numFmtId="0" fontId="5" fillId="5" borderId="24" xfId="0" applyNumberFormat="1" applyFont="1" applyFill="1" applyBorder="1" applyAlignment="1">
      <alignment horizontal="center" vertical="center" shrinkToFit="1"/>
    </xf>
    <xf numFmtId="0" fontId="10" fillId="5" borderId="23" xfId="0" applyFont="1" applyFill="1" applyBorder="1" applyAlignment="1">
      <alignment horizontal="center" vertical="center"/>
    </xf>
    <xf numFmtId="0" fontId="10" fillId="5" borderId="24" xfId="0" applyFont="1" applyFill="1" applyBorder="1" applyAlignment="1">
      <alignment horizontal="center" vertical="center"/>
    </xf>
    <xf numFmtId="0" fontId="5" fillId="5" borderId="25" xfId="0" applyNumberFormat="1" applyFont="1" applyFill="1" applyBorder="1" applyAlignment="1">
      <alignment horizontal="center" vertical="center" shrinkToFit="1"/>
    </xf>
    <xf numFmtId="0" fontId="5" fillId="5" borderId="22" xfId="0" applyNumberFormat="1" applyFont="1" applyFill="1" applyBorder="1" applyAlignment="1">
      <alignment horizontal="center" vertical="center" shrinkToFit="1"/>
    </xf>
    <xf numFmtId="0" fontId="5" fillId="5" borderId="26" xfId="0" applyNumberFormat="1" applyFont="1" applyFill="1" applyBorder="1" applyAlignment="1">
      <alignment horizontal="center" vertical="center" shrinkToFit="1"/>
    </xf>
    <xf numFmtId="0" fontId="10" fillId="5" borderId="25" xfId="0" applyFont="1" applyFill="1" applyBorder="1" applyAlignment="1">
      <alignment horizontal="center" vertical="center"/>
    </xf>
    <xf numFmtId="0" fontId="10" fillId="5" borderId="2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12" fillId="5" borderId="8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vertical="center" wrapText="1"/>
    </xf>
    <xf numFmtId="0" fontId="0" fillId="0" borderId="28" xfId="0" applyBorder="1"/>
    <xf numFmtId="0" fontId="0" fillId="0" borderId="29" xfId="0" applyBorder="1"/>
    <xf numFmtId="0" fontId="8" fillId="0" borderId="30" xfId="0" applyFont="1" applyFill="1" applyBorder="1" applyAlignment="1">
      <alignment horizontal="left" vertical="center" wrapText="1"/>
    </xf>
    <xf numFmtId="0" fontId="10" fillId="0" borderId="31" xfId="0" applyFont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wrapText="1"/>
    </xf>
    <xf numFmtId="0" fontId="0" fillId="0" borderId="15" xfId="0" applyBorder="1"/>
    <xf numFmtId="0" fontId="13" fillId="4" borderId="1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0" fontId="10" fillId="4" borderId="8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5" borderId="23" xfId="0" applyFont="1" applyFill="1" applyBorder="1" applyAlignment="1">
      <alignment horizontal="center" vertical="center"/>
    </xf>
    <xf numFmtId="0" fontId="12" fillId="5" borderId="25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vertical="center" wrapText="1"/>
    </xf>
    <xf numFmtId="0" fontId="7" fillId="0" borderId="4" xfId="0" applyNumberFormat="1" applyFont="1" applyFill="1" applyBorder="1" applyAlignment="1">
      <alignment vertical="center"/>
    </xf>
    <xf numFmtId="0" fontId="5" fillId="0" borderId="15" xfId="0" applyNumberFormat="1" applyFont="1" applyFill="1" applyBorder="1" applyAlignment="1">
      <alignment horizontal="center" vertical="center" shrinkToFit="1"/>
    </xf>
    <xf numFmtId="0" fontId="5" fillId="0" borderId="14" xfId="0" applyNumberFormat="1" applyFont="1" applyFill="1" applyBorder="1" applyAlignment="1">
      <alignment horizontal="center" vertical="center" shrinkToFit="1"/>
    </xf>
    <xf numFmtId="0" fontId="5" fillId="0" borderId="13" xfId="0" applyNumberFormat="1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5" borderId="2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5" borderId="1" xfId="0" applyNumberFormat="1" applyFont="1" applyFill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wrapText="1"/>
    </xf>
    <xf numFmtId="0" fontId="0" fillId="0" borderId="0" xfId="0" applyFill="1"/>
    <xf numFmtId="0" fontId="5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0" fillId="0" borderId="0" xfId="0" applyFont="1"/>
    <xf numFmtId="0" fontId="15" fillId="0" borderId="0" xfId="0" applyFont="1"/>
    <xf numFmtId="0" fontId="18" fillId="0" borderId="0" xfId="0" applyNumberFormat="1" applyFont="1" applyFill="1" applyBorder="1" applyAlignment="1">
      <alignment horizontal="center" vertical="center" shrinkToFit="1"/>
    </xf>
    <xf numFmtId="0" fontId="18" fillId="0" borderId="9" xfId="0" applyNumberFormat="1" applyFont="1" applyFill="1" applyBorder="1" applyAlignment="1">
      <alignment horizontal="center" vertical="center" shrinkToFit="1"/>
    </xf>
    <xf numFmtId="0" fontId="18" fillId="0" borderId="8" xfId="0" applyNumberFormat="1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left" vertical="center" wrapText="1"/>
    </xf>
    <xf numFmtId="0" fontId="16" fillId="0" borderId="13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2" borderId="34" xfId="0" applyFont="1" applyFill="1" applyBorder="1" applyAlignment="1">
      <alignment horizontal="center" vertical="center" textRotation="90"/>
    </xf>
    <xf numFmtId="0" fontId="5" fillId="2" borderId="31" xfId="0" applyFont="1" applyFill="1" applyBorder="1" applyAlignment="1">
      <alignment horizontal="center" vertical="center" textRotation="90"/>
    </xf>
    <xf numFmtId="0" fontId="9" fillId="2" borderId="31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31" xfId="0" applyNumberFormat="1" applyFont="1" applyFill="1" applyBorder="1" applyAlignment="1">
      <alignment horizontal="center" vertical="center" textRotation="90" shrinkToFit="1"/>
    </xf>
    <xf numFmtId="0" fontId="5" fillId="2" borderId="35" xfId="0" applyFont="1" applyFill="1" applyBorder="1" applyAlignment="1">
      <alignment horizontal="center" vertical="center" textRotation="90" shrinkToFit="1"/>
    </xf>
    <xf numFmtId="0" fontId="5" fillId="8" borderId="34" xfId="0" applyFont="1" applyFill="1" applyBorder="1" applyAlignment="1">
      <alignment horizontal="center" vertical="center" textRotation="90"/>
    </xf>
    <xf numFmtId="0" fontId="5" fillId="8" borderId="31" xfId="0" applyFont="1" applyFill="1" applyBorder="1" applyAlignment="1">
      <alignment horizontal="center" vertical="center" textRotation="90"/>
    </xf>
    <xf numFmtId="0" fontId="9" fillId="8" borderId="31" xfId="0" applyFont="1" applyFill="1" applyBorder="1" applyAlignment="1">
      <alignment horizontal="center" vertical="center"/>
    </xf>
    <xf numFmtId="0" fontId="5" fillId="8" borderId="31" xfId="0" applyFont="1" applyFill="1" applyBorder="1" applyAlignment="1">
      <alignment horizontal="center" vertical="center"/>
    </xf>
    <xf numFmtId="0" fontId="5" fillId="8" borderId="31" xfId="0" applyNumberFormat="1" applyFont="1" applyFill="1" applyBorder="1" applyAlignment="1">
      <alignment horizontal="center" vertical="center" textRotation="90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14" fillId="0" borderId="0" xfId="0" applyFont="1"/>
    <xf numFmtId="0" fontId="9" fillId="0" borderId="14" xfId="0" applyFont="1" applyFill="1" applyBorder="1" applyAlignment="1">
      <alignment horizontal="center" vertical="center"/>
    </xf>
    <xf numFmtId="0" fontId="16" fillId="0" borderId="14" xfId="0" applyFont="1" applyFill="1" applyBorder="1"/>
    <xf numFmtId="0" fontId="20" fillId="0" borderId="0" xfId="0" applyFont="1" applyFill="1"/>
    <xf numFmtId="0" fontId="16" fillId="0" borderId="6" xfId="0" applyFont="1" applyFill="1" applyBorder="1"/>
    <xf numFmtId="0" fontId="5" fillId="2" borderId="10" xfId="0" applyNumberFormat="1" applyFont="1" applyFill="1" applyBorder="1" applyAlignment="1">
      <alignment horizontal="center" vertical="center" textRotation="90" shrinkToFit="1"/>
    </xf>
    <xf numFmtId="0" fontId="10" fillId="5" borderId="15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vertical="center" wrapText="1"/>
    </xf>
    <xf numFmtId="0" fontId="11" fillId="0" borderId="1" xfId="0" applyFont="1" applyBorder="1"/>
    <xf numFmtId="0" fontId="5" fillId="0" borderId="13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/>
    </xf>
    <xf numFmtId="0" fontId="16" fillId="0" borderId="3" xfId="0" applyFont="1" applyFill="1" applyBorder="1"/>
    <xf numFmtId="0" fontId="9" fillId="0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3" fillId="0" borderId="8" xfId="0" applyFont="1" applyFill="1" applyBorder="1"/>
    <xf numFmtId="0" fontId="23" fillId="0" borderId="0" xfId="0" applyFont="1" applyFill="1" applyBorder="1"/>
    <xf numFmtId="0" fontId="23" fillId="0" borderId="9" xfId="0" applyFont="1" applyFill="1" applyBorder="1"/>
    <xf numFmtId="0" fontId="16" fillId="0" borderId="8" xfId="0" applyFont="1" applyFill="1" applyBorder="1"/>
    <xf numFmtId="0" fontId="9" fillId="0" borderId="6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6" fillId="0" borderId="0" xfId="0" applyFont="1"/>
    <xf numFmtId="0" fontId="16" fillId="0" borderId="0" xfId="0" applyFont="1" applyFill="1" applyBorder="1"/>
    <xf numFmtId="0" fontId="1" fillId="0" borderId="16" xfId="0" applyFont="1" applyFill="1" applyBorder="1"/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6" fillId="0" borderId="0" xfId="0" applyFont="1" applyFill="1"/>
    <xf numFmtId="0" fontId="5" fillId="0" borderId="12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5" fillId="8" borderId="36" xfId="0" applyFont="1" applyFill="1" applyBorder="1" applyAlignment="1">
      <alignment horizontal="center" vertical="center" textRotation="90" shrinkToFi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4" fillId="0" borderId="14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20" fillId="0" borderId="6" xfId="0" applyFont="1" applyFill="1" applyBorder="1"/>
    <xf numFmtId="0" fontId="25" fillId="0" borderId="0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0" fillId="0" borderId="2" xfId="0" applyFont="1" applyBorder="1"/>
    <xf numFmtId="0" fontId="0" fillId="0" borderId="3" xfId="0" applyFont="1" applyBorder="1"/>
    <xf numFmtId="0" fontId="14" fillId="0" borderId="8" xfId="0" applyFont="1" applyBorder="1"/>
    <xf numFmtId="0" fontId="14" fillId="0" borderId="0" xfId="0" applyFont="1" applyBorder="1"/>
    <xf numFmtId="0" fontId="0" fillId="9" borderId="0" xfId="0" applyFill="1"/>
    <xf numFmtId="0" fontId="5" fillId="9" borderId="0" xfId="0" applyFont="1" applyFill="1" applyBorder="1" applyAlignment="1">
      <alignment horizontal="center" vertical="center"/>
    </xf>
    <xf numFmtId="0" fontId="5" fillId="9" borderId="5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left" vertical="center" wrapText="1"/>
    </xf>
    <xf numFmtId="0" fontId="5" fillId="9" borderId="8" xfId="0" applyFont="1" applyFill="1" applyBorder="1" applyAlignment="1">
      <alignment horizontal="left" vertical="center" wrapText="1"/>
    </xf>
    <xf numFmtId="0" fontId="10" fillId="9" borderId="8" xfId="0" applyFont="1" applyFill="1" applyBorder="1" applyAlignment="1">
      <alignment horizontal="center" vertical="center"/>
    </xf>
    <xf numFmtId="0" fontId="10" fillId="9" borderId="0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/>
    </xf>
    <xf numFmtId="0" fontId="9" fillId="9" borderId="0" xfId="0" applyFont="1" applyFill="1" applyBorder="1" applyAlignment="1">
      <alignment horizontal="center" vertical="center"/>
    </xf>
    <xf numFmtId="0" fontId="9" fillId="9" borderId="9" xfId="0" applyFont="1" applyFill="1" applyBorder="1" applyAlignment="1">
      <alignment horizontal="center" vertical="center"/>
    </xf>
    <xf numFmtId="0" fontId="26" fillId="9" borderId="8" xfId="0" applyFont="1" applyFill="1" applyBorder="1" applyAlignment="1">
      <alignment horizontal="center" vertical="center"/>
    </xf>
    <xf numFmtId="0" fontId="26" fillId="9" borderId="0" xfId="0" applyFont="1" applyFill="1" applyBorder="1" applyAlignment="1">
      <alignment horizontal="center" vertical="center"/>
    </xf>
    <xf numFmtId="0" fontId="9" fillId="9" borderId="8" xfId="0" applyFont="1" applyFill="1" applyBorder="1" applyAlignment="1">
      <alignment horizontal="center" vertical="center"/>
    </xf>
    <xf numFmtId="0" fontId="26" fillId="9" borderId="14" xfId="0" applyFont="1" applyFill="1" applyBorder="1" applyAlignment="1">
      <alignment horizontal="center" vertical="center"/>
    </xf>
    <xf numFmtId="0" fontId="26" fillId="9" borderId="12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0" fontId="14" fillId="9" borderId="14" xfId="0" applyFont="1" applyFill="1" applyBorder="1"/>
    <xf numFmtId="0" fontId="23" fillId="9" borderId="8" xfId="0" applyFont="1" applyFill="1" applyBorder="1"/>
    <xf numFmtId="0" fontId="23" fillId="9" borderId="0" xfId="0" applyFont="1" applyFill="1" applyBorder="1"/>
    <xf numFmtId="0" fontId="23" fillId="9" borderId="9" xfId="0" applyFont="1" applyFill="1" applyBorder="1"/>
    <xf numFmtId="0" fontId="16" fillId="9" borderId="8" xfId="0" applyFont="1" applyFill="1" applyBorder="1"/>
    <xf numFmtId="0" fontId="0" fillId="9" borderId="0" xfId="0" applyFill="1" applyBorder="1"/>
    <xf numFmtId="0" fontId="0" fillId="9" borderId="9" xfId="0" applyFill="1" applyBorder="1"/>
    <xf numFmtId="0" fontId="0" fillId="9" borderId="8" xfId="0" applyFill="1" applyBorder="1"/>
    <xf numFmtId="0" fontId="26" fillId="9" borderId="9" xfId="0" applyFont="1" applyFill="1" applyBorder="1" applyAlignment="1">
      <alignment horizontal="center" vertical="center"/>
    </xf>
    <xf numFmtId="0" fontId="5" fillId="9" borderId="10" xfId="0" applyFont="1" applyFill="1" applyBorder="1" applyAlignment="1">
      <alignment horizontal="left" vertical="center" wrapText="1"/>
    </xf>
    <xf numFmtId="0" fontId="5" fillId="9" borderId="8" xfId="0" applyNumberFormat="1" applyFont="1" applyFill="1" applyBorder="1" applyAlignment="1">
      <alignment horizontal="center" vertical="center" shrinkToFit="1"/>
    </xf>
    <xf numFmtId="0" fontId="5" fillId="9" borderId="0" xfId="0" applyNumberFormat="1" applyFont="1" applyFill="1" applyBorder="1" applyAlignment="1">
      <alignment horizontal="center" vertical="center" shrinkToFit="1"/>
    </xf>
    <xf numFmtId="0" fontId="5" fillId="9" borderId="9" xfId="0" applyNumberFormat="1" applyFont="1" applyFill="1" applyBorder="1" applyAlignment="1">
      <alignment horizontal="center" vertical="center" shrinkToFit="1"/>
    </xf>
    <xf numFmtId="0" fontId="5" fillId="9" borderId="0" xfId="0" applyFont="1" applyFill="1" applyBorder="1" applyAlignment="1">
      <alignment horizontal="left" vertical="center" wrapText="1"/>
    </xf>
    <xf numFmtId="0" fontId="5" fillId="9" borderId="11" xfId="0" applyFont="1" applyFill="1" applyBorder="1" applyAlignment="1">
      <alignment horizontal="center" vertical="center"/>
    </xf>
    <xf numFmtId="0" fontId="5" fillId="9" borderId="6" xfId="0" applyNumberFormat="1" applyFont="1" applyFill="1" applyBorder="1" applyAlignment="1">
      <alignment horizontal="center" vertical="center" shrinkToFit="1"/>
    </xf>
    <xf numFmtId="0" fontId="5" fillId="9" borderId="5" xfId="0" applyNumberFormat="1" applyFont="1" applyFill="1" applyBorder="1" applyAlignment="1">
      <alignment horizontal="center" vertical="center" shrinkToFit="1"/>
    </xf>
    <xf numFmtId="0" fontId="14" fillId="9" borderId="15" xfId="0" applyFont="1" applyFill="1" applyBorder="1"/>
    <xf numFmtId="0" fontId="6" fillId="9" borderId="1" xfId="0" applyFont="1" applyFill="1" applyBorder="1" applyAlignment="1">
      <alignment horizontal="center" vertical="center"/>
    </xf>
    <xf numFmtId="0" fontId="16" fillId="0" borderId="9" xfId="0" applyFont="1" applyFill="1" applyBorder="1"/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4" xfId="0" applyFont="1" applyBorder="1" applyAlignment="1"/>
    <xf numFmtId="0" fontId="16" fillId="0" borderId="15" xfId="0" applyFont="1" applyBorder="1" applyAlignment="1"/>
    <xf numFmtId="0" fontId="5" fillId="0" borderId="13" xfId="0" applyFont="1" applyFill="1" applyBorder="1" applyAlignment="1">
      <alignment horizontal="left" vertical="center" wrapText="1"/>
    </xf>
    <xf numFmtId="0" fontId="0" fillId="0" borderId="14" xfId="0" applyBorder="1" applyAlignment="1"/>
    <xf numFmtId="0" fontId="0" fillId="0" borderId="15" xfId="0" applyBorder="1" applyAlignmen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6" borderId="28" xfId="0" applyFont="1" applyFill="1" applyBorder="1" applyAlignment="1">
      <alignment horizontal="center"/>
    </xf>
    <xf numFmtId="0" fontId="1" fillId="6" borderId="29" xfId="0" applyFont="1" applyFill="1" applyBorder="1" applyAlignment="1">
      <alignment horizontal="center"/>
    </xf>
    <xf numFmtId="0" fontId="1" fillId="6" borderId="33" xfId="0" applyFont="1" applyFill="1" applyBorder="1" applyAlignment="1">
      <alignment horizontal="center"/>
    </xf>
    <xf numFmtId="0" fontId="1" fillId="7" borderId="28" xfId="0" applyFont="1" applyFill="1" applyBorder="1" applyAlignment="1">
      <alignment horizontal="center"/>
    </xf>
    <xf numFmtId="0" fontId="1" fillId="7" borderId="29" xfId="0" applyFont="1" applyFill="1" applyBorder="1" applyAlignment="1">
      <alignment horizontal="center"/>
    </xf>
    <xf numFmtId="0" fontId="1" fillId="7" borderId="33" xfId="0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94"/>
  <sheetViews>
    <sheetView tabSelected="1" topLeftCell="B1" zoomScale="93" zoomScaleNormal="93" workbookViewId="0">
      <selection sqref="A1:AN1"/>
    </sheetView>
  </sheetViews>
  <sheetFormatPr defaultRowHeight="15" x14ac:dyDescent="0.25"/>
  <cols>
    <col min="1" max="1" width="0" hidden="1" customWidth="1"/>
    <col min="2" max="2" width="3.85546875" customWidth="1"/>
    <col min="3" max="3" width="2.28515625" customWidth="1"/>
    <col min="4" max="4" width="16.42578125" customWidth="1"/>
    <col min="5" max="5" width="13.140625" customWidth="1"/>
    <col min="6" max="6" width="40.5703125" bestFit="1" customWidth="1"/>
    <col min="7" max="7" width="24.140625" hidden="1" customWidth="1"/>
    <col min="8" max="8" width="3" customWidth="1"/>
    <col min="9" max="9" width="2.85546875" customWidth="1"/>
    <col min="10" max="10" width="3" customWidth="1"/>
    <col min="11" max="11" width="3.140625" customWidth="1"/>
    <col min="12" max="12" width="4.28515625" customWidth="1"/>
    <col min="13" max="14" width="3.28515625" customWidth="1"/>
    <col min="15" max="15" width="3.7109375" customWidth="1"/>
    <col min="16" max="16" width="2.85546875" customWidth="1"/>
    <col min="17" max="19" width="3.28515625" customWidth="1"/>
    <col min="20" max="21" width="3" customWidth="1"/>
    <col min="22" max="22" width="2.7109375" customWidth="1"/>
    <col min="23" max="23" width="2.85546875" customWidth="1"/>
    <col min="24" max="24" width="3" customWidth="1"/>
    <col min="25" max="25" width="3.5703125" customWidth="1"/>
    <col min="26" max="26" width="3.28515625" customWidth="1"/>
    <col min="27" max="27" width="3.85546875" customWidth="1"/>
    <col min="28" max="28" width="0.140625" customWidth="1"/>
    <col min="29" max="29" width="5.5703125" customWidth="1"/>
    <col min="30" max="30" width="4.7109375" customWidth="1"/>
    <col min="31" max="31" width="5.140625" customWidth="1"/>
    <col min="32" max="32" width="5" customWidth="1"/>
    <col min="33" max="33" width="5.7109375" customWidth="1"/>
    <col min="34" max="34" width="6.5703125" customWidth="1"/>
    <col min="35" max="35" width="4.85546875" customWidth="1"/>
    <col min="36" max="36" width="4" customWidth="1"/>
    <col min="37" max="37" width="17.42578125" customWidth="1"/>
    <col min="38" max="38" width="15.42578125" hidden="1" customWidth="1"/>
    <col min="39" max="39" width="23.5703125" customWidth="1"/>
    <col min="40" max="40" width="34" customWidth="1"/>
  </cols>
  <sheetData>
    <row r="1" spans="1:40" ht="123.75" customHeight="1" x14ac:dyDescent="0.25">
      <c r="A1" s="277" t="s">
        <v>314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8"/>
    </row>
    <row r="2" spans="1:40" ht="66.75" customHeight="1" x14ac:dyDescent="0.25">
      <c r="A2" s="1" t="s">
        <v>0</v>
      </c>
      <c r="B2" s="1" t="s">
        <v>1</v>
      </c>
      <c r="C2" s="1" t="s">
        <v>2</v>
      </c>
      <c r="D2" s="2" t="s">
        <v>3</v>
      </c>
      <c r="E2" s="10" t="s">
        <v>38</v>
      </c>
      <c r="F2" s="3" t="s">
        <v>4</v>
      </c>
      <c r="G2" s="2" t="s">
        <v>138</v>
      </c>
      <c r="H2" s="4" t="s">
        <v>5</v>
      </c>
      <c r="I2" s="5" t="s">
        <v>6</v>
      </c>
      <c r="J2" s="6" t="s">
        <v>7</v>
      </c>
      <c r="K2" s="4" t="s">
        <v>8</v>
      </c>
      <c r="L2" s="5" t="s">
        <v>9</v>
      </c>
      <c r="M2" s="6" t="s">
        <v>10</v>
      </c>
      <c r="N2" s="4" t="s">
        <v>11</v>
      </c>
      <c r="O2" s="5" t="s">
        <v>12</v>
      </c>
      <c r="P2" s="6" t="s">
        <v>13</v>
      </c>
      <c r="Q2" s="4" t="s">
        <v>14</v>
      </c>
      <c r="R2" s="5" t="s">
        <v>15</v>
      </c>
      <c r="S2" s="6" t="s">
        <v>16</v>
      </c>
      <c r="T2" s="4" t="s">
        <v>17</v>
      </c>
      <c r="U2" s="5" t="s">
        <v>18</v>
      </c>
      <c r="V2" s="6" t="s">
        <v>19</v>
      </c>
      <c r="W2" s="4" t="s">
        <v>20</v>
      </c>
      <c r="X2" s="5" t="s">
        <v>21</v>
      </c>
      <c r="Y2" s="6" t="s">
        <v>22</v>
      </c>
      <c r="Z2" s="4" t="s">
        <v>23</v>
      </c>
      <c r="AA2" s="5" t="s">
        <v>24</v>
      </c>
      <c r="AB2" s="6" t="s">
        <v>25</v>
      </c>
      <c r="AC2" s="7" t="s">
        <v>26</v>
      </c>
      <c r="AD2" s="7" t="s">
        <v>27</v>
      </c>
      <c r="AE2" s="7" t="s">
        <v>28</v>
      </c>
      <c r="AF2" s="170" t="s">
        <v>29</v>
      </c>
      <c r="AG2" s="5" t="s">
        <v>30</v>
      </c>
      <c r="AH2" s="6" t="s">
        <v>31</v>
      </c>
      <c r="AI2" s="4" t="s">
        <v>32</v>
      </c>
      <c r="AJ2" s="8" t="s">
        <v>33</v>
      </c>
      <c r="AK2" s="125" t="s">
        <v>34</v>
      </c>
      <c r="AL2" s="9" t="s">
        <v>37</v>
      </c>
      <c r="AM2" s="3" t="s">
        <v>35</v>
      </c>
      <c r="AN2" s="3" t="s">
        <v>36</v>
      </c>
    </row>
    <row r="3" spans="1:40" ht="22.5" customHeight="1" x14ac:dyDescent="0.25">
      <c r="A3" s="16"/>
      <c r="B3" s="17" t="s">
        <v>39</v>
      </c>
      <c r="C3" s="17" t="s">
        <v>311</v>
      </c>
      <c r="D3" s="43" t="s">
        <v>174</v>
      </c>
      <c r="E3" s="263" t="s">
        <v>140</v>
      </c>
      <c r="F3" s="20" t="s">
        <v>41</v>
      </c>
      <c r="G3" s="147" t="s">
        <v>139</v>
      </c>
      <c r="H3" s="44"/>
      <c r="I3" s="45"/>
      <c r="J3" s="46"/>
      <c r="K3" s="44"/>
      <c r="L3" s="45"/>
      <c r="M3" s="46"/>
      <c r="N3" s="44">
        <v>0</v>
      </c>
      <c r="O3" s="184">
        <v>30</v>
      </c>
      <c r="P3" s="46">
        <v>4</v>
      </c>
      <c r="Q3" s="44"/>
      <c r="R3" s="45"/>
      <c r="S3" s="46"/>
      <c r="T3" s="44"/>
      <c r="U3" s="45"/>
      <c r="V3" s="46"/>
      <c r="W3" s="44"/>
      <c r="X3" s="45"/>
      <c r="Y3" s="46"/>
      <c r="Z3" s="44"/>
      <c r="AA3" s="45"/>
      <c r="AB3" s="46"/>
      <c r="AC3" s="47">
        <f t="shared" ref="AC3:AC5" si="0">H3+K3+N3+Q3+T3+W3+Z3</f>
        <v>0</v>
      </c>
      <c r="AD3" s="48">
        <v>0</v>
      </c>
      <c r="AE3" s="50"/>
      <c r="AF3" s="56">
        <f>H3+K3+N3+Q3+T3+W3+Z3</f>
        <v>0</v>
      </c>
      <c r="AG3" s="46">
        <f>I3+L3+O3+R3+U3+X3+AA3</f>
        <v>30</v>
      </c>
      <c r="AH3" s="49">
        <f>SUM(AF3:AG3)</f>
        <v>30</v>
      </c>
      <c r="AI3" s="50">
        <f>J3+M3+P3+S3+V3+Y3+AB3</f>
        <v>4</v>
      </c>
      <c r="AJ3" s="36" t="s">
        <v>51</v>
      </c>
      <c r="AK3" s="126" t="s">
        <v>301</v>
      </c>
      <c r="AL3" s="15" t="s">
        <v>44</v>
      </c>
      <c r="AM3" s="43" t="s">
        <v>196</v>
      </c>
      <c r="AN3" s="20" t="s">
        <v>107</v>
      </c>
    </row>
    <row r="4" spans="1:40" ht="22.5" x14ac:dyDescent="0.25">
      <c r="B4" s="11" t="s">
        <v>39</v>
      </c>
      <c r="C4" s="11" t="s">
        <v>312</v>
      </c>
      <c r="D4" s="43" t="s">
        <v>175</v>
      </c>
      <c r="E4" s="264"/>
      <c r="F4" s="136" t="s">
        <v>40</v>
      </c>
      <c r="G4" s="115" t="s">
        <v>139</v>
      </c>
      <c r="H4" s="52"/>
      <c r="I4" s="52"/>
      <c r="J4" s="53"/>
      <c r="K4" s="51"/>
      <c r="L4" s="52"/>
      <c r="M4" s="53"/>
      <c r="N4" s="51"/>
      <c r="O4" s="52"/>
      <c r="P4" s="53"/>
      <c r="Q4" s="51">
        <v>0</v>
      </c>
      <c r="R4" s="185">
        <v>30</v>
      </c>
      <c r="S4" s="164">
        <v>4</v>
      </c>
      <c r="T4" s="163"/>
      <c r="U4" s="185"/>
      <c r="V4" s="164"/>
      <c r="W4" s="51"/>
      <c r="X4" s="52"/>
      <c r="Y4" s="53"/>
      <c r="Z4" s="51"/>
      <c r="AA4" s="52"/>
      <c r="AB4" s="53"/>
      <c r="AC4" s="54">
        <f t="shared" si="0"/>
        <v>0</v>
      </c>
      <c r="AD4" s="55">
        <v>0</v>
      </c>
      <c r="AE4" s="51"/>
      <c r="AF4" s="56">
        <f t="shared" ref="AF4:AF16" si="1">H4+K4+N4+Q4+T4+W4+Z4</f>
        <v>0</v>
      </c>
      <c r="AG4" s="46">
        <f t="shared" ref="AG4:AG16" si="2">I4+L4+O4+R4+U4+X4+AA4</f>
        <v>30</v>
      </c>
      <c r="AH4" s="56">
        <f t="shared" ref="AH4:AH5" si="3">SUM(AF4:AG4)</f>
        <v>30</v>
      </c>
      <c r="AI4" s="51">
        <f t="shared" ref="AI4:AI16" si="4">J4+M4+P4+S4+V4+Y4+AB4</f>
        <v>4</v>
      </c>
      <c r="AJ4" s="37" t="s">
        <v>51</v>
      </c>
      <c r="AK4" s="126" t="s">
        <v>301</v>
      </c>
      <c r="AL4" s="15" t="s">
        <v>44</v>
      </c>
      <c r="AM4" s="43" t="s">
        <v>174</v>
      </c>
      <c r="AN4" s="20" t="s">
        <v>41</v>
      </c>
    </row>
    <row r="5" spans="1:40" ht="22.5" x14ac:dyDescent="0.25">
      <c r="B5" s="11" t="s">
        <v>42</v>
      </c>
      <c r="C5" s="11" t="s">
        <v>307</v>
      </c>
      <c r="D5" s="43" t="s">
        <v>216</v>
      </c>
      <c r="E5" s="265"/>
      <c r="F5" s="20" t="s">
        <v>43</v>
      </c>
      <c r="G5" s="132" t="s">
        <v>139</v>
      </c>
      <c r="H5" s="51"/>
      <c r="I5" s="52"/>
      <c r="J5" s="53"/>
      <c r="K5" s="51"/>
      <c r="L5" s="52"/>
      <c r="M5" s="53"/>
      <c r="N5" s="51"/>
      <c r="O5" s="52"/>
      <c r="P5" s="53"/>
      <c r="Q5" s="51"/>
      <c r="R5" s="185"/>
      <c r="S5" s="164"/>
      <c r="T5" s="163">
        <v>0</v>
      </c>
      <c r="U5" s="185">
        <v>15</v>
      </c>
      <c r="V5" s="164">
        <v>4</v>
      </c>
      <c r="W5" s="51"/>
      <c r="X5" s="52"/>
      <c r="Y5" s="53"/>
      <c r="Z5" s="51"/>
      <c r="AA5" s="52"/>
      <c r="AB5" s="53"/>
      <c r="AC5" s="54">
        <f t="shared" si="0"/>
        <v>0</v>
      </c>
      <c r="AD5" s="55">
        <v>0</v>
      </c>
      <c r="AE5" s="51"/>
      <c r="AF5" s="56">
        <f t="shared" si="1"/>
        <v>0</v>
      </c>
      <c r="AG5" s="46">
        <f t="shared" si="2"/>
        <v>15</v>
      </c>
      <c r="AH5" s="56">
        <f t="shared" si="3"/>
        <v>15</v>
      </c>
      <c r="AI5" s="163">
        <f t="shared" si="4"/>
        <v>4</v>
      </c>
      <c r="AJ5" s="37" t="s">
        <v>51</v>
      </c>
      <c r="AK5" s="126" t="s">
        <v>302</v>
      </c>
      <c r="AL5" s="174" t="s">
        <v>44</v>
      </c>
      <c r="AM5" s="43" t="s">
        <v>175</v>
      </c>
      <c r="AN5" s="20" t="s">
        <v>258</v>
      </c>
    </row>
    <row r="6" spans="1:40" ht="15" customHeight="1" x14ac:dyDescent="0.25">
      <c r="B6" s="17" t="s">
        <v>39</v>
      </c>
      <c r="C6" s="17" t="s">
        <v>311</v>
      </c>
      <c r="D6" s="43" t="s">
        <v>176</v>
      </c>
      <c r="E6" s="263" t="s">
        <v>165</v>
      </c>
      <c r="F6" s="20" t="s">
        <v>45</v>
      </c>
      <c r="G6" s="132" t="s">
        <v>141</v>
      </c>
      <c r="H6" s="51"/>
      <c r="I6" s="52"/>
      <c r="J6" s="53"/>
      <c r="K6" s="51"/>
      <c r="L6" s="52"/>
      <c r="M6" s="53"/>
      <c r="N6" s="51">
        <v>5</v>
      </c>
      <c r="O6" s="52">
        <v>5</v>
      </c>
      <c r="P6" s="53">
        <v>3</v>
      </c>
      <c r="Q6" s="51"/>
      <c r="R6" s="52"/>
      <c r="S6" s="53"/>
      <c r="T6" s="51"/>
      <c r="U6" s="52"/>
      <c r="V6" s="53"/>
      <c r="W6" s="51"/>
      <c r="X6" s="52"/>
      <c r="Y6" s="53"/>
      <c r="Z6" s="51"/>
      <c r="AA6" s="52"/>
      <c r="AB6" s="53"/>
      <c r="AC6" s="54">
        <v>0</v>
      </c>
      <c r="AD6" s="55">
        <v>0</v>
      </c>
      <c r="AE6" s="54">
        <v>0</v>
      </c>
      <c r="AF6" s="56">
        <f t="shared" si="1"/>
        <v>5</v>
      </c>
      <c r="AG6" s="46">
        <f t="shared" si="2"/>
        <v>5</v>
      </c>
      <c r="AH6" s="57">
        <f>SUM(AF6:AG6)</f>
        <v>10</v>
      </c>
      <c r="AI6" s="163">
        <f t="shared" si="4"/>
        <v>3</v>
      </c>
      <c r="AJ6" s="37" t="s">
        <v>52</v>
      </c>
      <c r="AM6" s="43" t="s">
        <v>259</v>
      </c>
      <c r="AN6" s="175" t="s">
        <v>260</v>
      </c>
    </row>
    <row r="7" spans="1:40" ht="17.25" customHeight="1" x14ac:dyDescent="0.25">
      <c r="B7" s="25" t="s">
        <v>47</v>
      </c>
      <c r="C7" s="25" t="s">
        <v>310</v>
      </c>
      <c r="D7" s="43" t="s">
        <v>177</v>
      </c>
      <c r="E7" s="264"/>
      <c r="F7" s="20" t="s">
        <v>46</v>
      </c>
      <c r="G7" s="132" t="s">
        <v>142</v>
      </c>
      <c r="H7" s="51"/>
      <c r="I7" s="183"/>
      <c r="J7" s="55"/>
      <c r="K7" s="51">
        <v>5</v>
      </c>
      <c r="L7" s="52">
        <v>5</v>
      </c>
      <c r="M7" s="53">
        <v>3</v>
      </c>
      <c r="N7" s="51"/>
      <c r="O7" s="52"/>
      <c r="P7" s="53"/>
      <c r="Q7" s="51"/>
      <c r="R7" s="52"/>
      <c r="S7" s="53"/>
      <c r="T7" s="51"/>
      <c r="U7" s="52"/>
      <c r="V7" s="53"/>
      <c r="W7" s="51"/>
      <c r="X7" s="52"/>
      <c r="Y7" s="53"/>
      <c r="Z7" s="51"/>
      <c r="AA7" s="52"/>
      <c r="AB7" s="53"/>
      <c r="AC7" s="54">
        <v>0</v>
      </c>
      <c r="AD7" s="55">
        <v>0</v>
      </c>
      <c r="AE7" s="54">
        <v>0</v>
      </c>
      <c r="AF7" s="56">
        <f t="shared" si="1"/>
        <v>5</v>
      </c>
      <c r="AG7" s="46">
        <f t="shared" si="2"/>
        <v>5</v>
      </c>
      <c r="AH7" s="57">
        <f>SUM(AF7:AG7)</f>
        <v>10</v>
      </c>
      <c r="AI7" s="163">
        <f t="shared" si="4"/>
        <v>3</v>
      </c>
      <c r="AJ7" s="37" t="s">
        <v>52</v>
      </c>
    </row>
    <row r="8" spans="1:40" x14ac:dyDescent="0.25">
      <c r="B8" s="17" t="s">
        <v>47</v>
      </c>
      <c r="C8" s="17" t="s">
        <v>309</v>
      </c>
      <c r="D8" s="43" t="s">
        <v>217</v>
      </c>
      <c r="E8" s="265"/>
      <c r="F8" s="20" t="s">
        <v>53</v>
      </c>
      <c r="G8" s="132" t="s">
        <v>142</v>
      </c>
      <c r="H8" s="51">
        <v>5</v>
      </c>
      <c r="I8" s="183">
        <v>0</v>
      </c>
      <c r="J8" s="55">
        <v>4</v>
      </c>
      <c r="K8" s="58"/>
      <c r="L8" s="52"/>
      <c r="M8" s="53"/>
      <c r="N8" s="58"/>
      <c r="O8" s="52"/>
      <c r="P8" s="53"/>
      <c r="Q8" s="58"/>
      <c r="R8" s="52"/>
      <c r="S8" s="53"/>
      <c r="T8" s="58"/>
      <c r="U8" s="52"/>
      <c r="V8" s="53"/>
      <c r="W8" s="58"/>
      <c r="X8" s="52"/>
      <c r="Y8" s="53"/>
      <c r="Z8" s="58"/>
      <c r="AA8" s="52"/>
      <c r="AB8" s="53"/>
      <c r="AC8" s="54">
        <v>0</v>
      </c>
      <c r="AD8" s="55">
        <v>0</v>
      </c>
      <c r="AE8" s="54">
        <v>0</v>
      </c>
      <c r="AF8" s="56">
        <f t="shared" si="1"/>
        <v>5</v>
      </c>
      <c r="AG8" s="46">
        <f t="shared" si="2"/>
        <v>0</v>
      </c>
      <c r="AH8" s="57">
        <f t="shared" ref="AH8:AH18" si="5">SUM(AF8:AG8)</f>
        <v>5</v>
      </c>
      <c r="AI8" s="163">
        <f t="shared" si="4"/>
        <v>4</v>
      </c>
      <c r="AJ8" s="37" t="s">
        <v>52</v>
      </c>
    </row>
    <row r="9" spans="1:40" ht="15" customHeight="1" x14ac:dyDescent="0.25">
      <c r="B9" s="17" t="s">
        <v>47</v>
      </c>
      <c r="C9" s="17" t="s">
        <v>309</v>
      </c>
      <c r="D9" s="43" t="s">
        <v>218</v>
      </c>
      <c r="E9" s="274" t="s">
        <v>144</v>
      </c>
      <c r="F9" s="20" t="s">
        <v>48</v>
      </c>
      <c r="G9" s="132" t="s">
        <v>143</v>
      </c>
      <c r="H9" s="51">
        <v>0</v>
      </c>
      <c r="I9" s="183">
        <v>10</v>
      </c>
      <c r="J9" s="55">
        <v>3</v>
      </c>
      <c r="K9" s="51"/>
      <c r="L9" s="52"/>
      <c r="M9" s="53"/>
      <c r="N9" s="51"/>
      <c r="O9" s="52"/>
      <c r="P9" s="53"/>
      <c r="Q9" s="51"/>
      <c r="R9" s="52"/>
      <c r="S9" s="53"/>
      <c r="T9" s="51"/>
      <c r="U9" s="52"/>
      <c r="V9" s="53"/>
      <c r="W9" s="51"/>
      <c r="X9" s="52"/>
      <c r="Y9" s="53"/>
      <c r="Z9" s="51"/>
      <c r="AA9" s="52"/>
      <c r="AB9" s="53"/>
      <c r="AC9" s="54">
        <f t="shared" ref="AC9:AD17" si="6">H9+K9+N9+Q9+T9+W9+Z9</f>
        <v>0</v>
      </c>
      <c r="AD9" s="55">
        <v>0</v>
      </c>
      <c r="AE9" s="54">
        <v>0</v>
      </c>
      <c r="AF9" s="56">
        <f t="shared" si="1"/>
        <v>0</v>
      </c>
      <c r="AG9" s="46">
        <f t="shared" si="2"/>
        <v>10</v>
      </c>
      <c r="AH9" s="57">
        <f t="shared" si="5"/>
        <v>10</v>
      </c>
      <c r="AI9" s="163">
        <f t="shared" si="4"/>
        <v>3</v>
      </c>
      <c r="AJ9" s="37" t="s">
        <v>51</v>
      </c>
    </row>
    <row r="10" spans="1:40" x14ac:dyDescent="0.25">
      <c r="B10" s="25" t="s">
        <v>47</v>
      </c>
      <c r="C10" s="25" t="s">
        <v>310</v>
      </c>
      <c r="D10" s="43" t="s">
        <v>219</v>
      </c>
      <c r="E10" s="275"/>
      <c r="F10" s="20" t="s">
        <v>49</v>
      </c>
      <c r="G10" s="132" t="s">
        <v>143</v>
      </c>
      <c r="H10" s="51"/>
      <c r="I10" s="52"/>
      <c r="J10" s="53"/>
      <c r="K10" s="51">
        <v>0</v>
      </c>
      <c r="L10" s="52">
        <v>10</v>
      </c>
      <c r="M10" s="55">
        <v>3</v>
      </c>
      <c r="N10" s="51"/>
      <c r="O10" s="185"/>
      <c r="P10" s="164"/>
      <c r="Q10" s="163"/>
      <c r="R10" s="185"/>
      <c r="S10" s="164"/>
      <c r="T10" s="163"/>
      <c r="U10" s="52"/>
      <c r="V10" s="53"/>
      <c r="W10" s="51"/>
      <c r="X10" s="52"/>
      <c r="Y10" s="53"/>
      <c r="Z10" s="51"/>
      <c r="AA10" s="52"/>
      <c r="AB10" s="53"/>
      <c r="AC10" s="54">
        <f t="shared" si="6"/>
        <v>0</v>
      </c>
      <c r="AD10" s="55">
        <v>0</v>
      </c>
      <c r="AE10" s="54">
        <v>0</v>
      </c>
      <c r="AF10" s="56">
        <f t="shared" si="1"/>
        <v>0</v>
      </c>
      <c r="AG10" s="46">
        <f t="shared" si="2"/>
        <v>10</v>
      </c>
      <c r="AH10" s="57">
        <f t="shared" si="5"/>
        <v>10</v>
      </c>
      <c r="AI10" s="163">
        <f t="shared" si="4"/>
        <v>3</v>
      </c>
      <c r="AJ10" s="37" t="s">
        <v>51</v>
      </c>
      <c r="AM10" s="43" t="s">
        <v>218</v>
      </c>
      <c r="AN10" s="20" t="s">
        <v>48</v>
      </c>
    </row>
    <row r="11" spans="1:40" x14ac:dyDescent="0.25">
      <c r="B11" s="17" t="s">
        <v>39</v>
      </c>
      <c r="C11" s="17" t="s">
        <v>311</v>
      </c>
      <c r="D11" s="43" t="s">
        <v>220</v>
      </c>
      <c r="E11" s="276"/>
      <c r="F11" s="20" t="s">
        <v>50</v>
      </c>
      <c r="G11" s="132" t="s">
        <v>143</v>
      </c>
      <c r="H11" s="51"/>
      <c r="I11" s="52"/>
      <c r="J11" s="52"/>
      <c r="K11" s="52"/>
      <c r="L11" s="52"/>
      <c r="M11" s="53"/>
      <c r="N11" s="52">
        <v>0</v>
      </c>
      <c r="O11" s="185">
        <v>10</v>
      </c>
      <c r="P11" s="164">
        <v>3</v>
      </c>
      <c r="Q11" s="185"/>
      <c r="R11" s="185"/>
      <c r="S11" s="164"/>
      <c r="T11" s="185"/>
      <c r="U11" s="52"/>
      <c r="V11" s="53"/>
      <c r="W11" s="52"/>
      <c r="X11" s="52"/>
      <c r="Y11" s="53"/>
      <c r="Z11" s="52"/>
      <c r="AA11" s="52"/>
      <c r="AB11" s="53"/>
      <c r="AC11" s="54">
        <f t="shared" si="6"/>
        <v>0</v>
      </c>
      <c r="AD11" s="55">
        <v>0</v>
      </c>
      <c r="AE11" s="54">
        <v>0</v>
      </c>
      <c r="AF11" s="56">
        <f t="shared" si="1"/>
        <v>0</v>
      </c>
      <c r="AG11" s="46">
        <f t="shared" si="2"/>
        <v>10</v>
      </c>
      <c r="AH11" s="57">
        <f t="shared" si="5"/>
        <v>10</v>
      </c>
      <c r="AI11" s="163">
        <f t="shared" si="4"/>
        <v>3</v>
      </c>
      <c r="AJ11" s="37" t="s">
        <v>51</v>
      </c>
      <c r="AM11" s="43" t="s">
        <v>219</v>
      </c>
      <c r="AN11" s="20" t="s">
        <v>136</v>
      </c>
    </row>
    <row r="12" spans="1:40" s="226" customFormat="1" ht="24" customHeight="1" x14ac:dyDescent="0.25">
      <c r="B12" s="227" t="s">
        <v>39</v>
      </c>
      <c r="C12" s="228" t="s">
        <v>312</v>
      </c>
      <c r="D12" s="261" t="s">
        <v>315</v>
      </c>
      <c r="E12" s="266" t="s">
        <v>290</v>
      </c>
      <c r="F12" s="230" t="s">
        <v>57</v>
      </c>
      <c r="G12" s="231" t="s">
        <v>141</v>
      </c>
      <c r="H12" s="232"/>
      <c r="I12" s="233"/>
      <c r="J12" s="234"/>
      <c r="K12" s="232"/>
      <c r="L12" s="233"/>
      <c r="M12" s="234"/>
      <c r="N12" s="232"/>
      <c r="O12" s="235"/>
      <c r="P12" s="236"/>
      <c r="Q12" s="237">
        <v>0</v>
      </c>
      <c r="R12" s="238">
        <v>5</v>
      </c>
      <c r="S12" s="236">
        <v>3</v>
      </c>
      <c r="T12" s="239"/>
      <c r="U12" s="233"/>
      <c r="V12" s="234"/>
      <c r="W12" s="232"/>
      <c r="X12" s="233"/>
      <c r="Y12" s="234"/>
      <c r="Z12" s="232"/>
      <c r="AA12" s="233"/>
      <c r="AB12" s="234"/>
      <c r="AC12" s="232">
        <v>0</v>
      </c>
      <c r="AD12" s="234">
        <v>0</v>
      </c>
      <c r="AE12" s="232">
        <v>0</v>
      </c>
      <c r="AF12" s="240">
        <f t="shared" si="1"/>
        <v>0</v>
      </c>
      <c r="AG12" s="241">
        <f t="shared" si="2"/>
        <v>5</v>
      </c>
      <c r="AH12" s="242">
        <f t="shared" si="5"/>
        <v>5</v>
      </c>
      <c r="AI12" s="239">
        <f t="shared" si="4"/>
        <v>3</v>
      </c>
      <c r="AJ12" s="243" t="s">
        <v>51</v>
      </c>
      <c r="AM12" s="229" t="s">
        <v>176</v>
      </c>
      <c r="AN12" s="230" t="s">
        <v>129</v>
      </c>
    </row>
    <row r="13" spans="1:40" x14ac:dyDescent="0.25">
      <c r="B13" s="17" t="s">
        <v>39</v>
      </c>
      <c r="C13" s="11" t="s">
        <v>312</v>
      </c>
      <c r="D13" s="43" t="s">
        <v>178</v>
      </c>
      <c r="E13" s="268"/>
      <c r="F13" s="20" t="s">
        <v>58</v>
      </c>
      <c r="G13" s="132" t="s">
        <v>143</v>
      </c>
      <c r="H13" s="51"/>
      <c r="I13" s="52"/>
      <c r="J13" s="53"/>
      <c r="K13" s="51"/>
      <c r="L13" s="52"/>
      <c r="M13" s="53"/>
      <c r="N13" s="51"/>
      <c r="O13" s="185"/>
      <c r="P13" s="164"/>
      <c r="Q13" s="163">
        <v>0</v>
      </c>
      <c r="R13" s="185">
        <v>10</v>
      </c>
      <c r="S13" s="164">
        <v>3</v>
      </c>
      <c r="T13" s="163"/>
      <c r="U13" s="52"/>
      <c r="V13" s="53"/>
      <c r="W13" s="51"/>
      <c r="X13" s="52"/>
      <c r="Y13" s="53"/>
      <c r="Z13" s="51"/>
      <c r="AA13" s="52"/>
      <c r="AB13" s="53"/>
      <c r="AC13" s="54">
        <f t="shared" si="6"/>
        <v>0</v>
      </c>
      <c r="AD13" s="55">
        <v>0</v>
      </c>
      <c r="AE13" s="54">
        <v>0</v>
      </c>
      <c r="AF13" s="56">
        <f t="shared" si="1"/>
        <v>0</v>
      </c>
      <c r="AG13" s="46">
        <f t="shared" si="2"/>
        <v>10</v>
      </c>
      <c r="AH13" s="59">
        <f t="shared" si="5"/>
        <v>10</v>
      </c>
      <c r="AI13" s="196">
        <f t="shared" si="4"/>
        <v>3</v>
      </c>
      <c r="AJ13" s="116" t="s">
        <v>51</v>
      </c>
      <c r="AM13" s="18" t="s">
        <v>220</v>
      </c>
      <c r="AN13" s="20" t="s">
        <v>50</v>
      </c>
    </row>
    <row r="14" spans="1:40" ht="24" customHeight="1" x14ac:dyDescent="0.25">
      <c r="B14" s="17" t="s">
        <v>47</v>
      </c>
      <c r="C14" s="25" t="s">
        <v>310</v>
      </c>
      <c r="D14" s="43" t="s">
        <v>208</v>
      </c>
      <c r="E14" s="266" t="s">
        <v>291</v>
      </c>
      <c r="F14" s="20" t="s">
        <v>55</v>
      </c>
      <c r="G14" s="132" t="s">
        <v>44</v>
      </c>
      <c r="H14" s="51"/>
      <c r="I14" s="52"/>
      <c r="J14" s="53"/>
      <c r="K14" s="51">
        <v>10</v>
      </c>
      <c r="L14" s="52">
        <v>5</v>
      </c>
      <c r="M14" s="164">
        <v>4</v>
      </c>
      <c r="N14" s="51"/>
      <c r="O14" s="185"/>
      <c r="P14" s="164"/>
      <c r="Q14" s="163"/>
      <c r="R14" s="185"/>
      <c r="S14" s="164"/>
      <c r="T14" s="163"/>
      <c r="U14" s="52"/>
      <c r="V14" s="53"/>
      <c r="W14" s="51"/>
      <c r="X14" s="52"/>
      <c r="Y14" s="53"/>
      <c r="Z14" s="51"/>
      <c r="AA14" s="52"/>
      <c r="AB14" s="53"/>
      <c r="AC14" s="54">
        <v>0</v>
      </c>
      <c r="AD14" s="55">
        <v>0</v>
      </c>
      <c r="AE14" s="54">
        <v>0</v>
      </c>
      <c r="AF14" s="56">
        <f t="shared" si="1"/>
        <v>10</v>
      </c>
      <c r="AG14" s="46">
        <f t="shared" si="2"/>
        <v>5</v>
      </c>
      <c r="AH14" s="57">
        <f t="shared" si="5"/>
        <v>15</v>
      </c>
      <c r="AI14" s="163">
        <f t="shared" si="4"/>
        <v>4</v>
      </c>
      <c r="AJ14" s="37" t="s">
        <v>52</v>
      </c>
    </row>
    <row r="15" spans="1:40" ht="24" x14ac:dyDescent="0.25">
      <c r="B15" s="17" t="s">
        <v>39</v>
      </c>
      <c r="C15" s="17" t="s">
        <v>311</v>
      </c>
      <c r="D15" s="43" t="s">
        <v>222</v>
      </c>
      <c r="E15" s="267"/>
      <c r="F15" s="20" t="s">
        <v>56</v>
      </c>
      <c r="G15" s="132" t="s">
        <v>44</v>
      </c>
      <c r="H15" s="51"/>
      <c r="I15" s="52"/>
      <c r="J15" s="53"/>
      <c r="K15" s="51"/>
      <c r="L15" s="52"/>
      <c r="M15" s="53"/>
      <c r="N15" s="51">
        <v>10</v>
      </c>
      <c r="O15" s="185">
        <v>10</v>
      </c>
      <c r="P15" s="164">
        <v>4</v>
      </c>
      <c r="Q15" s="163"/>
      <c r="R15" s="185"/>
      <c r="S15" s="164"/>
      <c r="T15" s="163"/>
      <c r="U15" s="52"/>
      <c r="V15" s="53"/>
      <c r="W15" s="51"/>
      <c r="X15" s="52"/>
      <c r="Y15" s="53"/>
      <c r="Z15" s="51"/>
      <c r="AA15" s="52"/>
      <c r="AB15" s="53"/>
      <c r="AC15" s="54">
        <v>0</v>
      </c>
      <c r="AD15" s="55">
        <v>0</v>
      </c>
      <c r="AE15" s="54">
        <v>0</v>
      </c>
      <c r="AF15" s="56">
        <f t="shared" si="1"/>
        <v>10</v>
      </c>
      <c r="AG15" s="46">
        <f t="shared" si="2"/>
        <v>10</v>
      </c>
      <c r="AH15" s="57">
        <f t="shared" si="5"/>
        <v>20</v>
      </c>
      <c r="AI15" s="163">
        <f t="shared" si="4"/>
        <v>4</v>
      </c>
      <c r="AJ15" s="37" t="s">
        <v>52</v>
      </c>
      <c r="AM15" s="43" t="s">
        <v>209</v>
      </c>
      <c r="AN15" s="20" t="s">
        <v>137</v>
      </c>
    </row>
    <row r="16" spans="1:40" ht="24" x14ac:dyDescent="0.25">
      <c r="B16" s="17" t="s">
        <v>47</v>
      </c>
      <c r="C16" s="17" t="s">
        <v>309</v>
      </c>
      <c r="D16" s="43" t="s">
        <v>209</v>
      </c>
      <c r="E16" s="268"/>
      <c r="F16" s="20" t="s">
        <v>54</v>
      </c>
      <c r="G16" s="132" t="s">
        <v>44</v>
      </c>
      <c r="H16" s="51">
        <v>5</v>
      </c>
      <c r="I16" s="52">
        <v>5</v>
      </c>
      <c r="J16" s="164">
        <v>3</v>
      </c>
      <c r="K16" s="51"/>
      <c r="L16" s="52"/>
      <c r="M16" s="53"/>
      <c r="N16" s="51"/>
      <c r="O16" s="52"/>
      <c r="P16" s="53"/>
      <c r="Q16" s="51"/>
      <c r="R16" s="52"/>
      <c r="S16" s="53"/>
      <c r="T16" s="51"/>
      <c r="U16" s="52"/>
      <c r="V16" s="53"/>
      <c r="W16" s="51"/>
      <c r="X16" s="52"/>
      <c r="Y16" s="53"/>
      <c r="Z16" s="51"/>
      <c r="AA16" s="52"/>
      <c r="AB16" s="53"/>
      <c r="AC16" s="54">
        <v>0</v>
      </c>
      <c r="AD16" s="55">
        <v>0</v>
      </c>
      <c r="AE16" s="54">
        <v>0</v>
      </c>
      <c r="AF16" s="56">
        <f t="shared" si="1"/>
        <v>5</v>
      </c>
      <c r="AG16" s="46">
        <f t="shared" si="2"/>
        <v>5</v>
      </c>
      <c r="AH16" s="57">
        <f t="shared" si="5"/>
        <v>10</v>
      </c>
      <c r="AI16" s="163">
        <f t="shared" si="4"/>
        <v>3</v>
      </c>
      <c r="AJ16" s="37" t="s">
        <v>52</v>
      </c>
    </row>
    <row r="17" spans="2:40" x14ac:dyDescent="0.25">
      <c r="B17" s="40"/>
      <c r="C17" s="41"/>
      <c r="D17" s="41"/>
      <c r="E17" s="41"/>
      <c r="F17" s="42" t="s">
        <v>59</v>
      </c>
      <c r="G17" s="42"/>
      <c r="H17" s="61">
        <f t="shared" ref="H17:AA17" si="7">SUM(H3:H16)</f>
        <v>10</v>
      </c>
      <c r="I17" s="61">
        <f t="shared" si="7"/>
        <v>15</v>
      </c>
      <c r="J17" s="61">
        <f t="shared" si="7"/>
        <v>10</v>
      </c>
      <c r="K17" s="61">
        <f t="shared" si="7"/>
        <v>15</v>
      </c>
      <c r="L17" s="61">
        <f t="shared" si="7"/>
        <v>20</v>
      </c>
      <c r="M17" s="61">
        <f t="shared" si="7"/>
        <v>10</v>
      </c>
      <c r="N17" s="61">
        <f t="shared" si="7"/>
        <v>15</v>
      </c>
      <c r="O17" s="61">
        <f t="shared" si="7"/>
        <v>55</v>
      </c>
      <c r="P17" s="61">
        <f t="shared" si="7"/>
        <v>14</v>
      </c>
      <c r="Q17" s="61">
        <f t="shared" si="7"/>
        <v>0</v>
      </c>
      <c r="R17" s="61">
        <f t="shared" si="7"/>
        <v>45</v>
      </c>
      <c r="S17" s="61">
        <f t="shared" si="7"/>
        <v>10</v>
      </c>
      <c r="T17" s="61">
        <f t="shared" si="7"/>
        <v>0</v>
      </c>
      <c r="U17" s="61">
        <f t="shared" si="7"/>
        <v>15</v>
      </c>
      <c r="V17" s="61">
        <f t="shared" si="7"/>
        <v>4</v>
      </c>
      <c r="W17" s="61">
        <f t="shared" si="7"/>
        <v>0</v>
      </c>
      <c r="X17" s="61">
        <f t="shared" si="7"/>
        <v>0</v>
      </c>
      <c r="Y17" s="61">
        <f t="shared" si="7"/>
        <v>0</v>
      </c>
      <c r="Z17" s="61">
        <f t="shared" si="7"/>
        <v>0</v>
      </c>
      <c r="AA17" s="61">
        <f t="shared" si="7"/>
        <v>0</v>
      </c>
      <c r="AB17" s="61">
        <f t="shared" ref="AB17" si="8">SUM(AB3:AB15)</f>
        <v>0</v>
      </c>
      <c r="AC17" s="62">
        <f t="shared" si="6"/>
        <v>40</v>
      </c>
      <c r="AD17" s="62">
        <f t="shared" si="6"/>
        <v>150</v>
      </c>
      <c r="AE17" s="61">
        <v>0</v>
      </c>
      <c r="AF17" s="62">
        <f>SUM(AF3:AF16)</f>
        <v>40</v>
      </c>
      <c r="AG17" s="62">
        <f>SUM(AG3:AG16)</f>
        <v>150</v>
      </c>
      <c r="AH17" s="62">
        <f t="shared" si="5"/>
        <v>190</v>
      </c>
      <c r="AI17" s="120">
        <f>SUM(AI3:AI16)</f>
        <v>48</v>
      </c>
      <c r="AJ17" s="28"/>
    </row>
    <row r="18" spans="2:40" x14ac:dyDescent="0.25">
      <c r="B18" s="63" t="s">
        <v>47</v>
      </c>
      <c r="C18" s="17" t="s">
        <v>309</v>
      </c>
      <c r="D18" s="43" t="s">
        <v>179</v>
      </c>
      <c r="E18" s="269" t="s">
        <v>297</v>
      </c>
      <c r="F18" s="20" t="s">
        <v>60</v>
      </c>
      <c r="G18" s="132" t="s">
        <v>141</v>
      </c>
      <c r="H18" s="163">
        <v>10</v>
      </c>
      <c r="I18" s="185">
        <v>0</v>
      </c>
      <c r="J18" s="164">
        <v>3</v>
      </c>
      <c r="K18" s="186"/>
      <c r="L18" s="187"/>
      <c r="M18" s="188"/>
      <c r="N18" s="186"/>
      <c r="O18" s="45"/>
      <c r="P18" s="46"/>
      <c r="Q18" s="50"/>
      <c r="R18" s="45"/>
      <c r="S18" s="46"/>
      <c r="T18" s="50"/>
      <c r="U18" s="45"/>
      <c r="V18" s="46"/>
      <c r="W18" s="50"/>
      <c r="X18" s="45"/>
      <c r="Y18" s="46"/>
      <c r="Z18" s="52"/>
      <c r="AA18" s="52"/>
      <c r="AB18" s="53"/>
      <c r="AC18" s="54">
        <v>0</v>
      </c>
      <c r="AD18" s="55">
        <v>0</v>
      </c>
      <c r="AE18" s="57">
        <v>0</v>
      </c>
      <c r="AF18" s="54">
        <f>H18+K18+N18+Q18+T18+W18+Z18</f>
        <v>10</v>
      </c>
      <c r="AG18" s="55">
        <f>I18+L18+O18+R18+U18+X18+AA18</f>
        <v>0</v>
      </c>
      <c r="AH18" s="57">
        <f t="shared" si="5"/>
        <v>10</v>
      </c>
      <c r="AI18" s="54">
        <f t="shared" ref="AI18" si="9">J18+M18+P18+S18+V18+Y18+AB18</f>
        <v>3</v>
      </c>
      <c r="AJ18" s="36" t="s">
        <v>52</v>
      </c>
    </row>
    <row r="19" spans="2:40" x14ac:dyDescent="0.25">
      <c r="B19" s="17" t="s">
        <v>39</v>
      </c>
      <c r="C19" s="11" t="s">
        <v>312</v>
      </c>
      <c r="D19" s="43" t="s">
        <v>180</v>
      </c>
      <c r="E19" s="270"/>
      <c r="F19" s="20" t="s">
        <v>61</v>
      </c>
      <c r="G19" s="132" t="s">
        <v>145</v>
      </c>
      <c r="H19" s="189"/>
      <c r="I19" s="190"/>
      <c r="J19" s="191"/>
      <c r="K19" s="163"/>
      <c r="L19" s="185"/>
      <c r="M19" s="164"/>
      <c r="N19" s="163"/>
      <c r="O19" s="52"/>
      <c r="P19" s="53"/>
      <c r="Q19" s="51">
        <v>0</v>
      </c>
      <c r="R19" s="52">
        <v>10</v>
      </c>
      <c r="S19" s="53">
        <v>2</v>
      </c>
      <c r="T19" s="51"/>
      <c r="U19" s="52"/>
      <c r="V19" s="53"/>
      <c r="W19" s="51"/>
      <c r="X19" s="52"/>
      <c r="Y19" s="53"/>
      <c r="Z19" s="67"/>
      <c r="AA19" s="67"/>
      <c r="AB19" s="67"/>
      <c r="AC19" s="54">
        <v>0</v>
      </c>
      <c r="AD19" s="55">
        <v>0</v>
      </c>
      <c r="AE19" s="57">
        <v>0</v>
      </c>
      <c r="AF19" s="54">
        <f t="shared" ref="AF19:AF27" si="10">H19+K19+N19+Q19+T19+W19+Z19</f>
        <v>0</v>
      </c>
      <c r="AG19" s="55">
        <f t="shared" ref="AG19:AG27" si="11">I19+L19+O19+R19+U19+X19+AA19</f>
        <v>10</v>
      </c>
      <c r="AH19" s="57">
        <f>SUM(AF19:AG19)</f>
        <v>10</v>
      </c>
      <c r="AI19" s="119">
        <f>J19+M19+P19+S19+V19+Y19+AB19</f>
        <v>2</v>
      </c>
      <c r="AJ19" s="37" t="s">
        <v>51</v>
      </c>
    </row>
    <row r="20" spans="2:40" x14ac:dyDescent="0.25">
      <c r="B20" s="17" t="s">
        <v>39</v>
      </c>
      <c r="C20" s="17" t="s">
        <v>311</v>
      </c>
      <c r="D20" s="43" t="s">
        <v>181</v>
      </c>
      <c r="E20" s="270"/>
      <c r="F20" s="20" t="s">
        <v>63</v>
      </c>
      <c r="G20" s="132" t="s">
        <v>142</v>
      </c>
      <c r="H20" s="189"/>
      <c r="I20" s="190"/>
      <c r="J20" s="191"/>
      <c r="K20" s="163"/>
      <c r="L20" s="185"/>
      <c r="M20" s="164"/>
      <c r="N20" s="163">
        <v>10</v>
      </c>
      <c r="O20" s="52">
        <v>0</v>
      </c>
      <c r="P20" s="53">
        <v>2</v>
      </c>
      <c r="Q20" s="51"/>
      <c r="R20" s="52"/>
      <c r="S20" s="53"/>
      <c r="T20" s="51"/>
      <c r="U20" s="52"/>
      <c r="V20" s="53"/>
      <c r="W20" s="51"/>
      <c r="X20" s="52"/>
      <c r="Y20" s="53"/>
      <c r="Z20" s="67"/>
      <c r="AA20" s="67"/>
      <c r="AB20" s="67"/>
      <c r="AC20" s="54">
        <v>0</v>
      </c>
      <c r="AD20" s="55">
        <v>0</v>
      </c>
      <c r="AE20" s="57">
        <v>0</v>
      </c>
      <c r="AF20" s="54">
        <f t="shared" si="10"/>
        <v>10</v>
      </c>
      <c r="AG20" s="55">
        <f t="shared" si="11"/>
        <v>0</v>
      </c>
      <c r="AH20" s="57">
        <f t="shared" ref="AH20:AH24" si="12">SUM(AF20:AG20)</f>
        <v>10</v>
      </c>
      <c r="AI20" s="119">
        <f t="shared" ref="AI20:AI24" si="13">J20+M20+P20+S20+V20+Y20+AB20</f>
        <v>2</v>
      </c>
      <c r="AJ20" s="37" t="s">
        <v>52</v>
      </c>
    </row>
    <row r="21" spans="2:40" x14ac:dyDescent="0.25">
      <c r="B21" s="25" t="s">
        <v>47</v>
      </c>
      <c r="C21" s="25" t="s">
        <v>310</v>
      </c>
      <c r="D21" s="43" t="s">
        <v>254</v>
      </c>
      <c r="E21" s="270"/>
      <c r="F21" s="20" t="s">
        <v>64</v>
      </c>
      <c r="G21" s="132" t="s">
        <v>141</v>
      </c>
      <c r="H21" s="192"/>
      <c r="I21" s="193"/>
      <c r="J21" s="194"/>
      <c r="K21" s="163">
        <v>5</v>
      </c>
      <c r="L21" s="185">
        <v>10</v>
      </c>
      <c r="M21" s="164">
        <v>2</v>
      </c>
      <c r="N21" s="195"/>
      <c r="O21" s="24"/>
      <c r="P21" s="33"/>
      <c r="Q21" s="30"/>
      <c r="R21" s="24"/>
      <c r="S21" s="33"/>
      <c r="T21" s="30"/>
      <c r="U21" s="24"/>
      <c r="V21" s="33"/>
      <c r="W21" s="224"/>
      <c r="X21" s="225"/>
      <c r="Y21" s="33"/>
      <c r="AC21" s="54">
        <v>0</v>
      </c>
      <c r="AD21" s="55">
        <v>0</v>
      </c>
      <c r="AE21" s="57">
        <v>0</v>
      </c>
      <c r="AF21" s="54">
        <f t="shared" si="10"/>
        <v>5</v>
      </c>
      <c r="AG21" s="55">
        <f t="shared" si="11"/>
        <v>10</v>
      </c>
      <c r="AH21" s="57">
        <f t="shared" si="12"/>
        <v>15</v>
      </c>
      <c r="AI21" s="54">
        <f t="shared" si="13"/>
        <v>2</v>
      </c>
      <c r="AJ21" s="37" t="s">
        <v>52</v>
      </c>
    </row>
    <row r="22" spans="2:40" s="226" customFormat="1" x14ac:dyDescent="0.25">
      <c r="B22" s="228" t="s">
        <v>42</v>
      </c>
      <c r="C22" s="228" t="s">
        <v>308</v>
      </c>
      <c r="D22" s="261" t="s">
        <v>316</v>
      </c>
      <c r="E22" s="271"/>
      <c r="F22" s="230" t="s">
        <v>65</v>
      </c>
      <c r="G22" s="231" t="s">
        <v>142</v>
      </c>
      <c r="H22" s="244"/>
      <c r="I22" s="245"/>
      <c r="J22" s="246"/>
      <c r="K22" s="239"/>
      <c r="L22" s="235"/>
      <c r="M22" s="236"/>
      <c r="N22" s="247"/>
      <c r="O22" s="248"/>
      <c r="P22" s="249"/>
      <c r="Q22" s="250"/>
      <c r="R22" s="248"/>
      <c r="S22" s="249"/>
      <c r="T22" s="250"/>
      <c r="U22" s="248"/>
      <c r="V22" s="249"/>
      <c r="W22" s="237">
        <v>0</v>
      </c>
      <c r="X22" s="238">
        <v>5</v>
      </c>
      <c r="Y22" s="234">
        <v>1</v>
      </c>
      <c r="Z22" s="232"/>
      <c r="AA22" s="233"/>
      <c r="AB22" s="234"/>
      <c r="AC22" s="232">
        <v>0</v>
      </c>
      <c r="AD22" s="234">
        <v>0</v>
      </c>
      <c r="AE22" s="242">
        <v>0</v>
      </c>
      <c r="AF22" s="237">
        <f t="shared" si="10"/>
        <v>0</v>
      </c>
      <c r="AG22" s="251">
        <f t="shared" si="11"/>
        <v>5</v>
      </c>
      <c r="AH22" s="242">
        <f t="shared" si="12"/>
        <v>5</v>
      </c>
      <c r="AI22" s="232">
        <f t="shared" si="13"/>
        <v>1</v>
      </c>
      <c r="AJ22" s="243" t="s">
        <v>51</v>
      </c>
    </row>
    <row r="23" spans="2:40" ht="15" customHeight="1" x14ac:dyDescent="0.25">
      <c r="B23" s="18" t="s">
        <v>47</v>
      </c>
      <c r="C23" s="17" t="s">
        <v>309</v>
      </c>
      <c r="D23" s="43" t="s">
        <v>182</v>
      </c>
      <c r="E23" s="263" t="s">
        <v>147</v>
      </c>
      <c r="F23" s="20" t="s">
        <v>66</v>
      </c>
      <c r="G23" s="132" t="s">
        <v>145</v>
      </c>
      <c r="H23" s="163">
        <v>10</v>
      </c>
      <c r="I23" s="185">
        <v>0</v>
      </c>
      <c r="J23" s="164">
        <v>2</v>
      </c>
      <c r="K23" s="163"/>
      <c r="L23" s="185"/>
      <c r="M23" s="164"/>
      <c r="N23" s="163"/>
      <c r="O23" s="52"/>
      <c r="P23" s="53"/>
      <c r="Q23" s="30"/>
      <c r="R23" s="24"/>
      <c r="S23" s="33"/>
      <c r="T23" s="30"/>
      <c r="U23" s="24"/>
      <c r="V23" s="33"/>
      <c r="W23" s="51"/>
      <c r="X23" s="52"/>
      <c r="Y23" s="53"/>
      <c r="Z23" s="51"/>
      <c r="AA23" s="52"/>
      <c r="AB23" s="53"/>
      <c r="AC23" s="54">
        <v>0</v>
      </c>
      <c r="AD23" s="55">
        <v>0</v>
      </c>
      <c r="AE23" s="57">
        <v>0</v>
      </c>
      <c r="AF23" s="54">
        <f t="shared" si="10"/>
        <v>10</v>
      </c>
      <c r="AG23" s="55">
        <f t="shared" si="11"/>
        <v>0</v>
      </c>
      <c r="AH23" s="57">
        <f t="shared" si="12"/>
        <v>10</v>
      </c>
      <c r="AI23" s="119">
        <f t="shared" si="13"/>
        <v>2</v>
      </c>
      <c r="AJ23" s="37" t="s">
        <v>52</v>
      </c>
    </row>
    <row r="24" spans="2:40" x14ac:dyDescent="0.25">
      <c r="B24" s="18" t="s">
        <v>47</v>
      </c>
      <c r="C24" s="25" t="s">
        <v>310</v>
      </c>
      <c r="D24" s="43" t="s">
        <v>183</v>
      </c>
      <c r="E24" s="265"/>
      <c r="F24" s="20" t="s">
        <v>67</v>
      </c>
      <c r="G24" s="132" t="s">
        <v>145</v>
      </c>
      <c r="H24" s="163"/>
      <c r="I24" s="185"/>
      <c r="J24" s="164"/>
      <c r="K24" s="163">
        <v>10</v>
      </c>
      <c r="L24" s="185">
        <v>0</v>
      </c>
      <c r="M24" s="164">
        <v>2</v>
      </c>
      <c r="N24" s="163"/>
      <c r="O24" s="52"/>
      <c r="P24" s="53"/>
      <c r="Q24" s="30"/>
      <c r="R24" s="24"/>
      <c r="S24" s="33"/>
      <c r="T24" s="30"/>
      <c r="U24" s="24"/>
      <c r="V24" s="33"/>
      <c r="W24" s="51"/>
      <c r="X24" s="52"/>
      <c r="Y24" s="53"/>
      <c r="Z24" s="51"/>
      <c r="AA24" s="52"/>
      <c r="AB24" s="53"/>
      <c r="AC24" s="54">
        <v>0</v>
      </c>
      <c r="AD24" s="55">
        <v>0</v>
      </c>
      <c r="AE24" s="57">
        <v>0</v>
      </c>
      <c r="AF24" s="54">
        <f t="shared" si="10"/>
        <v>10</v>
      </c>
      <c r="AG24" s="55">
        <f t="shared" si="11"/>
        <v>0</v>
      </c>
      <c r="AH24" s="57">
        <f t="shared" si="12"/>
        <v>10</v>
      </c>
      <c r="AI24" s="119">
        <f t="shared" si="13"/>
        <v>2</v>
      </c>
      <c r="AJ24" s="37" t="s">
        <v>52</v>
      </c>
      <c r="AM24" s="43" t="s">
        <v>182</v>
      </c>
      <c r="AN24" s="20" t="s">
        <v>66</v>
      </c>
    </row>
    <row r="25" spans="2:40" ht="15" customHeight="1" x14ac:dyDescent="0.25">
      <c r="B25" s="17" t="s">
        <v>47</v>
      </c>
      <c r="C25" s="25" t="s">
        <v>310</v>
      </c>
      <c r="D25" s="43" t="s">
        <v>184</v>
      </c>
      <c r="E25" s="266" t="s">
        <v>292</v>
      </c>
      <c r="F25" s="20" t="s">
        <v>62</v>
      </c>
      <c r="G25" s="132" t="s">
        <v>146</v>
      </c>
      <c r="H25" s="189"/>
      <c r="I25" s="190"/>
      <c r="J25" s="191"/>
      <c r="K25" s="163">
        <v>5</v>
      </c>
      <c r="L25" s="185">
        <v>5</v>
      </c>
      <c r="M25" s="164">
        <v>2</v>
      </c>
      <c r="N25" s="163"/>
      <c r="O25" s="52"/>
      <c r="P25" s="53"/>
      <c r="Q25" s="51"/>
      <c r="R25" s="52"/>
      <c r="S25" s="53"/>
      <c r="T25" s="51"/>
      <c r="U25" s="52"/>
      <c r="V25" s="53"/>
      <c r="W25" s="51"/>
      <c r="X25" s="52"/>
      <c r="Y25" s="53"/>
      <c r="Z25" s="67"/>
      <c r="AA25" s="67"/>
      <c r="AB25" s="67"/>
      <c r="AC25" s="54">
        <v>0</v>
      </c>
      <c r="AD25" s="55">
        <v>0</v>
      </c>
      <c r="AE25" s="57">
        <v>0</v>
      </c>
      <c r="AF25" s="54">
        <f t="shared" si="10"/>
        <v>5</v>
      </c>
      <c r="AG25" s="55">
        <f t="shared" si="11"/>
        <v>5</v>
      </c>
      <c r="AH25" s="57">
        <f>SUM(AF25:AG25)</f>
        <v>10</v>
      </c>
      <c r="AI25" s="119">
        <f>J25+M25+P25+S25+V25+Y25+AB25</f>
        <v>2</v>
      </c>
      <c r="AJ25" s="37" t="s">
        <v>52</v>
      </c>
    </row>
    <row r="26" spans="2:40" s="208" customFormat="1" x14ac:dyDescent="0.25">
      <c r="B26" s="18" t="s">
        <v>47</v>
      </c>
      <c r="C26" s="17" t="s">
        <v>309</v>
      </c>
      <c r="D26" s="43" t="s">
        <v>321</v>
      </c>
      <c r="E26" s="272"/>
      <c r="F26" s="20" t="s">
        <v>68</v>
      </c>
      <c r="G26" s="132" t="s">
        <v>145</v>
      </c>
      <c r="H26" s="163">
        <v>10</v>
      </c>
      <c r="I26" s="185">
        <v>0</v>
      </c>
      <c r="J26" s="164">
        <v>2</v>
      </c>
      <c r="K26" s="163"/>
      <c r="L26" s="185"/>
      <c r="M26" s="164"/>
      <c r="N26" s="163"/>
      <c r="O26" s="185"/>
      <c r="P26" s="164"/>
      <c r="Q26" s="195"/>
      <c r="R26" s="200"/>
      <c r="S26" s="262"/>
      <c r="T26" s="195"/>
      <c r="U26" s="200"/>
      <c r="V26" s="262"/>
      <c r="W26" s="163"/>
      <c r="X26" s="185"/>
      <c r="Y26" s="164"/>
      <c r="Z26" s="163"/>
      <c r="AA26" s="185"/>
      <c r="AB26" s="164"/>
      <c r="AC26" s="163">
        <v>0</v>
      </c>
      <c r="AD26" s="164">
        <v>0</v>
      </c>
      <c r="AE26" s="166">
        <v>0</v>
      </c>
      <c r="AF26" s="163">
        <f t="shared" si="10"/>
        <v>10</v>
      </c>
      <c r="AG26" s="164">
        <f t="shared" si="11"/>
        <v>0</v>
      </c>
      <c r="AH26" s="166">
        <f t="shared" ref="AH26:AH38" si="14">SUM(AF26:AG26)</f>
        <v>10</v>
      </c>
      <c r="AI26" s="163">
        <f t="shared" ref="AI26:AI28" si="15">J26+M26+P26+S26+V26+Y26+AB26</f>
        <v>2</v>
      </c>
      <c r="AJ26" s="167" t="s">
        <v>52</v>
      </c>
    </row>
    <row r="27" spans="2:40" x14ac:dyDescent="0.25">
      <c r="B27" s="17" t="s">
        <v>47</v>
      </c>
      <c r="C27" s="17" t="s">
        <v>309</v>
      </c>
      <c r="D27" s="43" t="s">
        <v>185</v>
      </c>
      <c r="E27" s="272"/>
      <c r="F27" s="20" t="s">
        <v>69</v>
      </c>
      <c r="G27" s="132" t="s">
        <v>145</v>
      </c>
      <c r="H27" s="163">
        <v>10</v>
      </c>
      <c r="I27" s="185">
        <v>0</v>
      </c>
      <c r="J27" s="164">
        <v>2</v>
      </c>
      <c r="K27" s="163"/>
      <c r="L27" s="185"/>
      <c r="M27" s="164"/>
      <c r="N27" s="163"/>
      <c r="O27" s="52"/>
      <c r="P27" s="53"/>
      <c r="Q27" s="30"/>
      <c r="R27" s="24"/>
      <c r="S27" s="33"/>
      <c r="T27" s="30"/>
      <c r="U27" s="24"/>
      <c r="V27" s="33"/>
      <c r="W27" s="51"/>
      <c r="X27" s="52"/>
      <c r="Y27" s="53"/>
      <c r="Z27" s="51"/>
      <c r="AA27" s="52"/>
      <c r="AB27" s="53"/>
      <c r="AC27" s="54">
        <v>0</v>
      </c>
      <c r="AD27" s="55">
        <v>0</v>
      </c>
      <c r="AE27" s="57">
        <v>0</v>
      </c>
      <c r="AF27" s="54">
        <f t="shared" si="10"/>
        <v>10</v>
      </c>
      <c r="AG27" s="55">
        <f t="shared" si="11"/>
        <v>0</v>
      </c>
      <c r="AH27" s="57">
        <f t="shared" si="14"/>
        <v>10</v>
      </c>
      <c r="AI27" s="119">
        <f t="shared" si="15"/>
        <v>2</v>
      </c>
      <c r="AJ27" s="37" t="s">
        <v>52</v>
      </c>
    </row>
    <row r="28" spans="2:40" x14ac:dyDescent="0.25">
      <c r="B28" s="17" t="s">
        <v>39</v>
      </c>
      <c r="C28" s="17" t="s">
        <v>311</v>
      </c>
      <c r="D28" s="43" t="s">
        <v>186</v>
      </c>
      <c r="E28" s="273"/>
      <c r="F28" s="20" t="s">
        <v>70</v>
      </c>
      <c r="G28" s="132" t="s">
        <v>145</v>
      </c>
      <c r="H28" s="163"/>
      <c r="I28" s="185"/>
      <c r="J28" s="164"/>
      <c r="K28" s="163"/>
      <c r="L28" s="185"/>
      <c r="M28" s="164"/>
      <c r="N28" s="163">
        <v>10</v>
      </c>
      <c r="O28" s="52">
        <v>0</v>
      </c>
      <c r="P28" s="53">
        <v>2</v>
      </c>
      <c r="Q28" s="34"/>
      <c r="R28" s="68"/>
      <c r="S28" s="35"/>
      <c r="T28" s="34"/>
      <c r="U28" s="68"/>
      <c r="V28" s="35"/>
      <c r="W28" s="51"/>
      <c r="X28" s="52"/>
      <c r="Y28" s="53"/>
      <c r="Z28" s="51"/>
      <c r="AA28" s="52"/>
      <c r="AB28" s="53"/>
      <c r="AC28" s="54">
        <v>0</v>
      </c>
      <c r="AD28" s="55">
        <f t="shared" ref="AC28:AD35" si="16">I28+L28+O28+R28+U28+X28+AA28</f>
        <v>0</v>
      </c>
      <c r="AE28" s="57">
        <v>0</v>
      </c>
      <c r="AF28" s="54">
        <v>10</v>
      </c>
      <c r="AG28" s="55">
        <f t="shared" ref="AG28" si="17">AD28*AE28</f>
        <v>0</v>
      </c>
      <c r="AH28" s="57">
        <f t="shared" si="14"/>
        <v>10</v>
      </c>
      <c r="AI28" s="119">
        <f t="shared" si="15"/>
        <v>2</v>
      </c>
      <c r="AJ28" s="116" t="s">
        <v>52</v>
      </c>
    </row>
    <row r="29" spans="2:40" x14ac:dyDescent="0.25">
      <c r="B29" s="40"/>
      <c r="C29" s="41"/>
      <c r="D29" s="41"/>
      <c r="E29" s="41"/>
      <c r="F29" s="42" t="s">
        <v>71</v>
      </c>
      <c r="G29" s="42"/>
      <c r="H29" s="61">
        <f t="shared" ref="H29:AB29" si="18">SUM(H18:H28)</f>
        <v>40</v>
      </c>
      <c r="I29" s="61">
        <f t="shared" si="18"/>
        <v>0</v>
      </c>
      <c r="J29" s="61">
        <f t="shared" si="18"/>
        <v>9</v>
      </c>
      <c r="K29" s="61">
        <f t="shared" si="18"/>
        <v>20</v>
      </c>
      <c r="L29" s="61">
        <f t="shared" si="18"/>
        <v>15</v>
      </c>
      <c r="M29" s="61">
        <f t="shared" si="18"/>
        <v>6</v>
      </c>
      <c r="N29" s="61">
        <f t="shared" si="18"/>
        <v>20</v>
      </c>
      <c r="O29" s="61">
        <f t="shared" si="18"/>
        <v>0</v>
      </c>
      <c r="P29" s="61">
        <f t="shared" si="18"/>
        <v>4</v>
      </c>
      <c r="Q29" s="61">
        <f t="shared" si="18"/>
        <v>0</v>
      </c>
      <c r="R29" s="61">
        <f t="shared" si="18"/>
        <v>10</v>
      </c>
      <c r="S29" s="61">
        <f t="shared" si="18"/>
        <v>2</v>
      </c>
      <c r="T29" s="61">
        <f t="shared" si="18"/>
        <v>0</v>
      </c>
      <c r="U29" s="61">
        <f t="shared" si="18"/>
        <v>0</v>
      </c>
      <c r="V29" s="61">
        <f t="shared" si="18"/>
        <v>0</v>
      </c>
      <c r="W29" s="61">
        <f t="shared" si="18"/>
        <v>0</v>
      </c>
      <c r="X29" s="61">
        <f t="shared" si="18"/>
        <v>5</v>
      </c>
      <c r="Y29" s="61">
        <f t="shared" si="18"/>
        <v>1</v>
      </c>
      <c r="Z29" s="61">
        <f t="shared" si="18"/>
        <v>0</v>
      </c>
      <c r="AA29" s="61">
        <f t="shared" si="18"/>
        <v>0</v>
      </c>
      <c r="AB29" s="61">
        <f t="shared" si="18"/>
        <v>0</v>
      </c>
      <c r="AC29" s="62">
        <f t="shared" si="16"/>
        <v>80</v>
      </c>
      <c r="AD29" s="62">
        <f t="shared" si="16"/>
        <v>30</v>
      </c>
      <c r="AE29" s="61">
        <v>0</v>
      </c>
      <c r="AF29" s="62">
        <f>SUM(AF18:AF28)</f>
        <v>80</v>
      </c>
      <c r="AG29" s="62">
        <f>SUM(AG18:AG28)</f>
        <v>30</v>
      </c>
      <c r="AH29" s="62">
        <f t="shared" si="14"/>
        <v>110</v>
      </c>
      <c r="AI29" s="120">
        <f>SUM(AI18:AI28)</f>
        <v>22</v>
      </c>
      <c r="AJ29" s="28"/>
    </row>
    <row r="30" spans="2:40" ht="24" customHeight="1" x14ac:dyDescent="0.25">
      <c r="B30" s="17" t="s">
        <v>47</v>
      </c>
      <c r="C30" s="25" t="s">
        <v>310</v>
      </c>
      <c r="D30" s="43" t="s">
        <v>187</v>
      </c>
      <c r="E30" s="263" t="s">
        <v>148</v>
      </c>
      <c r="F30" s="20" t="s">
        <v>72</v>
      </c>
      <c r="G30" s="131" t="s">
        <v>44</v>
      </c>
      <c r="H30" s="39"/>
      <c r="I30" s="29"/>
      <c r="J30" s="32"/>
      <c r="K30" s="50">
        <v>5</v>
      </c>
      <c r="L30" s="45">
        <v>5</v>
      </c>
      <c r="M30" s="46">
        <v>2</v>
      </c>
      <c r="N30" s="50"/>
      <c r="O30" s="45"/>
      <c r="P30" s="46"/>
      <c r="Q30" s="50"/>
      <c r="R30" s="45"/>
      <c r="S30" s="46"/>
      <c r="T30" s="50"/>
      <c r="U30" s="45"/>
      <c r="V30" s="46"/>
      <c r="W30" s="50"/>
      <c r="X30" s="45"/>
      <c r="Y30" s="46"/>
      <c r="Z30" s="50"/>
      <c r="AA30" s="45"/>
      <c r="AC30" s="54">
        <v>0</v>
      </c>
      <c r="AD30" s="55">
        <v>0</v>
      </c>
      <c r="AE30" s="57">
        <v>0</v>
      </c>
      <c r="AF30" s="54">
        <f>H30+K30+N30+Q30+T30+W30+Z30</f>
        <v>5</v>
      </c>
      <c r="AG30" s="55">
        <f>I30+L30+O30+R30+U30+X30+AA30</f>
        <v>5</v>
      </c>
      <c r="AH30" s="57">
        <f t="shared" si="14"/>
        <v>10</v>
      </c>
      <c r="AI30" s="119">
        <f t="shared" ref="AI30:AI33" si="19">J30+M30+P30+S30+V30+Y30+AB30</f>
        <v>2</v>
      </c>
      <c r="AJ30" s="36" t="s">
        <v>52</v>
      </c>
    </row>
    <row r="31" spans="2:40" s="226" customFormat="1" ht="24" x14ac:dyDescent="0.25">
      <c r="B31" s="227" t="s">
        <v>42</v>
      </c>
      <c r="C31" s="228" t="s">
        <v>307</v>
      </c>
      <c r="D31" s="261" t="s">
        <v>317</v>
      </c>
      <c r="E31" s="265"/>
      <c r="F31" s="230" t="s">
        <v>73</v>
      </c>
      <c r="G31" s="252" t="s">
        <v>44</v>
      </c>
      <c r="H31" s="250"/>
      <c r="I31" s="248"/>
      <c r="J31" s="249"/>
      <c r="K31" s="232"/>
      <c r="L31" s="233"/>
      <c r="M31" s="234"/>
      <c r="N31" s="232"/>
      <c r="O31" s="235"/>
      <c r="P31" s="236"/>
      <c r="Q31" s="239"/>
      <c r="R31" s="235"/>
      <c r="S31" s="236"/>
      <c r="T31" s="237">
        <v>0</v>
      </c>
      <c r="U31" s="238">
        <v>5</v>
      </c>
      <c r="V31" s="236">
        <v>1</v>
      </c>
      <c r="W31" s="239"/>
      <c r="X31" s="235"/>
      <c r="Y31" s="236"/>
      <c r="Z31" s="232"/>
      <c r="AA31" s="233"/>
      <c r="AC31" s="232">
        <v>0</v>
      </c>
      <c r="AD31" s="234">
        <v>0</v>
      </c>
      <c r="AE31" s="242">
        <v>0</v>
      </c>
      <c r="AF31" s="237">
        <f t="shared" ref="AF31:AF34" si="20">H31+K31+N31+Q31+T31+W31+Z31</f>
        <v>0</v>
      </c>
      <c r="AG31" s="251">
        <f t="shared" ref="AG31:AG34" si="21">I31+L31+O31+R31+U31+X31+AA31</f>
        <v>5</v>
      </c>
      <c r="AH31" s="242">
        <f t="shared" si="14"/>
        <v>5</v>
      </c>
      <c r="AI31" s="232">
        <f t="shared" si="19"/>
        <v>1</v>
      </c>
      <c r="AJ31" s="243" t="s">
        <v>51</v>
      </c>
      <c r="AM31" s="229" t="s">
        <v>187</v>
      </c>
      <c r="AN31" s="230" t="s">
        <v>72</v>
      </c>
    </row>
    <row r="32" spans="2:40" ht="15" customHeight="1" x14ac:dyDescent="0.25">
      <c r="B32" s="17" t="s">
        <v>39</v>
      </c>
      <c r="C32" s="17" t="s">
        <v>311</v>
      </c>
      <c r="D32" s="43" t="s">
        <v>248</v>
      </c>
      <c r="E32" s="263" t="s">
        <v>149</v>
      </c>
      <c r="F32" s="20" t="s">
        <v>74</v>
      </c>
      <c r="G32" s="132" t="s">
        <v>142</v>
      </c>
      <c r="H32" s="30"/>
      <c r="I32" s="24"/>
      <c r="J32" s="33"/>
      <c r="K32" s="51"/>
      <c r="L32" s="52"/>
      <c r="M32" s="53"/>
      <c r="N32" s="51">
        <v>5</v>
      </c>
      <c r="O32" s="185">
        <v>10</v>
      </c>
      <c r="P32" s="164">
        <v>2</v>
      </c>
      <c r="Q32" s="163"/>
      <c r="R32" s="185"/>
      <c r="S32" s="164"/>
      <c r="T32" s="163"/>
      <c r="U32" s="185"/>
      <c r="V32" s="164"/>
      <c r="W32" s="163"/>
      <c r="X32" s="185"/>
      <c r="Y32" s="164"/>
      <c r="Z32" s="51"/>
      <c r="AA32" s="52"/>
      <c r="AC32" s="54">
        <v>0</v>
      </c>
      <c r="AD32" s="55">
        <v>0</v>
      </c>
      <c r="AE32" s="57">
        <v>0</v>
      </c>
      <c r="AF32" s="54">
        <f t="shared" si="20"/>
        <v>5</v>
      </c>
      <c r="AG32" s="55">
        <f t="shared" si="21"/>
        <v>10</v>
      </c>
      <c r="AH32" s="57">
        <f t="shared" si="14"/>
        <v>15</v>
      </c>
      <c r="AI32" s="54">
        <f t="shared" si="19"/>
        <v>2</v>
      </c>
      <c r="AJ32" s="37" t="s">
        <v>52</v>
      </c>
      <c r="AM32" s="43" t="s">
        <v>184</v>
      </c>
      <c r="AN32" s="20" t="s">
        <v>102</v>
      </c>
    </row>
    <row r="33" spans="2:41" x14ac:dyDescent="0.25">
      <c r="B33" s="11" t="s">
        <v>42</v>
      </c>
      <c r="C33" s="11" t="s">
        <v>307</v>
      </c>
      <c r="D33" s="43" t="s">
        <v>188</v>
      </c>
      <c r="E33" s="265"/>
      <c r="F33" s="20" t="s">
        <v>75</v>
      </c>
      <c r="G33" s="149" t="s">
        <v>141</v>
      </c>
      <c r="H33" s="30"/>
      <c r="I33" s="24"/>
      <c r="J33" s="24"/>
      <c r="K33" s="51"/>
      <c r="L33" s="52"/>
      <c r="M33" s="52"/>
      <c r="N33" s="51"/>
      <c r="O33" s="52"/>
      <c r="P33" s="52"/>
      <c r="Q33" s="51"/>
      <c r="R33" s="52"/>
      <c r="S33" s="52"/>
      <c r="T33" s="51">
        <v>10</v>
      </c>
      <c r="U33" s="52">
        <v>0</v>
      </c>
      <c r="V33" s="52">
        <v>2</v>
      </c>
      <c r="W33" s="51"/>
      <c r="X33" s="52"/>
      <c r="Y33" s="52"/>
      <c r="Z33" s="51"/>
      <c r="AA33" s="52"/>
      <c r="AB33" s="35"/>
      <c r="AC33" s="54">
        <v>0</v>
      </c>
      <c r="AD33" s="55">
        <v>0</v>
      </c>
      <c r="AE33" s="57">
        <v>0</v>
      </c>
      <c r="AF33" s="54">
        <f t="shared" si="20"/>
        <v>10</v>
      </c>
      <c r="AG33" s="55">
        <f t="shared" si="21"/>
        <v>0</v>
      </c>
      <c r="AH33" s="57">
        <f t="shared" si="14"/>
        <v>10</v>
      </c>
      <c r="AI33" s="54">
        <f t="shared" si="19"/>
        <v>2</v>
      </c>
      <c r="AJ33" s="37" t="s">
        <v>52</v>
      </c>
      <c r="AK33" s="24"/>
      <c r="AL33" s="24"/>
      <c r="AM33" s="43" t="s">
        <v>184</v>
      </c>
      <c r="AN33" s="20" t="s">
        <v>62</v>
      </c>
      <c r="AO33" s="68"/>
    </row>
    <row r="34" spans="2:41" s="139" customFormat="1" x14ac:dyDescent="0.25">
      <c r="B34" s="11" t="s">
        <v>42</v>
      </c>
      <c r="C34" s="140" t="s">
        <v>307</v>
      </c>
      <c r="D34" s="177" t="s">
        <v>250</v>
      </c>
      <c r="E34" s="78" t="s">
        <v>167</v>
      </c>
      <c r="F34" s="182" t="s">
        <v>167</v>
      </c>
      <c r="G34" s="132" t="s">
        <v>168</v>
      </c>
      <c r="H34" s="21"/>
      <c r="I34" s="22"/>
      <c r="J34" s="23"/>
      <c r="K34" s="21"/>
      <c r="L34" s="22"/>
      <c r="M34" s="23"/>
      <c r="N34" s="21"/>
      <c r="O34" s="22"/>
      <c r="P34" s="23"/>
      <c r="Q34" s="21"/>
      <c r="R34" s="22"/>
      <c r="S34" s="23"/>
      <c r="T34" s="21">
        <v>0</v>
      </c>
      <c r="U34" s="22">
        <v>10</v>
      </c>
      <c r="V34" s="23">
        <v>1</v>
      </c>
      <c r="W34" s="21"/>
      <c r="X34" s="22"/>
      <c r="Y34" s="23"/>
      <c r="Z34" s="21"/>
      <c r="AA34" s="22"/>
      <c r="AB34" s="23"/>
      <c r="AC34" s="54">
        <v>0</v>
      </c>
      <c r="AD34" s="55">
        <v>0</v>
      </c>
      <c r="AE34" s="57">
        <v>0</v>
      </c>
      <c r="AF34" s="54">
        <f t="shared" si="20"/>
        <v>0</v>
      </c>
      <c r="AG34" s="55">
        <f t="shared" si="21"/>
        <v>10</v>
      </c>
      <c r="AH34" s="60">
        <f>SUM(AF34:AG34)</f>
        <v>10</v>
      </c>
      <c r="AI34" s="197">
        <f>J34+M34+P34+S34+V34+Y34+AB34</f>
        <v>1</v>
      </c>
      <c r="AJ34" s="169" t="s">
        <v>51</v>
      </c>
    </row>
    <row r="35" spans="2:41" x14ac:dyDescent="0.25">
      <c r="B35" s="40"/>
      <c r="C35" s="41"/>
      <c r="D35" s="178"/>
      <c r="E35" s="41"/>
      <c r="F35" s="42" t="s">
        <v>76</v>
      </c>
      <c r="G35" s="42"/>
      <c r="H35" s="61">
        <f t="shared" ref="H35:AA35" si="22">SUM(H30:H34)</f>
        <v>0</v>
      </c>
      <c r="I35" s="61">
        <f t="shared" si="22"/>
        <v>0</v>
      </c>
      <c r="J35" s="61">
        <f t="shared" si="22"/>
        <v>0</v>
      </c>
      <c r="K35" s="61">
        <f t="shared" si="22"/>
        <v>5</v>
      </c>
      <c r="L35" s="61">
        <f t="shared" si="22"/>
        <v>5</v>
      </c>
      <c r="M35" s="61">
        <f t="shared" si="22"/>
        <v>2</v>
      </c>
      <c r="N35" s="61">
        <f t="shared" si="22"/>
        <v>5</v>
      </c>
      <c r="O35" s="61">
        <f t="shared" si="22"/>
        <v>10</v>
      </c>
      <c r="P35" s="61">
        <f t="shared" si="22"/>
        <v>2</v>
      </c>
      <c r="Q35" s="61">
        <f t="shared" si="22"/>
        <v>0</v>
      </c>
      <c r="R35" s="61">
        <f t="shared" si="22"/>
        <v>0</v>
      </c>
      <c r="S35" s="61">
        <f t="shared" si="22"/>
        <v>0</v>
      </c>
      <c r="T35" s="61">
        <f t="shared" si="22"/>
        <v>10</v>
      </c>
      <c r="U35" s="61">
        <f t="shared" si="22"/>
        <v>15</v>
      </c>
      <c r="V35" s="61">
        <f t="shared" si="22"/>
        <v>4</v>
      </c>
      <c r="W35" s="61">
        <f t="shared" si="22"/>
        <v>0</v>
      </c>
      <c r="X35" s="61">
        <f t="shared" si="22"/>
        <v>0</v>
      </c>
      <c r="Y35" s="61">
        <f t="shared" si="22"/>
        <v>0</v>
      </c>
      <c r="Z35" s="61">
        <f t="shared" si="22"/>
        <v>0</v>
      </c>
      <c r="AA35" s="61">
        <f t="shared" si="22"/>
        <v>0</v>
      </c>
      <c r="AB35" s="61">
        <f t="shared" ref="AB35" si="23">SUM(AB30:AB33)</f>
        <v>0</v>
      </c>
      <c r="AC35" s="62">
        <f t="shared" si="16"/>
        <v>20</v>
      </c>
      <c r="AD35" s="62">
        <f t="shared" si="16"/>
        <v>30</v>
      </c>
      <c r="AE35" s="61">
        <v>0</v>
      </c>
      <c r="AF35" s="62">
        <f>SUM(AF30:AF34)</f>
        <v>20</v>
      </c>
      <c r="AG35" s="62">
        <f>SUM(AG30:AG34)</f>
        <v>30</v>
      </c>
      <c r="AH35" s="62">
        <f t="shared" si="14"/>
        <v>50</v>
      </c>
      <c r="AI35" s="120">
        <f>SUM(AI30:AI34)</f>
        <v>8</v>
      </c>
      <c r="AJ35" s="28"/>
    </row>
    <row r="36" spans="2:41" ht="24" customHeight="1" x14ac:dyDescent="0.25">
      <c r="B36" s="17" t="s">
        <v>42</v>
      </c>
      <c r="C36" s="11" t="s">
        <v>308</v>
      </c>
      <c r="D36" s="43" t="s">
        <v>249</v>
      </c>
      <c r="E36" s="266" t="s">
        <v>293</v>
      </c>
      <c r="F36" s="20" t="s">
        <v>77</v>
      </c>
      <c r="G36" s="27" t="s">
        <v>44</v>
      </c>
      <c r="H36" s="39"/>
      <c r="I36" s="29"/>
      <c r="J36" s="32"/>
      <c r="K36" s="50"/>
      <c r="L36" s="45"/>
      <c r="M36" s="46"/>
      <c r="N36" s="50"/>
      <c r="O36" s="45"/>
      <c r="P36" s="46"/>
      <c r="Q36" s="50"/>
      <c r="R36" s="45"/>
      <c r="S36" s="46"/>
      <c r="T36" s="50"/>
      <c r="U36" s="45"/>
      <c r="V36" s="46"/>
      <c r="W36" s="50">
        <v>5</v>
      </c>
      <c r="X36" s="45">
        <v>10</v>
      </c>
      <c r="Y36" s="48">
        <v>2</v>
      </c>
      <c r="Z36" s="50"/>
      <c r="AA36" s="45"/>
      <c r="AC36" s="54">
        <v>0</v>
      </c>
      <c r="AD36" s="55">
        <v>0</v>
      </c>
      <c r="AE36" s="57">
        <v>0</v>
      </c>
      <c r="AF36" s="54">
        <f>H36+K36+N36+Q36+T36+W36+Z36</f>
        <v>5</v>
      </c>
      <c r="AG36" s="55">
        <f>I36+L36+O36+R36+U36+X36+AA36</f>
        <v>10</v>
      </c>
      <c r="AH36" s="57">
        <f t="shared" si="14"/>
        <v>15</v>
      </c>
      <c r="AI36" s="54">
        <f t="shared" ref="AI36:AI44" si="24">J36+M36+P36+S36+V36+Y36+AB36</f>
        <v>2</v>
      </c>
      <c r="AJ36" s="36" t="s">
        <v>51</v>
      </c>
      <c r="AM36" s="202"/>
      <c r="AN36" s="203"/>
    </row>
    <row r="37" spans="2:41" x14ac:dyDescent="0.25">
      <c r="B37" s="17" t="s">
        <v>42</v>
      </c>
      <c r="C37" s="11" t="s">
        <v>308</v>
      </c>
      <c r="D37" s="43" t="s">
        <v>210</v>
      </c>
      <c r="E37" s="267"/>
      <c r="F37" s="20" t="s">
        <v>78</v>
      </c>
      <c r="G37" s="19" t="s">
        <v>142</v>
      </c>
      <c r="H37" s="30"/>
      <c r="I37" s="24"/>
      <c r="J37" s="33"/>
      <c r="K37" s="51"/>
      <c r="L37" s="52"/>
      <c r="M37" s="53"/>
      <c r="N37" s="51"/>
      <c r="O37" s="52"/>
      <c r="P37" s="53"/>
      <c r="Q37" s="51"/>
      <c r="R37" s="52"/>
      <c r="S37" s="53"/>
      <c r="T37" s="51"/>
      <c r="U37" s="52"/>
      <c r="V37" s="53"/>
      <c r="W37" s="51">
        <v>0</v>
      </c>
      <c r="X37" s="52">
        <v>5</v>
      </c>
      <c r="Y37" s="164">
        <v>2</v>
      </c>
      <c r="Z37" s="51"/>
      <c r="AA37" s="52"/>
      <c r="AC37" s="54">
        <v>0</v>
      </c>
      <c r="AD37" s="55">
        <v>0</v>
      </c>
      <c r="AE37" s="57">
        <v>0</v>
      </c>
      <c r="AF37" s="54">
        <f t="shared" ref="AF37:AF44" si="25">H37+K37+N37+Q37+T37+W37+Z37</f>
        <v>0</v>
      </c>
      <c r="AG37" s="55">
        <f t="shared" ref="AG37:AG44" si="26">I37+L37+O37+R37+U37+X37+AA37</f>
        <v>5</v>
      </c>
      <c r="AH37" s="57">
        <f t="shared" si="14"/>
        <v>5</v>
      </c>
      <c r="AI37" s="54">
        <f t="shared" si="24"/>
        <v>2</v>
      </c>
      <c r="AJ37" s="37" t="s">
        <v>51</v>
      </c>
      <c r="AM37" s="204"/>
      <c r="AN37" s="205"/>
    </row>
    <row r="38" spans="2:41" ht="29.45" customHeight="1" x14ac:dyDescent="0.25">
      <c r="B38" s="17" t="s">
        <v>42</v>
      </c>
      <c r="C38" s="11" t="s">
        <v>308</v>
      </c>
      <c r="D38" s="43" t="s">
        <v>223</v>
      </c>
      <c r="E38" s="267"/>
      <c r="F38" s="20" t="s">
        <v>79</v>
      </c>
      <c r="G38" s="19" t="s">
        <v>44</v>
      </c>
      <c r="H38" s="30"/>
      <c r="I38" s="24"/>
      <c r="J38" s="33"/>
      <c r="K38" s="51"/>
      <c r="L38" s="52"/>
      <c r="M38" s="53"/>
      <c r="N38" s="51"/>
      <c r="O38" s="52"/>
      <c r="P38" s="53"/>
      <c r="Q38" s="51"/>
      <c r="R38" s="52"/>
      <c r="S38" s="53"/>
      <c r="T38" s="51"/>
      <c r="U38" s="52"/>
      <c r="V38" s="53"/>
      <c r="W38" s="51">
        <v>5</v>
      </c>
      <c r="X38" s="52">
        <v>10</v>
      </c>
      <c r="Y38" s="55">
        <v>3</v>
      </c>
      <c r="Z38" s="51"/>
      <c r="AA38" s="52"/>
      <c r="AC38" s="54">
        <v>0</v>
      </c>
      <c r="AD38" s="55">
        <v>0</v>
      </c>
      <c r="AE38" s="57">
        <v>0</v>
      </c>
      <c r="AF38" s="54">
        <f t="shared" si="25"/>
        <v>5</v>
      </c>
      <c r="AG38" s="55">
        <f t="shared" si="26"/>
        <v>10</v>
      </c>
      <c r="AH38" s="57">
        <f t="shared" si="14"/>
        <v>15</v>
      </c>
      <c r="AI38" s="54">
        <f t="shared" si="24"/>
        <v>3</v>
      </c>
      <c r="AJ38" s="37" t="s">
        <v>51</v>
      </c>
      <c r="AM38" s="177" t="s">
        <v>225</v>
      </c>
      <c r="AN38" s="182" t="s">
        <v>80</v>
      </c>
    </row>
    <row r="39" spans="2:41" s="226" customFormat="1" ht="17.25" customHeight="1" x14ac:dyDescent="0.25">
      <c r="B39" s="227" t="s">
        <v>42</v>
      </c>
      <c r="C39" s="228" t="s">
        <v>307</v>
      </c>
      <c r="D39" s="261" t="s">
        <v>318</v>
      </c>
      <c r="E39" s="268"/>
      <c r="F39" s="230" t="s">
        <v>81</v>
      </c>
      <c r="G39" s="256" t="s">
        <v>143</v>
      </c>
      <c r="H39" s="250"/>
      <c r="I39" s="248"/>
      <c r="J39" s="249"/>
      <c r="K39" s="232"/>
      <c r="L39" s="233"/>
      <c r="M39" s="234"/>
      <c r="N39" s="232"/>
      <c r="O39" s="233"/>
      <c r="P39" s="234"/>
      <c r="Q39" s="232"/>
      <c r="R39" s="233"/>
      <c r="S39" s="234"/>
      <c r="T39" s="232">
        <v>10</v>
      </c>
      <c r="U39" s="233">
        <v>5</v>
      </c>
      <c r="V39" s="234">
        <v>2</v>
      </c>
      <c r="Y39" s="249"/>
      <c r="AC39" s="232">
        <v>0</v>
      </c>
      <c r="AD39" s="234">
        <v>0</v>
      </c>
      <c r="AE39" s="242">
        <v>0</v>
      </c>
      <c r="AF39" s="232">
        <f t="shared" si="25"/>
        <v>10</v>
      </c>
      <c r="AG39" s="234">
        <f t="shared" si="26"/>
        <v>5</v>
      </c>
      <c r="AH39" s="242">
        <f t="shared" ref="AH39" si="27">SUM(AF39:AG39)</f>
        <v>15</v>
      </c>
      <c r="AI39" s="232">
        <f t="shared" si="24"/>
        <v>2</v>
      </c>
      <c r="AJ39" s="243" t="s">
        <v>51</v>
      </c>
      <c r="AM39" s="229" t="s">
        <v>227</v>
      </c>
      <c r="AN39" s="230" t="s">
        <v>82</v>
      </c>
    </row>
    <row r="40" spans="2:41" ht="24" x14ac:dyDescent="0.25">
      <c r="B40" s="17" t="s">
        <v>39</v>
      </c>
      <c r="C40" s="11" t="s">
        <v>312</v>
      </c>
      <c r="D40" s="43" t="s">
        <v>225</v>
      </c>
      <c r="E40" s="266" t="s">
        <v>294</v>
      </c>
      <c r="F40" s="20" t="s">
        <v>80</v>
      </c>
      <c r="G40" s="19" t="s">
        <v>139</v>
      </c>
      <c r="H40" s="30"/>
      <c r="I40" s="24"/>
      <c r="J40" s="33"/>
      <c r="K40" s="51"/>
      <c r="L40" s="52"/>
      <c r="M40" s="53"/>
      <c r="N40" s="51"/>
      <c r="O40" s="52"/>
      <c r="P40" s="53"/>
      <c r="Q40" s="51">
        <v>0</v>
      </c>
      <c r="R40" s="52">
        <v>10</v>
      </c>
      <c r="S40" s="55">
        <v>2</v>
      </c>
      <c r="T40" s="51"/>
      <c r="U40" s="52"/>
      <c r="V40" s="53"/>
      <c r="W40" s="51"/>
      <c r="X40" s="52"/>
      <c r="Y40" s="55"/>
      <c r="Z40" s="24"/>
      <c r="AA40" s="24"/>
      <c r="AB40" s="33"/>
      <c r="AC40" s="54">
        <v>0</v>
      </c>
      <c r="AD40" s="55">
        <v>0</v>
      </c>
      <c r="AE40" s="57">
        <v>0</v>
      </c>
      <c r="AF40" s="54">
        <f t="shared" si="25"/>
        <v>0</v>
      </c>
      <c r="AG40" s="55">
        <f t="shared" si="26"/>
        <v>10</v>
      </c>
      <c r="AH40" s="57">
        <f t="shared" ref="AH40:AH63" si="28">SUM(AF40:AG40)</f>
        <v>10</v>
      </c>
      <c r="AI40" s="54">
        <f t="shared" si="24"/>
        <v>2</v>
      </c>
      <c r="AJ40" s="37" t="s">
        <v>52</v>
      </c>
      <c r="AM40" s="43" t="s">
        <v>84</v>
      </c>
      <c r="AN40" s="20" t="s">
        <v>85</v>
      </c>
    </row>
    <row r="41" spans="2:41" ht="24" x14ac:dyDescent="0.25">
      <c r="B41" s="17" t="s">
        <v>42</v>
      </c>
      <c r="C41" s="11" t="s">
        <v>308</v>
      </c>
      <c r="D41" s="43" t="s">
        <v>226</v>
      </c>
      <c r="E41" s="267"/>
      <c r="F41" s="20" t="s">
        <v>83</v>
      </c>
      <c r="G41" s="19" t="s">
        <v>139</v>
      </c>
      <c r="H41" s="30"/>
      <c r="I41" s="24"/>
      <c r="J41" s="33"/>
      <c r="K41" s="51"/>
      <c r="L41" s="52"/>
      <c r="M41" s="53"/>
      <c r="N41" s="51"/>
      <c r="O41" s="52"/>
      <c r="P41" s="53"/>
      <c r="Q41" s="24"/>
      <c r="R41" s="24"/>
      <c r="S41" s="33"/>
      <c r="T41" s="51"/>
      <c r="U41" s="52"/>
      <c r="V41" s="53"/>
      <c r="W41" s="51">
        <v>0</v>
      </c>
      <c r="X41" s="52">
        <v>10</v>
      </c>
      <c r="Y41" s="55">
        <v>2</v>
      </c>
      <c r="Z41" s="24"/>
      <c r="AA41" s="24"/>
      <c r="AB41" s="33"/>
      <c r="AC41" s="54">
        <v>0</v>
      </c>
      <c r="AD41" s="55">
        <v>0</v>
      </c>
      <c r="AE41" s="57">
        <v>0</v>
      </c>
      <c r="AF41" s="54">
        <f t="shared" si="25"/>
        <v>0</v>
      </c>
      <c r="AG41" s="55">
        <f t="shared" si="26"/>
        <v>10</v>
      </c>
      <c r="AH41" s="57">
        <f t="shared" si="28"/>
        <v>10</v>
      </c>
      <c r="AI41" s="54">
        <f t="shared" si="24"/>
        <v>2</v>
      </c>
      <c r="AJ41" s="37" t="s">
        <v>51</v>
      </c>
      <c r="AM41" s="206" t="s">
        <v>225</v>
      </c>
      <c r="AN41" s="176" t="s">
        <v>80</v>
      </c>
    </row>
    <row r="42" spans="2:41" x14ac:dyDescent="0.25">
      <c r="B42" s="17" t="s">
        <v>39</v>
      </c>
      <c r="C42" s="17" t="s">
        <v>311</v>
      </c>
      <c r="D42" s="43" t="s">
        <v>227</v>
      </c>
      <c r="E42" s="267"/>
      <c r="F42" s="20" t="s">
        <v>82</v>
      </c>
      <c r="G42" s="19" t="s">
        <v>139</v>
      </c>
      <c r="H42" s="30"/>
      <c r="I42" s="24"/>
      <c r="J42" s="33"/>
      <c r="K42" s="51"/>
      <c r="L42" s="52"/>
      <c r="M42" s="53"/>
      <c r="N42" s="51">
        <v>10</v>
      </c>
      <c r="O42" s="52">
        <v>5</v>
      </c>
      <c r="P42" s="55">
        <v>3</v>
      </c>
      <c r="Q42" s="24"/>
      <c r="R42" s="24"/>
      <c r="S42" s="33"/>
      <c r="T42" s="51"/>
      <c r="U42" s="52"/>
      <c r="V42" s="53"/>
      <c r="W42" s="51"/>
      <c r="X42" s="52"/>
      <c r="Y42" s="53"/>
      <c r="Z42" s="24"/>
      <c r="AA42" s="24"/>
      <c r="AB42" s="33"/>
      <c r="AC42" s="54">
        <v>0</v>
      </c>
      <c r="AD42" s="55">
        <v>0</v>
      </c>
      <c r="AE42" s="57">
        <v>0</v>
      </c>
      <c r="AF42" s="54">
        <f t="shared" si="25"/>
        <v>10</v>
      </c>
      <c r="AG42" s="55">
        <f t="shared" si="26"/>
        <v>5</v>
      </c>
      <c r="AH42" s="57">
        <f t="shared" si="28"/>
        <v>15</v>
      </c>
      <c r="AI42" s="54">
        <f t="shared" si="24"/>
        <v>3</v>
      </c>
      <c r="AJ42" s="37" t="s">
        <v>52</v>
      </c>
      <c r="AM42" s="207"/>
      <c r="AN42" s="207"/>
    </row>
    <row r="43" spans="2:41" x14ac:dyDescent="0.25">
      <c r="B43" s="17" t="s">
        <v>47</v>
      </c>
      <c r="C43" s="17" t="s">
        <v>309</v>
      </c>
      <c r="D43" s="43" t="s">
        <v>256</v>
      </c>
      <c r="E43" s="267"/>
      <c r="F43" s="20" t="s">
        <v>86</v>
      </c>
      <c r="G43" s="19" t="s">
        <v>150</v>
      </c>
      <c r="H43" s="51">
        <v>5</v>
      </c>
      <c r="I43" s="52">
        <v>5</v>
      </c>
      <c r="J43" s="55">
        <v>2</v>
      </c>
      <c r="K43" s="51"/>
      <c r="L43" s="52"/>
      <c r="M43" s="53"/>
      <c r="N43" s="51"/>
      <c r="O43" s="52"/>
      <c r="P43" s="53"/>
      <c r="Q43" s="52"/>
      <c r="R43" s="52"/>
      <c r="S43" s="66"/>
      <c r="T43" s="51"/>
      <c r="U43" s="52"/>
      <c r="V43" s="53"/>
      <c r="W43" s="51"/>
      <c r="X43" s="52"/>
      <c r="Y43" s="53"/>
      <c r="Z43" s="24"/>
      <c r="AA43" s="24"/>
      <c r="AB43" s="33"/>
      <c r="AC43" s="54">
        <v>0</v>
      </c>
      <c r="AD43" s="55">
        <v>0</v>
      </c>
      <c r="AE43" s="57">
        <v>0</v>
      </c>
      <c r="AF43" s="54">
        <f t="shared" si="25"/>
        <v>5</v>
      </c>
      <c r="AG43" s="55">
        <f t="shared" si="26"/>
        <v>5</v>
      </c>
      <c r="AH43" s="57">
        <f t="shared" si="28"/>
        <v>10</v>
      </c>
      <c r="AI43" s="54">
        <f t="shared" si="24"/>
        <v>2</v>
      </c>
      <c r="AJ43" s="37" t="s">
        <v>52</v>
      </c>
      <c r="AM43" s="177"/>
      <c r="AN43" s="182"/>
    </row>
    <row r="44" spans="2:41" x14ac:dyDescent="0.25">
      <c r="B44" s="17" t="s">
        <v>47</v>
      </c>
      <c r="C44" s="25" t="s">
        <v>310</v>
      </c>
      <c r="D44" s="25" t="s">
        <v>84</v>
      </c>
      <c r="E44" s="268"/>
      <c r="F44" s="20" t="s">
        <v>85</v>
      </c>
      <c r="G44" s="19" t="s">
        <v>150</v>
      </c>
      <c r="H44" s="34"/>
      <c r="I44" s="24"/>
      <c r="J44" s="33"/>
      <c r="K44" s="51">
        <v>10</v>
      </c>
      <c r="L44" s="52">
        <v>5</v>
      </c>
      <c r="M44" s="164">
        <v>3</v>
      </c>
      <c r="N44" s="51"/>
      <c r="O44" s="52"/>
      <c r="P44" s="53"/>
      <c r="Q44" s="24"/>
      <c r="R44" s="24"/>
      <c r="S44" s="33"/>
      <c r="T44" s="51"/>
      <c r="U44" s="52"/>
      <c r="V44" s="53"/>
      <c r="W44" s="51"/>
      <c r="X44" s="52"/>
      <c r="Y44" s="53"/>
      <c r="Z44" s="24"/>
      <c r="AA44" s="24"/>
      <c r="AB44" s="33"/>
      <c r="AC44" s="54">
        <v>0</v>
      </c>
      <c r="AD44" s="55">
        <v>0</v>
      </c>
      <c r="AE44" s="57">
        <v>0</v>
      </c>
      <c r="AF44" s="54">
        <f t="shared" si="25"/>
        <v>10</v>
      </c>
      <c r="AG44" s="55">
        <f t="shared" si="26"/>
        <v>5</v>
      </c>
      <c r="AH44" s="57">
        <f t="shared" si="28"/>
        <v>15</v>
      </c>
      <c r="AI44" s="54">
        <f t="shared" si="24"/>
        <v>3</v>
      </c>
      <c r="AJ44" s="116" t="s">
        <v>52</v>
      </c>
      <c r="AM44" s="43" t="s">
        <v>256</v>
      </c>
      <c r="AN44" s="20" t="s">
        <v>86</v>
      </c>
    </row>
    <row r="45" spans="2:41" x14ac:dyDescent="0.25">
      <c r="B45" s="40"/>
      <c r="C45" s="41"/>
      <c r="D45" s="41"/>
      <c r="E45" s="41"/>
      <c r="F45" s="42" t="s">
        <v>87</v>
      </c>
      <c r="G45" s="42"/>
      <c r="H45" s="61">
        <f>SUM(H36:H44)</f>
        <v>5</v>
      </c>
      <c r="I45" s="61">
        <f t="shared" ref="I45:AB45" si="29">SUM(I36:I44)</f>
        <v>5</v>
      </c>
      <c r="J45" s="61">
        <f t="shared" si="29"/>
        <v>2</v>
      </c>
      <c r="K45" s="61">
        <f t="shared" si="29"/>
        <v>10</v>
      </c>
      <c r="L45" s="61">
        <f t="shared" si="29"/>
        <v>5</v>
      </c>
      <c r="M45" s="61">
        <f t="shared" si="29"/>
        <v>3</v>
      </c>
      <c r="N45" s="61">
        <f t="shared" si="29"/>
        <v>10</v>
      </c>
      <c r="O45" s="61">
        <f t="shared" si="29"/>
        <v>5</v>
      </c>
      <c r="P45" s="61">
        <f t="shared" si="29"/>
        <v>3</v>
      </c>
      <c r="Q45" s="61">
        <f t="shared" si="29"/>
        <v>0</v>
      </c>
      <c r="R45" s="61">
        <f t="shared" si="29"/>
        <v>10</v>
      </c>
      <c r="S45" s="61">
        <f t="shared" si="29"/>
        <v>2</v>
      </c>
      <c r="T45" s="61">
        <f t="shared" si="29"/>
        <v>10</v>
      </c>
      <c r="U45" s="61">
        <f t="shared" si="29"/>
        <v>5</v>
      </c>
      <c r="V45" s="61">
        <f t="shared" si="29"/>
        <v>2</v>
      </c>
      <c r="W45" s="61">
        <f t="shared" si="29"/>
        <v>10</v>
      </c>
      <c r="X45" s="61">
        <f t="shared" si="29"/>
        <v>35</v>
      </c>
      <c r="Y45" s="61">
        <f t="shared" si="29"/>
        <v>9</v>
      </c>
      <c r="Z45" s="61">
        <f t="shared" si="29"/>
        <v>0</v>
      </c>
      <c r="AA45" s="61">
        <f t="shared" si="29"/>
        <v>0</v>
      </c>
      <c r="AB45" s="61">
        <f t="shared" si="29"/>
        <v>0</v>
      </c>
      <c r="AC45" s="62">
        <f t="shared" ref="AC45:AD55" si="30">H45+K45+N45+Q45+T45+W45+Z45</f>
        <v>45</v>
      </c>
      <c r="AD45" s="62">
        <f t="shared" si="30"/>
        <v>65</v>
      </c>
      <c r="AE45" s="61">
        <v>15</v>
      </c>
      <c r="AF45" s="62">
        <f>SUM(AF36:AF44)</f>
        <v>45</v>
      </c>
      <c r="AG45" s="62">
        <f>SUM(AG36:AG44)</f>
        <v>65</v>
      </c>
      <c r="AH45" s="62">
        <f t="shared" si="28"/>
        <v>110</v>
      </c>
      <c r="AI45" s="120">
        <f>SUM(AI36:AI44)</f>
        <v>21</v>
      </c>
      <c r="AJ45" s="28"/>
    </row>
    <row r="46" spans="2:41" x14ac:dyDescent="0.25">
      <c r="B46" s="17" t="s">
        <v>47</v>
      </c>
      <c r="C46" s="17" t="s">
        <v>309</v>
      </c>
      <c r="D46" s="43" t="s">
        <v>189</v>
      </c>
      <c r="E46" s="263" t="s">
        <v>152</v>
      </c>
      <c r="F46" s="20" t="s">
        <v>88</v>
      </c>
      <c r="G46" s="19" t="s">
        <v>151</v>
      </c>
      <c r="H46" s="50">
        <v>0</v>
      </c>
      <c r="I46" s="45">
        <v>10</v>
      </c>
      <c r="J46" s="53">
        <v>2</v>
      </c>
      <c r="K46" s="50"/>
      <c r="L46" s="45"/>
      <c r="M46" s="46"/>
      <c r="N46" s="50"/>
      <c r="O46" s="45"/>
      <c r="P46" s="46"/>
      <c r="Q46" s="50"/>
      <c r="R46" s="45"/>
      <c r="S46" s="46"/>
      <c r="T46" s="50"/>
      <c r="U46" s="45"/>
      <c r="V46" s="46"/>
      <c r="W46" s="50"/>
      <c r="X46" s="45"/>
      <c r="Y46" s="46"/>
      <c r="Z46" s="50"/>
      <c r="AA46" s="45"/>
      <c r="AC46" s="54">
        <v>0</v>
      </c>
      <c r="AD46" s="55">
        <v>0</v>
      </c>
      <c r="AE46" s="57">
        <v>0</v>
      </c>
      <c r="AF46" s="54">
        <f>H46+K46+N46+Q46+T46+W46+Z46</f>
        <v>0</v>
      </c>
      <c r="AG46" s="55">
        <f>I46+L46+O46+R46+U46+X46+AA46</f>
        <v>10</v>
      </c>
      <c r="AH46" s="57">
        <f t="shared" si="28"/>
        <v>10</v>
      </c>
      <c r="AI46" s="119">
        <f t="shared" ref="AI46:AI54" si="31">J46+M46+P46+S46+V46+Y46+AB46</f>
        <v>2</v>
      </c>
      <c r="AJ46" s="36" t="s">
        <v>51</v>
      </c>
    </row>
    <row r="47" spans="2:41" ht="19.899999999999999" customHeight="1" x14ac:dyDescent="0.25">
      <c r="B47" s="17" t="s">
        <v>47</v>
      </c>
      <c r="C47" s="25" t="s">
        <v>310</v>
      </c>
      <c r="D47" s="43" t="s">
        <v>190</v>
      </c>
      <c r="E47" s="265"/>
      <c r="F47" s="20" t="s">
        <v>89</v>
      </c>
      <c r="G47" s="19" t="s">
        <v>151</v>
      </c>
      <c r="H47" s="30"/>
      <c r="I47" s="24"/>
      <c r="J47" s="33"/>
      <c r="K47" s="51">
        <v>0</v>
      </c>
      <c r="L47" s="52">
        <v>10</v>
      </c>
      <c r="M47" s="53">
        <v>2</v>
      </c>
      <c r="N47" s="51"/>
      <c r="O47" s="52"/>
      <c r="P47" s="55"/>
      <c r="Q47" s="54"/>
      <c r="R47" s="183"/>
      <c r="S47" s="55"/>
      <c r="T47" s="51"/>
      <c r="U47" s="52"/>
      <c r="V47" s="53"/>
      <c r="W47" s="51"/>
      <c r="X47" s="52"/>
      <c r="Y47" s="53"/>
      <c r="Z47" s="51"/>
      <c r="AA47" s="52"/>
      <c r="AC47" s="54">
        <v>0</v>
      </c>
      <c r="AD47" s="55">
        <v>0</v>
      </c>
      <c r="AE47" s="57">
        <v>0</v>
      </c>
      <c r="AF47" s="54">
        <f t="shared" ref="AF47:AF53" si="32">H47+K47+N47+Q47+T47+W47+Z47</f>
        <v>0</v>
      </c>
      <c r="AG47" s="55">
        <f t="shared" ref="AG47:AG54" si="33">I47+L47+O47+R47+U47+X47+AA47</f>
        <v>10</v>
      </c>
      <c r="AH47" s="57">
        <f t="shared" si="28"/>
        <v>10</v>
      </c>
      <c r="AI47" s="119">
        <f t="shared" si="31"/>
        <v>2</v>
      </c>
      <c r="AJ47" s="37" t="s">
        <v>51</v>
      </c>
      <c r="AM47" s="43" t="s">
        <v>189</v>
      </c>
      <c r="AN47" s="20" t="s">
        <v>88</v>
      </c>
    </row>
    <row r="48" spans="2:41" ht="15" customHeight="1" x14ac:dyDescent="0.25">
      <c r="B48" s="18" t="s">
        <v>42</v>
      </c>
      <c r="C48" s="11" t="s">
        <v>307</v>
      </c>
      <c r="D48" s="43" t="s">
        <v>191</v>
      </c>
      <c r="E48" s="266" t="s">
        <v>295</v>
      </c>
      <c r="F48" s="20" t="s">
        <v>90</v>
      </c>
      <c r="G48" s="19" t="s">
        <v>163</v>
      </c>
      <c r="H48" s="21"/>
      <c r="I48" s="22"/>
      <c r="J48" s="23"/>
      <c r="K48" s="21"/>
      <c r="L48" s="22"/>
      <c r="M48" s="23"/>
      <c r="N48" s="21"/>
      <c r="O48" s="22"/>
      <c r="P48" s="23"/>
      <c r="Q48" s="21"/>
      <c r="R48" s="22"/>
      <c r="S48" s="23"/>
      <c r="T48" s="21">
        <v>10</v>
      </c>
      <c r="U48" s="22">
        <v>0</v>
      </c>
      <c r="V48" s="23">
        <v>2</v>
      </c>
      <c r="W48" s="21"/>
      <c r="X48" s="22"/>
      <c r="Y48" s="23"/>
      <c r="Z48" s="18"/>
      <c r="AA48" s="17"/>
      <c r="AB48" s="70"/>
      <c r="AC48" s="54">
        <v>0</v>
      </c>
      <c r="AD48" s="55">
        <v>0</v>
      </c>
      <c r="AE48" s="57">
        <v>0</v>
      </c>
      <c r="AF48" s="54">
        <f t="shared" si="32"/>
        <v>10</v>
      </c>
      <c r="AG48" s="55">
        <f t="shared" si="33"/>
        <v>0</v>
      </c>
      <c r="AH48" s="57">
        <f>SUM(AF48:AG48)</f>
        <v>10</v>
      </c>
      <c r="AI48" s="119">
        <f t="shared" si="31"/>
        <v>2</v>
      </c>
      <c r="AJ48" s="128" t="s">
        <v>52</v>
      </c>
      <c r="AK48" s="127"/>
      <c r="AM48" s="43" t="s">
        <v>214</v>
      </c>
      <c r="AN48" s="20" t="s">
        <v>91</v>
      </c>
    </row>
    <row r="49" spans="1:40" x14ac:dyDescent="0.25">
      <c r="B49" s="17" t="s">
        <v>39</v>
      </c>
      <c r="C49" s="11" t="s">
        <v>312</v>
      </c>
      <c r="D49" s="43" t="s">
        <v>251</v>
      </c>
      <c r="E49" s="267"/>
      <c r="F49" s="20" t="s">
        <v>92</v>
      </c>
      <c r="G49" s="19" t="s">
        <v>163</v>
      </c>
      <c r="H49" s="21"/>
      <c r="I49" s="22"/>
      <c r="J49" s="23"/>
      <c r="K49" s="21"/>
      <c r="L49" s="22"/>
      <c r="M49" s="23"/>
      <c r="N49" s="21"/>
      <c r="O49" s="22"/>
      <c r="P49" s="23"/>
      <c r="Q49" s="21">
        <v>0</v>
      </c>
      <c r="R49" s="22">
        <v>5</v>
      </c>
      <c r="S49" s="23">
        <v>3</v>
      </c>
      <c r="T49" s="21"/>
      <c r="U49" s="22"/>
      <c r="V49" s="23"/>
      <c r="W49" s="21"/>
      <c r="X49" s="22"/>
      <c r="Y49" s="23"/>
      <c r="Z49" s="21"/>
      <c r="AA49" s="22"/>
      <c r="AB49" s="23"/>
      <c r="AC49" s="54">
        <v>0</v>
      </c>
      <c r="AD49" s="55">
        <v>0</v>
      </c>
      <c r="AE49" s="57">
        <v>0</v>
      </c>
      <c r="AF49" s="54">
        <f t="shared" si="32"/>
        <v>0</v>
      </c>
      <c r="AG49" s="55">
        <f t="shared" si="33"/>
        <v>5</v>
      </c>
      <c r="AH49" s="57">
        <f t="shared" si="28"/>
        <v>5</v>
      </c>
      <c r="AI49" s="54">
        <f t="shared" si="31"/>
        <v>3</v>
      </c>
      <c r="AJ49" s="129" t="s">
        <v>51</v>
      </c>
      <c r="AK49" s="127"/>
      <c r="AM49" s="43" t="s">
        <v>214</v>
      </c>
      <c r="AN49" s="20" t="s">
        <v>91</v>
      </c>
    </row>
    <row r="50" spans="1:40" x14ac:dyDescent="0.25">
      <c r="B50" s="17" t="s">
        <v>39</v>
      </c>
      <c r="C50" s="17" t="s">
        <v>311</v>
      </c>
      <c r="D50" s="43" t="s">
        <v>252</v>
      </c>
      <c r="E50" s="267"/>
      <c r="F50" s="20" t="s">
        <v>93</v>
      </c>
      <c r="G50" s="19" t="s">
        <v>163</v>
      </c>
      <c r="H50" s="21"/>
      <c r="I50" s="22"/>
      <c r="J50" s="23"/>
      <c r="K50" s="21"/>
      <c r="L50" s="22"/>
      <c r="M50" s="23"/>
      <c r="N50" s="21">
        <v>5</v>
      </c>
      <c r="O50" s="22">
        <v>5</v>
      </c>
      <c r="P50" s="23">
        <v>3</v>
      </c>
      <c r="Q50" s="21"/>
      <c r="R50" s="22"/>
      <c r="S50" s="23"/>
      <c r="T50" s="21"/>
      <c r="U50" s="22"/>
      <c r="V50" s="23"/>
      <c r="W50" s="21"/>
      <c r="X50" s="22"/>
      <c r="Y50" s="23"/>
      <c r="Z50" s="21"/>
      <c r="AA50" s="22"/>
      <c r="AB50" s="23"/>
      <c r="AC50" s="54">
        <v>0</v>
      </c>
      <c r="AD50" s="55">
        <v>0</v>
      </c>
      <c r="AE50" s="57">
        <v>0</v>
      </c>
      <c r="AF50" s="54">
        <f t="shared" si="32"/>
        <v>5</v>
      </c>
      <c r="AG50" s="55">
        <f t="shared" si="33"/>
        <v>5</v>
      </c>
      <c r="AH50" s="57">
        <f t="shared" si="28"/>
        <v>10</v>
      </c>
      <c r="AI50" s="54">
        <f t="shared" si="31"/>
        <v>3</v>
      </c>
      <c r="AJ50" s="37" t="s">
        <v>52</v>
      </c>
    </row>
    <row r="51" spans="1:40" s="143" customFormat="1" x14ac:dyDescent="0.25">
      <c r="B51" s="180" t="s">
        <v>39</v>
      </c>
      <c r="C51" s="17" t="s">
        <v>311</v>
      </c>
      <c r="D51" s="43" t="s">
        <v>211</v>
      </c>
      <c r="E51" s="268"/>
      <c r="F51" s="20" t="s">
        <v>94</v>
      </c>
      <c r="G51" s="19" t="s">
        <v>154</v>
      </c>
      <c r="H51" s="146"/>
      <c r="I51" s="144"/>
      <c r="J51" s="145"/>
      <c r="K51" s="146"/>
      <c r="L51" s="144"/>
      <c r="M51" s="145"/>
      <c r="N51" s="21">
        <v>0</v>
      </c>
      <c r="O51" s="22">
        <v>5</v>
      </c>
      <c r="P51" s="23">
        <v>1</v>
      </c>
      <c r="Q51" s="146"/>
      <c r="R51" s="144"/>
      <c r="S51" s="145"/>
      <c r="T51" s="146"/>
      <c r="U51" s="144"/>
      <c r="V51" s="145"/>
      <c r="W51" s="146"/>
      <c r="X51" s="144"/>
      <c r="Y51" s="145"/>
      <c r="Z51" s="146"/>
      <c r="AA51" s="144"/>
      <c r="AB51" s="145"/>
      <c r="AC51" s="54">
        <v>0</v>
      </c>
      <c r="AD51" s="55">
        <v>0</v>
      </c>
      <c r="AE51" s="57">
        <v>0</v>
      </c>
      <c r="AF51" s="54">
        <f t="shared" si="32"/>
        <v>0</v>
      </c>
      <c r="AG51" s="55">
        <f t="shared" si="33"/>
        <v>5</v>
      </c>
      <c r="AH51" s="166">
        <f t="shared" si="28"/>
        <v>5</v>
      </c>
      <c r="AI51" s="163">
        <f t="shared" si="31"/>
        <v>1</v>
      </c>
      <c r="AJ51" s="167" t="s">
        <v>51</v>
      </c>
    </row>
    <row r="52" spans="1:40" ht="15" customHeight="1" x14ac:dyDescent="0.25">
      <c r="B52" s="17" t="s">
        <v>47</v>
      </c>
      <c r="C52" s="17" t="s">
        <v>309</v>
      </c>
      <c r="D52" s="43" t="s">
        <v>192</v>
      </c>
      <c r="E52" s="263" t="s">
        <v>153</v>
      </c>
      <c r="F52" s="20" t="s">
        <v>95</v>
      </c>
      <c r="G52" s="19" t="s">
        <v>145</v>
      </c>
      <c r="H52" s="21">
        <v>0</v>
      </c>
      <c r="I52" s="22">
        <v>10</v>
      </c>
      <c r="J52" s="23">
        <v>2</v>
      </c>
      <c r="K52" s="21"/>
      <c r="L52" s="22"/>
      <c r="M52" s="23"/>
      <c r="N52" s="21"/>
      <c r="O52" s="22"/>
      <c r="P52" s="23"/>
      <c r="Q52" s="21"/>
      <c r="R52" s="22"/>
      <c r="S52" s="23"/>
      <c r="T52" s="21"/>
      <c r="U52" s="22"/>
      <c r="V52" s="23"/>
      <c r="W52" s="21"/>
      <c r="X52" s="22"/>
      <c r="Y52" s="23"/>
      <c r="Z52" s="21"/>
      <c r="AA52" s="22"/>
      <c r="AB52" s="23"/>
      <c r="AC52" s="54">
        <v>0</v>
      </c>
      <c r="AD52" s="55">
        <v>0</v>
      </c>
      <c r="AE52" s="57">
        <v>0</v>
      </c>
      <c r="AF52" s="54">
        <f t="shared" si="32"/>
        <v>0</v>
      </c>
      <c r="AG52" s="55">
        <f t="shared" si="33"/>
        <v>10</v>
      </c>
      <c r="AH52" s="57">
        <f t="shared" si="28"/>
        <v>10</v>
      </c>
      <c r="AI52" s="119">
        <f t="shared" si="31"/>
        <v>2</v>
      </c>
      <c r="AJ52" s="37" t="s">
        <v>51</v>
      </c>
    </row>
    <row r="53" spans="1:40" x14ac:dyDescent="0.25">
      <c r="B53" s="17" t="s">
        <v>47</v>
      </c>
      <c r="C53" s="25" t="s">
        <v>310</v>
      </c>
      <c r="D53" s="43" t="s">
        <v>193</v>
      </c>
      <c r="E53" s="264"/>
      <c r="F53" s="20" t="s">
        <v>96</v>
      </c>
      <c r="G53" s="19" t="s">
        <v>145</v>
      </c>
      <c r="H53" s="21"/>
      <c r="I53" s="22"/>
      <c r="J53" s="23"/>
      <c r="K53" s="21">
        <v>5</v>
      </c>
      <c r="L53" s="22">
        <v>5</v>
      </c>
      <c r="M53" s="23">
        <v>2</v>
      </c>
      <c r="N53" s="21"/>
      <c r="O53" s="22"/>
      <c r="P53" s="23"/>
      <c r="Q53" s="21"/>
      <c r="R53" s="22"/>
      <c r="S53" s="23"/>
      <c r="T53" s="21"/>
      <c r="U53" s="22"/>
      <c r="V53" s="23"/>
      <c r="W53" s="21"/>
      <c r="X53" s="22"/>
      <c r="Y53" s="23"/>
      <c r="Z53" s="21"/>
      <c r="AA53" s="22"/>
      <c r="AB53" s="23"/>
      <c r="AC53" s="54">
        <v>0</v>
      </c>
      <c r="AD53" s="55">
        <v>0</v>
      </c>
      <c r="AE53" s="57">
        <v>0</v>
      </c>
      <c r="AF53" s="54">
        <f t="shared" si="32"/>
        <v>5</v>
      </c>
      <c r="AG53" s="55">
        <f t="shared" si="33"/>
        <v>5</v>
      </c>
      <c r="AH53" s="57">
        <f t="shared" si="28"/>
        <v>10</v>
      </c>
      <c r="AI53" s="119">
        <f t="shared" si="31"/>
        <v>2</v>
      </c>
      <c r="AJ53" s="37" t="s">
        <v>52</v>
      </c>
    </row>
    <row r="54" spans="1:40" s="226" customFormat="1" x14ac:dyDescent="0.25">
      <c r="B54" s="227" t="s">
        <v>47</v>
      </c>
      <c r="C54" s="257" t="s">
        <v>310</v>
      </c>
      <c r="D54" s="261" t="s">
        <v>319</v>
      </c>
      <c r="E54" s="265"/>
      <c r="F54" s="230" t="s">
        <v>91</v>
      </c>
      <c r="G54" s="256" t="s">
        <v>145</v>
      </c>
      <c r="H54" s="258"/>
      <c r="I54" s="259"/>
      <c r="J54" s="255"/>
      <c r="K54" s="253">
        <v>5</v>
      </c>
      <c r="L54" s="254">
        <v>5</v>
      </c>
      <c r="M54" s="255">
        <v>2</v>
      </c>
      <c r="N54" s="253"/>
      <c r="O54" s="254"/>
      <c r="P54" s="255"/>
      <c r="Q54" s="253"/>
      <c r="R54" s="254"/>
      <c r="S54" s="255"/>
      <c r="T54" s="253"/>
      <c r="U54" s="254"/>
      <c r="V54" s="255"/>
      <c r="W54" s="253"/>
      <c r="X54" s="254"/>
      <c r="Y54" s="255"/>
      <c r="Z54" s="253"/>
      <c r="AA54" s="254"/>
      <c r="AB54" s="255"/>
      <c r="AC54" s="232">
        <v>0</v>
      </c>
      <c r="AD54" s="234">
        <v>0</v>
      </c>
      <c r="AE54" s="242">
        <v>0</v>
      </c>
      <c r="AF54" s="232">
        <f>H54+K54+N54+Q54+T54+W54+Z54</f>
        <v>5</v>
      </c>
      <c r="AG54" s="234">
        <f t="shared" si="33"/>
        <v>5</v>
      </c>
      <c r="AH54" s="242">
        <f t="shared" si="28"/>
        <v>10</v>
      </c>
      <c r="AI54" s="232">
        <f t="shared" si="31"/>
        <v>2</v>
      </c>
      <c r="AJ54" s="260" t="s">
        <v>51</v>
      </c>
    </row>
    <row r="55" spans="1:40" x14ac:dyDescent="0.25">
      <c r="B55" s="40"/>
      <c r="C55" s="41"/>
      <c r="D55" s="41"/>
      <c r="E55" s="41"/>
      <c r="F55" s="42" t="s">
        <v>97</v>
      </c>
      <c r="G55" s="42"/>
      <c r="H55" s="61">
        <f>SUM(H46:H54)</f>
        <v>0</v>
      </c>
      <c r="I55" s="61">
        <f t="shared" ref="I55:AB55" si="34">SUM(I46:I54)</f>
        <v>20</v>
      </c>
      <c r="J55" s="61">
        <f t="shared" si="34"/>
        <v>4</v>
      </c>
      <c r="K55" s="61">
        <f t="shared" si="34"/>
        <v>10</v>
      </c>
      <c r="L55" s="61">
        <f t="shared" si="34"/>
        <v>20</v>
      </c>
      <c r="M55" s="61">
        <f t="shared" si="34"/>
        <v>6</v>
      </c>
      <c r="N55" s="61">
        <f t="shared" si="34"/>
        <v>5</v>
      </c>
      <c r="O55" s="61">
        <f t="shared" si="34"/>
        <v>10</v>
      </c>
      <c r="P55" s="61">
        <f t="shared" si="34"/>
        <v>4</v>
      </c>
      <c r="Q55" s="61">
        <f t="shared" si="34"/>
        <v>0</v>
      </c>
      <c r="R55" s="61">
        <f t="shared" si="34"/>
        <v>5</v>
      </c>
      <c r="S55" s="61">
        <f t="shared" si="34"/>
        <v>3</v>
      </c>
      <c r="T55" s="61">
        <f t="shared" si="34"/>
        <v>10</v>
      </c>
      <c r="U55" s="61">
        <f t="shared" si="34"/>
        <v>0</v>
      </c>
      <c r="V55" s="61">
        <f t="shared" si="34"/>
        <v>2</v>
      </c>
      <c r="W55" s="61">
        <f t="shared" si="34"/>
        <v>0</v>
      </c>
      <c r="X55" s="61">
        <f t="shared" si="34"/>
        <v>0</v>
      </c>
      <c r="Y55" s="61">
        <f t="shared" si="34"/>
        <v>0</v>
      </c>
      <c r="Z55" s="61">
        <f t="shared" si="34"/>
        <v>0</v>
      </c>
      <c r="AA55" s="61">
        <f t="shared" si="34"/>
        <v>0</v>
      </c>
      <c r="AB55" s="61">
        <f t="shared" si="34"/>
        <v>0</v>
      </c>
      <c r="AC55" s="62">
        <f t="shared" si="30"/>
        <v>25</v>
      </c>
      <c r="AD55" s="62">
        <f t="shared" si="30"/>
        <v>55</v>
      </c>
      <c r="AE55" s="61">
        <v>15</v>
      </c>
      <c r="AF55" s="62">
        <f>SUM(AF46:AF54)</f>
        <v>25</v>
      </c>
      <c r="AG55" s="62">
        <f>SUM(AG46:AG54)</f>
        <v>55</v>
      </c>
      <c r="AH55" s="62">
        <f t="shared" si="28"/>
        <v>80</v>
      </c>
      <c r="AI55" s="120">
        <f>SUM(AI46:AI54)</f>
        <v>19</v>
      </c>
      <c r="AJ55" s="28"/>
    </row>
    <row r="56" spans="1:40" ht="24" customHeight="1" x14ac:dyDescent="0.25">
      <c r="B56" s="25" t="s">
        <v>47</v>
      </c>
      <c r="C56" s="17" t="s">
        <v>309</v>
      </c>
      <c r="D56" s="43" t="s">
        <v>306</v>
      </c>
      <c r="E56" s="263" t="s">
        <v>156</v>
      </c>
      <c r="F56" s="20" t="s">
        <v>98</v>
      </c>
      <c r="G56" s="131" t="s">
        <v>155</v>
      </c>
      <c r="H56" s="74">
        <v>10</v>
      </c>
      <c r="I56" s="75">
        <v>0</v>
      </c>
      <c r="J56" s="76">
        <v>2</v>
      </c>
      <c r="K56" s="74"/>
      <c r="L56" s="75"/>
      <c r="M56" s="76"/>
      <c r="N56" s="74"/>
      <c r="O56" s="75"/>
      <c r="P56" s="76"/>
      <c r="Q56" s="74"/>
      <c r="R56" s="75"/>
      <c r="S56" s="76"/>
      <c r="T56" s="74"/>
      <c r="U56" s="75"/>
      <c r="V56" s="76"/>
      <c r="W56" s="74"/>
      <c r="X56" s="75"/>
      <c r="Y56" s="76"/>
      <c r="Z56" s="74"/>
      <c r="AA56" s="75"/>
      <c r="AB56" s="76"/>
      <c r="AC56" s="54">
        <v>0</v>
      </c>
      <c r="AD56" s="55">
        <f t="shared" ref="AC56:AD67" si="35">I56+L56+O56+R56+U56+X56+AA56</f>
        <v>0</v>
      </c>
      <c r="AE56" s="57">
        <v>0</v>
      </c>
      <c r="AF56" s="54">
        <f>H56+K56+N56+Q56+T56+W56+Z56</f>
        <v>10</v>
      </c>
      <c r="AG56" s="55">
        <f>I56+L56+O56+R56+U56+X56+AA56</f>
        <v>0</v>
      </c>
      <c r="AH56" s="57">
        <f t="shared" si="28"/>
        <v>10</v>
      </c>
      <c r="AI56" s="54">
        <f t="shared" ref="AI56:AI59" si="36">J56+M56+P56+S56+V56+Y56+AB56</f>
        <v>2</v>
      </c>
      <c r="AJ56" s="36" t="s">
        <v>52</v>
      </c>
      <c r="AK56" s="142"/>
    </row>
    <row r="57" spans="1:40" ht="24" x14ac:dyDescent="0.25">
      <c r="B57" s="17" t="s">
        <v>47</v>
      </c>
      <c r="C57" s="25" t="s">
        <v>310</v>
      </c>
      <c r="D57" s="43" t="s">
        <v>194</v>
      </c>
      <c r="E57" s="264"/>
      <c r="F57" s="20" t="s">
        <v>99</v>
      </c>
      <c r="G57" s="131" t="s">
        <v>155</v>
      </c>
      <c r="H57" s="21"/>
      <c r="I57" s="22"/>
      <c r="J57" s="23"/>
      <c r="K57" s="21">
        <v>10</v>
      </c>
      <c r="L57" s="22">
        <v>0</v>
      </c>
      <c r="M57" s="23">
        <v>2</v>
      </c>
      <c r="N57" s="21"/>
      <c r="O57" s="22"/>
      <c r="P57" s="23"/>
      <c r="Q57" s="21"/>
      <c r="R57" s="22"/>
      <c r="S57" s="23"/>
      <c r="T57" s="21"/>
      <c r="U57" s="22"/>
      <c r="V57" s="23"/>
      <c r="W57" s="21"/>
      <c r="X57" s="22"/>
      <c r="Y57" s="23"/>
      <c r="Z57" s="21"/>
      <c r="AA57" s="22"/>
      <c r="AB57" s="23"/>
      <c r="AC57" s="54">
        <v>0</v>
      </c>
      <c r="AD57" s="55">
        <f t="shared" si="35"/>
        <v>0</v>
      </c>
      <c r="AE57" s="57">
        <v>0</v>
      </c>
      <c r="AF57" s="54">
        <f t="shared" ref="AF57:AF59" si="37">H57+K57+N57+Q57+T57+W57+Z57</f>
        <v>10</v>
      </c>
      <c r="AG57" s="55">
        <f t="shared" ref="AG57:AG59" si="38">I57+L57+O57+R57+U57+X57+AA57</f>
        <v>0</v>
      </c>
      <c r="AH57" s="57">
        <f t="shared" si="28"/>
        <v>10</v>
      </c>
      <c r="AI57" s="54">
        <f t="shared" si="36"/>
        <v>2</v>
      </c>
      <c r="AJ57" s="37" t="s">
        <v>52</v>
      </c>
      <c r="AM57" s="43" t="s">
        <v>255</v>
      </c>
      <c r="AN57" s="20" t="s">
        <v>98</v>
      </c>
    </row>
    <row r="58" spans="1:40" ht="24" x14ac:dyDescent="0.25">
      <c r="B58" s="17" t="s">
        <v>39</v>
      </c>
      <c r="C58" s="17" t="s">
        <v>311</v>
      </c>
      <c r="D58" s="43" t="s">
        <v>195</v>
      </c>
      <c r="E58" s="264"/>
      <c r="F58" s="20" t="s">
        <v>100</v>
      </c>
      <c r="G58" s="131" t="s">
        <v>155</v>
      </c>
      <c r="H58" s="21"/>
      <c r="I58" s="22"/>
      <c r="J58" s="23"/>
      <c r="K58" s="21"/>
      <c r="L58" s="22"/>
      <c r="M58" s="23"/>
      <c r="N58" s="21">
        <v>10</v>
      </c>
      <c r="O58" s="22">
        <v>0</v>
      </c>
      <c r="P58" s="23">
        <v>2</v>
      </c>
      <c r="Q58" s="21"/>
      <c r="R58" s="22"/>
      <c r="S58" s="23"/>
      <c r="T58" s="21"/>
      <c r="U58" s="22"/>
      <c r="V58" s="23"/>
      <c r="W58" s="21"/>
      <c r="X58" s="22"/>
      <c r="Y58" s="23"/>
      <c r="Z58" s="21"/>
      <c r="AA58" s="22"/>
      <c r="AB58" s="23"/>
      <c r="AC58" s="54">
        <v>0</v>
      </c>
      <c r="AD58" s="55">
        <f t="shared" si="35"/>
        <v>0</v>
      </c>
      <c r="AE58" s="57">
        <v>0</v>
      </c>
      <c r="AF58" s="54">
        <f t="shared" si="37"/>
        <v>10</v>
      </c>
      <c r="AG58" s="55">
        <f t="shared" si="38"/>
        <v>0</v>
      </c>
      <c r="AH58" s="57">
        <f t="shared" si="28"/>
        <v>10</v>
      </c>
      <c r="AI58" s="54">
        <f t="shared" si="36"/>
        <v>2</v>
      </c>
      <c r="AJ58" s="37" t="s">
        <v>52</v>
      </c>
      <c r="AM58" s="141" t="s">
        <v>303</v>
      </c>
      <c r="AN58" s="20" t="s">
        <v>304</v>
      </c>
    </row>
    <row r="59" spans="1:40" s="226" customFormat="1" x14ac:dyDescent="0.25">
      <c r="B59" s="227" t="s">
        <v>42</v>
      </c>
      <c r="C59" s="228" t="s">
        <v>307</v>
      </c>
      <c r="D59" s="261" t="s">
        <v>320</v>
      </c>
      <c r="E59" s="265"/>
      <c r="F59" s="230" t="s">
        <v>101</v>
      </c>
      <c r="G59" s="231" t="s">
        <v>142</v>
      </c>
      <c r="H59" s="253"/>
      <c r="I59" s="254"/>
      <c r="J59" s="255"/>
      <c r="K59" s="253"/>
      <c r="L59" s="254"/>
      <c r="M59" s="255"/>
      <c r="N59" s="253"/>
      <c r="O59" s="254"/>
      <c r="P59" s="255"/>
      <c r="Q59" s="253"/>
      <c r="R59" s="254"/>
      <c r="S59" s="255"/>
      <c r="T59" s="253">
        <v>5</v>
      </c>
      <c r="U59" s="254">
        <v>5</v>
      </c>
      <c r="V59" s="255">
        <v>2</v>
      </c>
      <c r="W59" s="253"/>
      <c r="X59" s="254"/>
      <c r="Y59" s="255"/>
      <c r="Z59" s="253"/>
      <c r="AA59" s="254"/>
      <c r="AB59" s="255"/>
      <c r="AC59" s="232">
        <v>0</v>
      </c>
      <c r="AD59" s="234">
        <v>0</v>
      </c>
      <c r="AE59" s="242">
        <v>0</v>
      </c>
      <c r="AF59" s="232">
        <f t="shared" si="37"/>
        <v>5</v>
      </c>
      <c r="AG59" s="234">
        <f t="shared" si="38"/>
        <v>5</v>
      </c>
      <c r="AH59" s="242">
        <f t="shared" si="28"/>
        <v>10</v>
      </c>
      <c r="AI59" s="232">
        <f t="shared" si="36"/>
        <v>2</v>
      </c>
      <c r="AJ59" s="260" t="s">
        <v>51</v>
      </c>
      <c r="AM59" s="229" t="s">
        <v>184</v>
      </c>
      <c r="AN59" s="230" t="s">
        <v>62</v>
      </c>
    </row>
    <row r="60" spans="1:40" x14ac:dyDescent="0.25">
      <c r="A60" s="40"/>
      <c r="B60" s="40"/>
      <c r="C60" s="41"/>
      <c r="D60" s="41"/>
      <c r="E60" s="41"/>
      <c r="F60" s="42" t="s">
        <v>103</v>
      </c>
      <c r="G60" s="42"/>
      <c r="H60" s="61">
        <f>SUM(H56:H59)</f>
        <v>10</v>
      </c>
      <c r="I60" s="61">
        <f t="shared" ref="I60:AB60" si="39">SUM(I56:I59)</f>
        <v>0</v>
      </c>
      <c r="J60" s="61">
        <f t="shared" si="39"/>
        <v>2</v>
      </c>
      <c r="K60" s="61">
        <f t="shared" si="39"/>
        <v>10</v>
      </c>
      <c r="L60" s="61">
        <f t="shared" si="39"/>
        <v>0</v>
      </c>
      <c r="M60" s="61">
        <f t="shared" si="39"/>
        <v>2</v>
      </c>
      <c r="N60" s="61">
        <f t="shared" si="39"/>
        <v>10</v>
      </c>
      <c r="O60" s="61">
        <f t="shared" si="39"/>
        <v>0</v>
      </c>
      <c r="P60" s="61">
        <f t="shared" si="39"/>
        <v>2</v>
      </c>
      <c r="Q60" s="61">
        <f t="shared" si="39"/>
        <v>0</v>
      </c>
      <c r="R60" s="61">
        <f t="shared" si="39"/>
        <v>0</v>
      </c>
      <c r="S60" s="61">
        <f t="shared" si="39"/>
        <v>0</v>
      </c>
      <c r="T60" s="61">
        <f t="shared" si="39"/>
        <v>5</v>
      </c>
      <c r="U60" s="61">
        <f t="shared" si="39"/>
        <v>5</v>
      </c>
      <c r="V60" s="61">
        <f t="shared" si="39"/>
        <v>2</v>
      </c>
      <c r="W60" s="61">
        <f t="shared" si="39"/>
        <v>0</v>
      </c>
      <c r="X60" s="61">
        <f t="shared" si="39"/>
        <v>0</v>
      </c>
      <c r="Y60" s="61">
        <f t="shared" si="39"/>
        <v>0</v>
      </c>
      <c r="Z60" s="61">
        <f t="shared" si="39"/>
        <v>0</v>
      </c>
      <c r="AA60" s="61">
        <f t="shared" si="39"/>
        <v>0</v>
      </c>
      <c r="AB60" s="61">
        <f t="shared" si="39"/>
        <v>0</v>
      </c>
      <c r="AC60" s="62">
        <f t="shared" si="35"/>
        <v>35</v>
      </c>
      <c r="AD60" s="62">
        <f t="shared" si="35"/>
        <v>5</v>
      </c>
      <c r="AE60" s="61">
        <v>15</v>
      </c>
      <c r="AF60" s="62">
        <f>SUM(AF56:AF59)</f>
        <v>35</v>
      </c>
      <c r="AG60" s="62">
        <f>SUM(AG56:AG59)</f>
        <v>5</v>
      </c>
      <c r="AH60" s="62">
        <f t="shared" si="28"/>
        <v>40</v>
      </c>
      <c r="AI60" s="120">
        <f>SUM(AI56:AI59)</f>
        <v>8</v>
      </c>
      <c r="AJ60" s="28"/>
    </row>
    <row r="61" spans="1:40" ht="15" customHeight="1" x14ac:dyDescent="0.25">
      <c r="B61" s="25" t="s">
        <v>39</v>
      </c>
      <c r="C61" s="11" t="s">
        <v>312</v>
      </c>
      <c r="D61" s="43" t="s">
        <v>253</v>
      </c>
      <c r="E61" s="263" t="s">
        <v>158</v>
      </c>
      <c r="F61" s="27" t="s">
        <v>105</v>
      </c>
      <c r="G61" s="27" t="s">
        <v>157</v>
      </c>
      <c r="H61" s="74"/>
      <c r="I61" s="75"/>
      <c r="J61" s="76"/>
      <c r="K61" s="74"/>
      <c r="L61" s="75"/>
      <c r="M61" s="76"/>
      <c r="N61" s="74"/>
      <c r="O61" s="75"/>
      <c r="P61" s="76"/>
      <c r="Q61" s="74">
        <v>5</v>
      </c>
      <c r="R61" s="75">
        <v>5</v>
      </c>
      <c r="S61" s="76">
        <v>2</v>
      </c>
      <c r="T61" s="74"/>
      <c r="U61" s="75"/>
      <c r="V61" s="76"/>
      <c r="W61" s="74"/>
      <c r="X61" s="75"/>
      <c r="Y61" s="76"/>
      <c r="Z61" s="74"/>
      <c r="AA61" s="75"/>
      <c r="AB61" s="76"/>
      <c r="AC61" s="198">
        <v>0</v>
      </c>
      <c r="AD61" s="198">
        <v>0</v>
      </c>
      <c r="AE61" s="57">
        <v>0</v>
      </c>
      <c r="AF61" s="198">
        <f>H61+K61+N61+Q61+T61+W61+Z61</f>
        <v>5</v>
      </c>
      <c r="AG61" s="198">
        <f>I61+L61+O61+R61+U61+X61+AA61</f>
        <v>5</v>
      </c>
      <c r="AH61" s="86">
        <f t="shared" si="28"/>
        <v>10</v>
      </c>
      <c r="AI61" s="198">
        <f t="shared" ref="AI61:AI62" si="40">J61+M61+P61+S61+V61+Y61+AB61</f>
        <v>2</v>
      </c>
      <c r="AJ61" s="36" t="s">
        <v>51</v>
      </c>
      <c r="AM61" s="43" t="s">
        <v>253</v>
      </c>
      <c r="AN61" s="20" t="s">
        <v>104</v>
      </c>
    </row>
    <row r="62" spans="1:40" x14ac:dyDescent="0.25">
      <c r="B62" s="11" t="s">
        <v>47</v>
      </c>
      <c r="C62" s="17" t="s">
        <v>309</v>
      </c>
      <c r="D62" s="43" t="s">
        <v>229</v>
      </c>
      <c r="E62" s="265"/>
      <c r="F62" s="20" t="s">
        <v>104</v>
      </c>
      <c r="G62" s="27" t="s">
        <v>157</v>
      </c>
      <c r="H62" s="12">
        <v>10</v>
      </c>
      <c r="I62" s="13">
        <v>5</v>
      </c>
      <c r="J62" s="14">
        <v>2</v>
      </c>
      <c r="K62" s="13"/>
      <c r="L62" s="13"/>
      <c r="M62" s="14"/>
      <c r="N62" s="13"/>
      <c r="O62" s="13"/>
      <c r="P62" s="14"/>
      <c r="Q62" s="13"/>
      <c r="R62" s="13"/>
      <c r="S62" s="14"/>
      <c r="T62" s="13"/>
      <c r="U62" s="13"/>
      <c r="V62" s="14"/>
      <c r="W62" s="13"/>
      <c r="X62" s="13"/>
      <c r="Y62" s="14"/>
      <c r="Z62" s="13"/>
      <c r="AA62" s="13"/>
      <c r="AB62" s="14"/>
      <c r="AC62" s="198">
        <v>0</v>
      </c>
      <c r="AD62" s="198">
        <v>0</v>
      </c>
      <c r="AE62" s="57">
        <v>0</v>
      </c>
      <c r="AF62" s="198">
        <f>H62+K62+N62+Q62+T62+W62+Z62</f>
        <v>10</v>
      </c>
      <c r="AG62" s="198">
        <f>I62+L62+O62+R62+U62+X62+AA62</f>
        <v>5</v>
      </c>
      <c r="AH62" s="59">
        <f t="shared" si="28"/>
        <v>15</v>
      </c>
      <c r="AI62" s="198">
        <f t="shared" si="40"/>
        <v>2</v>
      </c>
      <c r="AJ62" s="116" t="s">
        <v>52</v>
      </c>
    </row>
    <row r="63" spans="1:40" ht="15.75" thickBot="1" x14ac:dyDescent="0.3">
      <c r="A63" s="40"/>
      <c r="B63" s="39"/>
      <c r="C63" s="29"/>
      <c r="D63" s="29"/>
      <c r="E63" s="29"/>
      <c r="F63" s="85" t="s">
        <v>106</v>
      </c>
      <c r="G63" s="85"/>
      <c r="H63" s="49">
        <f>SUM(H61:H62)</f>
        <v>10</v>
      </c>
      <c r="I63" s="49">
        <f t="shared" ref="I63:AB63" si="41">SUM(I61:I62)</f>
        <v>5</v>
      </c>
      <c r="J63" s="49">
        <f t="shared" si="41"/>
        <v>2</v>
      </c>
      <c r="K63" s="49">
        <f t="shared" si="41"/>
        <v>0</v>
      </c>
      <c r="L63" s="49">
        <f t="shared" si="41"/>
        <v>0</v>
      </c>
      <c r="M63" s="49">
        <f t="shared" si="41"/>
        <v>0</v>
      </c>
      <c r="N63" s="49">
        <f t="shared" si="41"/>
        <v>0</v>
      </c>
      <c r="O63" s="49">
        <f t="shared" si="41"/>
        <v>0</v>
      </c>
      <c r="P63" s="49">
        <f t="shared" si="41"/>
        <v>0</v>
      </c>
      <c r="Q63" s="49">
        <f t="shared" si="41"/>
        <v>5</v>
      </c>
      <c r="R63" s="49">
        <f t="shared" si="41"/>
        <v>5</v>
      </c>
      <c r="S63" s="49">
        <f t="shared" si="41"/>
        <v>2</v>
      </c>
      <c r="T63" s="49">
        <f t="shared" si="41"/>
        <v>0</v>
      </c>
      <c r="U63" s="49">
        <f t="shared" si="41"/>
        <v>0</v>
      </c>
      <c r="V63" s="49">
        <f t="shared" si="41"/>
        <v>0</v>
      </c>
      <c r="W63" s="49">
        <f t="shared" si="41"/>
        <v>0</v>
      </c>
      <c r="X63" s="49">
        <f t="shared" si="41"/>
        <v>0</v>
      </c>
      <c r="Y63" s="49">
        <f t="shared" si="41"/>
        <v>0</v>
      </c>
      <c r="Z63" s="49">
        <f t="shared" si="41"/>
        <v>0</v>
      </c>
      <c r="AA63" s="49">
        <f t="shared" si="41"/>
        <v>0</v>
      </c>
      <c r="AB63" s="49">
        <f t="shared" si="41"/>
        <v>0</v>
      </c>
      <c r="AC63" s="86">
        <f t="shared" si="35"/>
        <v>15</v>
      </c>
      <c r="AD63" s="86">
        <f t="shared" si="35"/>
        <v>10</v>
      </c>
      <c r="AE63" s="49">
        <v>15</v>
      </c>
      <c r="AF63" s="86">
        <f>SUM(AF61:AF62)</f>
        <v>15</v>
      </c>
      <c r="AG63" s="86">
        <f>SUM(AG61:AG62)</f>
        <v>10</v>
      </c>
      <c r="AH63" s="86">
        <f t="shared" si="28"/>
        <v>25</v>
      </c>
      <c r="AI63" s="121">
        <f>SUM(AI61:AI62)</f>
        <v>4</v>
      </c>
      <c r="AJ63" s="28"/>
    </row>
    <row r="64" spans="1:40" ht="15.75" thickBot="1" x14ac:dyDescent="0.3">
      <c r="B64" s="87" t="s">
        <v>47</v>
      </c>
      <c r="C64" s="87" t="s">
        <v>310</v>
      </c>
      <c r="D64" s="87" t="s">
        <v>196</v>
      </c>
      <c r="E64" s="137"/>
      <c r="F64" s="88" t="s">
        <v>107</v>
      </c>
      <c r="G64" s="133" t="s">
        <v>139</v>
      </c>
      <c r="H64" s="95"/>
      <c r="I64" s="96"/>
      <c r="J64" s="97"/>
      <c r="K64" s="95">
        <v>0</v>
      </c>
      <c r="L64" s="96">
        <v>5</v>
      </c>
      <c r="M64" s="97">
        <v>0</v>
      </c>
      <c r="N64" s="95"/>
      <c r="O64" s="96"/>
      <c r="P64" s="97"/>
      <c r="Q64" s="95"/>
      <c r="R64" s="96"/>
      <c r="S64" s="97"/>
      <c r="T64" s="95"/>
      <c r="U64" s="96"/>
      <c r="V64" s="97"/>
      <c r="W64" s="95"/>
      <c r="X64" s="96"/>
      <c r="Y64" s="97"/>
      <c r="Z64" s="95"/>
      <c r="AA64" s="96"/>
      <c r="AB64" s="97"/>
      <c r="AC64" s="98">
        <f t="shared" si="35"/>
        <v>0</v>
      </c>
      <c r="AD64" s="99"/>
      <c r="AE64" s="98"/>
      <c r="AF64" s="173">
        <f>H64+K64+N64+Q64+T64+W64+Z64</f>
        <v>0</v>
      </c>
      <c r="AG64" s="173">
        <f>I64+L64+O64+R64+U64+X64+AA64</f>
        <v>5</v>
      </c>
      <c r="AH64" s="99">
        <f>SUM(AF64:AG64)</f>
        <v>5</v>
      </c>
      <c r="AI64" s="122">
        <f>J64+M64+P64+S64+V64+Y64+AB64</f>
        <v>0</v>
      </c>
      <c r="AJ64" s="36" t="s">
        <v>122</v>
      </c>
      <c r="AK64" s="199" t="s">
        <v>298</v>
      </c>
    </row>
    <row r="65" spans="2:40" ht="24.75" thickBot="1" x14ac:dyDescent="0.3">
      <c r="B65" s="89" t="s">
        <v>118</v>
      </c>
      <c r="C65" s="80" t="s">
        <v>313</v>
      </c>
      <c r="D65" s="80" t="s">
        <v>197</v>
      </c>
      <c r="E65" s="137"/>
      <c r="F65" s="81" t="s">
        <v>119</v>
      </c>
      <c r="G65" s="133" t="s">
        <v>139</v>
      </c>
      <c r="H65" s="82"/>
      <c r="I65" s="83"/>
      <c r="J65" s="69"/>
      <c r="K65" s="82"/>
      <c r="L65" s="83"/>
      <c r="M65" s="69"/>
      <c r="N65" s="82"/>
      <c r="O65" s="83"/>
      <c r="P65" s="69"/>
      <c r="Q65" s="82"/>
      <c r="R65" s="83"/>
      <c r="S65" s="69"/>
      <c r="T65" s="82"/>
      <c r="U65" s="83"/>
      <c r="V65" s="69"/>
      <c r="W65" s="82"/>
      <c r="X65" s="83"/>
      <c r="Y65" s="69"/>
      <c r="Z65" s="82">
        <v>0</v>
      </c>
      <c r="AA65" s="83">
        <v>65</v>
      </c>
      <c r="AB65" s="69">
        <v>15</v>
      </c>
      <c r="AC65" s="84">
        <f t="shared" si="35"/>
        <v>0</v>
      </c>
      <c r="AD65" s="94"/>
      <c r="AE65" s="84"/>
      <c r="AF65" s="77">
        <f t="shared" ref="AF65:AF66" si="42">H65+K65+N65+Q65+T65+W65+Z65</f>
        <v>0</v>
      </c>
      <c r="AG65" s="77">
        <f t="shared" ref="AG65:AG66" si="43">I65+L65+O65+R65+U65+X65+AA65</f>
        <v>65</v>
      </c>
      <c r="AH65" s="94">
        <f t="shared" ref="AH65:AH67" si="44">SUM(AF65:AG65)</f>
        <v>65</v>
      </c>
      <c r="AI65" s="106">
        <f t="shared" ref="AI65:AI66" si="45">J65+M65+P65+S65+V65+Y65+AB65</f>
        <v>15</v>
      </c>
      <c r="AJ65" s="37" t="s">
        <v>51</v>
      </c>
      <c r="AK65" s="126" t="s">
        <v>299</v>
      </c>
      <c r="AM65" s="43" t="s">
        <v>199</v>
      </c>
      <c r="AN65" s="20" t="s">
        <v>121</v>
      </c>
    </row>
    <row r="66" spans="2:40" ht="24.75" thickBot="1" x14ac:dyDescent="0.3">
      <c r="B66" s="90" t="s">
        <v>118</v>
      </c>
      <c r="C66" s="91" t="s">
        <v>313</v>
      </c>
      <c r="D66" s="91" t="s">
        <v>198</v>
      </c>
      <c r="E66" s="137"/>
      <c r="F66" s="92" t="s">
        <v>120</v>
      </c>
      <c r="G66" s="133" t="s">
        <v>139</v>
      </c>
      <c r="H66" s="100"/>
      <c r="I66" s="101"/>
      <c r="J66" s="102"/>
      <c r="K66" s="100"/>
      <c r="L66" s="101"/>
      <c r="M66" s="102"/>
      <c r="N66" s="100"/>
      <c r="O66" s="101"/>
      <c r="P66" s="102"/>
      <c r="Q66" s="100"/>
      <c r="R66" s="101"/>
      <c r="S66" s="102"/>
      <c r="T66" s="100"/>
      <c r="U66" s="101"/>
      <c r="V66" s="102"/>
      <c r="W66" s="100"/>
      <c r="X66" s="101"/>
      <c r="Y66" s="102"/>
      <c r="Z66" s="100">
        <v>0</v>
      </c>
      <c r="AA66" s="101">
        <v>70</v>
      </c>
      <c r="AB66" s="102">
        <v>15</v>
      </c>
      <c r="AC66" s="103">
        <f t="shared" si="35"/>
        <v>0</v>
      </c>
      <c r="AD66" s="104"/>
      <c r="AE66" s="103"/>
      <c r="AF66" s="171">
        <f t="shared" si="42"/>
        <v>0</v>
      </c>
      <c r="AG66" s="171">
        <f t="shared" si="43"/>
        <v>70</v>
      </c>
      <c r="AH66" s="104">
        <f t="shared" si="44"/>
        <v>70</v>
      </c>
      <c r="AI66" s="123">
        <f t="shared" si="45"/>
        <v>15</v>
      </c>
      <c r="AJ66" s="116" t="s">
        <v>51</v>
      </c>
      <c r="AK66" s="126" t="s">
        <v>300</v>
      </c>
      <c r="AM66" s="43" t="s">
        <v>197</v>
      </c>
      <c r="AN66" s="20" t="s">
        <v>119</v>
      </c>
    </row>
    <row r="67" spans="2:40" ht="15.75" thickBot="1" x14ac:dyDescent="0.3">
      <c r="B67" s="108"/>
      <c r="C67" s="109"/>
      <c r="D67" s="109"/>
      <c r="E67" s="24"/>
      <c r="F67" s="110" t="s">
        <v>133</v>
      </c>
      <c r="G67" s="110"/>
      <c r="H67" s="111">
        <f t="shared" ref="H67:AB67" si="46">H66+H65+H64+H63+H60+H55+H45+H35+H29+H17</f>
        <v>75</v>
      </c>
      <c r="I67" s="111">
        <f t="shared" si="46"/>
        <v>45</v>
      </c>
      <c r="J67" s="111">
        <f t="shared" si="46"/>
        <v>29</v>
      </c>
      <c r="K67" s="111">
        <f t="shared" si="46"/>
        <v>70</v>
      </c>
      <c r="L67" s="111">
        <f t="shared" si="46"/>
        <v>70</v>
      </c>
      <c r="M67" s="111">
        <f t="shared" si="46"/>
        <v>29</v>
      </c>
      <c r="N67" s="111">
        <f t="shared" si="46"/>
        <v>65</v>
      </c>
      <c r="O67" s="111">
        <f t="shared" si="46"/>
        <v>80</v>
      </c>
      <c r="P67" s="111">
        <f t="shared" si="46"/>
        <v>29</v>
      </c>
      <c r="Q67" s="111">
        <f t="shared" si="46"/>
        <v>5</v>
      </c>
      <c r="R67" s="111">
        <f t="shared" si="46"/>
        <v>75</v>
      </c>
      <c r="S67" s="111">
        <f t="shared" si="46"/>
        <v>19</v>
      </c>
      <c r="T67" s="111">
        <f t="shared" si="46"/>
        <v>35</v>
      </c>
      <c r="U67" s="111">
        <f t="shared" si="46"/>
        <v>40</v>
      </c>
      <c r="V67" s="111">
        <f t="shared" si="46"/>
        <v>14</v>
      </c>
      <c r="W67" s="111">
        <f t="shared" si="46"/>
        <v>10</v>
      </c>
      <c r="X67" s="111">
        <f t="shared" si="46"/>
        <v>40</v>
      </c>
      <c r="Y67" s="111">
        <f t="shared" si="46"/>
        <v>10</v>
      </c>
      <c r="Z67" s="111">
        <f t="shared" si="46"/>
        <v>0</v>
      </c>
      <c r="AA67" s="111">
        <f t="shared" si="46"/>
        <v>135</v>
      </c>
      <c r="AB67" s="111">
        <f t="shared" si="46"/>
        <v>30</v>
      </c>
      <c r="AC67" s="112">
        <f t="shared" si="35"/>
        <v>260</v>
      </c>
      <c r="AD67" s="111">
        <f t="shared" si="35"/>
        <v>485</v>
      </c>
      <c r="AE67" s="112"/>
      <c r="AF67" s="172">
        <f>AF66+AF65+AF64+AF63+AF60+AF55+AF45+AF35+AF29+AF17</f>
        <v>260</v>
      </c>
      <c r="AG67" s="172">
        <f>AG66+AG65+AG64+AG63+AG60+AG55+AG45+AG35+AG29+AG17</f>
        <v>485</v>
      </c>
      <c r="AH67" s="112">
        <f t="shared" si="44"/>
        <v>745</v>
      </c>
      <c r="AI67" s="124">
        <f>AI66+AI65+AI64+AI63+AI60+AI55+AI45+AI35+AI29+AI17</f>
        <v>160</v>
      </c>
      <c r="AJ67" s="28"/>
      <c r="AK67" s="107"/>
      <c r="AM67" s="17"/>
      <c r="AN67" s="19"/>
    </row>
    <row r="68" spans="2:40" ht="60" x14ac:dyDescent="0.25">
      <c r="B68" s="219" t="s">
        <v>42</v>
      </c>
      <c r="C68" s="220" t="s">
        <v>307</v>
      </c>
      <c r="D68" s="181" t="s">
        <v>230</v>
      </c>
      <c r="E68" s="148" t="s">
        <v>164</v>
      </c>
      <c r="F68" s="182" t="s">
        <v>108</v>
      </c>
      <c r="G68" s="132" t="s">
        <v>44</v>
      </c>
      <c r="H68" s="21"/>
      <c r="I68" s="22"/>
      <c r="J68" s="23"/>
      <c r="K68" s="21"/>
      <c r="L68" s="22"/>
      <c r="M68" s="23"/>
      <c r="N68" s="21"/>
      <c r="O68" s="22"/>
      <c r="P68" s="23"/>
      <c r="Q68" s="21"/>
      <c r="R68" s="22"/>
      <c r="S68" s="23"/>
      <c r="T68" s="21">
        <v>10</v>
      </c>
      <c r="U68" s="22">
        <v>0</v>
      </c>
      <c r="V68" s="23">
        <v>3</v>
      </c>
      <c r="W68" s="21"/>
      <c r="X68" s="22"/>
      <c r="Y68" s="23"/>
      <c r="Z68" s="21"/>
      <c r="AA68" s="22"/>
      <c r="AB68" s="23"/>
      <c r="AC68" s="79">
        <v>0</v>
      </c>
      <c r="AD68" s="164">
        <v>0</v>
      </c>
      <c r="AE68" s="166">
        <v>0</v>
      </c>
      <c r="AF68" s="163">
        <f>H68+K68+N68+Q68+T68+W68+Z68</f>
        <v>10</v>
      </c>
      <c r="AG68" s="163">
        <f>I68+L68+O68+R68+U68+X68+AA68</f>
        <v>0</v>
      </c>
      <c r="AH68" s="166">
        <f t="shared" ref="AH68" si="47">SUM(AF68:AG68)</f>
        <v>10</v>
      </c>
      <c r="AI68" s="163">
        <f t="shared" ref="AI68:AI77" si="48">J68+M68+P68+S68+V68+Y68+AB68</f>
        <v>3</v>
      </c>
      <c r="AJ68" s="36" t="s">
        <v>52</v>
      </c>
    </row>
    <row r="69" spans="2:40" ht="24" customHeight="1" x14ac:dyDescent="0.25">
      <c r="B69" s="221" t="s">
        <v>39</v>
      </c>
      <c r="C69" s="220" t="s">
        <v>312</v>
      </c>
      <c r="D69" s="179" t="s">
        <v>231</v>
      </c>
      <c r="E69" s="266" t="s">
        <v>159</v>
      </c>
      <c r="F69" s="20" t="s">
        <v>170</v>
      </c>
      <c r="G69" s="132" t="s">
        <v>44</v>
      </c>
      <c r="H69" s="21"/>
      <c r="I69" s="22"/>
      <c r="J69" s="23"/>
      <c r="K69" s="21"/>
      <c r="L69" s="22"/>
      <c r="M69" s="23"/>
      <c r="N69" s="21"/>
      <c r="O69" s="22"/>
      <c r="P69" s="23"/>
      <c r="Q69" s="21">
        <v>5</v>
      </c>
      <c r="R69" s="22">
        <v>5</v>
      </c>
      <c r="S69" s="23">
        <v>4</v>
      </c>
      <c r="T69" s="21"/>
      <c r="U69" s="22"/>
      <c r="V69" s="23"/>
      <c r="W69" s="21"/>
      <c r="X69" s="22"/>
      <c r="Y69" s="23"/>
      <c r="Z69" s="21"/>
      <c r="AA69" s="22"/>
      <c r="AB69" s="23"/>
      <c r="AC69" s="79">
        <v>0</v>
      </c>
      <c r="AD69" s="164">
        <v>0</v>
      </c>
      <c r="AE69" s="166">
        <v>0</v>
      </c>
      <c r="AF69" s="163">
        <f t="shared" ref="AF69:AF78" si="49">H69+K69+N69+Q69+T69+W69+Z69</f>
        <v>5</v>
      </c>
      <c r="AG69" s="163">
        <f t="shared" ref="AG69:AG78" si="50">I69+L69+O69+R69+U69+X69+AA69</f>
        <v>5</v>
      </c>
      <c r="AH69" s="166">
        <f t="shared" ref="AH69:AH77" si="51">SUM(AF69:AG69)</f>
        <v>10</v>
      </c>
      <c r="AI69" s="163">
        <f t="shared" si="48"/>
        <v>4</v>
      </c>
      <c r="AJ69" s="37" t="s">
        <v>51</v>
      </c>
    </row>
    <row r="70" spans="2:40" ht="24" x14ac:dyDescent="0.25">
      <c r="B70" s="219" t="s">
        <v>42</v>
      </c>
      <c r="C70" s="220" t="s">
        <v>307</v>
      </c>
      <c r="D70" s="179" t="s">
        <v>233</v>
      </c>
      <c r="E70" s="267"/>
      <c r="F70" s="20" t="s">
        <v>109</v>
      </c>
      <c r="G70" s="132" t="s">
        <v>143</v>
      </c>
      <c r="H70" s="21"/>
      <c r="I70" s="22"/>
      <c r="J70" s="23"/>
      <c r="K70" s="21"/>
      <c r="L70" s="22"/>
      <c r="M70" s="23"/>
      <c r="N70" s="21"/>
      <c r="O70" s="22"/>
      <c r="P70" s="23"/>
      <c r="Q70" s="21"/>
      <c r="R70" s="22"/>
      <c r="S70" s="23"/>
      <c r="T70" s="21">
        <v>5</v>
      </c>
      <c r="U70" s="22">
        <v>10</v>
      </c>
      <c r="V70" s="23">
        <v>4</v>
      </c>
      <c r="W70" s="21"/>
      <c r="X70" s="22"/>
      <c r="Y70" s="23"/>
      <c r="Z70" s="21"/>
      <c r="AA70" s="22"/>
      <c r="AB70" s="23"/>
      <c r="AC70" s="79">
        <v>0</v>
      </c>
      <c r="AD70" s="164">
        <v>0</v>
      </c>
      <c r="AE70" s="166">
        <v>0</v>
      </c>
      <c r="AF70" s="163">
        <f t="shared" si="49"/>
        <v>5</v>
      </c>
      <c r="AG70" s="163">
        <f t="shared" si="50"/>
        <v>10</v>
      </c>
      <c r="AH70" s="166">
        <f t="shared" si="51"/>
        <v>15</v>
      </c>
      <c r="AI70" s="163">
        <f t="shared" si="48"/>
        <v>4</v>
      </c>
      <c r="AJ70" s="37" t="s">
        <v>51</v>
      </c>
      <c r="AM70" s="43" t="s">
        <v>225</v>
      </c>
      <c r="AN70" s="20" t="s">
        <v>80</v>
      </c>
    </row>
    <row r="71" spans="2:40" ht="24" x14ac:dyDescent="0.25">
      <c r="B71" s="219" t="s">
        <v>42</v>
      </c>
      <c r="C71" s="220" t="s">
        <v>308</v>
      </c>
      <c r="D71" s="179" t="s">
        <v>232</v>
      </c>
      <c r="E71" s="268"/>
      <c r="F71" s="20" t="s">
        <v>112</v>
      </c>
      <c r="G71" s="132" t="s">
        <v>44</v>
      </c>
      <c r="H71" s="21"/>
      <c r="I71" s="22"/>
      <c r="J71" s="23"/>
      <c r="K71" s="21"/>
      <c r="L71" s="22"/>
      <c r="M71" s="23"/>
      <c r="N71" s="21"/>
      <c r="O71" s="22"/>
      <c r="P71" s="23"/>
      <c r="Q71" s="21"/>
      <c r="R71" s="22"/>
      <c r="S71" s="23"/>
      <c r="T71" s="21"/>
      <c r="U71" s="22"/>
      <c r="V71" s="23"/>
      <c r="W71" s="21">
        <v>0</v>
      </c>
      <c r="X71" s="22">
        <v>5</v>
      </c>
      <c r="Y71" s="23">
        <v>3</v>
      </c>
      <c r="Z71" s="21"/>
      <c r="AA71" s="22"/>
      <c r="AB71" s="23"/>
      <c r="AC71" s="79">
        <v>0</v>
      </c>
      <c r="AD71" s="164">
        <v>0</v>
      </c>
      <c r="AE71" s="166">
        <v>0</v>
      </c>
      <c r="AF71" s="163">
        <f t="shared" si="49"/>
        <v>0</v>
      </c>
      <c r="AG71" s="163">
        <f t="shared" si="50"/>
        <v>5</v>
      </c>
      <c r="AH71" s="166">
        <f t="shared" si="51"/>
        <v>5</v>
      </c>
      <c r="AI71" s="163">
        <f t="shared" si="48"/>
        <v>3</v>
      </c>
      <c r="AJ71" s="37" t="s">
        <v>51</v>
      </c>
    </row>
    <row r="72" spans="2:40" ht="15" customHeight="1" x14ac:dyDescent="0.25">
      <c r="B72" s="219" t="s">
        <v>42</v>
      </c>
      <c r="C72" s="219" t="s">
        <v>307</v>
      </c>
      <c r="D72" s="179" t="s">
        <v>234</v>
      </c>
      <c r="E72" s="266" t="s">
        <v>166</v>
      </c>
      <c r="F72" s="20" t="s">
        <v>114</v>
      </c>
      <c r="G72" s="132" t="s">
        <v>161</v>
      </c>
      <c r="H72" s="21"/>
      <c r="I72" s="22"/>
      <c r="J72" s="23"/>
      <c r="K72" s="21"/>
      <c r="L72" s="22"/>
      <c r="M72" s="23"/>
      <c r="N72" s="21"/>
      <c r="O72" s="22"/>
      <c r="P72" s="23"/>
      <c r="Q72" s="21"/>
      <c r="R72" s="22"/>
      <c r="S72" s="23"/>
      <c r="T72" s="21">
        <v>0</v>
      </c>
      <c r="U72" s="22">
        <v>10</v>
      </c>
      <c r="V72" s="23">
        <v>2</v>
      </c>
      <c r="W72" s="21"/>
      <c r="X72" s="22"/>
      <c r="Y72" s="23"/>
      <c r="Z72" s="21"/>
      <c r="AA72" s="22"/>
      <c r="AB72" s="23"/>
      <c r="AC72" s="79">
        <v>0</v>
      </c>
      <c r="AD72" s="164">
        <v>0</v>
      </c>
      <c r="AE72" s="166">
        <v>0</v>
      </c>
      <c r="AF72" s="163">
        <f t="shared" si="49"/>
        <v>0</v>
      </c>
      <c r="AG72" s="163">
        <f t="shared" si="50"/>
        <v>10</v>
      </c>
      <c r="AH72" s="166">
        <f>SUM(AF72:AG72)</f>
        <v>10</v>
      </c>
      <c r="AI72" s="163">
        <f>J72+M72+P72+S72+V72+Y72+AB72</f>
        <v>2</v>
      </c>
      <c r="AJ72" s="38" t="s">
        <v>51</v>
      </c>
    </row>
    <row r="73" spans="2:40" x14ac:dyDescent="0.25">
      <c r="B73" s="219" t="s">
        <v>42</v>
      </c>
      <c r="C73" s="220" t="s">
        <v>307</v>
      </c>
      <c r="D73" s="43" t="s">
        <v>257</v>
      </c>
      <c r="E73" s="264"/>
      <c r="F73" s="20" t="s">
        <v>110</v>
      </c>
      <c r="G73" s="132" t="s">
        <v>161</v>
      </c>
      <c r="H73" s="21"/>
      <c r="I73" s="22"/>
      <c r="J73" s="23"/>
      <c r="K73" s="21"/>
      <c r="L73" s="22"/>
      <c r="M73" s="23"/>
      <c r="N73" s="21"/>
      <c r="O73" s="22"/>
      <c r="P73" s="23"/>
      <c r="Q73" s="21"/>
      <c r="R73" s="22"/>
      <c r="S73" s="23"/>
      <c r="T73" s="21">
        <v>0</v>
      </c>
      <c r="U73" s="22">
        <v>5</v>
      </c>
      <c r="V73" s="23">
        <v>2</v>
      </c>
      <c r="W73" s="21"/>
      <c r="X73" s="22"/>
      <c r="Y73" s="23"/>
      <c r="Z73" s="21"/>
      <c r="AA73" s="22"/>
      <c r="AB73" s="23"/>
      <c r="AC73" s="79">
        <v>0</v>
      </c>
      <c r="AD73" s="164">
        <v>0</v>
      </c>
      <c r="AE73" s="166">
        <v>0</v>
      </c>
      <c r="AF73" s="163">
        <f t="shared" si="49"/>
        <v>0</v>
      </c>
      <c r="AG73" s="163">
        <f t="shared" si="50"/>
        <v>5</v>
      </c>
      <c r="AH73" s="166">
        <f t="shared" si="51"/>
        <v>5</v>
      </c>
      <c r="AI73" s="163">
        <f t="shared" si="48"/>
        <v>2</v>
      </c>
      <c r="AJ73" s="37" t="s">
        <v>51</v>
      </c>
    </row>
    <row r="74" spans="2:40" x14ac:dyDescent="0.25">
      <c r="B74" s="219" t="s">
        <v>42</v>
      </c>
      <c r="C74" s="220" t="s">
        <v>308</v>
      </c>
      <c r="D74" s="43" t="s">
        <v>236</v>
      </c>
      <c r="E74" s="264"/>
      <c r="F74" s="20" t="s">
        <v>111</v>
      </c>
      <c r="G74" s="132" t="s">
        <v>142</v>
      </c>
      <c r="H74" s="21"/>
      <c r="I74" s="22"/>
      <c r="J74" s="23"/>
      <c r="K74" s="21"/>
      <c r="L74" s="22"/>
      <c r="M74" s="23"/>
      <c r="N74" s="21"/>
      <c r="O74" s="22"/>
      <c r="P74" s="23"/>
      <c r="Q74" s="21"/>
      <c r="R74" s="22"/>
      <c r="S74" s="23"/>
      <c r="T74" s="21"/>
      <c r="U74" s="22"/>
      <c r="V74" s="23"/>
      <c r="W74" s="21">
        <v>0</v>
      </c>
      <c r="X74" s="22">
        <v>10</v>
      </c>
      <c r="Y74" s="23">
        <v>2</v>
      </c>
      <c r="Z74" s="21"/>
      <c r="AA74" s="22"/>
      <c r="AB74" s="23"/>
      <c r="AC74" s="79">
        <v>0</v>
      </c>
      <c r="AD74" s="164">
        <v>0</v>
      </c>
      <c r="AE74" s="166">
        <v>0</v>
      </c>
      <c r="AF74" s="163">
        <f t="shared" si="49"/>
        <v>0</v>
      </c>
      <c r="AG74" s="163">
        <f t="shared" si="50"/>
        <v>10</v>
      </c>
      <c r="AH74" s="166">
        <f t="shared" si="51"/>
        <v>10</v>
      </c>
      <c r="AI74" s="163">
        <f t="shared" si="48"/>
        <v>2</v>
      </c>
      <c r="AJ74" s="37" t="s">
        <v>51</v>
      </c>
    </row>
    <row r="75" spans="2:40" ht="24" x14ac:dyDescent="0.25">
      <c r="B75" s="219" t="s">
        <v>42</v>
      </c>
      <c r="C75" s="219" t="s">
        <v>308</v>
      </c>
      <c r="D75" s="179" t="s">
        <v>237</v>
      </c>
      <c r="E75" s="264"/>
      <c r="F75" s="20" t="s">
        <v>115</v>
      </c>
      <c r="G75" s="132" t="s">
        <v>161</v>
      </c>
      <c r="H75" s="21"/>
      <c r="I75" s="22"/>
      <c r="J75" s="23"/>
      <c r="K75" s="21"/>
      <c r="L75" s="22"/>
      <c r="M75" s="23"/>
      <c r="N75" s="21"/>
      <c r="O75" s="22"/>
      <c r="P75" s="23"/>
      <c r="Q75" s="21"/>
      <c r="R75" s="22"/>
      <c r="S75" s="23"/>
      <c r="T75" s="21"/>
      <c r="U75" s="22"/>
      <c r="V75" s="23"/>
      <c r="W75" s="21">
        <v>0</v>
      </c>
      <c r="X75" s="22">
        <v>10</v>
      </c>
      <c r="Y75" s="23">
        <v>2</v>
      </c>
      <c r="Z75" s="21"/>
      <c r="AA75" s="22"/>
      <c r="AB75" s="23"/>
      <c r="AC75" s="79">
        <v>0</v>
      </c>
      <c r="AD75" s="164">
        <v>0</v>
      </c>
      <c r="AE75" s="166">
        <v>0</v>
      </c>
      <c r="AF75" s="163">
        <f t="shared" si="49"/>
        <v>0</v>
      </c>
      <c r="AG75" s="163">
        <f t="shared" si="50"/>
        <v>10</v>
      </c>
      <c r="AH75" s="166">
        <f t="shared" si="51"/>
        <v>10</v>
      </c>
      <c r="AI75" s="163">
        <f t="shared" si="48"/>
        <v>2</v>
      </c>
      <c r="AJ75" s="38" t="s">
        <v>51</v>
      </c>
    </row>
    <row r="76" spans="2:40" ht="24" x14ac:dyDescent="0.25">
      <c r="B76" s="219" t="s">
        <v>42</v>
      </c>
      <c r="C76" s="219" t="s">
        <v>307</v>
      </c>
      <c r="D76" s="179" t="s">
        <v>238</v>
      </c>
      <c r="E76" s="264"/>
      <c r="F76" s="20" t="s">
        <v>171</v>
      </c>
      <c r="G76" s="132" t="s">
        <v>146</v>
      </c>
      <c r="H76" s="21"/>
      <c r="I76" s="22"/>
      <c r="J76" s="23"/>
      <c r="K76" s="21"/>
      <c r="L76" s="22"/>
      <c r="M76" s="23"/>
      <c r="N76" s="21"/>
      <c r="O76" s="22"/>
      <c r="P76" s="23"/>
      <c r="Q76" s="21"/>
      <c r="R76" s="22"/>
      <c r="S76" s="23"/>
      <c r="T76" s="21">
        <v>0</v>
      </c>
      <c r="U76" s="22">
        <v>10</v>
      </c>
      <c r="V76" s="23">
        <v>2</v>
      </c>
      <c r="W76" s="21"/>
      <c r="X76" s="22"/>
      <c r="Y76" s="23"/>
      <c r="Z76" s="21"/>
      <c r="AA76" s="22"/>
      <c r="AB76" s="23"/>
      <c r="AC76" s="79">
        <v>0</v>
      </c>
      <c r="AD76" s="164">
        <v>0</v>
      </c>
      <c r="AE76" s="166">
        <v>0</v>
      </c>
      <c r="AF76" s="163">
        <f t="shared" si="49"/>
        <v>0</v>
      </c>
      <c r="AG76" s="163">
        <f t="shared" si="50"/>
        <v>10</v>
      </c>
      <c r="AH76" s="166">
        <f t="shared" si="51"/>
        <v>10</v>
      </c>
      <c r="AI76" s="163">
        <f t="shared" si="48"/>
        <v>2</v>
      </c>
      <c r="AJ76" s="38" t="s">
        <v>51</v>
      </c>
      <c r="AK76" s="24"/>
    </row>
    <row r="77" spans="2:40" x14ac:dyDescent="0.25">
      <c r="B77" s="219" t="s">
        <v>42</v>
      </c>
      <c r="C77" s="219" t="s">
        <v>307</v>
      </c>
      <c r="D77" s="179" t="s">
        <v>239</v>
      </c>
      <c r="E77" s="265"/>
      <c r="F77" s="20" t="s">
        <v>116</v>
      </c>
      <c r="G77" s="132" t="s">
        <v>146</v>
      </c>
      <c r="H77" s="21"/>
      <c r="I77" s="22"/>
      <c r="J77" s="23"/>
      <c r="K77" s="21"/>
      <c r="L77" s="22"/>
      <c r="M77" s="23"/>
      <c r="N77" s="21"/>
      <c r="O77" s="22"/>
      <c r="P77" s="23"/>
      <c r="Q77" s="21"/>
      <c r="R77" s="22"/>
      <c r="S77" s="23"/>
      <c r="T77" s="21">
        <v>0</v>
      </c>
      <c r="U77" s="22">
        <v>10</v>
      </c>
      <c r="V77" s="23">
        <v>2</v>
      </c>
      <c r="W77" s="21"/>
      <c r="X77" s="22"/>
      <c r="Y77" s="23"/>
      <c r="Z77" s="21"/>
      <c r="AA77" s="22"/>
      <c r="AB77" s="23"/>
      <c r="AC77" s="79">
        <v>0</v>
      </c>
      <c r="AD77" s="164">
        <v>0</v>
      </c>
      <c r="AE77" s="166">
        <v>0</v>
      </c>
      <c r="AF77" s="163">
        <f t="shared" si="49"/>
        <v>0</v>
      </c>
      <c r="AG77" s="163">
        <f t="shared" si="50"/>
        <v>10</v>
      </c>
      <c r="AH77" s="166">
        <f t="shared" si="51"/>
        <v>10</v>
      </c>
      <c r="AI77" s="185">
        <f t="shared" si="48"/>
        <v>2</v>
      </c>
      <c r="AJ77" s="38" t="s">
        <v>51</v>
      </c>
      <c r="AK77" s="24"/>
    </row>
    <row r="78" spans="2:40" ht="24" x14ac:dyDescent="0.25">
      <c r="B78" s="219" t="s">
        <v>42</v>
      </c>
      <c r="C78" s="220" t="s">
        <v>308</v>
      </c>
      <c r="D78" s="43" t="s">
        <v>199</v>
      </c>
      <c r="E78" s="138"/>
      <c r="F78" s="20" t="s">
        <v>113</v>
      </c>
      <c r="G78" s="132" t="s">
        <v>139</v>
      </c>
      <c r="H78" s="21"/>
      <c r="I78" s="22"/>
      <c r="J78" s="23"/>
      <c r="K78" s="21"/>
      <c r="L78" s="22"/>
      <c r="M78" s="23"/>
      <c r="N78" s="21"/>
      <c r="O78" s="22"/>
      <c r="P78" s="23"/>
      <c r="Q78" s="21"/>
      <c r="R78" s="22"/>
      <c r="S78" s="23"/>
      <c r="T78" s="21"/>
      <c r="U78" s="22"/>
      <c r="V78" s="23"/>
      <c r="W78" s="21">
        <v>0</v>
      </c>
      <c r="X78" s="22">
        <v>30</v>
      </c>
      <c r="Y78" s="23">
        <v>4</v>
      </c>
      <c r="Z78" s="21"/>
      <c r="AA78" s="22"/>
      <c r="AB78" s="23"/>
      <c r="AC78" s="79">
        <v>0</v>
      </c>
      <c r="AD78" s="164">
        <v>0</v>
      </c>
      <c r="AE78" s="166">
        <v>0</v>
      </c>
      <c r="AF78" s="163">
        <f t="shared" si="49"/>
        <v>0</v>
      </c>
      <c r="AG78" s="163">
        <f t="shared" si="50"/>
        <v>30</v>
      </c>
      <c r="AH78" s="166">
        <f>SUM(AF78:AG78)</f>
        <v>30</v>
      </c>
      <c r="AI78" s="163">
        <f>J78+M78+P78+S78+V78+Y78+AB78</f>
        <v>4</v>
      </c>
      <c r="AJ78" s="38" t="s">
        <v>51</v>
      </c>
      <c r="AK78" s="126" t="s">
        <v>301</v>
      </c>
      <c r="AM78" s="43" t="s">
        <v>263</v>
      </c>
      <c r="AN78" s="20" t="s">
        <v>262</v>
      </c>
    </row>
    <row r="79" spans="2:40" x14ac:dyDescent="0.25">
      <c r="B79" s="222"/>
      <c r="C79" s="223"/>
      <c r="D79" s="178"/>
      <c r="E79" s="41"/>
      <c r="F79" s="42" t="s">
        <v>117</v>
      </c>
      <c r="G79" s="42"/>
      <c r="H79" s="61">
        <f t="shared" ref="H79:AA79" si="52">SUM(H68:H78)</f>
        <v>0</v>
      </c>
      <c r="I79" s="61">
        <f t="shared" si="52"/>
        <v>0</v>
      </c>
      <c r="J79" s="61">
        <f t="shared" si="52"/>
        <v>0</v>
      </c>
      <c r="K79" s="61">
        <f t="shared" si="52"/>
        <v>0</v>
      </c>
      <c r="L79" s="61">
        <f t="shared" si="52"/>
        <v>0</v>
      </c>
      <c r="M79" s="61">
        <f t="shared" si="52"/>
        <v>0</v>
      </c>
      <c r="N79" s="61">
        <f t="shared" si="52"/>
        <v>0</v>
      </c>
      <c r="O79" s="61">
        <f t="shared" si="52"/>
        <v>0</v>
      </c>
      <c r="P79" s="61">
        <f t="shared" si="52"/>
        <v>0</v>
      </c>
      <c r="Q79" s="61">
        <f t="shared" si="52"/>
        <v>5</v>
      </c>
      <c r="R79" s="61">
        <f t="shared" si="52"/>
        <v>5</v>
      </c>
      <c r="S79" s="61">
        <f t="shared" si="52"/>
        <v>4</v>
      </c>
      <c r="T79" s="61">
        <f t="shared" si="52"/>
        <v>15</v>
      </c>
      <c r="U79" s="61">
        <f t="shared" si="52"/>
        <v>45</v>
      </c>
      <c r="V79" s="61">
        <f t="shared" si="52"/>
        <v>15</v>
      </c>
      <c r="W79" s="61">
        <f t="shared" si="52"/>
        <v>0</v>
      </c>
      <c r="X79" s="61">
        <f t="shared" si="52"/>
        <v>55</v>
      </c>
      <c r="Y79" s="61">
        <f t="shared" si="52"/>
        <v>11</v>
      </c>
      <c r="Z79" s="61">
        <f t="shared" si="52"/>
        <v>0</v>
      </c>
      <c r="AA79" s="61">
        <f t="shared" si="52"/>
        <v>0</v>
      </c>
      <c r="AB79" s="61">
        <f t="shared" ref="AB79" si="53">SUM(AB68:AB76)</f>
        <v>0</v>
      </c>
      <c r="AC79" s="62">
        <f t="shared" ref="AC79:AD79" si="54">H79+K79+N79+Q79+T79+W79+Z79</f>
        <v>20</v>
      </c>
      <c r="AD79" s="62">
        <f t="shared" si="54"/>
        <v>105</v>
      </c>
      <c r="AE79" s="61">
        <v>0</v>
      </c>
      <c r="AF79" s="86">
        <f>SUM(AF68:AF78)</f>
        <v>20</v>
      </c>
      <c r="AG79" s="86">
        <f>SUM(AG68:AG78)</f>
        <v>105</v>
      </c>
      <c r="AH79" s="62">
        <f t="shared" ref="AH79:AH88" si="55">SUM(AF79:AG79)</f>
        <v>125</v>
      </c>
      <c r="AI79" s="120">
        <f>SUM(AI68:AI78)</f>
        <v>30</v>
      </c>
      <c r="AJ79" s="28"/>
      <c r="AM79" s="208"/>
    </row>
    <row r="80" spans="2:40" ht="15" customHeight="1" x14ac:dyDescent="0.25">
      <c r="B80" s="219" t="s">
        <v>39</v>
      </c>
      <c r="C80" s="220" t="s">
        <v>312</v>
      </c>
      <c r="D80" s="43" t="s">
        <v>240</v>
      </c>
      <c r="E80" s="266" t="s">
        <v>169</v>
      </c>
      <c r="F80" s="20" t="s">
        <v>123</v>
      </c>
      <c r="G80" s="132" t="s">
        <v>141</v>
      </c>
      <c r="H80" s="21"/>
      <c r="I80" s="22"/>
      <c r="J80" s="23"/>
      <c r="K80" s="21"/>
      <c r="L80" s="22"/>
      <c r="M80" s="23"/>
      <c r="N80" s="21"/>
      <c r="O80" s="22"/>
      <c r="P80" s="23"/>
      <c r="Q80" s="21">
        <v>0</v>
      </c>
      <c r="R80" s="22">
        <v>10</v>
      </c>
      <c r="S80" s="23">
        <v>3</v>
      </c>
      <c r="T80" s="21"/>
      <c r="U80" s="22"/>
      <c r="V80" s="23"/>
      <c r="W80" s="21"/>
      <c r="X80" s="22"/>
      <c r="Y80" s="23"/>
      <c r="Z80" s="21"/>
      <c r="AA80" s="22"/>
      <c r="AB80" s="23"/>
      <c r="AC80" s="54">
        <v>0</v>
      </c>
      <c r="AD80" s="55">
        <v>0</v>
      </c>
      <c r="AE80" s="51">
        <v>0</v>
      </c>
      <c r="AF80" s="49">
        <f>H80+K80+N80+Q80+T80+W80+Z80</f>
        <v>0</v>
      </c>
      <c r="AG80" s="49">
        <f>I80+L80+O80+R80+U80+X80+AA80</f>
        <v>10</v>
      </c>
      <c r="AH80" s="46">
        <f t="shared" si="55"/>
        <v>10</v>
      </c>
      <c r="AI80" s="47">
        <f t="shared" ref="AI80:AI88" si="56">J80+M80+P80+S80+V80+Y80+AB80</f>
        <v>3</v>
      </c>
      <c r="AJ80" s="130" t="s">
        <v>51</v>
      </c>
      <c r="AK80" s="127"/>
      <c r="AM80" s="43" t="s">
        <v>179</v>
      </c>
      <c r="AN80" s="20" t="s">
        <v>60</v>
      </c>
    </row>
    <row r="81" spans="2:40" ht="24" x14ac:dyDescent="0.25">
      <c r="B81" s="219" t="s">
        <v>42</v>
      </c>
      <c r="C81" s="220" t="s">
        <v>307</v>
      </c>
      <c r="D81" s="43" t="s">
        <v>241</v>
      </c>
      <c r="E81" s="264"/>
      <c r="F81" s="20" t="s">
        <v>125</v>
      </c>
      <c r="G81" s="132" t="s">
        <v>141</v>
      </c>
      <c r="H81" s="21"/>
      <c r="I81" s="22"/>
      <c r="J81" s="23"/>
      <c r="K81" s="21"/>
      <c r="L81" s="22"/>
      <c r="M81" s="23"/>
      <c r="N81" s="21"/>
      <c r="O81" s="22"/>
      <c r="P81" s="23"/>
      <c r="Q81" s="21"/>
      <c r="R81" s="22"/>
      <c r="S81" s="23"/>
      <c r="T81" s="21">
        <v>5</v>
      </c>
      <c r="U81" s="22">
        <v>10</v>
      </c>
      <c r="V81" s="23">
        <v>4</v>
      </c>
      <c r="W81" s="21"/>
      <c r="X81" s="22"/>
      <c r="Y81" s="23"/>
      <c r="Z81" s="21"/>
      <c r="AA81" s="22"/>
      <c r="AB81" s="23"/>
      <c r="AC81" s="54">
        <v>0</v>
      </c>
      <c r="AD81" s="55">
        <v>0</v>
      </c>
      <c r="AE81" s="51">
        <v>0</v>
      </c>
      <c r="AF81" s="56">
        <f t="shared" ref="AF81:AF88" si="57">H81+K81+N81+Q81+T81+W81+Z81</f>
        <v>5</v>
      </c>
      <c r="AG81" s="56">
        <f t="shared" ref="AG81:AG89" si="58">I81+L81+O81+R81+U81+X81+AA81</f>
        <v>10</v>
      </c>
      <c r="AH81" s="53">
        <f>SUM(AF81:AG81)</f>
        <v>15</v>
      </c>
      <c r="AI81" s="54">
        <f>J81+M81+P81+S81+V81+Y81+AB81</f>
        <v>4</v>
      </c>
      <c r="AJ81" s="129" t="s">
        <v>51</v>
      </c>
      <c r="AK81" s="127"/>
      <c r="AM81" s="43"/>
      <c r="AN81" s="20"/>
    </row>
    <row r="82" spans="2:40" ht="24" x14ac:dyDescent="0.25">
      <c r="B82" s="219" t="s">
        <v>42</v>
      </c>
      <c r="C82" s="220" t="s">
        <v>307</v>
      </c>
      <c r="D82" s="43" t="s">
        <v>242</v>
      </c>
      <c r="E82" s="265"/>
      <c r="F82" s="20" t="s">
        <v>126</v>
      </c>
      <c r="G82" s="132" t="s">
        <v>141</v>
      </c>
      <c r="H82" s="21"/>
      <c r="I82" s="22"/>
      <c r="J82" s="23"/>
      <c r="K82" s="21"/>
      <c r="L82" s="22"/>
      <c r="M82" s="23"/>
      <c r="N82" s="21"/>
      <c r="O82" s="22"/>
      <c r="P82" s="23"/>
      <c r="Q82" s="21"/>
      <c r="R82" s="22"/>
      <c r="S82" s="23"/>
      <c r="T82" s="21">
        <v>10</v>
      </c>
      <c r="U82" s="22">
        <v>5</v>
      </c>
      <c r="V82" s="23">
        <v>3</v>
      </c>
      <c r="W82" s="21"/>
      <c r="X82" s="22"/>
      <c r="Y82" s="23"/>
      <c r="Z82" s="21"/>
      <c r="AA82" s="22"/>
      <c r="AB82" s="23"/>
      <c r="AC82" s="54">
        <v>0</v>
      </c>
      <c r="AD82" s="55">
        <v>0</v>
      </c>
      <c r="AE82" s="51">
        <v>0</v>
      </c>
      <c r="AF82" s="56">
        <f t="shared" si="57"/>
        <v>10</v>
      </c>
      <c r="AG82" s="56">
        <f t="shared" si="58"/>
        <v>5</v>
      </c>
      <c r="AH82" s="53">
        <f>SUM(AF82:AG82)</f>
        <v>15</v>
      </c>
      <c r="AI82" s="54">
        <f>J82+M82+P82+S82+V82+Y82+AB82</f>
        <v>3</v>
      </c>
      <c r="AJ82" s="129" t="s">
        <v>52</v>
      </c>
      <c r="AK82" s="127"/>
      <c r="AM82" s="43" t="s">
        <v>215</v>
      </c>
      <c r="AN82" s="20" t="s">
        <v>98</v>
      </c>
    </row>
    <row r="83" spans="2:40" ht="24" customHeight="1" x14ac:dyDescent="0.25">
      <c r="B83" s="219" t="s">
        <v>39</v>
      </c>
      <c r="C83" s="220" t="s">
        <v>312</v>
      </c>
      <c r="D83" s="43" t="s">
        <v>243</v>
      </c>
      <c r="E83" s="266" t="s">
        <v>296</v>
      </c>
      <c r="F83" s="20" t="s">
        <v>124</v>
      </c>
      <c r="G83" s="132" t="s">
        <v>141</v>
      </c>
      <c r="H83" s="21"/>
      <c r="I83" s="22"/>
      <c r="J83" s="23"/>
      <c r="K83" s="21"/>
      <c r="L83" s="22"/>
      <c r="M83" s="23"/>
      <c r="N83" s="21"/>
      <c r="O83" s="22"/>
      <c r="P83" s="23"/>
      <c r="Q83" s="21">
        <v>0</v>
      </c>
      <c r="R83" s="22">
        <v>10</v>
      </c>
      <c r="S83" s="23">
        <v>4</v>
      </c>
      <c r="T83" s="21"/>
      <c r="U83" s="22"/>
      <c r="V83" s="23"/>
      <c r="W83" s="21"/>
      <c r="X83" s="22"/>
      <c r="Y83" s="23"/>
      <c r="Z83" s="21"/>
      <c r="AA83" s="22"/>
      <c r="AB83" s="23"/>
      <c r="AC83" s="54">
        <v>0</v>
      </c>
      <c r="AD83" s="55">
        <v>0</v>
      </c>
      <c r="AE83" s="51">
        <v>0</v>
      </c>
      <c r="AF83" s="56">
        <f t="shared" si="57"/>
        <v>0</v>
      </c>
      <c r="AG83" s="56">
        <f t="shared" si="58"/>
        <v>10</v>
      </c>
      <c r="AH83" s="53">
        <f t="shared" si="55"/>
        <v>10</v>
      </c>
      <c r="AI83" s="54">
        <f t="shared" si="56"/>
        <v>4</v>
      </c>
      <c r="AJ83" s="129" t="s">
        <v>51</v>
      </c>
      <c r="AK83" s="127"/>
      <c r="AM83" s="43" t="s">
        <v>176</v>
      </c>
      <c r="AN83" s="20" t="s">
        <v>129</v>
      </c>
    </row>
    <row r="84" spans="2:40" ht="24" x14ac:dyDescent="0.25">
      <c r="B84" s="219" t="s">
        <v>42</v>
      </c>
      <c r="C84" s="220" t="s">
        <v>308</v>
      </c>
      <c r="D84" s="43" t="s">
        <v>200</v>
      </c>
      <c r="E84" s="267"/>
      <c r="F84" s="20" t="s">
        <v>127</v>
      </c>
      <c r="G84" s="132" t="s">
        <v>160</v>
      </c>
      <c r="H84" s="21"/>
      <c r="I84" s="22"/>
      <c r="J84" s="23"/>
      <c r="K84" s="21"/>
      <c r="L84" s="22"/>
      <c r="M84" s="23"/>
      <c r="N84" s="21"/>
      <c r="O84" s="22"/>
      <c r="P84" s="23"/>
      <c r="Q84" s="21"/>
      <c r="R84" s="22"/>
      <c r="S84" s="23"/>
      <c r="T84" s="21"/>
      <c r="U84" s="22"/>
      <c r="V84" s="23"/>
      <c r="W84" s="21">
        <v>5</v>
      </c>
      <c r="X84" s="22">
        <v>5</v>
      </c>
      <c r="Y84" s="23">
        <v>3</v>
      </c>
      <c r="Z84" s="21"/>
      <c r="AA84" s="22"/>
      <c r="AB84" s="23"/>
      <c r="AC84" s="54">
        <v>0</v>
      </c>
      <c r="AD84" s="55">
        <v>0</v>
      </c>
      <c r="AE84" s="51">
        <v>0</v>
      </c>
      <c r="AF84" s="56">
        <f t="shared" si="57"/>
        <v>5</v>
      </c>
      <c r="AG84" s="56">
        <f t="shared" si="58"/>
        <v>5</v>
      </c>
      <c r="AH84" s="53">
        <f t="shared" si="55"/>
        <v>10</v>
      </c>
      <c r="AI84" s="54">
        <f t="shared" si="56"/>
        <v>3</v>
      </c>
      <c r="AJ84" s="129" t="s">
        <v>51</v>
      </c>
      <c r="AK84" s="127"/>
      <c r="AM84" s="43" t="s">
        <v>252</v>
      </c>
      <c r="AN84" s="20" t="s">
        <v>93</v>
      </c>
    </row>
    <row r="85" spans="2:40" ht="24" x14ac:dyDescent="0.25">
      <c r="B85" s="219" t="s">
        <v>42</v>
      </c>
      <c r="C85" s="220" t="s">
        <v>308</v>
      </c>
      <c r="D85" s="43" t="s">
        <v>244</v>
      </c>
      <c r="E85" s="267"/>
      <c r="F85" s="20" t="s">
        <v>128</v>
      </c>
      <c r="G85" s="132" t="s">
        <v>160</v>
      </c>
      <c r="H85" s="21"/>
      <c r="I85" s="22"/>
      <c r="J85" s="23"/>
      <c r="K85" s="21"/>
      <c r="L85" s="22"/>
      <c r="M85" s="23"/>
      <c r="N85" s="21"/>
      <c r="O85" s="22"/>
      <c r="P85" s="23"/>
      <c r="Q85" s="21"/>
      <c r="R85" s="22"/>
      <c r="S85" s="23"/>
      <c r="T85" s="21"/>
      <c r="U85" s="22"/>
      <c r="V85" s="23"/>
      <c r="W85" s="21">
        <v>0</v>
      </c>
      <c r="X85" s="22">
        <v>5</v>
      </c>
      <c r="Y85" s="23">
        <v>3</v>
      </c>
      <c r="Z85" s="21"/>
      <c r="AA85" s="22"/>
      <c r="AB85" s="23"/>
      <c r="AC85" s="54">
        <v>0</v>
      </c>
      <c r="AD85" s="55">
        <v>0</v>
      </c>
      <c r="AE85" s="51">
        <v>0</v>
      </c>
      <c r="AF85" s="56">
        <f t="shared" si="57"/>
        <v>0</v>
      </c>
      <c r="AG85" s="56">
        <f t="shared" si="58"/>
        <v>5</v>
      </c>
      <c r="AH85" s="53">
        <f t="shared" si="55"/>
        <v>5</v>
      </c>
      <c r="AI85" s="54">
        <f t="shared" si="56"/>
        <v>3</v>
      </c>
      <c r="AJ85" s="129" t="s">
        <v>51</v>
      </c>
      <c r="AK85" s="127"/>
      <c r="AM85" s="43" t="s">
        <v>227</v>
      </c>
      <c r="AN85" s="20" t="s">
        <v>82</v>
      </c>
    </row>
    <row r="86" spans="2:40" x14ac:dyDescent="0.25">
      <c r="B86" s="219" t="s">
        <v>42</v>
      </c>
      <c r="C86" s="220" t="s">
        <v>307</v>
      </c>
      <c r="D86" s="43" t="s">
        <v>235</v>
      </c>
      <c r="E86" s="268"/>
      <c r="F86" s="20" t="s">
        <v>110</v>
      </c>
      <c r="G86" s="132" t="s">
        <v>161</v>
      </c>
      <c r="H86" s="21"/>
      <c r="I86" s="22"/>
      <c r="J86" s="23"/>
      <c r="K86" s="21"/>
      <c r="L86" s="22"/>
      <c r="M86" s="23"/>
      <c r="N86" s="21"/>
      <c r="O86" s="22"/>
      <c r="P86" s="23"/>
      <c r="Q86" s="21"/>
      <c r="R86" s="22"/>
      <c r="S86" s="23"/>
      <c r="T86" s="21">
        <v>0</v>
      </c>
      <c r="U86" s="22">
        <v>5</v>
      </c>
      <c r="V86" s="23">
        <v>2</v>
      </c>
      <c r="W86" s="21"/>
      <c r="X86" s="22"/>
      <c r="Y86" s="23"/>
      <c r="Z86" s="21"/>
      <c r="AA86" s="22"/>
      <c r="AB86" s="23"/>
      <c r="AC86" s="54">
        <v>0</v>
      </c>
      <c r="AD86" s="55">
        <v>0</v>
      </c>
      <c r="AE86" s="51">
        <v>0</v>
      </c>
      <c r="AF86" s="56">
        <f t="shared" si="57"/>
        <v>0</v>
      </c>
      <c r="AG86" s="56">
        <f t="shared" si="58"/>
        <v>5</v>
      </c>
      <c r="AH86" s="53">
        <f t="shared" si="55"/>
        <v>5</v>
      </c>
      <c r="AI86" s="54">
        <f t="shared" si="56"/>
        <v>2</v>
      </c>
      <c r="AJ86" s="37" t="s">
        <v>51</v>
      </c>
      <c r="AM86" s="208"/>
    </row>
    <row r="87" spans="2:40" ht="15" customHeight="1" x14ac:dyDescent="0.25">
      <c r="B87" s="219" t="s">
        <v>42</v>
      </c>
      <c r="C87" s="219" t="s">
        <v>307</v>
      </c>
      <c r="D87" s="179" t="s">
        <v>245</v>
      </c>
      <c r="E87" s="263" t="s">
        <v>162</v>
      </c>
      <c r="F87" s="168" t="s">
        <v>172</v>
      </c>
      <c r="G87" s="132" t="s">
        <v>161</v>
      </c>
      <c r="H87" s="30"/>
      <c r="I87" s="24"/>
      <c r="J87" s="33"/>
      <c r="K87" s="30"/>
      <c r="L87" s="24"/>
      <c r="M87" s="33"/>
      <c r="Q87" s="21"/>
      <c r="R87" s="22"/>
      <c r="S87" s="23"/>
      <c r="T87" s="21">
        <v>0</v>
      </c>
      <c r="U87" s="22">
        <v>10</v>
      </c>
      <c r="V87" s="23">
        <v>2</v>
      </c>
      <c r="W87" s="21"/>
      <c r="X87" s="22"/>
      <c r="Y87" s="23"/>
      <c r="Z87" s="195"/>
      <c r="AA87" s="200"/>
      <c r="AB87" s="33"/>
      <c r="AC87" s="54">
        <v>0</v>
      </c>
      <c r="AD87" s="55">
        <v>0</v>
      </c>
      <c r="AE87" s="51">
        <v>0</v>
      </c>
      <c r="AF87" s="56">
        <f t="shared" si="57"/>
        <v>0</v>
      </c>
      <c r="AG87" s="56">
        <f t="shared" si="58"/>
        <v>10</v>
      </c>
      <c r="AH87" s="53">
        <f t="shared" si="55"/>
        <v>10</v>
      </c>
      <c r="AI87" s="54">
        <f t="shared" si="56"/>
        <v>2</v>
      </c>
      <c r="AJ87" s="38" t="s">
        <v>51</v>
      </c>
      <c r="AM87" s="208"/>
    </row>
    <row r="88" spans="2:40" x14ac:dyDescent="0.25">
      <c r="B88" s="219" t="s">
        <v>42</v>
      </c>
      <c r="C88" s="219" t="s">
        <v>308</v>
      </c>
      <c r="D88" s="179" t="s">
        <v>246</v>
      </c>
      <c r="E88" s="265"/>
      <c r="F88" s="168" t="s">
        <v>173</v>
      </c>
      <c r="G88" s="132" t="s">
        <v>161</v>
      </c>
      <c r="H88" s="30"/>
      <c r="I88" s="24"/>
      <c r="J88" s="33"/>
      <c r="K88" s="30"/>
      <c r="L88" s="24"/>
      <c r="M88" s="33"/>
      <c r="Q88" s="21"/>
      <c r="R88" s="22"/>
      <c r="S88" s="23"/>
      <c r="T88" s="21"/>
      <c r="U88" s="22"/>
      <c r="V88" s="23"/>
      <c r="W88" s="21">
        <v>0</v>
      </c>
      <c r="X88" s="22">
        <v>10</v>
      </c>
      <c r="Y88" s="23">
        <v>2</v>
      </c>
      <c r="Z88" s="195"/>
      <c r="AA88" s="200"/>
      <c r="AB88" s="33"/>
      <c r="AC88" s="54">
        <v>0</v>
      </c>
      <c r="AD88" s="55">
        <v>0</v>
      </c>
      <c r="AE88" s="51">
        <v>0</v>
      </c>
      <c r="AF88" s="56">
        <f t="shared" si="57"/>
        <v>0</v>
      </c>
      <c r="AG88" s="56">
        <f t="shared" si="58"/>
        <v>10</v>
      </c>
      <c r="AH88" s="53">
        <f t="shared" si="55"/>
        <v>10</v>
      </c>
      <c r="AI88" s="54">
        <f t="shared" si="56"/>
        <v>2</v>
      </c>
      <c r="AJ88" s="38" t="s">
        <v>51</v>
      </c>
      <c r="AM88" s="43" t="s">
        <v>245</v>
      </c>
      <c r="AN88" s="28" t="s">
        <v>261</v>
      </c>
    </row>
    <row r="89" spans="2:40" ht="24" x14ac:dyDescent="0.25">
      <c r="B89" s="17" t="s">
        <v>42</v>
      </c>
      <c r="C89" s="11" t="s">
        <v>308</v>
      </c>
      <c r="D89" s="43" t="s">
        <v>199</v>
      </c>
      <c r="E89" s="37"/>
      <c r="F89" s="20" t="s">
        <v>113</v>
      </c>
      <c r="G89" s="132" t="s">
        <v>139</v>
      </c>
      <c r="H89" s="21"/>
      <c r="I89" s="22"/>
      <c r="J89" s="23"/>
      <c r="K89" s="21"/>
      <c r="L89" s="22"/>
      <c r="M89" s="23"/>
      <c r="N89" s="21"/>
      <c r="O89" s="22"/>
      <c r="P89" s="23"/>
      <c r="Q89" s="21"/>
      <c r="R89" s="22"/>
      <c r="S89" s="23"/>
      <c r="T89" s="21"/>
      <c r="U89" s="22"/>
      <c r="V89" s="23"/>
      <c r="W89" s="21">
        <v>0</v>
      </c>
      <c r="X89" s="22">
        <v>30</v>
      </c>
      <c r="Y89" s="23">
        <v>4</v>
      </c>
      <c r="Z89" s="21"/>
      <c r="AA89" s="22"/>
      <c r="AB89" s="23"/>
      <c r="AC89" s="54">
        <v>0</v>
      </c>
      <c r="AD89" s="55">
        <v>0</v>
      </c>
      <c r="AE89" s="51">
        <v>0</v>
      </c>
      <c r="AF89" s="93">
        <f>H89+K89+N89+Q89+T89+W89+Z89</f>
        <v>0</v>
      </c>
      <c r="AG89" s="93">
        <f t="shared" si="58"/>
        <v>30</v>
      </c>
      <c r="AH89" s="53">
        <f>SUM(AF89:AG89)</f>
        <v>30</v>
      </c>
      <c r="AI89" s="51">
        <f>J89+M89+P89+S89+V89+Y89+AB89</f>
        <v>4</v>
      </c>
      <c r="AJ89" s="129" t="s">
        <v>51</v>
      </c>
      <c r="AK89" s="126" t="s">
        <v>301</v>
      </c>
      <c r="AM89" s="43" t="s">
        <v>263</v>
      </c>
      <c r="AN89" s="20" t="s">
        <v>262</v>
      </c>
    </row>
    <row r="90" spans="2:40" x14ac:dyDescent="0.25">
      <c r="B90" s="40"/>
      <c r="C90" s="41"/>
      <c r="D90" s="178"/>
      <c r="E90" s="41"/>
      <c r="F90" s="42" t="s">
        <v>130</v>
      </c>
      <c r="G90" s="42"/>
      <c r="H90" s="61">
        <f t="shared" ref="H90:AB90" si="59">SUM(H80:H89)</f>
        <v>0</v>
      </c>
      <c r="I90" s="61">
        <f t="shared" si="59"/>
        <v>0</v>
      </c>
      <c r="J90" s="61">
        <f t="shared" si="59"/>
        <v>0</v>
      </c>
      <c r="K90" s="61">
        <f t="shared" si="59"/>
        <v>0</v>
      </c>
      <c r="L90" s="61">
        <f t="shared" si="59"/>
        <v>0</v>
      </c>
      <c r="M90" s="61">
        <f t="shared" si="59"/>
        <v>0</v>
      </c>
      <c r="N90" s="61">
        <f t="shared" si="59"/>
        <v>0</v>
      </c>
      <c r="O90" s="61">
        <f t="shared" si="59"/>
        <v>0</v>
      </c>
      <c r="P90" s="61">
        <f t="shared" si="59"/>
        <v>0</v>
      </c>
      <c r="Q90" s="61">
        <f t="shared" si="59"/>
        <v>0</v>
      </c>
      <c r="R90" s="61">
        <f t="shared" si="59"/>
        <v>20</v>
      </c>
      <c r="S90" s="61">
        <f t="shared" si="59"/>
        <v>7</v>
      </c>
      <c r="T90" s="61">
        <f t="shared" si="59"/>
        <v>15</v>
      </c>
      <c r="U90" s="61">
        <f t="shared" si="59"/>
        <v>30</v>
      </c>
      <c r="V90" s="61">
        <f t="shared" si="59"/>
        <v>11</v>
      </c>
      <c r="W90" s="61">
        <f t="shared" si="59"/>
        <v>5</v>
      </c>
      <c r="X90" s="61">
        <f t="shared" si="59"/>
        <v>50</v>
      </c>
      <c r="Y90" s="61">
        <f t="shared" si="59"/>
        <v>12</v>
      </c>
      <c r="Z90" s="61">
        <f t="shared" si="59"/>
        <v>0</v>
      </c>
      <c r="AA90" s="61">
        <f t="shared" si="59"/>
        <v>0</v>
      </c>
      <c r="AB90" s="61">
        <f t="shared" si="59"/>
        <v>0</v>
      </c>
      <c r="AC90" s="62">
        <f t="shared" ref="AC90:AD94" si="60">H90+K90+N90+Q90+T90+W90+Z90</f>
        <v>20</v>
      </c>
      <c r="AD90" s="62">
        <f t="shared" si="60"/>
        <v>100</v>
      </c>
      <c r="AE90" s="61">
        <v>15</v>
      </c>
      <c r="AF90" s="59">
        <f>SUM(AF80:AF89)</f>
        <v>20</v>
      </c>
      <c r="AG90" s="59">
        <f>SUM(AG80:AG89)</f>
        <v>100</v>
      </c>
      <c r="AH90" s="62">
        <f t="shared" ref="AH90:AH94" si="61">SUM(AF90:AG90)</f>
        <v>120</v>
      </c>
      <c r="AI90" s="120">
        <f>SUM(AI80:AI89)</f>
        <v>30</v>
      </c>
      <c r="AJ90" s="28"/>
    </row>
    <row r="91" spans="2:40" x14ac:dyDescent="0.25">
      <c r="B91" s="17" t="s">
        <v>42</v>
      </c>
      <c r="C91" s="11" t="s">
        <v>308</v>
      </c>
      <c r="D91" s="18" t="s">
        <v>201</v>
      </c>
      <c r="E91" s="117"/>
      <c r="F91" s="105" t="s">
        <v>131</v>
      </c>
      <c r="G91" s="134"/>
      <c r="H91" s="21"/>
      <c r="I91" s="22"/>
      <c r="J91" s="23"/>
      <c r="K91" s="21"/>
      <c r="L91" s="22"/>
      <c r="M91" s="23"/>
      <c r="N91" s="21"/>
      <c r="O91" s="22"/>
      <c r="P91" s="23"/>
      <c r="Q91" s="21"/>
      <c r="R91" s="22"/>
      <c r="S91" s="23"/>
      <c r="T91" s="21"/>
      <c r="U91" s="22"/>
      <c r="V91" s="23"/>
      <c r="W91" s="21">
        <v>0</v>
      </c>
      <c r="X91" s="22">
        <v>0</v>
      </c>
      <c r="Y91" s="23">
        <v>10</v>
      </c>
      <c r="Z91" s="21"/>
      <c r="AA91" s="22"/>
      <c r="AB91" s="23"/>
      <c r="AC91" s="113">
        <f t="shared" si="60"/>
        <v>0</v>
      </c>
      <c r="AD91" s="114">
        <f t="shared" si="60"/>
        <v>0</v>
      </c>
      <c r="AE91" s="61"/>
      <c r="AF91" s="49">
        <f>H91+K91+N91+Q91+T91+W91+Z91</f>
        <v>0</v>
      </c>
      <c r="AG91" s="49">
        <f>I91+L91+O91+R91+U91+X91+AA91</f>
        <v>0</v>
      </c>
      <c r="AH91" s="61">
        <f t="shared" si="61"/>
        <v>0</v>
      </c>
      <c r="AI91" s="120">
        <f t="shared" ref="AI91:AI92" si="62">J91+M91+P91+S91+V91+Y91+AB91</f>
        <v>10</v>
      </c>
      <c r="AJ91" s="28" t="s">
        <v>122</v>
      </c>
      <c r="AM91" s="43" t="s">
        <v>180</v>
      </c>
      <c r="AN91" s="20" t="s">
        <v>61</v>
      </c>
    </row>
    <row r="92" spans="2:40" ht="15.75" thickBot="1" x14ac:dyDescent="0.3">
      <c r="B92" s="40"/>
      <c r="C92" s="41"/>
      <c r="D92" s="41"/>
      <c r="E92" s="41"/>
      <c r="F92" s="65" t="s">
        <v>132</v>
      </c>
      <c r="G92" s="65"/>
      <c r="H92" s="71">
        <v>0</v>
      </c>
      <c r="I92" s="72">
        <v>10</v>
      </c>
      <c r="J92" s="73">
        <v>2</v>
      </c>
      <c r="K92" s="71"/>
      <c r="L92" s="72"/>
      <c r="M92" s="73"/>
      <c r="N92" s="71"/>
      <c r="O92" s="72"/>
      <c r="P92" s="73"/>
      <c r="Q92" s="71">
        <v>0</v>
      </c>
      <c r="R92" s="72">
        <v>20</v>
      </c>
      <c r="S92" s="73">
        <v>4</v>
      </c>
      <c r="T92" s="71">
        <v>0</v>
      </c>
      <c r="U92" s="72">
        <v>20</v>
      </c>
      <c r="V92" s="73">
        <v>4</v>
      </c>
      <c r="W92" s="71"/>
      <c r="X92" s="72"/>
      <c r="Y92" s="73"/>
      <c r="Z92" s="71"/>
      <c r="AA92" s="72"/>
      <c r="AB92" s="73"/>
      <c r="AC92" s="113">
        <f t="shared" si="60"/>
        <v>0</v>
      </c>
      <c r="AD92" s="114">
        <f t="shared" si="60"/>
        <v>50</v>
      </c>
      <c r="AE92" s="62">
        <v>15</v>
      </c>
      <c r="AF92" s="61">
        <f t="shared" ref="AF92" si="63">AC92*AE92</f>
        <v>0</v>
      </c>
      <c r="AG92" s="61">
        <f t="shared" ref="AG92" si="64">AD92*AE92</f>
        <v>750</v>
      </c>
      <c r="AH92" s="61">
        <f t="shared" si="61"/>
        <v>750</v>
      </c>
      <c r="AI92" s="121">
        <f t="shared" si="62"/>
        <v>10</v>
      </c>
      <c r="AJ92" s="28"/>
    </row>
    <row r="93" spans="2:40" ht="24.75" thickBot="1" x14ac:dyDescent="0.3">
      <c r="B93" s="40"/>
      <c r="C93" s="41"/>
      <c r="D93" s="41"/>
      <c r="E93" s="41"/>
      <c r="F93" s="118" t="s">
        <v>134</v>
      </c>
      <c r="G93" s="118"/>
      <c r="H93" s="78">
        <f t="shared" ref="H93:AB93" si="65">H92+H91+H79+H67</f>
        <v>75</v>
      </c>
      <c r="I93" s="78">
        <f t="shared" si="65"/>
        <v>55</v>
      </c>
      <c r="J93" s="78">
        <f t="shared" si="65"/>
        <v>31</v>
      </c>
      <c r="K93" s="78">
        <f t="shared" si="65"/>
        <v>70</v>
      </c>
      <c r="L93" s="78">
        <f t="shared" si="65"/>
        <v>70</v>
      </c>
      <c r="M93" s="78">
        <f t="shared" si="65"/>
        <v>29</v>
      </c>
      <c r="N93" s="78">
        <f t="shared" si="65"/>
        <v>65</v>
      </c>
      <c r="O93" s="78">
        <f t="shared" si="65"/>
        <v>80</v>
      </c>
      <c r="P93" s="78">
        <f t="shared" si="65"/>
        <v>29</v>
      </c>
      <c r="Q93" s="78">
        <f t="shared" si="65"/>
        <v>10</v>
      </c>
      <c r="R93" s="78">
        <f t="shared" si="65"/>
        <v>100</v>
      </c>
      <c r="S93" s="78">
        <f t="shared" si="65"/>
        <v>27</v>
      </c>
      <c r="T93" s="78">
        <f t="shared" si="65"/>
        <v>50</v>
      </c>
      <c r="U93" s="78">
        <f t="shared" si="65"/>
        <v>105</v>
      </c>
      <c r="V93" s="78">
        <f t="shared" si="65"/>
        <v>33</v>
      </c>
      <c r="W93" s="78">
        <f t="shared" si="65"/>
        <v>10</v>
      </c>
      <c r="X93" s="78">
        <f t="shared" si="65"/>
        <v>95</v>
      </c>
      <c r="Y93" s="78">
        <f t="shared" si="65"/>
        <v>31</v>
      </c>
      <c r="Z93" s="78">
        <f t="shared" si="65"/>
        <v>0</v>
      </c>
      <c r="AA93" s="78">
        <f t="shared" si="65"/>
        <v>135</v>
      </c>
      <c r="AB93" s="78">
        <f t="shared" si="65"/>
        <v>30</v>
      </c>
      <c r="AC93" s="113">
        <f t="shared" si="60"/>
        <v>280</v>
      </c>
      <c r="AD93" s="114">
        <f t="shared" si="60"/>
        <v>640</v>
      </c>
      <c r="AE93" s="62">
        <v>15</v>
      </c>
      <c r="AF93" s="28">
        <f>AF92+AF91+AF79+AF67</f>
        <v>280</v>
      </c>
      <c r="AG93" s="28">
        <f>AG92+AG91+AG79+AG67</f>
        <v>1340</v>
      </c>
      <c r="AH93" s="40">
        <f t="shared" si="61"/>
        <v>1620</v>
      </c>
      <c r="AI93" s="201">
        <f>AI92+AI91+AI79+AI67</f>
        <v>210</v>
      </c>
      <c r="AJ93" s="31"/>
    </row>
    <row r="94" spans="2:40" ht="24.75" thickBot="1" x14ac:dyDescent="0.3">
      <c r="B94" s="40"/>
      <c r="C94" s="41"/>
      <c r="D94" s="41"/>
      <c r="E94" s="41"/>
      <c r="F94" s="118" t="s">
        <v>135</v>
      </c>
      <c r="G94" s="135"/>
      <c r="H94" s="71">
        <f t="shared" ref="H94:AB94" si="66">H92+H91+H90+H67</f>
        <v>75</v>
      </c>
      <c r="I94" s="71">
        <f t="shared" si="66"/>
        <v>55</v>
      </c>
      <c r="J94" s="71">
        <f t="shared" si="66"/>
        <v>31</v>
      </c>
      <c r="K94" s="71">
        <f t="shared" si="66"/>
        <v>70</v>
      </c>
      <c r="L94" s="71">
        <f t="shared" si="66"/>
        <v>70</v>
      </c>
      <c r="M94" s="71">
        <f t="shared" si="66"/>
        <v>29</v>
      </c>
      <c r="N94" s="71">
        <f t="shared" si="66"/>
        <v>65</v>
      </c>
      <c r="O94" s="71">
        <f t="shared" si="66"/>
        <v>80</v>
      </c>
      <c r="P94" s="71">
        <f t="shared" si="66"/>
        <v>29</v>
      </c>
      <c r="Q94" s="71">
        <f t="shared" si="66"/>
        <v>5</v>
      </c>
      <c r="R94" s="71">
        <f t="shared" si="66"/>
        <v>115</v>
      </c>
      <c r="S94" s="71">
        <f t="shared" si="66"/>
        <v>30</v>
      </c>
      <c r="T94" s="71">
        <f t="shared" si="66"/>
        <v>50</v>
      </c>
      <c r="U94" s="71">
        <f t="shared" si="66"/>
        <v>90</v>
      </c>
      <c r="V94" s="71">
        <f t="shared" si="66"/>
        <v>29</v>
      </c>
      <c r="W94" s="71">
        <f t="shared" si="66"/>
        <v>15</v>
      </c>
      <c r="X94" s="71">
        <f t="shared" si="66"/>
        <v>90</v>
      </c>
      <c r="Y94" s="71">
        <f t="shared" si="66"/>
        <v>32</v>
      </c>
      <c r="Z94" s="71">
        <f t="shared" si="66"/>
        <v>0</v>
      </c>
      <c r="AA94" s="71">
        <f t="shared" si="66"/>
        <v>135</v>
      </c>
      <c r="AB94" s="71">
        <f t="shared" si="66"/>
        <v>30</v>
      </c>
      <c r="AC94" s="113">
        <f t="shared" si="60"/>
        <v>280</v>
      </c>
      <c r="AD94" s="114">
        <f t="shared" si="60"/>
        <v>635</v>
      </c>
      <c r="AE94" s="62">
        <v>15</v>
      </c>
      <c r="AF94" s="28">
        <f>AF92+AF91+AF90+AF67</f>
        <v>280</v>
      </c>
      <c r="AG94" s="28">
        <f>AG92+AG91+AG90+AG67</f>
        <v>1335</v>
      </c>
      <c r="AH94" s="40">
        <f t="shared" si="61"/>
        <v>1615</v>
      </c>
      <c r="AI94" s="201">
        <f>AI92+AI91+AI90+AI67</f>
        <v>210</v>
      </c>
      <c r="AJ94" s="31"/>
    </row>
  </sheetData>
  <autoFilter ref="A2:AO94"/>
  <mergeCells count="23">
    <mergeCell ref="E9:E11"/>
    <mergeCell ref="A1:AN1"/>
    <mergeCell ref="E3:E5"/>
    <mergeCell ref="E6:E8"/>
    <mergeCell ref="E12:E13"/>
    <mergeCell ref="E14:E16"/>
    <mergeCell ref="E18:E22"/>
    <mergeCell ref="E23:E24"/>
    <mergeCell ref="E25:E28"/>
    <mergeCell ref="E30:E31"/>
    <mergeCell ref="E32:E33"/>
    <mergeCell ref="E36:E39"/>
    <mergeCell ref="E40:E44"/>
    <mergeCell ref="E46:E47"/>
    <mergeCell ref="E48:E51"/>
    <mergeCell ref="E52:E54"/>
    <mergeCell ref="E56:E59"/>
    <mergeCell ref="E61:E62"/>
    <mergeCell ref="E69:E71"/>
    <mergeCell ref="E87:E88"/>
    <mergeCell ref="E72:E77"/>
    <mergeCell ref="E80:E82"/>
    <mergeCell ref="E83:E86"/>
  </mergeCells>
  <pageMargins left="0.7" right="0.7" top="0.75" bottom="0.75" header="0.3" footer="0.3"/>
  <pageSetup paperSize="9" scale="4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workbookViewId="0">
      <selection sqref="A1:H1"/>
    </sheetView>
  </sheetViews>
  <sheetFormatPr defaultRowHeight="15" x14ac:dyDescent="0.25"/>
  <cols>
    <col min="1" max="1" width="3.85546875" customWidth="1"/>
    <col min="2" max="2" width="3.28515625" customWidth="1"/>
    <col min="3" max="3" width="15" customWidth="1"/>
    <col min="4" max="4" width="25.85546875" customWidth="1"/>
    <col min="5" max="6" width="3.5703125" customWidth="1"/>
    <col min="7" max="7" width="4.28515625" customWidth="1"/>
    <col min="8" max="8" width="3.7109375" customWidth="1"/>
    <col min="9" max="9" width="3.140625" customWidth="1"/>
    <col min="10" max="10" width="2.140625" customWidth="1"/>
    <col min="11" max="11" width="12.7109375" customWidth="1"/>
    <col min="12" max="12" width="26.5703125" customWidth="1"/>
    <col min="13" max="13" width="3.85546875" customWidth="1"/>
    <col min="14" max="14" width="4.28515625" customWidth="1"/>
    <col min="15" max="15" width="2.7109375" customWidth="1"/>
    <col min="16" max="16" width="3.140625" customWidth="1"/>
    <col min="17" max="17" width="24.28515625" customWidth="1"/>
  </cols>
  <sheetData>
    <row r="1" spans="1:18" ht="15.75" thickBot="1" x14ac:dyDescent="0.3">
      <c r="A1" s="279" t="s">
        <v>203</v>
      </c>
      <c r="B1" s="280"/>
      <c r="C1" s="280"/>
      <c r="D1" s="280"/>
      <c r="E1" s="280"/>
      <c r="F1" s="280"/>
      <c r="G1" s="280"/>
      <c r="H1" s="281"/>
      <c r="I1" s="282" t="s">
        <v>202</v>
      </c>
      <c r="J1" s="283"/>
      <c r="K1" s="283"/>
      <c r="L1" s="283"/>
      <c r="M1" s="283"/>
      <c r="N1" s="283"/>
      <c r="O1" s="283"/>
      <c r="P1" s="284"/>
    </row>
    <row r="2" spans="1:18" ht="50.25" thickBot="1" x14ac:dyDescent="0.3">
      <c r="A2" s="150" t="s">
        <v>1</v>
      </c>
      <c r="B2" s="151" t="s">
        <v>2</v>
      </c>
      <c r="C2" s="152" t="s">
        <v>3</v>
      </c>
      <c r="D2" s="153" t="s">
        <v>4</v>
      </c>
      <c r="E2" s="154" t="s">
        <v>26</v>
      </c>
      <c r="F2" s="154" t="s">
        <v>27</v>
      </c>
      <c r="G2" s="154" t="s">
        <v>32</v>
      </c>
      <c r="H2" s="155" t="s">
        <v>33</v>
      </c>
      <c r="I2" s="156" t="s">
        <v>1</v>
      </c>
      <c r="J2" s="157" t="s">
        <v>2</v>
      </c>
      <c r="K2" s="158" t="s">
        <v>3</v>
      </c>
      <c r="L2" s="159" t="s">
        <v>4</v>
      </c>
      <c r="M2" s="160" t="s">
        <v>26</v>
      </c>
      <c r="N2" s="160" t="s">
        <v>27</v>
      </c>
      <c r="O2" s="160" t="s">
        <v>32</v>
      </c>
      <c r="P2" s="213" t="s">
        <v>33</v>
      </c>
    </row>
    <row r="3" spans="1:18" ht="24" x14ac:dyDescent="0.25">
      <c r="A3" s="17" t="s">
        <v>47</v>
      </c>
      <c r="B3" s="17">
        <v>1</v>
      </c>
      <c r="C3" s="18" t="s">
        <v>264</v>
      </c>
      <c r="D3" s="19" t="s">
        <v>53</v>
      </c>
      <c r="E3" s="21">
        <v>1</v>
      </c>
      <c r="F3" s="22">
        <v>0</v>
      </c>
      <c r="G3" s="21">
        <v>1</v>
      </c>
      <c r="H3" s="23" t="s">
        <v>52</v>
      </c>
      <c r="I3" s="17" t="s">
        <v>47</v>
      </c>
      <c r="J3" s="17">
        <v>1</v>
      </c>
      <c r="K3" s="43" t="s">
        <v>217</v>
      </c>
      <c r="L3" s="20" t="s">
        <v>53</v>
      </c>
      <c r="M3" s="163">
        <v>1</v>
      </c>
      <c r="N3" s="164">
        <v>0</v>
      </c>
      <c r="O3" s="163">
        <v>4</v>
      </c>
      <c r="P3" s="214" t="s">
        <v>52</v>
      </c>
    </row>
    <row r="4" spans="1:18" x14ac:dyDescent="0.25">
      <c r="A4" s="17" t="s">
        <v>47</v>
      </c>
      <c r="B4" s="17">
        <v>1</v>
      </c>
      <c r="C4" s="18" t="s">
        <v>265</v>
      </c>
      <c r="D4" s="19" t="s">
        <v>48</v>
      </c>
      <c r="E4" s="21">
        <v>0</v>
      </c>
      <c r="F4" s="22">
        <v>2</v>
      </c>
      <c r="G4" s="21">
        <v>2</v>
      </c>
      <c r="H4" s="23" t="s">
        <v>51</v>
      </c>
      <c r="I4" s="17" t="s">
        <v>47</v>
      </c>
      <c r="J4" s="17">
        <v>1</v>
      </c>
      <c r="K4" s="43" t="s">
        <v>218</v>
      </c>
      <c r="L4" s="20" t="s">
        <v>48</v>
      </c>
      <c r="M4" s="163">
        <v>0</v>
      </c>
      <c r="N4" s="164">
        <v>2</v>
      </c>
      <c r="O4" s="210">
        <v>3</v>
      </c>
      <c r="P4" s="215" t="s">
        <v>51</v>
      </c>
      <c r="Q4" s="17" t="s">
        <v>47</v>
      </c>
      <c r="R4" s="17">
        <v>1</v>
      </c>
    </row>
    <row r="5" spans="1:18" ht="24" x14ac:dyDescent="0.25">
      <c r="A5" s="17" t="s">
        <v>47</v>
      </c>
      <c r="B5" s="17">
        <v>1</v>
      </c>
      <c r="C5" s="18" t="s">
        <v>213</v>
      </c>
      <c r="D5" s="19" t="s">
        <v>86</v>
      </c>
      <c r="E5" s="21">
        <v>1</v>
      </c>
      <c r="F5" s="22">
        <v>1</v>
      </c>
      <c r="G5" s="21">
        <v>3</v>
      </c>
      <c r="H5" s="23" t="s">
        <v>52</v>
      </c>
      <c r="I5" s="17" t="s">
        <v>47</v>
      </c>
      <c r="J5" s="17">
        <v>1</v>
      </c>
      <c r="K5" s="43" t="s">
        <v>256</v>
      </c>
      <c r="L5" s="20" t="s">
        <v>86</v>
      </c>
      <c r="M5" s="163">
        <v>1</v>
      </c>
      <c r="N5" s="164">
        <v>1</v>
      </c>
      <c r="O5" s="210">
        <v>2</v>
      </c>
      <c r="P5" s="215" t="s">
        <v>52</v>
      </c>
      <c r="Q5" t="s">
        <v>207</v>
      </c>
    </row>
    <row r="6" spans="1:18" ht="24" x14ac:dyDescent="0.25">
      <c r="A6" s="64" t="s">
        <v>47</v>
      </c>
      <c r="B6" s="64">
        <v>1</v>
      </c>
      <c r="C6" s="63" t="s">
        <v>215</v>
      </c>
      <c r="D6" s="65" t="s">
        <v>98</v>
      </c>
      <c r="E6" s="71">
        <v>2</v>
      </c>
      <c r="F6" s="72">
        <v>0</v>
      </c>
      <c r="G6" s="71">
        <v>3</v>
      </c>
      <c r="H6" s="73" t="s">
        <v>52</v>
      </c>
      <c r="I6" s="25" t="s">
        <v>47</v>
      </c>
      <c r="J6" s="25">
        <v>1</v>
      </c>
      <c r="K6" s="43" t="s">
        <v>305</v>
      </c>
      <c r="L6" s="20" t="s">
        <v>98</v>
      </c>
      <c r="M6" s="163">
        <v>2</v>
      </c>
      <c r="N6" s="164">
        <v>0</v>
      </c>
      <c r="O6" s="210">
        <v>2</v>
      </c>
      <c r="P6" s="215" t="s">
        <v>52</v>
      </c>
    </row>
    <row r="7" spans="1:18" ht="24" x14ac:dyDescent="0.25">
      <c r="A7" s="64" t="s">
        <v>47</v>
      </c>
      <c r="B7" s="64">
        <v>1</v>
      </c>
      <c r="C7" s="63" t="s">
        <v>266</v>
      </c>
      <c r="D7" s="65" t="s">
        <v>104</v>
      </c>
      <c r="E7" s="71">
        <v>2</v>
      </c>
      <c r="F7" s="72">
        <v>1</v>
      </c>
      <c r="G7" s="71">
        <v>4</v>
      </c>
      <c r="H7" s="73" t="s">
        <v>52</v>
      </c>
      <c r="I7" s="11" t="s">
        <v>47</v>
      </c>
      <c r="J7" s="11">
        <v>1</v>
      </c>
      <c r="K7" s="43" t="s">
        <v>229</v>
      </c>
      <c r="L7" s="20" t="s">
        <v>104</v>
      </c>
      <c r="M7" s="211">
        <v>2</v>
      </c>
      <c r="N7" s="211">
        <v>1</v>
      </c>
      <c r="O7" s="216">
        <v>2</v>
      </c>
      <c r="P7" s="215" t="s">
        <v>52</v>
      </c>
    </row>
    <row r="8" spans="1:18" ht="36" x14ac:dyDescent="0.25">
      <c r="A8" s="17" t="s">
        <v>39</v>
      </c>
      <c r="B8" s="17">
        <v>3</v>
      </c>
      <c r="C8" s="18" t="s">
        <v>267</v>
      </c>
      <c r="D8" s="19" t="s">
        <v>56</v>
      </c>
      <c r="E8" s="21">
        <v>2</v>
      </c>
      <c r="F8" s="22">
        <v>2</v>
      </c>
      <c r="G8" s="21">
        <v>5</v>
      </c>
      <c r="H8" s="23" t="s">
        <v>52</v>
      </c>
      <c r="I8" s="17" t="s">
        <v>39</v>
      </c>
      <c r="J8" s="17">
        <v>3</v>
      </c>
      <c r="K8" s="43" t="s">
        <v>222</v>
      </c>
      <c r="L8" s="20" t="s">
        <v>56</v>
      </c>
      <c r="M8" s="163">
        <v>2</v>
      </c>
      <c r="N8" s="185">
        <v>2</v>
      </c>
      <c r="O8" s="216">
        <v>4</v>
      </c>
      <c r="P8" s="129" t="s">
        <v>52</v>
      </c>
    </row>
    <row r="9" spans="1:18" x14ac:dyDescent="0.25">
      <c r="A9" s="17" t="s">
        <v>39</v>
      </c>
      <c r="B9" s="17">
        <v>4</v>
      </c>
      <c r="C9" s="18" t="s">
        <v>268</v>
      </c>
      <c r="D9" s="19" t="s">
        <v>57</v>
      </c>
      <c r="E9" s="21">
        <v>1</v>
      </c>
      <c r="F9" s="22">
        <v>0</v>
      </c>
      <c r="G9" s="21">
        <v>2</v>
      </c>
      <c r="H9" s="23" t="s">
        <v>52</v>
      </c>
      <c r="I9" s="17" t="s">
        <v>39</v>
      </c>
      <c r="J9" s="17">
        <v>4</v>
      </c>
      <c r="K9" s="43" t="s">
        <v>221</v>
      </c>
      <c r="L9" s="20" t="s">
        <v>57</v>
      </c>
      <c r="M9" s="163">
        <v>1</v>
      </c>
      <c r="N9" s="164">
        <v>0</v>
      </c>
      <c r="O9" s="210">
        <v>3</v>
      </c>
      <c r="P9" s="215" t="s">
        <v>52</v>
      </c>
    </row>
    <row r="10" spans="1:18" x14ac:dyDescent="0.25">
      <c r="A10" s="25" t="s">
        <v>47</v>
      </c>
      <c r="B10" s="25">
        <v>2</v>
      </c>
      <c r="C10" s="26" t="s">
        <v>269</v>
      </c>
      <c r="D10" s="27" t="s">
        <v>204</v>
      </c>
      <c r="E10" s="74">
        <v>1</v>
      </c>
      <c r="F10" s="75">
        <v>2</v>
      </c>
      <c r="G10" s="74">
        <v>3</v>
      </c>
      <c r="H10" s="76" t="s">
        <v>52</v>
      </c>
      <c r="I10" s="25" t="s">
        <v>47</v>
      </c>
      <c r="J10" s="25">
        <v>2</v>
      </c>
      <c r="K10" s="43" t="s">
        <v>254</v>
      </c>
      <c r="L10" s="20" t="s">
        <v>64</v>
      </c>
      <c r="M10" s="163">
        <v>1</v>
      </c>
      <c r="N10" s="164">
        <v>2</v>
      </c>
      <c r="O10" s="210">
        <v>2</v>
      </c>
      <c r="P10" s="215" t="s">
        <v>52</v>
      </c>
    </row>
    <row r="11" spans="1:18" x14ac:dyDescent="0.25">
      <c r="A11" s="17" t="s">
        <v>39</v>
      </c>
      <c r="B11" s="17">
        <v>3</v>
      </c>
      <c r="C11" s="18" t="s">
        <v>270</v>
      </c>
      <c r="D11" s="19" t="s">
        <v>74</v>
      </c>
      <c r="E11" s="21">
        <v>1</v>
      </c>
      <c r="F11" s="22">
        <v>2</v>
      </c>
      <c r="G11" s="21">
        <v>3</v>
      </c>
      <c r="H11" s="23" t="s">
        <v>52</v>
      </c>
      <c r="I11" s="17" t="s">
        <v>39</v>
      </c>
      <c r="J11" s="17">
        <v>3</v>
      </c>
      <c r="K11" s="43" t="s">
        <v>248</v>
      </c>
      <c r="L11" s="20" t="s">
        <v>74</v>
      </c>
      <c r="M11" s="163">
        <v>1</v>
      </c>
      <c r="N11" s="164">
        <v>2</v>
      </c>
      <c r="O11" s="210">
        <v>2</v>
      </c>
      <c r="P11" s="215" t="s">
        <v>52</v>
      </c>
    </row>
    <row r="12" spans="1:18" ht="36" x14ac:dyDescent="0.25">
      <c r="A12" s="17" t="s">
        <v>42</v>
      </c>
      <c r="B12" s="17">
        <v>5</v>
      </c>
      <c r="C12" s="18" t="s">
        <v>271</v>
      </c>
      <c r="D12" s="19" t="s">
        <v>73</v>
      </c>
      <c r="E12" s="21">
        <v>1</v>
      </c>
      <c r="F12" s="22">
        <v>0</v>
      </c>
      <c r="G12" s="21">
        <v>2</v>
      </c>
      <c r="H12" s="23" t="s">
        <v>52</v>
      </c>
      <c r="I12" s="17" t="s">
        <v>42</v>
      </c>
      <c r="J12" s="17">
        <v>5</v>
      </c>
      <c r="K12" s="43" t="s">
        <v>247</v>
      </c>
      <c r="L12" s="20" t="s">
        <v>73</v>
      </c>
      <c r="M12" s="163">
        <v>1</v>
      </c>
      <c r="N12" s="164">
        <v>0</v>
      </c>
      <c r="O12" s="210">
        <v>1</v>
      </c>
      <c r="P12" s="215" t="s">
        <v>52</v>
      </c>
    </row>
    <row r="13" spans="1:18" x14ac:dyDescent="0.25">
      <c r="A13" s="25" t="s">
        <v>47</v>
      </c>
      <c r="B13" s="25">
        <v>2</v>
      </c>
      <c r="C13" s="26" t="s">
        <v>272</v>
      </c>
      <c r="D13" s="27" t="s">
        <v>49</v>
      </c>
      <c r="E13" s="74">
        <v>0</v>
      </c>
      <c r="F13" s="75">
        <v>2</v>
      </c>
      <c r="G13" s="74">
        <v>2</v>
      </c>
      <c r="H13" s="76" t="s">
        <v>51</v>
      </c>
      <c r="I13" s="25" t="s">
        <v>47</v>
      </c>
      <c r="J13" s="25">
        <v>2</v>
      </c>
      <c r="K13" s="43" t="s">
        <v>219</v>
      </c>
      <c r="L13" s="20" t="s">
        <v>49</v>
      </c>
      <c r="M13" s="163">
        <v>0</v>
      </c>
      <c r="N13" s="164">
        <v>2</v>
      </c>
      <c r="O13" s="210">
        <v>3</v>
      </c>
      <c r="P13" s="215" t="s">
        <v>51</v>
      </c>
    </row>
    <row r="14" spans="1:18" x14ac:dyDescent="0.25">
      <c r="A14" s="17" t="s">
        <v>39</v>
      </c>
      <c r="B14" s="17">
        <v>3</v>
      </c>
      <c r="C14" s="18" t="s">
        <v>273</v>
      </c>
      <c r="D14" s="19" t="s">
        <v>50</v>
      </c>
      <c r="E14" s="21">
        <v>0</v>
      </c>
      <c r="F14" s="22">
        <v>2</v>
      </c>
      <c r="G14" s="21">
        <v>2</v>
      </c>
      <c r="H14" s="23" t="s">
        <v>51</v>
      </c>
      <c r="I14" s="17" t="s">
        <v>39</v>
      </c>
      <c r="J14" s="17">
        <v>3</v>
      </c>
      <c r="K14" s="43" t="s">
        <v>220</v>
      </c>
      <c r="L14" s="20" t="s">
        <v>50</v>
      </c>
      <c r="M14" s="163">
        <v>0</v>
      </c>
      <c r="N14" s="164">
        <v>2</v>
      </c>
      <c r="O14" s="210">
        <v>3</v>
      </c>
      <c r="P14" s="215" t="s">
        <v>51</v>
      </c>
    </row>
    <row r="15" spans="1:18" ht="24" x14ac:dyDescent="0.25">
      <c r="A15" s="17" t="s">
        <v>39</v>
      </c>
      <c r="B15" s="17">
        <v>3</v>
      </c>
      <c r="C15" s="18" t="s">
        <v>212</v>
      </c>
      <c r="D15" s="19" t="s">
        <v>82</v>
      </c>
      <c r="E15" s="21">
        <v>2</v>
      </c>
      <c r="F15" s="22">
        <v>1</v>
      </c>
      <c r="G15" s="21">
        <v>4</v>
      </c>
      <c r="H15" s="23" t="s">
        <v>52</v>
      </c>
      <c r="I15" s="17" t="s">
        <v>39</v>
      </c>
      <c r="J15" s="17">
        <v>3</v>
      </c>
      <c r="K15" s="43" t="s">
        <v>227</v>
      </c>
      <c r="L15" s="20" t="s">
        <v>82</v>
      </c>
      <c r="M15" s="163">
        <v>2</v>
      </c>
      <c r="N15" s="164">
        <v>1</v>
      </c>
      <c r="O15" s="210">
        <v>3</v>
      </c>
      <c r="P15" s="215" t="s">
        <v>52</v>
      </c>
    </row>
    <row r="16" spans="1:18" ht="24" x14ac:dyDescent="0.25">
      <c r="A16" s="17" t="s">
        <v>39</v>
      </c>
      <c r="B16" s="17">
        <v>4</v>
      </c>
      <c r="C16" s="18" t="s">
        <v>274</v>
      </c>
      <c r="D16" s="19" t="s">
        <v>80</v>
      </c>
      <c r="E16" s="21">
        <v>0</v>
      </c>
      <c r="F16" s="22">
        <v>2</v>
      </c>
      <c r="G16" s="21">
        <v>3</v>
      </c>
      <c r="H16" s="23" t="s">
        <v>52</v>
      </c>
      <c r="I16" s="17" t="s">
        <v>39</v>
      </c>
      <c r="J16" s="17">
        <v>4</v>
      </c>
      <c r="K16" s="43" t="s">
        <v>225</v>
      </c>
      <c r="L16" s="20" t="s">
        <v>80</v>
      </c>
      <c r="M16" s="163">
        <v>0</v>
      </c>
      <c r="N16" s="164">
        <v>2</v>
      </c>
      <c r="O16" s="210">
        <v>2</v>
      </c>
      <c r="P16" s="215" t="s">
        <v>52</v>
      </c>
    </row>
    <row r="17" spans="1:17" x14ac:dyDescent="0.25">
      <c r="A17" s="17" t="s">
        <v>42</v>
      </c>
      <c r="B17" s="17">
        <v>6</v>
      </c>
      <c r="C17" s="18" t="s">
        <v>275</v>
      </c>
      <c r="D17" s="19" t="s">
        <v>83</v>
      </c>
      <c r="E17" s="21">
        <v>0</v>
      </c>
      <c r="F17" s="22">
        <v>2</v>
      </c>
      <c r="G17" s="21">
        <v>3</v>
      </c>
      <c r="H17" s="23" t="s">
        <v>51</v>
      </c>
      <c r="I17" s="17" t="s">
        <v>42</v>
      </c>
      <c r="J17" s="17">
        <v>6</v>
      </c>
      <c r="K17" s="43" t="s">
        <v>226</v>
      </c>
      <c r="L17" s="20" t="s">
        <v>83</v>
      </c>
      <c r="M17" s="163">
        <v>0</v>
      </c>
      <c r="N17" s="164">
        <v>2</v>
      </c>
      <c r="O17" s="210">
        <v>2</v>
      </c>
      <c r="P17" s="215" t="s">
        <v>51</v>
      </c>
    </row>
    <row r="18" spans="1:17" x14ac:dyDescent="0.25">
      <c r="A18" s="17" t="s">
        <v>39</v>
      </c>
      <c r="B18" s="17">
        <v>3</v>
      </c>
      <c r="C18" s="18" t="s">
        <v>276</v>
      </c>
      <c r="D18" s="19" t="s">
        <v>93</v>
      </c>
      <c r="E18" s="21">
        <v>1</v>
      </c>
      <c r="F18" s="22">
        <v>1</v>
      </c>
      <c r="G18" s="21">
        <v>2</v>
      </c>
      <c r="H18" s="23" t="s">
        <v>52</v>
      </c>
      <c r="I18" s="17" t="s">
        <v>39</v>
      </c>
      <c r="J18" s="17">
        <v>3</v>
      </c>
      <c r="K18" s="43" t="s">
        <v>252</v>
      </c>
      <c r="L18" s="20" t="s">
        <v>93</v>
      </c>
      <c r="M18" s="163">
        <v>1</v>
      </c>
      <c r="N18" s="164">
        <v>1</v>
      </c>
      <c r="O18" s="210">
        <v>3</v>
      </c>
      <c r="P18" s="215" t="s">
        <v>52</v>
      </c>
    </row>
    <row r="19" spans="1:17" x14ac:dyDescent="0.25">
      <c r="A19" s="17" t="s">
        <v>39</v>
      </c>
      <c r="B19" s="17">
        <v>4</v>
      </c>
      <c r="C19" s="18" t="s">
        <v>277</v>
      </c>
      <c r="D19" s="19" t="s">
        <v>92</v>
      </c>
      <c r="E19" s="21">
        <v>0</v>
      </c>
      <c r="F19" s="22">
        <v>1</v>
      </c>
      <c r="G19" s="21">
        <v>2</v>
      </c>
      <c r="H19" s="23" t="s">
        <v>51</v>
      </c>
      <c r="I19" s="17" t="s">
        <v>39</v>
      </c>
      <c r="J19" s="17">
        <v>4</v>
      </c>
      <c r="K19" s="43" t="s">
        <v>251</v>
      </c>
      <c r="L19" s="20" t="s">
        <v>92</v>
      </c>
      <c r="M19" s="163">
        <v>0</v>
      </c>
      <c r="N19" s="164">
        <v>1</v>
      </c>
      <c r="O19" s="210">
        <v>3</v>
      </c>
      <c r="P19" s="129" t="s">
        <v>51</v>
      </c>
    </row>
    <row r="20" spans="1:17" ht="24" x14ac:dyDescent="0.25">
      <c r="A20" s="17" t="s">
        <v>42</v>
      </c>
      <c r="B20" s="17">
        <v>5</v>
      </c>
      <c r="C20" s="18" t="s">
        <v>278</v>
      </c>
      <c r="D20" s="19" t="s">
        <v>81</v>
      </c>
      <c r="E20" s="21">
        <v>2</v>
      </c>
      <c r="F20" s="22">
        <v>1</v>
      </c>
      <c r="G20" s="21">
        <v>3</v>
      </c>
      <c r="H20" s="23" t="s">
        <v>52</v>
      </c>
      <c r="I20" s="17" t="s">
        <v>42</v>
      </c>
      <c r="J20" s="17">
        <v>5</v>
      </c>
      <c r="K20" s="43" t="s">
        <v>224</v>
      </c>
      <c r="L20" s="20" t="s">
        <v>81</v>
      </c>
      <c r="M20" s="163">
        <v>2</v>
      </c>
      <c r="N20" s="164">
        <v>1</v>
      </c>
      <c r="O20" s="210">
        <v>2</v>
      </c>
      <c r="P20" s="215" t="s">
        <v>52</v>
      </c>
    </row>
    <row r="21" spans="1:17" ht="24" x14ac:dyDescent="0.25">
      <c r="A21" s="17" t="s">
        <v>42</v>
      </c>
      <c r="B21" s="17">
        <v>6</v>
      </c>
      <c r="C21" s="18" t="s">
        <v>279</v>
      </c>
      <c r="D21" s="19" t="s">
        <v>79</v>
      </c>
      <c r="E21" s="21">
        <v>1</v>
      </c>
      <c r="F21" s="22">
        <v>2</v>
      </c>
      <c r="G21" s="21">
        <v>4</v>
      </c>
      <c r="H21" s="23" t="s">
        <v>51</v>
      </c>
      <c r="I21" s="17" t="s">
        <v>42</v>
      </c>
      <c r="J21" s="17">
        <v>6</v>
      </c>
      <c r="K21" s="43" t="s">
        <v>223</v>
      </c>
      <c r="L21" s="20" t="s">
        <v>79</v>
      </c>
      <c r="M21" s="163">
        <v>1</v>
      </c>
      <c r="N21" s="164">
        <v>2</v>
      </c>
      <c r="O21" s="210">
        <v>3</v>
      </c>
      <c r="P21" s="215" t="s">
        <v>51</v>
      </c>
    </row>
    <row r="22" spans="1:17" x14ac:dyDescent="0.25">
      <c r="A22" s="17" t="s">
        <v>42</v>
      </c>
      <c r="B22" s="17">
        <v>5</v>
      </c>
      <c r="C22" s="18" t="s">
        <v>280</v>
      </c>
      <c r="D22" s="19" t="s">
        <v>101</v>
      </c>
      <c r="E22" s="21">
        <v>1</v>
      </c>
      <c r="F22" s="22">
        <v>1</v>
      </c>
      <c r="G22" s="21">
        <v>3</v>
      </c>
      <c r="H22" s="23" t="s">
        <v>52</v>
      </c>
      <c r="I22" s="17" t="s">
        <v>42</v>
      </c>
      <c r="J22" s="17">
        <v>5</v>
      </c>
      <c r="K22" s="43" t="s">
        <v>228</v>
      </c>
      <c r="L22" s="20" t="s">
        <v>101</v>
      </c>
      <c r="M22" s="163">
        <v>1</v>
      </c>
      <c r="N22" s="164">
        <v>1</v>
      </c>
      <c r="O22" s="210">
        <v>2</v>
      </c>
      <c r="P22" s="215" t="s">
        <v>52</v>
      </c>
    </row>
    <row r="23" spans="1:17" x14ac:dyDescent="0.25">
      <c r="A23" s="11" t="s">
        <v>42</v>
      </c>
      <c r="B23" s="11">
        <v>5</v>
      </c>
      <c r="C23" s="161" t="s">
        <v>281</v>
      </c>
      <c r="D23" s="162" t="s">
        <v>43</v>
      </c>
      <c r="E23" s="12" t="s">
        <v>205</v>
      </c>
      <c r="F23" s="13" t="s">
        <v>206</v>
      </c>
      <c r="G23" s="12">
        <v>2</v>
      </c>
      <c r="H23" s="14" t="s">
        <v>51</v>
      </c>
      <c r="I23" s="11" t="s">
        <v>42</v>
      </c>
      <c r="J23" s="11">
        <v>5</v>
      </c>
      <c r="K23" s="43" t="s">
        <v>216</v>
      </c>
      <c r="L23" s="20" t="s">
        <v>43</v>
      </c>
      <c r="M23" s="163">
        <v>0</v>
      </c>
      <c r="N23" s="164">
        <v>30</v>
      </c>
      <c r="O23" s="210">
        <v>4</v>
      </c>
      <c r="P23" s="215" t="s">
        <v>51</v>
      </c>
    </row>
    <row r="24" spans="1:17" x14ac:dyDescent="0.25">
      <c r="A24" s="25" t="s">
        <v>39</v>
      </c>
      <c r="B24" s="25">
        <v>4</v>
      </c>
      <c r="C24" s="26" t="s">
        <v>282</v>
      </c>
      <c r="D24" s="27" t="s">
        <v>105</v>
      </c>
      <c r="E24" s="74">
        <v>1</v>
      </c>
      <c r="F24" s="75">
        <v>1</v>
      </c>
      <c r="G24" s="74">
        <v>3</v>
      </c>
      <c r="H24" s="76" t="s">
        <v>51</v>
      </c>
      <c r="I24" s="25" t="s">
        <v>39</v>
      </c>
      <c r="J24" s="25">
        <v>4</v>
      </c>
      <c r="K24" s="43" t="s">
        <v>253</v>
      </c>
      <c r="L24" s="27" t="s">
        <v>105</v>
      </c>
      <c r="M24" s="211">
        <v>1</v>
      </c>
      <c r="N24" s="211">
        <v>1</v>
      </c>
      <c r="O24" s="216">
        <v>2</v>
      </c>
      <c r="P24" s="215" t="s">
        <v>51</v>
      </c>
    </row>
    <row r="25" spans="1:17" ht="24" x14ac:dyDescent="0.25">
      <c r="A25" s="17" t="s">
        <v>42</v>
      </c>
      <c r="B25" s="17">
        <v>6</v>
      </c>
      <c r="C25" s="18" t="s">
        <v>283</v>
      </c>
      <c r="D25" s="19" t="s">
        <v>77</v>
      </c>
      <c r="E25" s="21">
        <v>1</v>
      </c>
      <c r="F25" s="22">
        <v>2</v>
      </c>
      <c r="G25" s="21">
        <v>4</v>
      </c>
      <c r="H25" s="23" t="s">
        <v>51</v>
      </c>
      <c r="I25" s="17" t="s">
        <v>42</v>
      </c>
      <c r="J25" s="17">
        <v>6</v>
      </c>
      <c r="K25" s="43" t="s">
        <v>249</v>
      </c>
      <c r="L25" s="20" t="s">
        <v>77</v>
      </c>
      <c r="M25" s="163">
        <v>1</v>
      </c>
      <c r="N25" s="164">
        <v>2</v>
      </c>
      <c r="O25" s="210">
        <v>2</v>
      </c>
      <c r="P25" s="215" t="s">
        <v>51</v>
      </c>
      <c r="Q25" s="33"/>
    </row>
    <row r="26" spans="1:17" x14ac:dyDescent="0.25">
      <c r="A26" s="17" t="s">
        <v>42</v>
      </c>
      <c r="B26" s="17">
        <v>6</v>
      </c>
      <c r="C26" s="18" t="s">
        <v>284</v>
      </c>
      <c r="D26" s="19" t="s">
        <v>111</v>
      </c>
      <c r="E26" s="21">
        <v>0</v>
      </c>
      <c r="F26" s="22">
        <v>2</v>
      </c>
      <c r="G26" s="21">
        <v>3</v>
      </c>
      <c r="H26" s="23" t="s">
        <v>51</v>
      </c>
      <c r="I26" s="17" t="s">
        <v>42</v>
      </c>
      <c r="J26" s="17">
        <v>6</v>
      </c>
      <c r="K26" s="43" t="s">
        <v>236</v>
      </c>
      <c r="L26" s="20" t="s">
        <v>111</v>
      </c>
      <c r="M26" s="79">
        <v>0</v>
      </c>
      <c r="N26" s="185">
        <v>2</v>
      </c>
      <c r="O26" s="216">
        <v>2</v>
      </c>
      <c r="P26" s="217" t="s">
        <v>51</v>
      </c>
    </row>
    <row r="27" spans="1:17" ht="24" x14ac:dyDescent="0.25">
      <c r="A27" s="17" t="s">
        <v>39</v>
      </c>
      <c r="B27" s="17">
        <v>4</v>
      </c>
      <c r="C27" s="18" t="s">
        <v>285</v>
      </c>
      <c r="D27" s="19" t="s">
        <v>123</v>
      </c>
      <c r="E27" s="21">
        <v>0</v>
      </c>
      <c r="F27" s="22">
        <v>1</v>
      </c>
      <c r="G27" s="21">
        <v>2</v>
      </c>
      <c r="H27" s="23" t="s">
        <v>51</v>
      </c>
      <c r="I27" s="17" t="s">
        <v>39</v>
      </c>
      <c r="J27" s="17">
        <v>4</v>
      </c>
      <c r="K27" s="43" t="s">
        <v>240</v>
      </c>
      <c r="L27" s="20" t="s">
        <v>123</v>
      </c>
      <c r="M27" s="163">
        <v>0</v>
      </c>
      <c r="N27" s="212">
        <v>2</v>
      </c>
      <c r="O27" s="210">
        <v>3</v>
      </c>
      <c r="P27" s="129" t="s">
        <v>51</v>
      </c>
    </row>
    <row r="28" spans="1:17" ht="24" x14ac:dyDescent="0.25">
      <c r="A28" s="17" t="s">
        <v>39</v>
      </c>
      <c r="B28" s="17">
        <v>4</v>
      </c>
      <c r="C28" s="18" t="s">
        <v>286</v>
      </c>
      <c r="D28" s="19" t="s">
        <v>124</v>
      </c>
      <c r="E28" s="21">
        <v>0</v>
      </c>
      <c r="F28" s="22">
        <v>1</v>
      </c>
      <c r="G28" s="21">
        <v>2</v>
      </c>
      <c r="H28" s="23" t="s">
        <v>51</v>
      </c>
      <c r="I28" s="17" t="s">
        <v>39</v>
      </c>
      <c r="J28" s="17">
        <v>4</v>
      </c>
      <c r="K28" s="43" t="s">
        <v>243</v>
      </c>
      <c r="L28" s="20" t="s">
        <v>124</v>
      </c>
      <c r="M28" s="163">
        <v>0</v>
      </c>
      <c r="N28" s="212">
        <v>2</v>
      </c>
      <c r="O28" s="210">
        <v>4</v>
      </c>
      <c r="P28" s="129" t="s">
        <v>51</v>
      </c>
    </row>
    <row r="29" spans="1:17" ht="36" x14ac:dyDescent="0.25">
      <c r="A29" s="17" t="s">
        <v>42</v>
      </c>
      <c r="B29" s="17">
        <v>5</v>
      </c>
      <c r="C29" s="18" t="s">
        <v>287</v>
      </c>
      <c r="D29" s="19" t="s">
        <v>125</v>
      </c>
      <c r="E29" s="21">
        <v>0</v>
      </c>
      <c r="F29" s="22">
        <v>2</v>
      </c>
      <c r="G29" s="21">
        <v>3</v>
      </c>
      <c r="H29" s="23" t="s">
        <v>51</v>
      </c>
      <c r="I29" s="17" t="s">
        <v>42</v>
      </c>
      <c r="J29" s="17">
        <v>5</v>
      </c>
      <c r="K29" s="43" t="s">
        <v>241</v>
      </c>
      <c r="L29" s="20" t="s">
        <v>125</v>
      </c>
      <c r="M29" s="210">
        <v>1</v>
      </c>
      <c r="N29" s="164">
        <v>2</v>
      </c>
      <c r="O29" s="210">
        <v>4</v>
      </c>
      <c r="P29" s="129" t="s">
        <v>51</v>
      </c>
    </row>
    <row r="30" spans="1:17" ht="24" x14ac:dyDescent="0.25">
      <c r="A30" s="17" t="s">
        <v>42</v>
      </c>
      <c r="B30" s="17">
        <v>5</v>
      </c>
      <c r="C30" s="18" t="s">
        <v>288</v>
      </c>
      <c r="D30" s="19" t="s">
        <v>126</v>
      </c>
      <c r="E30" s="21">
        <v>2</v>
      </c>
      <c r="F30" s="22">
        <v>1</v>
      </c>
      <c r="G30" s="21">
        <v>4</v>
      </c>
      <c r="H30" s="23" t="s">
        <v>52</v>
      </c>
      <c r="I30" s="17" t="s">
        <v>42</v>
      </c>
      <c r="J30" s="17">
        <v>5</v>
      </c>
      <c r="K30" s="43" t="s">
        <v>242</v>
      </c>
      <c r="L30" s="20" t="s">
        <v>126</v>
      </c>
      <c r="M30" s="163">
        <v>2</v>
      </c>
      <c r="N30" s="164">
        <v>1</v>
      </c>
      <c r="O30" s="210">
        <v>3</v>
      </c>
      <c r="P30" s="129" t="s">
        <v>52</v>
      </c>
    </row>
    <row r="31" spans="1:17" ht="36" x14ac:dyDescent="0.25">
      <c r="A31" s="11" t="s">
        <v>42</v>
      </c>
      <c r="B31" s="11">
        <v>6</v>
      </c>
      <c r="C31" s="161" t="s">
        <v>289</v>
      </c>
      <c r="D31" s="162" t="s">
        <v>128</v>
      </c>
      <c r="E31" s="12">
        <v>0</v>
      </c>
      <c r="F31" s="13">
        <v>1</v>
      </c>
      <c r="G31" s="12">
        <v>2</v>
      </c>
      <c r="H31" s="14" t="s">
        <v>51</v>
      </c>
      <c r="I31" s="17" t="s">
        <v>42</v>
      </c>
      <c r="J31" s="17">
        <v>6</v>
      </c>
      <c r="K31" s="43" t="s">
        <v>244</v>
      </c>
      <c r="L31" s="20" t="s">
        <v>128</v>
      </c>
      <c r="M31" s="163">
        <v>0</v>
      </c>
      <c r="N31" s="164">
        <v>1</v>
      </c>
      <c r="O31" s="210">
        <v>3</v>
      </c>
      <c r="P31" s="129" t="s">
        <v>51</v>
      </c>
    </row>
    <row r="32" spans="1:17" x14ac:dyDescent="0.25">
      <c r="I32" s="161" t="s">
        <v>42</v>
      </c>
      <c r="J32" s="140">
        <v>5</v>
      </c>
      <c r="K32" s="177" t="s">
        <v>250</v>
      </c>
      <c r="L32" s="78" t="s">
        <v>167</v>
      </c>
      <c r="M32" s="21">
        <v>0</v>
      </c>
      <c r="N32" s="22">
        <v>2</v>
      </c>
      <c r="O32" s="130">
        <v>1</v>
      </c>
      <c r="P32" s="129" t="s">
        <v>51</v>
      </c>
    </row>
    <row r="33" spans="4:16" x14ac:dyDescent="0.25">
      <c r="I33" s="161" t="s">
        <v>39</v>
      </c>
      <c r="J33" s="140">
        <v>5</v>
      </c>
      <c r="K33" s="181" t="s">
        <v>230</v>
      </c>
      <c r="L33" s="78" t="s">
        <v>108</v>
      </c>
      <c r="M33" s="21">
        <v>2</v>
      </c>
      <c r="N33" s="22">
        <v>0</v>
      </c>
      <c r="O33" s="129">
        <v>3</v>
      </c>
      <c r="P33" s="129" t="s">
        <v>52</v>
      </c>
    </row>
    <row r="34" spans="4:16" x14ac:dyDescent="0.25">
      <c r="I34" s="26" t="s">
        <v>39</v>
      </c>
      <c r="J34" s="209">
        <v>4</v>
      </c>
      <c r="K34" s="179" t="s">
        <v>231</v>
      </c>
      <c r="L34" t="s">
        <v>170</v>
      </c>
      <c r="M34" s="21">
        <v>1</v>
      </c>
      <c r="N34" s="22">
        <v>1</v>
      </c>
      <c r="O34" s="129">
        <v>4</v>
      </c>
      <c r="P34" s="129" t="s">
        <v>51</v>
      </c>
    </row>
    <row r="35" spans="4:16" x14ac:dyDescent="0.25">
      <c r="I35" s="18" t="s">
        <v>42</v>
      </c>
      <c r="J35" s="70">
        <v>5</v>
      </c>
      <c r="K35" s="179" t="s">
        <v>233</v>
      </c>
      <c r="L35" s="20" t="s">
        <v>109</v>
      </c>
      <c r="M35" s="21">
        <v>1</v>
      </c>
      <c r="N35" s="22">
        <v>2</v>
      </c>
      <c r="O35" s="129">
        <v>4</v>
      </c>
      <c r="P35" s="129" t="s">
        <v>51</v>
      </c>
    </row>
    <row r="36" spans="4:16" x14ac:dyDescent="0.25">
      <c r="I36" s="18" t="s">
        <v>42</v>
      </c>
      <c r="J36" s="70">
        <v>6</v>
      </c>
      <c r="K36" s="179" t="s">
        <v>232</v>
      </c>
      <c r="L36" s="20" t="s">
        <v>112</v>
      </c>
      <c r="M36" s="21">
        <v>0</v>
      </c>
      <c r="N36" s="22">
        <v>1</v>
      </c>
      <c r="O36" s="129">
        <v>3</v>
      </c>
      <c r="P36" s="129" t="s">
        <v>51</v>
      </c>
    </row>
    <row r="37" spans="4:16" ht="24" x14ac:dyDescent="0.25">
      <c r="I37" s="18" t="s">
        <v>39</v>
      </c>
      <c r="J37" s="70">
        <v>4</v>
      </c>
      <c r="K37" s="179" t="s">
        <v>234</v>
      </c>
      <c r="L37" s="20" t="s">
        <v>114</v>
      </c>
      <c r="M37" s="21">
        <v>0</v>
      </c>
      <c r="N37" s="22">
        <v>2</v>
      </c>
      <c r="O37" s="129">
        <v>2</v>
      </c>
      <c r="P37" s="129" t="s">
        <v>51</v>
      </c>
    </row>
    <row r="38" spans="4:16" ht="24" x14ac:dyDescent="0.25">
      <c r="I38" s="18" t="s">
        <v>42</v>
      </c>
      <c r="J38" s="70">
        <v>5</v>
      </c>
      <c r="K38" s="43" t="s">
        <v>257</v>
      </c>
      <c r="L38" s="20" t="s">
        <v>110</v>
      </c>
      <c r="M38" s="21">
        <v>0</v>
      </c>
      <c r="N38" s="22">
        <v>2</v>
      </c>
      <c r="O38" s="129">
        <v>2</v>
      </c>
      <c r="P38" s="129" t="s">
        <v>51</v>
      </c>
    </row>
    <row r="39" spans="4:16" ht="24" x14ac:dyDescent="0.25">
      <c r="D39" s="165"/>
      <c r="I39" s="18" t="s">
        <v>42</v>
      </c>
      <c r="J39" s="70">
        <v>5</v>
      </c>
      <c r="K39" s="179" t="s">
        <v>237</v>
      </c>
      <c r="L39" s="20" t="s">
        <v>115</v>
      </c>
      <c r="M39" s="21">
        <v>0</v>
      </c>
      <c r="N39" s="22">
        <v>2</v>
      </c>
      <c r="O39" s="129">
        <v>2</v>
      </c>
      <c r="P39" s="129" t="s">
        <v>51</v>
      </c>
    </row>
    <row r="40" spans="4:16" ht="24" x14ac:dyDescent="0.25">
      <c r="I40" s="18" t="s">
        <v>42</v>
      </c>
      <c r="J40" s="70">
        <v>5</v>
      </c>
      <c r="K40" s="179" t="s">
        <v>238</v>
      </c>
      <c r="L40" s="20" t="s">
        <v>171</v>
      </c>
      <c r="M40" s="21">
        <v>0</v>
      </c>
      <c r="N40" s="22">
        <v>2</v>
      </c>
      <c r="O40" s="129">
        <v>2</v>
      </c>
      <c r="P40" s="129" t="s">
        <v>51</v>
      </c>
    </row>
    <row r="41" spans="4:16" x14ac:dyDescent="0.25">
      <c r="I41" s="18" t="s">
        <v>42</v>
      </c>
      <c r="J41" s="70">
        <v>5</v>
      </c>
      <c r="K41" s="179" t="s">
        <v>239</v>
      </c>
      <c r="L41" s="20" t="s">
        <v>116</v>
      </c>
      <c r="M41" s="21">
        <v>0</v>
      </c>
      <c r="N41" s="22">
        <v>2</v>
      </c>
      <c r="O41" s="129">
        <v>2</v>
      </c>
      <c r="P41" s="129" t="s">
        <v>51</v>
      </c>
    </row>
    <row r="42" spans="4:16" x14ac:dyDescent="0.25">
      <c r="I42" s="18" t="s">
        <v>42</v>
      </c>
      <c r="J42" s="70">
        <v>5</v>
      </c>
      <c r="K42" s="179" t="s">
        <v>245</v>
      </c>
      <c r="L42" s="168" t="s">
        <v>172</v>
      </c>
      <c r="M42" s="21">
        <v>0</v>
      </c>
      <c r="N42" s="22">
        <v>2</v>
      </c>
      <c r="O42" s="129">
        <v>2</v>
      </c>
      <c r="P42" s="129" t="s">
        <v>51</v>
      </c>
    </row>
    <row r="43" spans="4:16" x14ac:dyDescent="0.25">
      <c r="I43" s="161" t="s">
        <v>42</v>
      </c>
      <c r="J43" s="140">
        <v>6</v>
      </c>
      <c r="K43" s="179" t="s">
        <v>246</v>
      </c>
      <c r="L43" s="218" t="s">
        <v>173</v>
      </c>
      <c r="M43" s="12">
        <v>0</v>
      </c>
      <c r="N43" s="14">
        <v>2</v>
      </c>
      <c r="O43" s="128">
        <v>2</v>
      </c>
      <c r="P43" s="128" t="s">
        <v>51</v>
      </c>
    </row>
  </sheetData>
  <autoFilter ref="A2:P31"/>
  <mergeCells count="2">
    <mergeCell ref="A1:H1"/>
    <mergeCell ref="I1:P1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SzP BA levelező</vt:lpstr>
      <vt:lpstr>Ekvivalencia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Zó Ka</dc:creator>
  <cp:lastModifiedBy>Windows User</cp:lastModifiedBy>
  <cp:lastPrinted>2019-05-02T14:18:26Z</cp:lastPrinted>
  <dcterms:created xsi:type="dcterms:W3CDTF">2017-02-23T12:49:07Z</dcterms:created>
  <dcterms:modified xsi:type="dcterms:W3CDTF">2019-08-22T12:17:33Z</dcterms:modified>
</cp:coreProperties>
</file>