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7590"/>
  </bookViews>
  <sheets>
    <sheet name="Nappali" sheetId="1" r:id="rId1"/>
  </sheets>
  <definedNames>
    <definedName name="_xlnm._FilterDatabase" localSheetId="0" hidden="1">Nappali!$A$2:$AH$68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2" i="1" l="1"/>
  <c r="AD13" i="1"/>
  <c r="Y12" i="1"/>
  <c r="AB12" i="1" s="1"/>
  <c r="Y13" i="1"/>
  <c r="AB13" i="1" s="1"/>
  <c r="X12" i="1"/>
  <c r="AA12" i="1" s="1"/>
  <c r="X13" i="1"/>
  <c r="AA13" i="1" s="1"/>
  <c r="AC13" i="1" l="1"/>
  <c r="AC12" i="1"/>
  <c r="G63" i="1" l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F63" i="1"/>
  <c r="AD36" i="1"/>
  <c r="Y36" i="1"/>
  <c r="AB36" i="1" s="1"/>
  <c r="X36" i="1"/>
  <c r="AA36" i="1" s="1"/>
  <c r="X6" i="1"/>
  <c r="AA6" i="1" s="1"/>
  <c r="Y6" i="1"/>
  <c r="AB6" i="1" s="1"/>
  <c r="AD6" i="1"/>
  <c r="AC36" i="1" l="1"/>
  <c r="AD63" i="1"/>
  <c r="AC6" i="1"/>
  <c r="AD64" i="1" l="1"/>
  <c r="Y64" i="1"/>
  <c r="AB64" i="1" s="1"/>
  <c r="X64" i="1"/>
  <c r="AA64" i="1" s="1"/>
  <c r="Y62" i="1"/>
  <c r="AB62" i="1" s="1"/>
  <c r="X62" i="1"/>
  <c r="AA62" i="1" s="1"/>
  <c r="Y61" i="1"/>
  <c r="AB61" i="1" s="1"/>
  <c r="X61" i="1"/>
  <c r="AA61" i="1" s="1"/>
  <c r="Y60" i="1"/>
  <c r="AB60" i="1" s="1"/>
  <c r="X60" i="1"/>
  <c r="AA60" i="1" s="1"/>
  <c r="Y59" i="1"/>
  <c r="AB59" i="1" s="1"/>
  <c r="X59" i="1"/>
  <c r="AA59" i="1" s="1"/>
  <c r="Y58" i="1"/>
  <c r="AB58" i="1" s="1"/>
  <c r="X58" i="1"/>
  <c r="AD62" i="1"/>
  <c r="AD61" i="1"/>
  <c r="AD60" i="1"/>
  <c r="AD59" i="1"/>
  <c r="AD58" i="1"/>
  <c r="AD55" i="1"/>
  <c r="AD56" i="1"/>
  <c r="AD54" i="1"/>
  <c r="Y56" i="1"/>
  <c r="AB56" i="1" s="1"/>
  <c r="X56" i="1"/>
  <c r="AA56" i="1" s="1"/>
  <c r="Y55" i="1"/>
  <c r="X55" i="1"/>
  <c r="AA55" i="1" s="1"/>
  <c r="Y54" i="1"/>
  <c r="AB54" i="1" s="1"/>
  <c r="X54" i="1"/>
  <c r="AA54" i="1" s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F57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F53" i="1"/>
  <c r="AD51" i="1"/>
  <c r="AD52" i="1"/>
  <c r="X51" i="1"/>
  <c r="AA51" i="1" s="1"/>
  <c r="Y51" i="1"/>
  <c r="AB51" i="1" s="1"/>
  <c r="X52" i="1"/>
  <c r="AA52" i="1" s="1"/>
  <c r="Y52" i="1"/>
  <c r="AB52" i="1" s="1"/>
  <c r="AD50" i="1"/>
  <c r="Y50" i="1"/>
  <c r="AB50" i="1" s="1"/>
  <c r="X50" i="1"/>
  <c r="F49" i="1"/>
  <c r="G49" i="1"/>
  <c r="G65" i="1" s="1"/>
  <c r="H49" i="1"/>
  <c r="I49" i="1"/>
  <c r="J49" i="1"/>
  <c r="K49" i="1"/>
  <c r="L49" i="1"/>
  <c r="L65" i="1" s="1"/>
  <c r="M49" i="1"/>
  <c r="M65" i="1" s="1"/>
  <c r="N49" i="1"/>
  <c r="N65" i="1" s="1"/>
  <c r="O49" i="1"/>
  <c r="P49" i="1"/>
  <c r="Q49" i="1"/>
  <c r="R49" i="1"/>
  <c r="R65" i="1" s="1"/>
  <c r="S49" i="1"/>
  <c r="T49" i="1"/>
  <c r="T65" i="1" s="1"/>
  <c r="U49" i="1"/>
  <c r="U65" i="1" s="1"/>
  <c r="V49" i="1"/>
  <c r="W49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7" i="1"/>
  <c r="AD38" i="1"/>
  <c r="AD39" i="1"/>
  <c r="AD40" i="1"/>
  <c r="AD41" i="1"/>
  <c r="AD42" i="1"/>
  <c r="AD43" i="1"/>
  <c r="AD44" i="1"/>
  <c r="AD45" i="1"/>
  <c r="AD46" i="1"/>
  <c r="AD47" i="1"/>
  <c r="AD22" i="1"/>
  <c r="X22" i="1"/>
  <c r="AA22" i="1" s="1"/>
  <c r="Y22" i="1"/>
  <c r="AB22" i="1" s="1"/>
  <c r="X23" i="1"/>
  <c r="AA23" i="1" s="1"/>
  <c r="Y23" i="1"/>
  <c r="AB23" i="1" s="1"/>
  <c r="X24" i="1"/>
  <c r="AA24" i="1" s="1"/>
  <c r="Y24" i="1"/>
  <c r="AB24" i="1" s="1"/>
  <c r="X25" i="1"/>
  <c r="AA25" i="1" s="1"/>
  <c r="Y25" i="1"/>
  <c r="AB25" i="1" s="1"/>
  <c r="X26" i="1"/>
  <c r="AA26" i="1" s="1"/>
  <c r="Y26" i="1"/>
  <c r="AB26" i="1" s="1"/>
  <c r="X27" i="1"/>
  <c r="AA27" i="1" s="1"/>
  <c r="Y27" i="1"/>
  <c r="AB27" i="1" s="1"/>
  <c r="X28" i="1"/>
  <c r="AA28" i="1" s="1"/>
  <c r="Y28" i="1"/>
  <c r="AB28" i="1" s="1"/>
  <c r="X29" i="1"/>
  <c r="AA29" i="1" s="1"/>
  <c r="Y29" i="1"/>
  <c r="AB29" i="1" s="1"/>
  <c r="X30" i="1"/>
  <c r="AA30" i="1" s="1"/>
  <c r="Y30" i="1"/>
  <c r="AB30" i="1" s="1"/>
  <c r="X31" i="1"/>
  <c r="AA31" i="1" s="1"/>
  <c r="Y31" i="1"/>
  <c r="AB31" i="1" s="1"/>
  <c r="X32" i="1"/>
  <c r="AA32" i="1" s="1"/>
  <c r="Y32" i="1"/>
  <c r="AB32" i="1" s="1"/>
  <c r="X33" i="1"/>
  <c r="AA33" i="1" s="1"/>
  <c r="Y33" i="1"/>
  <c r="AB33" i="1" s="1"/>
  <c r="X34" i="1"/>
  <c r="AA34" i="1" s="1"/>
  <c r="Y34" i="1"/>
  <c r="AB34" i="1" s="1"/>
  <c r="X35" i="1"/>
  <c r="AA35" i="1" s="1"/>
  <c r="Y35" i="1"/>
  <c r="AB35" i="1" s="1"/>
  <c r="X37" i="1"/>
  <c r="AA37" i="1" s="1"/>
  <c r="Y37" i="1"/>
  <c r="AB37" i="1" s="1"/>
  <c r="X38" i="1"/>
  <c r="AA38" i="1" s="1"/>
  <c r="Y38" i="1"/>
  <c r="AB38" i="1" s="1"/>
  <c r="X39" i="1"/>
  <c r="AA39" i="1" s="1"/>
  <c r="Y39" i="1"/>
  <c r="AB39" i="1" s="1"/>
  <c r="X40" i="1"/>
  <c r="AA40" i="1" s="1"/>
  <c r="Y40" i="1"/>
  <c r="AB40" i="1" s="1"/>
  <c r="X41" i="1"/>
  <c r="AA41" i="1" s="1"/>
  <c r="Y41" i="1"/>
  <c r="AB41" i="1" s="1"/>
  <c r="X42" i="1"/>
  <c r="AA42" i="1" s="1"/>
  <c r="Y42" i="1"/>
  <c r="AB42" i="1" s="1"/>
  <c r="X43" i="1"/>
  <c r="AA43" i="1" s="1"/>
  <c r="Y43" i="1"/>
  <c r="AB43" i="1" s="1"/>
  <c r="X44" i="1"/>
  <c r="AA44" i="1" s="1"/>
  <c r="Y44" i="1"/>
  <c r="AB44" i="1" s="1"/>
  <c r="X45" i="1"/>
  <c r="AA45" i="1" s="1"/>
  <c r="Y45" i="1"/>
  <c r="AB45" i="1" s="1"/>
  <c r="X46" i="1"/>
  <c r="AA46" i="1" s="1"/>
  <c r="Y46" i="1"/>
  <c r="AB46" i="1" s="1"/>
  <c r="X47" i="1"/>
  <c r="AA47" i="1" s="1"/>
  <c r="Y47" i="1"/>
  <c r="AB47" i="1" s="1"/>
  <c r="X48" i="1"/>
  <c r="Y48" i="1"/>
  <c r="AD20" i="1"/>
  <c r="AD21" i="1"/>
  <c r="Y20" i="1"/>
  <c r="AB20" i="1" s="1"/>
  <c r="Y21" i="1"/>
  <c r="AB21" i="1" s="1"/>
  <c r="X20" i="1"/>
  <c r="AA20" i="1" s="1"/>
  <c r="X21" i="1"/>
  <c r="AA21" i="1" s="1"/>
  <c r="X18" i="1"/>
  <c r="AA18" i="1" s="1"/>
  <c r="Y18" i="1"/>
  <c r="AB18" i="1" s="1"/>
  <c r="X19" i="1"/>
  <c r="AA19" i="1" s="1"/>
  <c r="Y19" i="1"/>
  <c r="AB19" i="1" s="1"/>
  <c r="AD18" i="1"/>
  <c r="AD19" i="1"/>
  <c r="X10" i="1"/>
  <c r="AA10" i="1" s="1"/>
  <c r="Y10" i="1"/>
  <c r="AB10" i="1" s="1"/>
  <c r="X11" i="1"/>
  <c r="AA11" i="1" s="1"/>
  <c r="Y11" i="1"/>
  <c r="AB11" i="1" s="1"/>
  <c r="X14" i="1"/>
  <c r="AA14" i="1" s="1"/>
  <c r="Y14" i="1"/>
  <c r="AB14" i="1" s="1"/>
  <c r="X15" i="1"/>
  <c r="AA15" i="1" s="1"/>
  <c r="Y15" i="1"/>
  <c r="AB15" i="1" s="1"/>
  <c r="X16" i="1"/>
  <c r="AA16" i="1" s="1"/>
  <c r="Y16" i="1"/>
  <c r="AB16" i="1" s="1"/>
  <c r="X17" i="1"/>
  <c r="AA17" i="1" s="1"/>
  <c r="Y17" i="1"/>
  <c r="AB17" i="1" s="1"/>
  <c r="X7" i="1"/>
  <c r="AA7" i="1" s="1"/>
  <c r="Y7" i="1"/>
  <c r="AB7" i="1" s="1"/>
  <c r="X8" i="1"/>
  <c r="AA8" i="1" s="1"/>
  <c r="Y8" i="1"/>
  <c r="AB8" i="1" s="1"/>
  <c r="X9" i="1"/>
  <c r="AA9" i="1" s="1"/>
  <c r="Y9" i="1"/>
  <c r="AB9" i="1" s="1"/>
  <c r="X5" i="1"/>
  <c r="AA5" i="1" s="1"/>
  <c r="Y5" i="1"/>
  <c r="AB5" i="1" s="1"/>
  <c r="AD17" i="1"/>
  <c r="AD9" i="1"/>
  <c r="AD10" i="1"/>
  <c r="AD11" i="1"/>
  <c r="AD14" i="1"/>
  <c r="AD15" i="1"/>
  <c r="AD16" i="1"/>
  <c r="AD8" i="1"/>
  <c r="AD7" i="1"/>
  <c r="AD48" i="1"/>
  <c r="AD4" i="1"/>
  <c r="Y4" i="1"/>
  <c r="AB4" i="1" s="1"/>
  <c r="Y3" i="1"/>
  <c r="AB3" i="1" s="1"/>
  <c r="X4" i="1"/>
  <c r="AA4" i="1" s="1"/>
  <c r="X3" i="1"/>
  <c r="AA3" i="1" s="1"/>
  <c r="AD5" i="1"/>
  <c r="AD3" i="1"/>
  <c r="H65" i="1" l="1"/>
  <c r="AJ50" i="1"/>
  <c r="AD68" i="1"/>
  <c r="F65" i="1"/>
  <c r="AB53" i="1"/>
  <c r="L66" i="1"/>
  <c r="H66" i="1"/>
  <c r="AC64" i="1"/>
  <c r="AC56" i="1"/>
  <c r="T66" i="1"/>
  <c r="F66" i="1"/>
  <c r="G66" i="1"/>
  <c r="R66" i="1"/>
  <c r="N66" i="1"/>
  <c r="U66" i="1"/>
  <c r="M66" i="1"/>
  <c r="V66" i="1"/>
  <c r="V65" i="1"/>
  <c r="S66" i="1"/>
  <c r="S65" i="1"/>
  <c r="W66" i="1"/>
  <c r="W65" i="1"/>
  <c r="Q66" i="1"/>
  <c r="Q65" i="1"/>
  <c r="P66" i="1"/>
  <c r="P65" i="1"/>
  <c r="O65" i="1"/>
  <c r="O66" i="1"/>
  <c r="J66" i="1"/>
  <c r="J65" i="1"/>
  <c r="I66" i="1"/>
  <c r="I65" i="1"/>
  <c r="K66" i="1"/>
  <c r="K65" i="1"/>
  <c r="AD49" i="1"/>
  <c r="X53" i="1"/>
  <c r="AC21" i="1"/>
  <c r="AC31" i="1"/>
  <c r="AC60" i="1"/>
  <c r="AC62" i="1"/>
  <c r="X63" i="1"/>
  <c r="AC18" i="1"/>
  <c r="AC28" i="1"/>
  <c r="AB63" i="1"/>
  <c r="AC46" i="1"/>
  <c r="AD53" i="1"/>
  <c r="AC59" i="1"/>
  <c r="AC54" i="1"/>
  <c r="AA57" i="1"/>
  <c r="AC20" i="1"/>
  <c r="AC43" i="1"/>
  <c r="AC22" i="1"/>
  <c r="AC51" i="1"/>
  <c r="AC47" i="1"/>
  <c r="AC24" i="1"/>
  <c r="AC52" i="1"/>
  <c r="Y63" i="1"/>
  <c r="AD57" i="1"/>
  <c r="AA58" i="1"/>
  <c r="AC27" i="1"/>
  <c r="AC61" i="1"/>
  <c r="AC23" i="1"/>
  <c r="AA50" i="1"/>
  <c r="AC50" i="1" s="1"/>
  <c r="Y53" i="1"/>
  <c r="X57" i="1"/>
  <c r="Y57" i="1"/>
  <c r="AC37" i="1"/>
  <c r="AC35" i="1"/>
  <c r="AC32" i="1"/>
  <c r="AB55" i="1"/>
  <c r="AB57" i="1" s="1"/>
  <c r="AC40" i="1"/>
  <c r="AC29" i="1"/>
  <c r="Y49" i="1"/>
  <c r="AB49" i="1"/>
  <c r="X49" i="1"/>
  <c r="AC41" i="1"/>
  <c r="AC38" i="1"/>
  <c r="AC30" i="1"/>
  <c r="AC45" i="1"/>
  <c r="AC42" i="1"/>
  <c r="AC39" i="1"/>
  <c r="AC34" i="1"/>
  <c r="AC26" i="1"/>
  <c r="AC44" i="1"/>
  <c r="AC33" i="1"/>
  <c r="AC25" i="1"/>
  <c r="AC19" i="1"/>
  <c r="AC15" i="1"/>
  <c r="AC11" i="1"/>
  <c r="AC10" i="1"/>
  <c r="AC14" i="1"/>
  <c r="AC16" i="1"/>
  <c r="AC17" i="1"/>
  <c r="AC5" i="1"/>
  <c r="AC9" i="1"/>
  <c r="AC7" i="1"/>
  <c r="AC8" i="1"/>
  <c r="AC4" i="1"/>
  <c r="AC3" i="1"/>
  <c r="AD65" i="1" l="1"/>
  <c r="AD66" i="1"/>
  <c r="AC57" i="1"/>
  <c r="AA49" i="1"/>
  <c r="AC49" i="1" s="1"/>
  <c r="AA53" i="1"/>
  <c r="AC53" i="1" s="1"/>
  <c r="AC58" i="1"/>
  <c r="AC63" i="1" s="1"/>
  <c r="AA63" i="1"/>
  <c r="AC55" i="1"/>
  <c r="Y66" i="1"/>
  <c r="Y65" i="1"/>
  <c r="AB66" i="1"/>
  <c r="AB65" i="1"/>
  <c r="X65" i="1"/>
  <c r="X66" i="1"/>
  <c r="AA65" i="1" l="1"/>
  <c r="AC65" i="1" s="1"/>
  <c r="AA66" i="1"/>
  <c r="AC66" i="1" s="1"/>
</calcChain>
</file>

<file path=xl/sharedStrings.xml><?xml version="1.0" encoding="utf-8"?>
<sst xmlns="http://schemas.openxmlformats.org/spreadsheetml/2006/main" count="344" uniqueCount="164">
  <si>
    <t>Szak</t>
  </si>
  <si>
    <t>Évfolyam</t>
  </si>
  <si>
    <t>Félév</t>
  </si>
  <si>
    <t>Tárgykód</t>
  </si>
  <si>
    <t>Tantárgy</t>
  </si>
  <si>
    <t>1. ea.</t>
  </si>
  <si>
    <t>1. gy.</t>
  </si>
  <si>
    <t>1. kr.</t>
  </si>
  <si>
    <t>2. ea.</t>
  </si>
  <si>
    <t>2. gy.</t>
  </si>
  <si>
    <t>2. kr.</t>
  </si>
  <si>
    <t>3. ea.</t>
  </si>
  <si>
    <t>3. gy.</t>
  </si>
  <si>
    <t>3. kr.</t>
  </si>
  <si>
    <t>4. ea.</t>
  </si>
  <si>
    <t>4. gy.</t>
  </si>
  <si>
    <t>4. kr.</t>
  </si>
  <si>
    <t>5. ea.</t>
  </si>
  <si>
    <t>5. gy.</t>
  </si>
  <si>
    <t>5. kr.</t>
  </si>
  <si>
    <t>6. ea.</t>
  </si>
  <si>
    <t>6. gy.</t>
  </si>
  <si>
    <t>6. kr.</t>
  </si>
  <si>
    <t>Óra ea./hét</t>
  </si>
  <si>
    <t>Óra gy/hét</t>
  </si>
  <si>
    <t>Hetek száma</t>
  </si>
  <si>
    <t>Óra ea./félév</t>
  </si>
  <si>
    <t>Óra gy/félév</t>
  </si>
  <si>
    <t>Óra össz.</t>
  </si>
  <si>
    <t>Kredit</t>
  </si>
  <si>
    <t>F. zárás</t>
  </si>
  <si>
    <t>Megjegyzés</t>
  </si>
  <si>
    <t>Előfeltételek (belső kód)</t>
  </si>
  <si>
    <t>Előfeltételek (tantárgynév)</t>
  </si>
  <si>
    <r>
      <t xml:space="preserve">Katekéta – lelkipásztori munkatárs BA szak </t>
    </r>
    <r>
      <rPr>
        <b/>
        <sz val="24"/>
        <color indexed="10"/>
        <rFont val="Arial"/>
        <family val="2"/>
        <charset val="238"/>
      </rPr>
      <t xml:space="preserve">
</t>
    </r>
    <r>
      <rPr>
        <b/>
        <sz val="24"/>
        <color indexed="17"/>
        <rFont val="Arial"/>
        <family val="2"/>
        <charset val="238"/>
      </rPr>
      <t>nappali tagozat</t>
    </r>
    <r>
      <rPr>
        <sz val="24"/>
        <rFont val="Arial"/>
        <family val="2"/>
        <charset val="238"/>
      </rPr>
      <t xml:space="preserve">
</t>
    </r>
    <r>
      <rPr>
        <sz val="13"/>
        <color indexed="23"/>
        <rFont val="Arial"/>
        <family val="2"/>
        <charset val="238"/>
      </rPr>
      <t>érvényes: 2017 szeptemberétől</t>
    </r>
  </si>
  <si>
    <t>Bevezetés a kereszténységbe</t>
  </si>
  <si>
    <t>KLM</t>
  </si>
  <si>
    <t>I.</t>
  </si>
  <si>
    <t>HFALTANB092</t>
  </si>
  <si>
    <t>v</t>
  </si>
  <si>
    <t>Bevezetés az etikába</t>
  </si>
  <si>
    <t>BNALTS1002</t>
  </si>
  <si>
    <t>II.</t>
  </si>
  <si>
    <t>Fundamentális teológia 1.</t>
  </si>
  <si>
    <t>Fundamentális teológia 2.</t>
  </si>
  <si>
    <t>Általános és fejlődéslélektan 1.</t>
  </si>
  <si>
    <t>RTALTANB007</t>
  </si>
  <si>
    <t>Általános és fejlődéslélektan 2.</t>
  </si>
  <si>
    <t>RTALTANB014</t>
  </si>
  <si>
    <t>Pedagógiai szociálpszichológia</t>
  </si>
  <si>
    <t>gyj</t>
  </si>
  <si>
    <t>Egyháztörténelem 1. (ókor, középkor)</t>
  </si>
  <si>
    <t>Egyháztörténelem 2. (újkor, legújabb kor)</t>
  </si>
  <si>
    <t>HFALTANB104</t>
  </si>
  <si>
    <t>HFALTANB105</t>
  </si>
  <si>
    <t>Ószövetségi bevezetés 1.</t>
  </si>
  <si>
    <t>Ószövetségi bevezetés 2.</t>
  </si>
  <si>
    <t>HFALTANB106</t>
  </si>
  <si>
    <t>Újszövetségi bevezetés 1.</t>
  </si>
  <si>
    <t>HFALTANB107</t>
  </si>
  <si>
    <t>Újszövetségi bevezetés 2.</t>
  </si>
  <si>
    <t>Közösségépítő technikák</t>
  </si>
  <si>
    <t>Társadalmi alapismeretek</t>
  </si>
  <si>
    <t>Kateketika 1.</t>
  </si>
  <si>
    <t>Kateketika 2.</t>
  </si>
  <si>
    <t>Dogmatika 1.</t>
  </si>
  <si>
    <t>Dogmatika 2.</t>
  </si>
  <si>
    <t>Morálteológia 1.</t>
  </si>
  <si>
    <t>Morálteológia 2.</t>
  </si>
  <si>
    <t>Egyházjog</t>
  </si>
  <si>
    <t>Egyházi ének</t>
  </si>
  <si>
    <t>III.</t>
  </si>
  <si>
    <t>Az egyház szociális tanítása</t>
  </si>
  <si>
    <t>Liturgika</t>
  </si>
  <si>
    <t>HFKLMANB070</t>
  </si>
  <si>
    <t>Szemeszterközi pasztorális / kateketikai gyakorlat</t>
  </si>
  <si>
    <t>40 óra/hét; összesen 2 hetes gyakorlat</t>
  </si>
  <si>
    <t>BNTANI2082</t>
  </si>
  <si>
    <t xml:space="preserve">Keresztény ünnepek és szimbólumok </t>
  </si>
  <si>
    <t>HFKLMANB101</t>
  </si>
  <si>
    <t>KLM szigorlat</t>
  </si>
  <si>
    <t>sz</t>
  </si>
  <si>
    <t>Családpedagógia, érzelmiintelligencia-fejlesztés</t>
  </si>
  <si>
    <t>Gyakorlati liturgika</t>
  </si>
  <si>
    <t>Szakmai törzsanyag (kötelező)  – összesen</t>
  </si>
  <si>
    <t xml:space="preserve">Plébániai gyakorlat </t>
  </si>
  <si>
    <t>BNTANI1002</t>
  </si>
  <si>
    <t>Hon- és népismeret</t>
  </si>
  <si>
    <t>Pszichológiai önismeret és szakmaikészség-fejlesztés</t>
  </si>
  <si>
    <t>Kutatásmódszertan</t>
  </si>
  <si>
    <t>BNTANI1007</t>
  </si>
  <si>
    <t>Nyelv- és beszédművelés 1.</t>
  </si>
  <si>
    <t>BNTANI2005</t>
  </si>
  <si>
    <t>Ének-zene 3. (Zeneismeret 1.)</t>
  </si>
  <si>
    <t>Ének-zene 4. (Zeneismeret 2.)</t>
  </si>
  <si>
    <t xml:space="preserve">Filozófiatörténet </t>
  </si>
  <si>
    <t>HFALTANB001</t>
  </si>
  <si>
    <t>Lelkipásztori munkatárs specializáció (kötelezően választható) – összesen</t>
  </si>
  <si>
    <t>a tanító szakosok elismertethetik kötelezően választhatóként a tanító szakon</t>
  </si>
  <si>
    <t>Kompetenciaalapú pedagógia, a keresztény nevelés alapjai</t>
  </si>
  <si>
    <t>Kateketikai szakmódszertan 1.</t>
  </si>
  <si>
    <t>Kateketikai szakmódszertan 2.</t>
  </si>
  <si>
    <t>Katekéta specializáció (kötelezően választható) – összesen</t>
  </si>
  <si>
    <t>Szabadon választható 1.</t>
  </si>
  <si>
    <t>Szabadon választható 2.</t>
  </si>
  <si>
    <t>Szabadon választható 3.</t>
  </si>
  <si>
    <t>Szabadon választható 4.</t>
  </si>
  <si>
    <t>Szabadon választható 5.</t>
  </si>
  <si>
    <t>Szabadon választható – összesen</t>
  </si>
  <si>
    <t>bármely tanító szakos kurzus elismertethető szvként</t>
  </si>
  <si>
    <t>Szakdolgozat</t>
  </si>
  <si>
    <t>KLM szak lelkipásztori munkatárs specializációval összesen</t>
  </si>
  <si>
    <t>KLM szak katekéta specializációval összesen</t>
  </si>
  <si>
    <t>tanító szakkal közös kurzusok összkreditje</t>
  </si>
  <si>
    <t>Filzófiai Istentan</t>
  </si>
  <si>
    <t>A lelki élet alapjai</t>
  </si>
  <si>
    <t>Dogmatika 3.</t>
  </si>
  <si>
    <t>Az ókeresztény irodalom története</t>
  </si>
  <si>
    <t xml:space="preserve">Pasztorálteológia </t>
  </si>
  <si>
    <t xml:space="preserve">Pasztorálpszichológia </t>
  </si>
  <si>
    <t>BTA1O0003N</t>
  </si>
  <si>
    <t>BTA2O0003N</t>
  </si>
  <si>
    <t>Informatika 1.</t>
  </si>
  <si>
    <t>Informatika 2.</t>
  </si>
  <si>
    <t>KLMANB1001</t>
  </si>
  <si>
    <t>KLMANB1002</t>
  </si>
  <si>
    <t>KLMANB2003</t>
  </si>
  <si>
    <t>KLMANB2004</t>
  </si>
  <si>
    <t>NKOZOS1003</t>
  </si>
  <si>
    <t>KLMANB2007</t>
  </si>
  <si>
    <t>KLMANB1008</t>
  </si>
  <si>
    <t>KLMANB2009</t>
  </si>
  <si>
    <t>KLMANB2010</t>
  </si>
  <si>
    <t>KLMANB1011</t>
  </si>
  <si>
    <t>NKOZOS1001</t>
  </si>
  <si>
    <t>KLMANB1012</t>
  </si>
  <si>
    <t>KLMANB2013</t>
  </si>
  <si>
    <t>KLMANB1014</t>
  </si>
  <si>
    <t>KLMANB2015</t>
  </si>
  <si>
    <t>KLMANB1016</t>
  </si>
  <si>
    <t>KLMANB1017</t>
  </si>
  <si>
    <t>KLMANB2018</t>
  </si>
  <si>
    <t>KLMANB2019</t>
  </si>
  <si>
    <t>KLMANB2020</t>
  </si>
  <si>
    <t>NKOZOS2007</t>
  </si>
  <si>
    <t>BNSZPD2010</t>
  </si>
  <si>
    <t>KLMANB1021</t>
  </si>
  <si>
    <t>KLMANB2022</t>
  </si>
  <si>
    <t>KLMANB1023</t>
  </si>
  <si>
    <t>KLMANB2024</t>
  </si>
  <si>
    <t>KLMANB2025</t>
  </si>
  <si>
    <t>NKOZOS2004</t>
  </si>
  <si>
    <t>KLMANB2026</t>
  </si>
  <si>
    <t>KLMANB2027</t>
  </si>
  <si>
    <t>NKOZOS1024</t>
  </si>
  <si>
    <t>KLMANB2028</t>
  </si>
  <si>
    <t>Nyelv- és beszédművelés 2.</t>
  </si>
  <si>
    <t>Prezentációs- és íráskészségfejlesztés idegen nyelven 1.</t>
  </si>
  <si>
    <t>Prezentációs- és íráskészségfejlesztés idegen nyelven 2.</t>
  </si>
  <si>
    <t>TANANB1007</t>
  </si>
  <si>
    <t>TANANB2008</t>
  </si>
  <si>
    <t>KLMANB1029</t>
  </si>
  <si>
    <t>KLMANB2030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</si>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</sst>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36"/>
      <color indexed="10"/>
      <name val="Arial"/>
      <family val="2"/>
      <charset val="238"/>
    </font>
    <font>
      <b/>
      <sz val="24"/>
      <color indexed="10"/>
      <name val="Arial"/>
      <family val="2"/>
      <charset val="238"/>
    </font>
    <font>
      <b/>
      <sz val="24"/>
      <color indexed="17"/>
      <name val="Arial"/>
      <family val="2"/>
      <charset val="238"/>
    </font>
    <font>
      <sz val="24"/>
      <name val="Arial"/>
      <family val="2"/>
      <charset val="238"/>
    </font>
    <font>
      <sz val="13"/>
      <color indexed="23"/>
      <name val="Arial"/>
      <family val="2"/>
      <charset val="238"/>
    </font>
    <font>
      <sz val="9"/>
      <name val="Arial CE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 CE"/>
      <charset val="238"/>
    </font>
    <font>
      <sz val="9"/>
      <color theme="1"/>
      <name val="Arial CE"/>
      <charset val="238"/>
    </font>
    <font>
      <b/>
      <sz val="9"/>
      <color theme="1"/>
      <name val="Arial CE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54">
    <xf numFmtId="0" fontId="0" fillId="0" borderId="0" xfId="0"/>
    <xf numFmtId="0" fontId="7" fillId="0" borderId="0" xfId="0" applyFont="1" applyFill="1" applyBorder="1" applyAlignment="1"/>
    <xf numFmtId="0" fontId="7" fillId="2" borderId="3" xfId="0" applyFont="1" applyFill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 textRotation="90" shrinkToFit="1"/>
    </xf>
    <xf numFmtId="0" fontId="7" fillId="2" borderId="5" xfId="0" applyNumberFormat="1" applyFont="1" applyFill="1" applyBorder="1" applyAlignment="1">
      <alignment horizontal="center" vertical="center" textRotation="90" shrinkToFit="1"/>
    </xf>
    <xf numFmtId="0" fontId="7" fillId="2" borderId="6" xfId="0" applyNumberFormat="1" applyFont="1" applyFill="1" applyBorder="1" applyAlignment="1">
      <alignment horizontal="center" vertical="center" textRotation="90" shrinkToFit="1"/>
    </xf>
    <xf numFmtId="0" fontId="7" fillId="2" borderId="3" xfId="0" applyNumberFormat="1" applyFont="1" applyFill="1" applyBorder="1" applyAlignment="1">
      <alignment horizontal="center" vertical="center" textRotation="90" shrinkToFit="1"/>
    </xf>
    <xf numFmtId="0" fontId="7" fillId="2" borderId="3" xfId="0" applyFont="1" applyFill="1" applyBorder="1" applyAlignment="1">
      <alignment horizontal="center" vertical="center" textRotation="90" shrinkToFit="1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 textRotation="90" shrinkToFi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/>
    </xf>
    <xf numFmtId="0" fontId="11" fillId="0" borderId="7" xfId="0" applyNumberFormat="1" applyFont="1" applyFill="1" applyBorder="1" applyAlignment="1">
      <alignment horizontal="center" shrinkToFit="1"/>
    </xf>
    <xf numFmtId="0" fontId="11" fillId="0" borderId="0" xfId="0" applyNumberFormat="1" applyFont="1" applyFill="1" applyBorder="1" applyAlignment="1">
      <alignment horizontal="center" shrinkToFit="1"/>
    </xf>
    <xf numFmtId="0" fontId="11" fillId="0" borderId="11" xfId="0" applyNumberFormat="1" applyFont="1" applyFill="1" applyBorder="1" applyAlignment="1">
      <alignment horizontal="center" shrinkToFit="1"/>
    </xf>
    <xf numFmtId="0" fontId="11" fillId="0" borderId="10" xfId="0" applyNumberFormat="1" applyFont="1" applyFill="1" applyBorder="1" applyAlignment="1">
      <alignment horizontal="center" shrinkToFit="1"/>
    </xf>
    <xf numFmtId="0" fontId="11" fillId="0" borderId="10" xfId="0" applyNumberFormat="1" applyFont="1" applyFill="1" applyBorder="1" applyAlignment="1">
      <alignment horizontal="left"/>
    </xf>
    <xf numFmtId="0" fontId="0" fillId="0" borderId="10" xfId="0" applyFont="1" applyFill="1" applyBorder="1"/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center" vertical="center" shrinkToFit="1"/>
    </xf>
    <xf numFmtId="0" fontId="11" fillId="0" borderId="12" xfId="0" applyNumberFormat="1" applyFont="1" applyFill="1" applyBorder="1" applyAlignment="1">
      <alignment horizontal="left" wrapText="1"/>
    </xf>
    <xf numFmtId="0" fontId="11" fillId="0" borderId="12" xfId="0" applyNumberFormat="1" applyFont="1" applyFill="1" applyBorder="1" applyAlignment="1">
      <alignment horizontal="center" shrinkToFit="1"/>
    </xf>
    <xf numFmtId="0" fontId="11" fillId="0" borderId="9" xfId="0" applyNumberFormat="1" applyFont="1" applyFill="1" applyBorder="1" applyAlignment="1">
      <alignment horizontal="left" wrapText="1"/>
    </xf>
    <xf numFmtId="0" fontId="0" fillId="0" borderId="4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1" fillId="0" borderId="1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/>
    </xf>
    <xf numFmtId="0" fontId="12" fillId="0" borderId="4" xfId="0" applyNumberFormat="1" applyFont="1" applyFill="1" applyBorder="1" applyAlignment="1">
      <alignment horizontal="center" vertical="center" shrinkToFit="1"/>
    </xf>
    <xf numFmtId="0" fontId="12" fillId="0" borderId="5" xfId="0" applyNumberFormat="1" applyFont="1" applyFill="1" applyBorder="1" applyAlignment="1">
      <alignment horizontal="center" vertical="center" shrinkToFit="1"/>
    </xf>
    <xf numFmtId="0" fontId="12" fillId="0" borderId="6" xfId="0" applyNumberFormat="1" applyFont="1" applyFill="1" applyBorder="1" applyAlignment="1">
      <alignment horizontal="center" vertical="center" shrinkToFit="1"/>
    </xf>
    <xf numFmtId="0" fontId="12" fillId="0" borderId="3" xfId="0" applyNumberFormat="1" applyFont="1" applyFill="1" applyBorder="1" applyAlignment="1">
      <alignment horizontal="center" vertical="center" shrinkToFit="1"/>
    </xf>
    <xf numFmtId="0" fontId="0" fillId="0" borderId="7" xfId="0" applyFont="1" applyFill="1" applyBorder="1"/>
    <xf numFmtId="0" fontId="0" fillId="0" borderId="0" xfId="0" applyFont="1" applyFill="1" applyBorder="1"/>
    <xf numFmtId="0" fontId="0" fillId="0" borderId="11" xfId="0" applyFont="1" applyFill="1" applyBorder="1"/>
    <xf numFmtId="0" fontId="0" fillId="0" borderId="13" xfId="0" applyFont="1" applyFill="1" applyBorder="1"/>
    <xf numFmtId="0" fontId="0" fillId="0" borderId="14" xfId="0" applyFont="1" applyFill="1" applyBorder="1"/>
    <xf numFmtId="0" fontId="0" fillId="0" borderId="8" xfId="0" applyFont="1" applyFill="1" applyBorder="1"/>
    <xf numFmtId="0" fontId="0" fillId="0" borderId="0" xfId="0" applyFont="1" applyFill="1"/>
    <xf numFmtId="0" fontId="11" fillId="0" borderId="14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shrinkToFit="1"/>
    </xf>
    <xf numFmtId="0" fontId="8" fillId="0" borderId="14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/>
    <xf numFmtId="0" fontId="0" fillId="0" borderId="2" xfId="0" applyFont="1" applyFill="1" applyBorder="1"/>
    <xf numFmtId="0" fontId="0" fillId="0" borderId="15" xfId="0" applyFont="1" applyFill="1" applyBorder="1"/>
    <xf numFmtId="0" fontId="11" fillId="0" borderId="2" xfId="0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vertical="center" shrinkToFit="1"/>
    </xf>
    <xf numFmtId="0" fontId="12" fillId="0" borderId="12" xfId="0" applyNumberFormat="1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center" vertical="center" shrinkToFit="1"/>
    </xf>
    <xf numFmtId="0" fontId="12" fillId="0" borderId="11" xfId="0" applyNumberFormat="1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shrinkToFit="1"/>
    </xf>
    <xf numFmtId="0" fontId="12" fillId="0" borderId="14" xfId="0" applyNumberFormat="1" applyFont="1" applyFill="1" applyBorder="1" applyAlignment="1">
      <alignment horizontal="center" shrinkToFit="1"/>
    </xf>
    <xf numFmtId="0" fontId="12" fillId="0" borderId="8" xfId="0" applyNumberFormat="1" applyFont="1" applyFill="1" applyBorder="1" applyAlignment="1">
      <alignment horizontal="center" shrinkToFit="1"/>
    </xf>
    <xf numFmtId="0" fontId="12" fillId="0" borderId="4" xfId="0" applyNumberFormat="1" applyFont="1" applyFill="1" applyBorder="1" applyAlignment="1">
      <alignment horizontal="center" shrinkToFit="1"/>
    </xf>
    <xf numFmtId="0" fontId="12" fillId="0" borderId="5" xfId="0" applyNumberFormat="1" applyFont="1" applyFill="1" applyBorder="1" applyAlignment="1">
      <alignment horizontal="center" shrinkToFit="1"/>
    </xf>
    <xf numFmtId="0" fontId="12" fillId="0" borderId="6" xfId="0" applyNumberFormat="1" applyFont="1" applyFill="1" applyBorder="1" applyAlignment="1">
      <alignment horizontal="center" shrinkToFit="1"/>
    </xf>
    <xf numFmtId="0" fontId="12" fillId="0" borderId="3" xfId="0" applyNumberFormat="1" applyFont="1" applyFill="1" applyBorder="1" applyAlignment="1">
      <alignment horizontal="center" shrinkToFit="1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0" fillId="0" borderId="18" xfId="0" applyFont="1" applyFill="1" applyBorder="1"/>
    <xf numFmtId="0" fontId="8" fillId="0" borderId="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shrinkToFit="1"/>
    </xf>
    <xf numFmtId="0" fontId="11" fillId="0" borderId="9" xfId="0" applyNumberFormat="1" applyFont="1" applyFill="1" applyBorder="1" applyAlignment="1">
      <alignment horizont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shrinkToFit="1"/>
    </xf>
    <xf numFmtId="0" fontId="12" fillId="0" borderId="5" xfId="0" applyFont="1" applyFill="1" applyBorder="1" applyAlignment="1">
      <alignment horizontal="center" shrinkToFit="1"/>
    </xf>
    <xf numFmtId="0" fontId="12" fillId="0" borderId="1" xfId="0" applyFont="1" applyFill="1" applyBorder="1" applyAlignment="1">
      <alignment horizontal="center" shrinkToFit="1"/>
    </xf>
    <xf numFmtId="0" fontId="12" fillId="0" borderId="2" xfId="0" applyFont="1" applyFill="1" applyBorder="1" applyAlignment="1">
      <alignment horizontal="center" shrinkToFi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 shrinkToFit="1"/>
    </xf>
    <xf numFmtId="0" fontId="7" fillId="0" borderId="11" xfId="0" applyNumberFormat="1" applyFont="1" applyFill="1" applyBorder="1" applyAlignment="1">
      <alignment horizontal="center" shrinkToFit="1"/>
    </xf>
    <xf numFmtId="0" fontId="7" fillId="0" borderId="7" xfId="0" applyNumberFormat="1" applyFont="1" applyFill="1" applyBorder="1" applyAlignment="1">
      <alignment horizontal="center" shrinkToFit="1"/>
    </xf>
    <xf numFmtId="0" fontId="13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wrapText="1"/>
    </xf>
    <xf numFmtId="0" fontId="11" fillId="3" borderId="3" xfId="0" applyFont="1" applyFill="1" applyBorder="1" applyAlignment="1">
      <alignment horizontal="left" wrapText="1"/>
    </xf>
    <xf numFmtId="0" fontId="0" fillId="3" borderId="7" xfId="0" applyFont="1" applyFill="1" applyBorder="1"/>
    <xf numFmtId="0" fontId="0" fillId="3" borderId="0" xfId="0" applyFont="1" applyFill="1" applyBorder="1"/>
    <xf numFmtId="0" fontId="0" fillId="3" borderId="11" xfId="0" applyFont="1" applyFill="1" applyBorder="1"/>
    <xf numFmtId="0" fontId="0" fillId="3" borderId="13" xfId="0" applyFont="1" applyFill="1" applyBorder="1"/>
    <xf numFmtId="0" fontId="0" fillId="3" borderId="14" xfId="0" applyFont="1" applyFill="1" applyBorder="1"/>
    <xf numFmtId="0" fontId="0" fillId="3" borderId="8" xfId="0" applyFont="1" applyFill="1" applyBorder="1"/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11" fillId="3" borderId="9" xfId="0" applyNumberFormat="1" applyFont="1" applyFill="1" applyBorder="1" applyAlignment="1">
      <alignment horizontal="center" vertical="center" shrinkToFit="1"/>
    </xf>
    <xf numFmtId="0" fontId="14" fillId="3" borderId="3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1" fillId="0" borderId="9" xfId="0" applyNumberFormat="1" applyFont="1" applyFill="1" applyBorder="1" applyAlignment="1">
      <alignment horizontal="left" vertical="center" wrapText="1"/>
    </xf>
    <xf numFmtId="0" fontId="11" fillId="0" borderId="12" xfId="0" applyNumberFormat="1" applyFont="1" applyFill="1" applyBorder="1" applyAlignment="1">
      <alignment horizontal="left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colors>
    <mruColors>
      <color rgb="FFFF99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0"/>
  <sheetViews>
    <sheetView tabSelected="1" zoomScale="85" zoomScaleNormal="85" workbookViewId="0">
      <selection sqref="A1:AF1"/>
    </sheetView>
  </sheetViews>
  <sheetFormatPr defaultRowHeight="15" x14ac:dyDescent="0.25"/>
  <cols>
    <col min="1" max="1" width="4.28515625" customWidth="1"/>
    <col min="2" max="2" width="3.140625" customWidth="1"/>
    <col min="3" max="3" width="2.85546875" customWidth="1"/>
    <col min="4" max="4" width="13.7109375" bestFit="1" customWidth="1"/>
    <col min="5" max="5" width="40.85546875" bestFit="1" customWidth="1"/>
    <col min="6" max="23" width="3" customWidth="1"/>
    <col min="24" max="24" width="4.28515625" customWidth="1"/>
    <col min="25" max="25" width="3.85546875" customWidth="1"/>
    <col min="26" max="26" width="3" customWidth="1"/>
    <col min="27" max="27" width="9" bestFit="1" customWidth="1"/>
    <col min="28" max="28" width="4.5703125" customWidth="1"/>
    <col min="29" max="29" width="6.42578125" customWidth="1"/>
    <col min="30" max="30" width="4.85546875" customWidth="1"/>
    <col min="31" max="31" width="3.140625" customWidth="1"/>
    <col min="32" max="32" width="12.85546875" customWidth="1"/>
    <col min="33" max="33" width="12.28515625" customWidth="1"/>
    <col min="34" max="34" width="18.85546875" customWidth="1"/>
  </cols>
  <sheetData>
    <row r="1" spans="1:34" ht="130.15" customHeight="1" x14ac:dyDescent="0.6">
      <c r="A1" s="147" t="s">
        <v>34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"/>
      <c r="AH1" s="1"/>
    </row>
    <row r="2" spans="1:34" ht="111" x14ac:dyDescent="0.25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  <c r="G2" s="6" t="s">
        <v>6</v>
      </c>
      <c r="H2" s="7" t="s">
        <v>7</v>
      </c>
      <c r="I2" s="5" t="s">
        <v>8</v>
      </c>
      <c r="J2" s="6" t="s">
        <v>9</v>
      </c>
      <c r="K2" s="7" t="s">
        <v>10</v>
      </c>
      <c r="L2" s="5" t="s">
        <v>11</v>
      </c>
      <c r="M2" s="6" t="s">
        <v>12</v>
      </c>
      <c r="N2" s="7" t="s">
        <v>13</v>
      </c>
      <c r="O2" s="5" t="s">
        <v>14</v>
      </c>
      <c r="P2" s="6" t="s">
        <v>15</v>
      </c>
      <c r="Q2" s="7" t="s">
        <v>16</v>
      </c>
      <c r="R2" s="5" t="s">
        <v>17</v>
      </c>
      <c r="S2" s="6" t="s">
        <v>18</v>
      </c>
      <c r="T2" s="7" t="s">
        <v>19</v>
      </c>
      <c r="U2" s="5" t="s">
        <v>20</v>
      </c>
      <c r="V2" s="6" t="s">
        <v>21</v>
      </c>
      <c r="W2" s="7" t="s">
        <v>22</v>
      </c>
      <c r="X2" s="11" t="s">
        <v>23</v>
      </c>
      <c r="Y2" s="8" t="s">
        <v>24</v>
      </c>
      <c r="Z2" s="8" t="s">
        <v>25</v>
      </c>
      <c r="AA2" s="5" t="s">
        <v>26</v>
      </c>
      <c r="AB2" s="6" t="s">
        <v>27</v>
      </c>
      <c r="AC2" s="7" t="s">
        <v>28</v>
      </c>
      <c r="AD2" s="8" t="s">
        <v>29</v>
      </c>
      <c r="AE2" s="9" t="s">
        <v>30</v>
      </c>
      <c r="AF2" s="10" t="s">
        <v>31</v>
      </c>
      <c r="AG2" s="2" t="s">
        <v>32</v>
      </c>
      <c r="AH2" s="2" t="s">
        <v>33</v>
      </c>
    </row>
    <row r="3" spans="1:34" s="66" customFormat="1" x14ac:dyDescent="0.25">
      <c r="A3" s="31" t="s">
        <v>36</v>
      </c>
      <c r="B3" s="31" t="s">
        <v>37</v>
      </c>
      <c r="C3" s="31">
        <v>1</v>
      </c>
      <c r="D3" s="31" t="s">
        <v>38</v>
      </c>
      <c r="E3" s="32" t="s">
        <v>35</v>
      </c>
      <c r="F3" s="12">
        <v>2</v>
      </c>
      <c r="G3" s="13">
        <v>0</v>
      </c>
      <c r="H3" s="14">
        <v>2</v>
      </c>
      <c r="I3" s="12"/>
      <c r="J3" s="13"/>
      <c r="K3" s="14"/>
      <c r="L3" s="12"/>
      <c r="M3" s="13"/>
      <c r="N3" s="14"/>
      <c r="O3" s="12"/>
      <c r="P3" s="13"/>
      <c r="Q3" s="14"/>
      <c r="R3" s="12"/>
      <c r="S3" s="13"/>
      <c r="T3" s="14"/>
      <c r="U3" s="12"/>
      <c r="V3" s="13"/>
      <c r="W3" s="13"/>
      <c r="X3" s="15">
        <f>F3+I3+L3+O3+R3+U3</f>
        <v>2</v>
      </c>
      <c r="Y3" s="15">
        <f>V3+S3+P3+M3+J3+G3</f>
        <v>0</v>
      </c>
      <c r="Z3" s="15">
        <v>15</v>
      </c>
      <c r="AA3" s="12">
        <f>X3*Z3</f>
        <v>30</v>
      </c>
      <c r="AB3" s="13">
        <f>Y3*Z3</f>
        <v>0</v>
      </c>
      <c r="AC3" s="13">
        <f>SUM(AA3:AB3)</f>
        <v>30</v>
      </c>
      <c r="AD3" s="12">
        <f>H3+K3+N3+Q3+T3+W3</f>
        <v>2</v>
      </c>
      <c r="AE3" s="15" t="s">
        <v>39</v>
      </c>
      <c r="AF3" s="15"/>
      <c r="AG3" s="15"/>
      <c r="AH3" s="15"/>
    </row>
    <row r="4" spans="1:34" s="66" customFormat="1" x14ac:dyDescent="0.25">
      <c r="A4" s="31" t="s">
        <v>36</v>
      </c>
      <c r="B4" s="31" t="s">
        <v>37</v>
      </c>
      <c r="C4" s="31">
        <v>1</v>
      </c>
      <c r="D4" s="31" t="s">
        <v>96</v>
      </c>
      <c r="E4" s="32" t="s">
        <v>95</v>
      </c>
      <c r="F4" s="16">
        <v>2</v>
      </c>
      <c r="G4" s="17">
        <v>0</v>
      </c>
      <c r="H4" s="18">
        <v>2</v>
      </c>
      <c r="I4" s="16"/>
      <c r="J4" s="17"/>
      <c r="K4" s="18"/>
      <c r="L4" s="16"/>
      <c r="M4" s="17"/>
      <c r="N4" s="18"/>
      <c r="O4" s="16"/>
      <c r="P4" s="17"/>
      <c r="Q4" s="18"/>
      <c r="R4" s="16"/>
      <c r="S4" s="17"/>
      <c r="T4" s="18"/>
      <c r="U4" s="16"/>
      <c r="V4" s="17"/>
      <c r="W4" s="17"/>
      <c r="X4" s="19">
        <f>F4+I4+L4+O4+R4+U4</f>
        <v>2</v>
      </c>
      <c r="Y4" s="19">
        <f>V4+S4+P4+M4+J4+G4</f>
        <v>0</v>
      </c>
      <c r="Z4" s="19">
        <v>15</v>
      </c>
      <c r="AA4" s="16">
        <f>X4*Z4</f>
        <v>30</v>
      </c>
      <c r="AB4" s="17">
        <f t="shared" ref="AB4:AB6" si="0">Y4*Z4</f>
        <v>0</v>
      </c>
      <c r="AC4" s="17">
        <f t="shared" ref="AC4:AC6" si="1">SUM(AA4:AB4)</f>
        <v>30</v>
      </c>
      <c r="AD4" s="16">
        <f>W4+T4+Q4+N4+K4+H4</f>
        <v>2</v>
      </c>
      <c r="AE4" s="19" t="s">
        <v>39</v>
      </c>
      <c r="AF4" s="19"/>
      <c r="AG4" s="19"/>
      <c r="AH4" s="19"/>
    </row>
    <row r="5" spans="1:34" s="66" customFormat="1" x14ac:dyDescent="0.25">
      <c r="A5" s="31" t="s">
        <v>36</v>
      </c>
      <c r="B5" s="31" t="s">
        <v>42</v>
      </c>
      <c r="C5" s="31">
        <v>3</v>
      </c>
      <c r="D5" s="31" t="s">
        <v>41</v>
      </c>
      <c r="E5" s="32" t="s">
        <v>40</v>
      </c>
      <c r="F5" s="16"/>
      <c r="G5" s="17"/>
      <c r="H5" s="18"/>
      <c r="I5" s="16"/>
      <c r="J5" s="17"/>
      <c r="K5" s="18"/>
      <c r="L5" s="16">
        <v>2</v>
      </c>
      <c r="M5" s="17">
        <v>0</v>
      </c>
      <c r="N5" s="18">
        <v>2</v>
      </c>
      <c r="O5" s="16"/>
      <c r="P5" s="17"/>
      <c r="Q5" s="18"/>
      <c r="R5" s="16"/>
      <c r="S5" s="17"/>
      <c r="T5" s="18"/>
      <c r="U5" s="16"/>
      <c r="V5" s="17"/>
      <c r="W5" s="17"/>
      <c r="X5" s="19">
        <f>F5+I5+L5+O5+R5+U5</f>
        <v>2</v>
      </c>
      <c r="Y5" s="19">
        <f>V5+S5+P5+M5+J5+G5</f>
        <v>0</v>
      </c>
      <c r="Z5" s="19">
        <v>15</v>
      </c>
      <c r="AA5" s="16">
        <f t="shared" ref="AA5:AA6" si="2">X5*Z5</f>
        <v>30</v>
      </c>
      <c r="AB5" s="17">
        <f t="shared" si="0"/>
        <v>0</v>
      </c>
      <c r="AC5" s="17">
        <f t="shared" si="1"/>
        <v>30</v>
      </c>
      <c r="AD5" s="16">
        <f t="shared" ref="AD5:AD7" si="3">H5+K5+N5+Q5+T5+W5</f>
        <v>2</v>
      </c>
      <c r="AE5" s="19" t="s">
        <v>39</v>
      </c>
      <c r="AF5" s="19"/>
      <c r="AG5" s="19"/>
      <c r="AH5" s="19"/>
    </row>
    <row r="6" spans="1:34" s="66" customFormat="1" x14ac:dyDescent="0.25">
      <c r="A6" s="31" t="s">
        <v>36</v>
      </c>
      <c r="B6" s="31" t="s">
        <v>37</v>
      </c>
      <c r="C6" s="31">
        <v>1</v>
      </c>
      <c r="D6" s="31" t="s">
        <v>124</v>
      </c>
      <c r="E6" s="33" t="s">
        <v>115</v>
      </c>
      <c r="F6" s="16">
        <v>3</v>
      </c>
      <c r="G6" s="17">
        <v>0</v>
      </c>
      <c r="H6" s="18">
        <v>4</v>
      </c>
      <c r="I6" s="16"/>
      <c r="J6" s="17"/>
      <c r="K6" s="18"/>
      <c r="L6" s="16"/>
      <c r="M6" s="17"/>
      <c r="N6" s="18"/>
      <c r="O6" s="16"/>
      <c r="P6" s="17"/>
      <c r="Q6" s="18"/>
      <c r="R6" s="16"/>
      <c r="S6" s="17"/>
      <c r="T6" s="18"/>
      <c r="U6" s="16"/>
      <c r="V6" s="17"/>
      <c r="W6" s="17"/>
      <c r="X6" s="19">
        <f>F6+I6+L6+O6+R6+U6</f>
        <v>3</v>
      </c>
      <c r="Y6" s="17">
        <f>V6+S6+P6+M6+J6+G6</f>
        <v>0</v>
      </c>
      <c r="Z6" s="19">
        <v>15</v>
      </c>
      <c r="AA6" s="16">
        <f t="shared" si="2"/>
        <v>45</v>
      </c>
      <c r="AB6" s="17">
        <f t="shared" si="0"/>
        <v>0</v>
      </c>
      <c r="AC6" s="17">
        <f t="shared" si="1"/>
        <v>45</v>
      </c>
      <c r="AD6" s="16">
        <f t="shared" si="3"/>
        <v>4</v>
      </c>
      <c r="AE6" s="19" t="s">
        <v>39</v>
      </c>
      <c r="AF6" s="19"/>
      <c r="AG6" s="19"/>
      <c r="AH6" s="19"/>
    </row>
    <row r="7" spans="1:34" s="66" customFormat="1" x14ac:dyDescent="0.25">
      <c r="A7" s="31" t="s">
        <v>36</v>
      </c>
      <c r="B7" s="31" t="s">
        <v>37</v>
      </c>
      <c r="C7" s="31">
        <v>1</v>
      </c>
      <c r="D7" s="31" t="s">
        <v>125</v>
      </c>
      <c r="E7" s="33" t="s">
        <v>43</v>
      </c>
      <c r="F7" s="16">
        <v>3</v>
      </c>
      <c r="G7" s="17">
        <v>0</v>
      </c>
      <c r="H7" s="18">
        <v>4</v>
      </c>
      <c r="I7" s="16"/>
      <c r="J7" s="17"/>
      <c r="K7" s="18"/>
      <c r="L7" s="16"/>
      <c r="M7" s="17"/>
      <c r="N7" s="18"/>
      <c r="O7" s="16"/>
      <c r="P7" s="17"/>
      <c r="Q7" s="18"/>
      <c r="R7" s="16"/>
      <c r="S7" s="17"/>
      <c r="T7" s="18"/>
      <c r="U7" s="16"/>
      <c r="V7" s="17"/>
      <c r="W7" s="17"/>
      <c r="X7" s="19">
        <f t="shared" ref="X7:X9" si="4">F7+I7+L7+O7+R7+U7</f>
        <v>3</v>
      </c>
      <c r="Y7" s="17">
        <f t="shared" ref="Y7:Y9" si="5">V7+S7+P7+M7+J7+G7</f>
        <v>0</v>
      </c>
      <c r="Z7" s="19">
        <v>15</v>
      </c>
      <c r="AA7" s="16">
        <f t="shared" ref="AA7:AA9" si="6">X7*Z7</f>
        <v>45</v>
      </c>
      <c r="AB7" s="17">
        <f t="shared" ref="AB7:AB9" si="7">Y7*Z7</f>
        <v>0</v>
      </c>
      <c r="AC7" s="17">
        <f t="shared" ref="AC7:AC9" si="8">SUM(AA7:AB7)</f>
        <v>45</v>
      </c>
      <c r="AD7" s="16">
        <f t="shared" si="3"/>
        <v>4</v>
      </c>
      <c r="AE7" s="19" t="s">
        <v>39</v>
      </c>
      <c r="AF7" s="19"/>
      <c r="AG7" s="19"/>
      <c r="AH7" s="19"/>
    </row>
    <row r="8" spans="1:34" s="66" customFormat="1" x14ac:dyDescent="0.25">
      <c r="A8" s="31" t="s">
        <v>36</v>
      </c>
      <c r="B8" s="31" t="s">
        <v>37</v>
      </c>
      <c r="C8" s="31">
        <v>2</v>
      </c>
      <c r="D8" s="31" t="s">
        <v>126</v>
      </c>
      <c r="E8" s="33" t="s">
        <v>44</v>
      </c>
      <c r="F8" s="16"/>
      <c r="G8" s="17"/>
      <c r="H8" s="18"/>
      <c r="I8" s="16">
        <v>3</v>
      </c>
      <c r="J8" s="17">
        <v>0</v>
      </c>
      <c r="K8" s="18">
        <v>4</v>
      </c>
      <c r="L8" s="16"/>
      <c r="M8" s="17"/>
      <c r="N8" s="18"/>
      <c r="O8" s="16"/>
      <c r="P8" s="17"/>
      <c r="Q8" s="18"/>
      <c r="R8" s="16"/>
      <c r="S8" s="17"/>
      <c r="T8" s="18"/>
      <c r="U8" s="16"/>
      <c r="V8" s="17"/>
      <c r="W8" s="17"/>
      <c r="X8" s="19">
        <f t="shared" si="4"/>
        <v>3</v>
      </c>
      <c r="Y8" s="17">
        <f t="shared" si="5"/>
        <v>0</v>
      </c>
      <c r="Z8" s="19">
        <v>15</v>
      </c>
      <c r="AA8" s="16">
        <f t="shared" si="6"/>
        <v>45</v>
      </c>
      <c r="AB8" s="17">
        <f t="shared" si="7"/>
        <v>0</v>
      </c>
      <c r="AC8" s="17">
        <f t="shared" si="8"/>
        <v>45</v>
      </c>
      <c r="AD8" s="16">
        <f>H8+K8+N8+Q8+T8+W8</f>
        <v>4</v>
      </c>
      <c r="AE8" s="19" t="s">
        <v>39</v>
      </c>
      <c r="AF8" s="19"/>
      <c r="AG8" s="19"/>
      <c r="AH8" s="19"/>
    </row>
    <row r="9" spans="1:34" s="66" customFormat="1" x14ac:dyDescent="0.25">
      <c r="A9" s="31" t="s">
        <v>36</v>
      </c>
      <c r="B9" s="34" t="s">
        <v>42</v>
      </c>
      <c r="C9" s="34">
        <v>4</v>
      </c>
      <c r="D9" s="31" t="s">
        <v>127</v>
      </c>
      <c r="E9" s="33" t="s">
        <v>114</v>
      </c>
      <c r="F9" s="16"/>
      <c r="G9" s="17"/>
      <c r="H9" s="18"/>
      <c r="I9" s="16"/>
      <c r="J9" s="17"/>
      <c r="K9" s="18"/>
      <c r="L9" s="16"/>
      <c r="M9" s="17"/>
      <c r="N9" s="18"/>
      <c r="O9" s="16">
        <v>3</v>
      </c>
      <c r="P9" s="17">
        <v>0</v>
      </c>
      <c r="Q9" s="18">
        <v>4</v>
      </c>
      <c r="R9" s="16"/>
      <c r="S9" s="17"/>
      <c r="T9" s="18"/>
      <c r="U9" s="16"/>
      <c r="V9" s="17"/>
      <c r="W9" s="17"/>
      <c r="X9" s="19">
        <f t="shared" si="4"/>
        <v>3</v>
      </c>
      <c r="Y9" s="17">
        <f t="shared" si="5"/>
        <v>0</v>
      </c>
      <c r="Z9" s="19">
        <v>15</v>
      </c>
      <c r="AA9" s="16">
        <f t="shared" si="6"/>
        <v>45</v>
      </c>
      <c r="AB9" s="17">
        <f t="shared" si="7"/>
        <v>0</v>
      </c>
      <c r="AC9" s="17">
        <f t="shared" si="8"/>
        <v>45</v>
      </c>
      <c r="AD9" s="16">
        <f t="shared" ref="AD9:AD17" si="9">H9+K9+N9+Q9+T9+W9</f>
        <v>4</v>
      </c>
      <c r="AE9" s="19" t="s">
        <v>39</v>
      </c>
      <c r="AF9" s="19"/>
      <c r="AG9" s="19"/>
      <c r="AH9" s="19"/>
    </row>
    <row r="10" spans="1:34" s="66" customFormat="1" x14ac:dyDescent="0.25">
      <c r="A10" s="31" t="s">
        <v>36</v>
      </c>
      <c r="B10" s="31" t="s">
        <v>37</v>
      </c>
      <c r="C10" s="31">
        <v>1</v>
      </c>
      <c r="D10" s="31" t="s">
        <v>86</v>
      </c>
      <c r="E10" s="32" t="s">
        <v>87</v>
      </c>
      <c r="F10" s="16">
        <v>0</v>
      </c>
      <c r="G10" s="17">
        <v>2</v>
      </c>
      <c r="H10" s="18">
        <v>2</v>
      </c>
      <c r="I10" s="16"/>
      <c r="J10" s="17"/>
      <c r="K10" s="18"/>
      <c r="L10" s="16"/>
      <c r="M10" s="17"/>
      <c r="N10" s="18"/>
      <c r="O10" s="16"/>
      <c r="P10" s="17"/>
      <c r="Q10" s="18"/>
      <c r="R10" s="16"/>
      <c r="S10" s="17"/>
      <c r="T10" s="18"/>
      <c r="U10" s="16"/>
      <c r="V10" s="17"/>
      <c r="W10" s="17"/>
      <c r="X10" s="19">
        <f t="shared" ref="X10:X17" si="10">F10+I10+L10+O10+R10+U10</f>
        <v>0</v>
      </c>
      <c r="Y10" s="17">
        <f t="shared" ref="Y10:Y17" si="11">V10+S10+P10+M10+J10+G10</f>
        <v>2</v>
      </c>
      <c r="Z10" s="19">
        <v>15</v>
      </c>
      <c r="AA10" s="16">
        <f t="shared" ref="AA10:AA17" si="12">X10*Z10</f>
        <v>0</v>
      </c>
      <c r="AB10" s="17">
        <f t="shared" ref="AB10:AB17" si="13">Y10*Z10</f>
        <v>30</v>
      </c>
      <c r="AC10" s="17">
        <f t="shared" ref="AC10:AC17" si="14">SUM(AA10:AB10)</f>
        <v>30</v>
      </c>
      <c r="AD10" s="16">
        <f t="shared" si="9"/>
        <v>2</v>
      </c>
      <c r="AE10" s="19" t="s">
        <v>50</v>
      </c>
      <c r="AF10" s="19"/>
      <c r="AG10" s="19"/>
      <c r="AH10" s="19"/>
    </row>
    <row r="11" spans="1:34" s="66" customFormat="1" x14ac:dyDescent="0.25">
      <c r="A11" s="31" t="s">
        <v>36</v>
      </c>
      <c r="B11" s="31" t="s">
        <v>42</v>
      </c>
      <c r="C11" s="31">
        <v>4</v>
      </c>
      <c r="D11" s="31" t="s">
        <v>77</v>
      </c>
      <c r="E11" s="32" t="s">
        <v>78</v>
      </c>
      <c r="F11" s="16"/>
      <c r="G11" s="17"/>
      <c r="H11" s="18"/>
      <c r="I11" s="16"/>
      <c r="J11" s="17"/>
      <c r="K11" s="18"/>
      <c r="L11" s="16"/>
      <c r="M11" s="17"/>
      <c r="N11" s="18"/>
      <c r="O11" s="16">
        <v>2</v>
      </c>
      <c r="P11" s="17">
        <v>0</v>
      </c>
      <c r="Q11" s="18">
        <v>2</v>
      </c>
      <c r="R11" s="16"/>
      <c r="S11" s="17"/>
      <c r="T11" s="18"/>
      <c r="U11" s="16"/>
      <c r="V11" s="17"/>
      <c r="W11" s="17"/>
      <c r="X11" s="19">
        <f t="shared" si="10"/>
        <v>2</v>
      </c>
      <c r="Y11" s="17">
        <f t="shared" si="11"/>
        <v>0</v>
      </c>
      <c r="Z11" s="19">
        <v>15</v>
      </c>
      <c r="AA11" s="16">
        <f t="shared" si="12"/>
        <v>30</v>
      </c>
      <c r="AB11" s="17">
        <f t="shared" si="13"/>
        <v>0</v>
      </c>
      <c r="AC11" s="17">
        <f t="shared" si="14"/>
        <v>30</v>
      </c>
      <c r="AD11" s="16">
        <f t="shared" si="9"/>
        <v>2</v>
      </c>
      <c r="AE11" s="19" t="s">
        <v>39</v>
      </c>
      <c r="AF11" s="19"/>
      <c r="AG11" s="19"/>
      <c r="AH11" s="19"/>
    </row>
    <row r="12" spans="1:34" s="66" customFormat="1" x14ac:dyDescent="0.25">
      <c r="A12" s="31" t="s">
        <v>36</v>
      </c>
      <c r="B12" s="31" t="s">
        <v>37</v>
      </c>
      <c r="C12" s="31">
        <v>1</v>
      </c>
      <c r="D12" s="31" t="s">
        <v>120</v>
      </c>
      <c r="E12" s="32" t="s">
        <v>122</v>
      </c>
      <c r="F12" s="16">
        <v>0</v>
      </c>
      <c r="G12" s="17">
        <v>2</v>
      </c>
      <c r="H12" s="18">
        <v>2</v>
      </c>
      <c r="I12" s="16"/>
      <c r="J12" s="17"/>
      <c r="K12" s="18"/>
      <c r="L12" s="16"/>
      <c r="M12" s="17"/>
      <c r="N12" s="18"/>
      <c r="O12" s="16"/>
      <c r="P12" s="17"/>
      <c r="Q12" s="18"/>
      <c r="R12" s="16"/>
      <c r="S12" s="17"/>
      <c r="T12" s="18"/>
      <c r="U12" s="16"/>
      <c r="V12" s="17"/>
      <c r="W12" s="17"/>
      <c r="X12" s="19">
        <f t="shared" si="10"/>
        <v>0</v>
      </c>
      <c r="Y12" s="17">
        <f t="shared" si="11"/>
        <v>2</v>
      </c>
      <c r="Z12" s="19">
        <v>15</v>
      </c>
      <c r="AA12" s="16">
        <f t="shared" si="12"/>
        <v>0</v>
      </c>
      <c r="AB12" s="17">
        <f t="shared" si="13"/>
        <v>30</v>
      </c>
      <c r="AC12" s="17">
        <f t="shared" si="14"/>
        <v>30</v>
      </c>
      <c r="AD12" s="16">
        <f t="shared" si="9"/>
        <v>2</v>
      </c>
      <c r="AE12" s="19" t="s">
        <v>50</v>
      </c>
      <c r="AF12" s="19"/>
      <c r="AG12" s="19"/>
      <c r="AH12" s="19"/>
    </row>
    <row r="13" spans="1:34" s="66" customFormat="1" x14ac:dyDescent="0.25">
      <c r="A13" s="31" t="s">
        <v>36</v>
      </c>
      <c r="B13" s="31" t="s">
        <v>37</v>
      </c>
      <c r="C13" s="31">
        <v>2</v>
      </c>
      <c r="D13" s="31" t="s">
        <v>121</v>
      </c>
      <c r="E13" s="32" t="s">
        <v>123</v>
      </c>
      <c r="F13" s="16"/>
      <c r="G13" s="17"/>
      <c r="H13" s="18"/>
      <c r="I13" s="16">
        <v>0</v>
      </c>
      <c r="J13" s="17">
        <v>2</v>
      </c>
      <c r="K13" s="18">
        <v>2</v>
      </c>
      <c r="L13" s="16"/>
      <c r="M13" s="17"/>
      <c r="N13" s="18"/>
      <c r="O13" s="16"/>
      <c r="P13" s="17"/>
      <c r="Q13" s="18"/>
      <c r="R13" s="16"/>
      <c r="S13" s="17"/>
      <c r="T13" s="18"/>
      <c r="U13" s="16"/>
      <c r="V13" s="17"/>
      <c r="W13" s="17"/>
      <c r="X13" s="19">
        <f t="shared" si="10"/>
        <v>0</v>
      </c>
      <c r="Y13" s="17">
        <f t="shared" si="11"/>
        <v>2</v>
      </c>
      <c r="Z13" s="19">
        <v>15</v>
      </c>
      <c r="AA13" s="16">
        <f t="shared" ref="AA13" si="15">X13*Z13</f>
        <v>0</v>
      </c>
      <c r="AB13" s="17">
        <f t="shared" ref="AB13" si="16">Y13*Z13</f>
        <v>30</v>
      </c>
      <c r="AC13" s="17">
        <f t="shared" ref="AC13" si="17">SUM(AA13:AB13)</f>
        <v>30</v>
      </c>
      <c r="AD13" s="16">
        <f t="shared" si="9"/>
        <v>2</v>
      </c>
      <c r="AE13" s="19" t="s">
        <v>50</v>
      </c>
      <c r="AF13" s="19"/>
      <c r="AG13" s="19" t="s">
        <v>120</v>
      </c>
      <c r="AH13" s="19" t="s">
        <v>122</v>
      </c>
    </row>
    <row r="14" spans="1:34" s="66" customFormat="1" x14ac:dyDescent="0.25">
      <c r="A14" s="31" t="s">
        <v>36</v>
      </c>
      <c r="B14" s="31" t="s">
        <v>37</v>
      </c>
      <c r="C14" s="31">
        <v>1</v>
      </c>
      <c r="D14" s="99" t="s">
        <v>154</v>
      </c>
      <c r="E14" s="32" t="s">
        <v>45</v>
      </c>
      <c r="F14" s="16">
        <v>1</v>
      </c>
      <c r="G14" s="17">
        <v>1</v>
      </c>
      <c r="H14" s="18">
        <v>2</v>
      </c>
      <c r="I14" s="16"/>
      <c r="J14" s="17"/>
      <c r="K14" s="18"/>
      <c r="L14" s="16"/>
      <c r="M14" s="17"/>
      <c r="N14" s="18"/>
      <c r="O14" s="16"/>
      <c r="P14" s="17"/>
      <c r="Q14" s="18"/>
      <c r="R14" s="16"/>
      <c r="S14" s="17"/>
      <c r="T14" s="18"/>
      <c r="U14" s="16"/>
      <c r="V14" s="17"/>
      <c r="W14" s="17"/>
      <c r="X14" s="19">
        <f t="shared" si="10"/>
        <v>1</v>
      </c>
      <c r="Y14" s="17">
        <f t="shared" si="11"/>
        <v>1</v>
      </c>
      <c r="Z14" s="19">
        <v>15</v>
      </c>
      <c r="AA14" s="16">
        <f t="shared" si="12"/>
        <v>15</v>
      </c>
      <c r="AB14" s="17">
        <f t="shared" si="13"/>
        <v>15</v>
      </c>
      <c r="AC14" s="17">
        <f t="shared" si="14"/>
        <v>30</v>
      </c>
      <c r="AD14" s="16">
        <f t="shared" si="9"/>
        <v>2</v>
      </c>
      <c r="AE14" s="19" t="s">
        <v>39</v>
      </c>
      <c r="AF14" s="19"/>
      <c r="AG14" s="19"/>
      <c r="AH14" s="19"/>
    </row>
    <row r="15" spans="1:34" s="66" customFormat="1" x14ac:dyDescent="0.25">
      <c r="A15" s="31" t="s">
        <v>36</v>
      </c>
      <c r="B15" s="31" t="s">
        <v>37</v>
      </c>
      <c r="C15" s="31">
        <v>2</v>
      </c>
      <c r="D15" s="31" t="s">
        <v>46</v>
      </c>
      <c r="E15" s="32" t="s">
        <v>47</v>
      </c>
      <c r="F15" s="16"/>
      <c r="G15" s="17"/>
      <c r="H15" s="18"/>
      <c r="I15" s="16">
        <v>2</v>
      </c>
      <c r="J15" s="17">
        <v>1</v>
      </c>
      <c r="K15" s="18">
        <v>3</v>
      </c>
      <c r="L15" s="16"/>
      <c r="M15" s="17"/>
      <c r="N15" s="18"/>
      <c r="O15" s="16"/>
      <c r="P15" s="17"/>
      <c r="Q15" s="18"/>
      <c r="R15" s="16"/>
      <c r="S15" s="17"/>
      <c r="T15" s="18"/>
      <c r="U15" s="16"/>
      <c r="V15" s="17"/>
      <c r="W15" s="17"/>
      <c r="X15" s="19">
        <f t="shared" si="10"/>
        <v>2</v>
      </c>
      <c r="Y15" s="17">
        <f t="shared" si="11"/>
        <v>1</v>
      </c>
      <c r="Z15" s="19">
        <v>15</v>
      </c>
      <c r="AA15" s="16">
        <f t="shared" si="12"/>
        <v>30</v>
      </c>
      <c r="AB15" s="17">
        <f t="shared" si="13"/>
        <v>15</v>
      </c>
      <c r="AC15" s="17">
        <f t="shared" si="14"/>
        <v>45</v>
      </c>
      <c r="AD15" s="16">
        <f t="shared" si="9"/>
        <v>3</v>
      </c>
      <c r="AE15" s="19" t="s">
        <v>39</v>
      </c>
      <c r="AF15" s="19"/>
      <c r="AG15" s="19" t="s">
        <v>154</v>
      </c>
      <c r="AH15" s="19" t="s">
        <v>45</v>
      </c>
    </row>
    <row r="16" spans="1:34" s="66" customFormat="1" x14ac:dyDescent="0.25">
      <c r="A16" s="31" t="s">
        <v>36</v>
      </c>
      <c r="B16" s="31" t="s">
        <v>42</v>
      </c>
      <c r="C16" s="31">
        <v>3</v>
      </c>
      <c r="D16" s="31" t="s">
        <v>48</v>
      </c>
      <c r="E16" s="32" t="s">
        <v>49</v>
      </c>
      <c r="F16" s="16"/>
      <c r="G16" s="17"/>
      <c r="H16" s="18"/>
      <c r="I16" s="16"/>
      <c r="J16" s="17"/>
      <c r="K16" s="18"/>
      <c r="L16" s="16">
        <v>2</v>
      </c>
      <c r="M16" s="17">
        <v>1</v>
      </c>
      <c r="N16" s="18">
        <v>3</v>
      </c>
      <c r="O16" s="16"/>
      <c r="P16" s="17"/>
      <c r="Q16" s="18"/>
      <c r="R16" s="16"/>
      <c r="S16" s="17"/>
      <c r="T16" s="18"/>
      <c r="U16" s="16"/>
      <c r="V16" s="17"/>
      <c r="W16" s="17"/>
      <c r="X16" s="19">
        <f t="shared" si="10"/>
        <v>2</v>
      </c>
      <c r="Y16" s="17">
        <f t="shared" si="11"/>
        <v>1</v>
      </c>
      <c r="Z16" s="19">
        <v>15</v>
      </c>
      <c r="AA16" s="16">
        <f t="shared" si="12"/>
        <v>30</v>
      </c>
      <c r="AB16" s="17">
        <f t="shared" si="13"/>
        <v>15</v>
      </c>
      <c r="AC16" s="17">
        <f t="shared" si="14"/>
        <v>45</v>
      </c>
      <c r="AD16" s="16">
        <f t="shared" si="9"/>
        <v>3</v>
      </c>
      <c r="AE16" s="19" t="s">
        <v>39</v>
      </c>
      <c r="AF16" s="19"/>
      <c r="AG16" s="19"/>
      <c r="AH16" s="19"/>
    </row>
    <row r="17" spans="1:34" s="66" customFormat="1" ht="30" customHeight="1" x14ac:dyDescent="0.25">
      <c r="A17" s="35" t="s">
        <v>36</v>
      </c>
      <c r="B17" s="31" t="s">
        <v>71</v>
      </c>
      <c r="C17" s="31">
        <v>5</v>
      </c>
      <c r="D17" s="36" t="s">
        <v>128</v>
      </c>
      <c r="E17" s="32" t="s">
        <v>88</v>
      </c>
      <c r="F17" s="16"/>
      <c r="G17" s="17"/>
      <c r="H17" s="17"/>
      <c r="I17" s="16"/>
      <c r="J17" s="17"/>
      <c r="K17" s="18"/>
      <c r="L17" s="16"/>
      <c r="M17" s="17"/>
      <c r="N17" s="18"/>
      <c r="O17" s="16"/>
      <c r="P17" s="17"/>
      <c r="Q17" s="17"/>
      <c r="R17" s="16">
        <v>0</v>
      </c>
      <c r="S17" s="17">
        <v>2</v>
      </c>
      <c r="T17" s="18">
        <v>2</v>
      </c>
      <c r="U17" s="16"/>
      <c r="V17" s="17"/>
      <c r="W17" s="17"/>
      <c r="X17" s="19">
        <f t="shared" si="10"/>
        <v>0</v>
      </c>
      <c r="Y17" s="17">
        <f t="shared" si="11"/>
        <v>2</v>
      </c>
      <c r="Z17" s="19">
        <v>15</v>
      </c>
      <c r="AA17" s="16">
        <f t="shared" si="12"/>
        <v>0</v>
      </c>
      <c r="AB17" s="17">
        <f t="shared" si="13"/>
        <v>30</v>
      </c>
      <c r="AC17" s="17">
        <f t="shared" si="14"/>
        <v>30</v>
      </c>
      <c r="AD17" s="16">
        <f t="shared" si="9"/>
        <v>2</v>
      </c>
      <c r="AE17" s="19" t="s">
        <v>50</v>
      </c>
      <c r="AF17" s="19"/>
      <c r="AG17" s="19"/>
      <c r="AH17" s="19"/>
    </row>
    <row r="18" spans="1:34" s="66" customFormat="1" ht="30" customHeight="1" x14ac:dyDescent="0.25">
      <c r="A18" s="113" t="s">
        <v>36</v>
      </c>
      <c r="B18" s="114" t="s">
        <v>42</v>
      </c>
      <c r="C18" s="114">
        <v>3</v>
      </c>
      <c r="D18" s="114" t="s">
        <v>159</v>
      </c>
      <c r="E18" s="115" t="s">
        <v>93</v>
      </c>
      <c r="F18" s="16"/>
      <c r="G18" s="17"/>
      <c r="H18" s="17"/>
      <c r="I18" s="16"/>
      <c r="J18" s="17"/>
      <c r="K18" s="18"/>
      <c r="L18" s="16">
        <v>2</v>
      </c>
      <c r="M18" s="17">
        <v>0</v>
      </c>
      <c r="N18" s="18">
        <v>2</v>
      </c>
      <c r="O18" s="16"/>
      <c r="P18" s="17"/>
      <c r="Q18" s="18"/>
      <c r="R18" s="16"/>
      <c r="S18" s="17"/>
      <c r="T18" s="18"/>
      <c r="U18" s="16"/>
      <c r="V18" s="17"/>
      <c r="W18" s="17"/>
      <c r="X18" s="19">
        <f t="shared" ref="X18:X21" si="18">F18+I18+L18+O18+R18+U18</f>
        <v>2</v>
      </c>
      <c r="Y18" s="17">
        <f t="shared" ref="Y18:Y21" si="19">V18+S18+P18+M18+J18+G18</f>
        <v>0</v>
      </c>
      <c r="Z18" s="19">
        <v>15</v>
      </c>
      <c r="AA18" s="16">
        <f t="shared" ref="AA18:AA19" si="20">X18*Z18</f>
        <v>30</v>
      </c>
      <c r="AB18" s="17">
        <f t="shared" ref="AB18:AB19" si="21">Y18*Z18</f>
        <v>0</v>
      </c>
      <c r="AC18" s="17">
        <f t="shared" ref="AC18:AC19" si="22">SUM(AA18:AB18)</f>
        <v>30</v>
      </c>
      <c r="AD18" s="16">
        <f t="shared" ref="AD18:AD19" si="23">H18+K18+N18+Q18+T18+W18</f>
        <v>2</v>
      </c>
      <c r="AE18" s="19" t="s">
        <v>39</v>
      </c>
      <c r="AF18" s="19"/>
      <c r="AG18" s="19"/>
      <c r="AH18" s="19"/>
    </row>
    <row r="19" spans="1:34" s="66" customFormat="1" ht="30" customHeight="1" x14ac:dyDescent="0.25">
      <c r="A19" s="113" t="s">
        <v>36</v>
      </c>
      <c r="B19" s="114" t="s">
        <v>42</v>
      </c>
      <c r="C19" s="114">
        <v>4</v>
      </c>
      <c r="D19" s="114" t="s">
        <v>160</v>
      </c>
      <c r="E19" s="115" t="s">
        <v>94</v>
      </c>
      <c r="F19" s="16"/>
      <c r="G19" s="17"/>
      <c r="H19" s="17"/>
      <c r="I19" s="16"/>
      <c r="J19" s="17"/>
      <c r="K19" s="18"/>
      <c r="L19" s="16"/>
      <c r="M19" s="17"/>
      <c r="N19" s="18"/>
      <c r="O19" s="16">
        <v>1</v>
      </c>
      <c r="P19" s="17">
        <v>0</v>
      </c>
      <c r="Q19" s="17">
        <v>1</v>
      </c>
      <c r="R19" s="16"/>
      <c r="S19" s="17"/>
      <c r="T19" s="18"/>
      <c r="U19" s="16"/>
      <c r="V19" s="17"/>
      <c r="W19" s="17"/>
      <c r="X19" s="19">
        <f t="shared" si="18"/>
        <v>1</v>
      </c>
      <c r="Y19" s="17">
        <f t="shared" si="19"/>
        <v>0</v>
      </c>
      <c r="Z19" s="19">
        <v>15</v>
      </c>
      <c r="AA19" s="16">
        <f t="shared" si="20"/>
        <v>15</v>
      </c>
      <c r="AB19" s="17">
        <f t="shared" si="21"/>
        <v>0</v>
      </c>
      <c r="AC19" s="17">
        <f t="shared" si="22"/>
        <v>15</v>
      </c>
      <c r="AD19" s="16">
        <f t="shared" si="23"/>
        <v>1</v>
      </c>
      <c r="AE19" s="19" t="s">
        <v>50</v>
      </c>
      <c r="AF19" s="19"/>
      <c r="AG19" s="19" t="s">
        <v>159</v>
      </c>
      <c r="AH19" s="19" t="s">
        <v>93</v>
      </c>
    </row>
    <row r="20" spans="1:34" s="66" customFormat="1" ht="41.45" customHeight="1" x14ac:dyDescent="0.25">
      <c r="A20" s="116" t="s">
        <v>36</v>
      </c>
      <c r="B20" s="116" t="s">
        <v>42</v>
      </c>
      <c r="C20" s="116">
        <v>4</v>
      </c>
      <c r="D20" s="117" t="s">
        <v>161</v>
      </c>
      <c r="E20" s="118" t="s">
        <v>157</v>
      </c>
      <c r="F20" s="39"/>
      <c r="G20" s="40"/>
      <c r="H20" s="41"/>
      <c r="I20" s="39"/>
      <c r="J20" s="40"/>
      <c r="K20" s="41"/>
      <c r="L20" s="39"/>
      <c r="M20" s="40"/>
      <c r="N20" s="41"/>
      <c r="O20" s="39">
        <v>0</v>
      </c>
      <c r="P20" s="40">
        <v>4</v>
      </c>
      <c r="Q20" s="41">
        <v>6</v>
      </c>
      <c r="R20" s="39"/>
      <c r="S20" s="40"/>
      <c r="T20" s="41"/>
      <c r="U20" s="39"/>
      <c r="V20" s="40"/>
      <c r="W20" s="41"/>
      <c r="X20" s="42">
        <f t="shared" si="18"/>
        <v>0</v>
      </c>
      <c r="Y20" s="42">
        <f t="shared" si="19"/>
        <v>4</v>
      </c>
      <c r="Z20" s="41">
        <v>15</v>
      </c>
      <c r="AA20" s="39">
        <f t="shared" ref="AA20:AA21" si="24">X20*Z20</f>
        <v>0</v>
      </c>
      <c r="AB20" s="40">
        <f t="shared" ref="AB20:AB21" si="25">Y20*Z20</f>
        <v>60</v>
      </c>
      <c r="AC20" s="41">
        <f t="shared" ref="AC20:AC21" si="26">SUM(AA20:AB20)</f>
        <v>60</v>
      </c>
      <c r="AD20" s="42">
        <f t="shared" ref="AD20:AD21" si="27">H20+K20+N20+Q20+T20+W20</f>
        <v>6</v>
      </c>
      <c r="AE20" s="40" t="s">
        <v>50</v>
      </c>
      <c r="AF20" s="149" t="s">
        <v>98</v>
      </c>
      <c r="AG20" s="43"/>
      <c r="AH20" s="43"/>
    </row>
    <row r="21" spans="1:34" s="66" customFormat="1" ht="41.45" customHeight="1" x14ac:dyDescent="0.25">
      <c r="A21" s="116" t="s">
        <v>36</v>
      </c>
      <c r="B21" s="116" t="s">
        <v>71</v>
      </c>
      <c r="C21" s="116">
        <v>5</v>
      </c>
      <c r="D21" s="117" t="s">
        <v>162</v>
      </c>
      <c r="E21" s="118" t="s">
        <v>158</v>
      </c>
      <c r="F21" s="39"/>
      <c r="G21" s="40"/>
      <c r="H21" s="41"/>
      <c r="I21" s="39"/>
      <c r="J21" s="40"/>
      <c r="K21" s="41"/>
      <c r="L21" s="39"/>
      <c r="M21" s="40"/>
      <c r="N21" s="41"/>
      <c r="O21" s="39"/>
      <c r="P21" s="40"/>
      <c r="Q21" s="41"/>
      <c r="R21" s="39">
        <v>0</v>
      </c>
      <c r="S21" s="40">
        <v>4</v>
      </c>
      <c r="T21" s="41">
        <v>6</v>
      </c>
      <c r="U21" s="39"/>
      <c r="V21" s="40"/>
      <c r="W21" s="41"/>
      <c r="X21" s="42">
        <f t="shared" si="18"/>
        <v>0</v>
      </c>
      <c r="Y21" s="42">
        <f t="shared" si="19"/>
        <v>4</v>
      </c>
      <c r="Z21" s="41">
        <v>15</v>
      </c>
      <c r="AA21" s="39">
        <f t="shared" si="24"/>
        <v>0</v>
      </c>
      <c r="AB21" s="40">
        <f t="shared" si="25"/>
        <v>60</v>
      </c>
      <c r="AC21" s="41">
        <f t="shared" si="26"/>
        <v>60</v>
      </c>
      <c r="AD21" s="42">
        <f t="shared" si="27"/>
        <v>6</v>
      </c>
      <c r="AE21" s="40" t="s">
        <v>50</v>
      </c>
      <c r="AF21" s="150"/>
      <c r="AG21" s="117" t="s">
        <v>161</v>
      </c>
      <c r="AH21" s="125" t="s">
        <v>157</v>
      </c>
    </row>
    <row r="22" spans="1:34" s="66" customFormat="1" x14ac:dyDescent="0.25">
      <c r="A22" s="34" t="s">
        <v>36</v>
      </c>
      <c r="B22" s="34" t="s">
        <v>37</v>
      </c>
      <c r="C22" s="34">
        <v>2</v>
      </c>
      <c r="D22" s="37" t="s">
        <v>129</v>
      </c>
      <c r="E22" s="38" t="s">
        <v>117</v>
      </c>
      <c r="F22" s="39"/>
      <c r="G22" s="40"/>
      <c r="H22" s="41"/>
      <c r="I22" s="39">
        <v>3</v>
      </c>
      <c r="J22" s="40">
        <v>0</v>
      </c>
      <c r="K22" s="41">
        <v>4</v>
      </c>
      <c r="L22" s="39"/>
      <c r="M22" s="40"/>
      <c r="N22" s="41"/>
      <c r="O22" s="39"/>
      <c r="P22" s="40"/>
      <c r="Q22" s="41"/>
      <c r="R22" s="39"/>
      <c r="S22" s="40"/>
      <c r="T22" s="41"/>
      <c r="U22" s="39"/>
      <c r="V22" s="40"/>
      <c r="W22" s="41"/>
      <c r="X22" s="20">
        <f t="shared" ref="X22:X48" si="28">F22+I22+L22+O22+R22+U22</f>
        <v>3</v>
      </c>
      <c r="Y22" s="19">
        <f t="shared" ref="Y22:Y48" si="29">V22+S22+P22+M22+J22+G22</f>
        <v>0</v>
      </c>
      <c r="Z22" s="41">
        <v>15</v>
      </c>
      <c r="AA22" s="20">
        <f t="shared" ref="AA22" si="30">X22*Z22</f>
        <v>45</v>
      </c>
      <c r="AB22" s="20">
        <f t="shared" ref="AB22" si="31">Y22*Z22</f>
        <v>0</v>
      </c>
      <c r="AC22" s="20">
        <f t="shared" ref="AC22" si="32">SUM(AA22:AB22)</f>
        <v>45</v>
      </c>
      <c r="AD22" s="100">
        <f t="shared" ref="AD22" si="33">H22+K22+N22+Q22+T22+W22</f>
        <v>4</v>
      </c>
      <c r="AE22" s="42" t="s">
        <v>39</v>
      </c>
      <c r="AF22" s="43"/>
      <c r="AG22" s="43"/>
      <c r="AH22" s="43"/>
    </row>
    <row r="23" spans="1:34" s="66" customFormat="1" x14ac:dyDescent="0.25">
      <c r="A23" s="34" t="s">
        <v>36</v>
      </c>
      <c r="B23" s="34" t="s">
        <v>37</v>
      </c>
      <c r="C23" s="34">
        <v>1</v>
      </c>
      <c r="D23" s="37" t="s">
        <v>130</v>
      </c>
      <c r="E23" s="38" t="s">
        <v>51</v>
      </c>
      <c r="F23" s="39">
        <v>3</v>
      </c>
      <c r="G23" s="40">
        <v>0</v>
      </c>
      <c r="H23" s="41">
        <v>4</v>
      </c>
      <c r="I23" s="39"/>
      <c r="J23" s="40"/>
      <c r="K23" s="41"/>
      <c r="L23" s="39"/>
      <c r="M23" s="40"/>
      <c r="N23" s="41"/>
      <c r="O23" s="39"/>
      <c r="P23" s="40"/>
      <c r="Q23" s="41"/>
      <c r="R23" s="39"/>
      <c r="S23" s="40"/>
      <c r="T23" s="41"/>
      <c r="U23" s="39"/>
      <c r="V23" s="40"/>
      <c r="W23" s="41"/>
      <c r="X23" s="20">
        <f t="shared" si="28"/>
        <v>3</v>
      </c>
      <c r="Y23" s="19">
        <f t="shared" si="29"/>
        <v>0</v>
      </c>
      <c r="Z23" s="41">
        <v>15</v>
      </c>
      <c r="AA23" s="20">
        <f t="shared" ref="AA23:AA47" si="34">X23*Z23</f>
        <v>45</v>
      </c>
      <c r="AB23" s="20">
        <f t="shared" ref="AB23:AB47" si="35">Y23*Z23</f>
        <v>0</v>
      </c>
      <c r="AC23" s="20">
        <f t="shared" ref="AC23:AC47" si="36">SUM(AA23:AB23)</f>
        <v>45</v>
      </c>
      <c r="AD23" s="100">
        <f t="shared" ref="AD23:AD47" si="37">H23+K23+N23+Q23+T23+W23</f>
        <v>4</v>
      </c>
      <c r="AE23" s="42" t="s">
        <v>39</v>
      </c>
      <c r="AF23" s="43"/>
      <c r="AG23" s="43"/>
      <c r="AH23" s="43"/>
    </row>
    <row r="24" spans="1:34" s="66" customFormat="1" x14ac:dyDescent="0.25">
      <c r="A24" s="34" t="s">
        <v>36</v>
      </c>
      <c r="B24" s="34" t="s">
        <v>37</v>
      </c>
      <c r="C24" s="34">
        <v>2</v>
      </c>
      <c r="D24" s="37" t="s">
        <v>131</v>
      </c>
      <c r="E24" s="38" t="s">
        <v>52</v>
      </c>
      <c r="F24" s="39"/>
      <c r="G24" s="40"/>
      <c r="H24" s="41"/>
      <c r="I24" s="39">
        <v>3</v>
      </c>
      <c r="J24" s="40">
        <v>0</v>
      </c>
      <c r="K24" s="41">
        <v>4</v>
      </c>
      <c r="L24" s="39"/>
      <c r="M24" s="40"/>
      <c r="N24" s="41"/>
      <c r="O24" s="39"/>
      <c r="P24" s="40"/>
      <c r="Q24" s="41"/>
      <c r="R24" s="39"/>
      <c r="S24" s="40"/>
      <c r="T24" s="41"/>
      <c r="U24" s="39"/>
      <c r="V24" s="40"/>
      <c r="W24" s="41"/>
      <c r="X24" s="20">
        <f t="shared" si="28"/>
        <v>3</v>
      </c>
      <c r="Y24" s="19">
        <f t="shared" si="29"/>
        <v>0</v>
      </c>
      <c r="Z24" s="41">
        <v>15</v>
      </c>
      <c r="AA24" s="20">
        <f t="shared" si="34"/>
        <v>45</v>
      </c>
      <c r="AB24" s="20">
        <f t="shared" si="35"/>
        <v>0</v>
      </c>
      <c r="AC24" s="20">
        <f t="shared" si="36"/>
        <v>45</v>
      </c>
      <c r="AD24" s="100">
        <f t="shared" si="37"/>
        <v>4</v>
      </c>
      <c r="AE24" s="42" t="s">
        <v>39</v>
      </c>
      <c r="AF24" s="43"/>
      <c r="AG24" s="43"/>
      <c r="AH24" s="43"/>
    </row>
    <row r="25" spans="1:34" s="66" customFormat="1" x14ac:dyDescent="0.25">
      <c r="A25" s="34" t="s">
        <v>36</v>
      </c>
      <c r="B25" s="34" t="s">
        <v>37</v>
      </c>
      <c r="C25" s="34">
        <v>1</v>
      </c>
      <c r="D25" s="34" t="s">
        <v>53</v>
      </c>
      <c r="E25" s="38" t="s">
        <v>55</v>
      </c>
      <c r="F25" s="39">
        <v>4</v>
      </c>
      <c r="G25" s="40">
        <v>0</v>
      </c>
      <c r="H25" s="41">
        <v>4</v>
      </c>
      <c r="I25" s="39"/>
      <c r="J25" s="40"/>
      <c r="K25" s="41"/>
      <c r="L25" s="39"/>
      <c r="M25" s="40"/>
      <c r="N25" s="41"/>
      <c r="O25" s="39"/>
      <c r="P25" s="40"/>
      <c r="Q25" s="41"/>
      <c r="R25" s="39"/>
      <c r="S25" s="40"/>
      <c r="T25" s="41"/>
      <c r="U25" s="39"/>
      <c r="V25" s="40"/>
      <c r="W25" s="41"/>
      <c r="X25" s="20">
        <f t="shared" si="28"/>
        <v>4</v>
      </c>
      <c r="Y25" s="19">
        <f t="shared" si="29"/>
        <v>0</v>
      </c>
      <c r="Z25" s="41">
        <v>15</v>
      </c>
      <c r="AA25" s="20">
        <f t="shared" si="34"/>
        <v>60</v>
      </c>
      <c r="AB25" s="20">
        <f t="shared" si="35"/>
        <v>0</v>
      </c>
      <c r="AC25" s="20">
        <f t="shared" si="36"/>
        <v>60</v>
      </c>
      <c r="AD25" s="100">
        <f t="shared" si="37"/>
        <v>4</v>
      </c>
      <c r="AE25" s="42" t="s">
        <v>39</v>
      </c>
      <c r="AF25" s="43"/>
      <c r="AG25" s="43"/>
      <c r="AH25" s="43"/>
    </row>
    <row r="26" spans="1:34" s="66" customFormat="1" x14ac:dyDescent="0.25">
      <c r="A26" s="34" t="s">
        <v>36</v>
      </c>
      <c r="B26" s="34" t="s">
        <v>37</v>
      </c>
      <c r="C26" s="34">
        <v>2</v>
      </c>
      <c r="D26" s="34" t="s">
        <v>54</v>
      </c>
      <c r="E26" s="38" t="s">
        <v>56</v>
      </c>
      <c r="F26" s="39"/>
      <c r="G26" s="40"/>
      <c r="H26" s="41"/>
      <c r="I26" s="39">
        <v>4</v>
      </c>
      <c r="J26" s="40">
        <v>0</v>
      </c>
      <c r="K26" s="41">
        <v>4</v>
      </c>
      <c r="L26" s="39"/>
      <c r="M26" s="40"/>
      <c r="N26" s="41"/>
      <c r="O26" s="39"/>
      <c r="P26" s="40"/>
      <c r="Q26" s="41"/>
      <c r="R26" s="39"/>
      <c r="S26" s="40"/>
      <c r="T26" s="41"/>
      <c r="U26" s="39"/>
      <c r="V26" s="40"/>
      <c r="W26" s="41"/>
      <c r="X26" s="20">
        <f t="shared" si="28"/>
        <v>4</v>
      </c>
      <c r="Y26" s="19">
        <f t="shared" si="29"/>
        <v>0</v>
      </c>
      <c r="Z26" s="41">
        <v>15</v>
      </c>
      <c r="AA26" s="20">
        <f t="shared" si="34"/>
        <v>60</v>
      </c>
      <c r="AB26" s="20">
        <f t="shared" si="35"/>
        <v>0</v>
      </c>
      <c r="AC26" s="20">
        <f t="shared" si="36"/>
        <v>60</v>
      </c>
      <c r="AD26" s="100">
        <f t="shared" si="37"/>
        <v>4</v>
      </c>
      <c r="AE26" s="42" t="s">
        <v>39</v>
      </c>
      <c r="AF26" s="43"/>
      <c r="AG26" s="43"/>
      <c r="AH26" s="43"/>
    </row>
    <row r="27" spans="1:34" s="66" customFormat="1" x14ac:dyDescent="0.25">
      <c r="A27" s="34" t="s">
        <v>36</v>
      </c>
      <c r="B27" s="34" t="s">
        <v>42</v>
      </c>
      <c r="C27" s="34">
        <v>3</v>
      </c>
      <c r="D27" s="34" t="s">
        <v>57</v>
      </c>
      <c r="E27" s="38" t="s">
        <v>58</v>
      </c>
      <c r="F27" s="39"/>
      <c r="G27" s="40"/>
      <c r="H27" s="41"/>
      <c r="I27" s="39"/>
      <c r="J27" s="40"/>
      <c r="K27" s="41"/>
      <c r="L27" s="39">
        <v>4</v>
      </c>
      <c r="M27" s="40">
        <v>0</v>
      </c>
      <c r="N27" s="41">
        <v>4</v>
      </c>
      <c r="O27" s="39"/>
      <c r="P27" s="40"/>
      <c r="Q27" s="41"/>
      <c r="R27" s="39"/>
      <c r="S27" s="40"/>
      <c r="T27" s="41"/>
      <c r="U27" s="39"/>
      <c r="V27" s="40"/>
      <c r="W27" s="41"/>
      <c r="X27" s="20">
        <f t="shared" si="28"/>
        <v>4</v>
      </c>
      <c r="Y27" s="19">
        <f t="shared" si="29"/>
        <v>0</v>
      </c>
      <c r="Z27" s="41">
        <v>15</v>
      </c>
      <c r="AA27" s="20">
        <f t="shared" si="34"/>
        <v>60</v>
      </c>
      <c r="AB27" s="20">
        <f t="shared" si="35"/>
        <v>0</v>
      </c>
      <c r="AC27" s="20">
        <f t="shared" si="36"/>
        <v>60</v>
      </c>
      <c r="AD27" s="100">
        <f t="shared" si="37"/>
        <v>4</v>
      </c>
      <c r="AE27" s="42" t="s">
        <v>39</v>
      </c>
      <c r="AF27" s="43"/>
      <c r="AG27" s="43"/>
      <c r="AH27" s="43"/>
    </row>
    <row r="28" spans="1:34" s="66" customFormat="1" x14ac:dyDescent="0.25">
      <c r="A28" s="34" t="s">
        <v>36</v>
      </c>
      <c r="B28" s="34" t="s">
        <v>42</v>
      </c>
      <c r="C28" s="34">
        <v>4</v>
      </c>
      <c r="D28" s="34" t="s">
        <v>59</v>
      </c>
      <c r="E28" s="38" t="s">
        <v>60</v>
      </c>
      <c r="F28" s="39"/>
      <c r="G28" s="40"/>
      <c r="H28" s="41"/>
      <c r="I28" s="39"/>
      <c r="J28" s="40"/>
      <c r="K28" s="41"/>
      <c r="L28" s="39"/>
      <c r="M28" s="40"/>
      <c r="N28" s="41"/>
      <c r="O28" s="39">
        <v>4</v>
      </c>
      <c r="P28" s="40">
        <v>0</v>
      </c>
      <c r="Q28" s="41">
        <v>4</v>
      </c>
      <c r="R28" s="39"/>
      <c r="S28" s="40"/>
      <c r="T28" s="41"/>
      <c r="U28" s="39"/>
      <c r="V28" s="40"/>
      <c r="W28" s="41"/>
      <c r="X28" s="20">
        <f t="shared" si="28"/>
        <v>4</v>
      </c>
      <c r="Y28" s="19">
        <f t="shared" si="29"/>
        <v>0</v>
      </c>
      <c r="Z28" s="41">
        <v>15</v>
      </c>
      <c r="AA28" s="20">
        <f t="shared" si="34"/>
        <v>60</v>
      </c>
      <c r="AB28" s="20">
        <f t="shared" si="35"/>
        <v>0</v>
      </c>
      <c r="AC28" s="20">
        <f t="shared" si="36"/>
        <v>60</v>
      </c>
      <c r="AD28" s="100">
        <f t="shared" si="37"/>
        <v>4</v>
      </c>
      <c r="AE28" s="42" t="s">
        <v>39</v>
      </c>
      <c r="AF28" s="43"/>
      <c r="AG28" s="43"/>
      <c r="AH28" s="43"/>
    </row>
    <row r="29" spans="1:34" s="66" customFormat="1" x14ac:dyDescent="0.25">
      <c r="A29" s="34" t="s">
        <v>36</v>
      </c>
      <c r="B29" s="34" t="s">
        <v>42</v>
      </c>
      <c r="C29" s="34">
        <v>4</v>
      </c>
      <c r="D29" s="34" t="s">
        <v>132</v>
      </c>
      <c r="E29" s="38" t="s">
        <v>61</v>
      </c>
      <c r="F29" s="39"/>
      <c r="G29" s="40"/>
      <c r="H29" s="41"/>
      <c r="I29" s="39"/>
      <c r="J29" s="40"/>
      <c r="K29" s="41"/>
      <c r="L29" s="39"/>
      <c r="M29" s="40"/>
      <c r="N29" s="41"/>
      <c r="O29" s="39">
        <v>0</v>
      </c>
      <c r="P29" s="40">
        <v>2</v>
      </c>
      <c r="Q29" s="41">
        <v>3</v>
      </c>
      <c r="R29" s="39"/>
      <c r="S29" s="40"/>
      <c r="T29" s="41"/>
      <c r="U29" s="39"/>
      <c r="V29" s="40"/>
      <c r="W29" s="41"/>
      <c r="X29" s="20">
        <f t="shared" si="28"/>
        <v>0</v>
      </c>
      <c r="Y29" s="19">
        <f t="shared" si="29"/>
        <v>2</v>
      </c>
      <c r="Z29" s="41">
        <v>15</v>
      </c>
      <c r="AA29" s="20">
        <f t="shared" si="34"/>
        <v>0</v>
      </c>
      <c r="AB29" s="20">
        <f t="shared" si="35"/>
        <v>30</v>
      </c>
      <c r="AC29" s="20">
        <f t="shared" si="36"/>
        <v>30</v>
      </c>
      <c r="AD29" s="100">
        <f t="shared" si="37"/>
        <v>3</v>
      </c>
      <c r="AE29" s="42" t="s">
        <v>50</v>
      </c>
      <c r="AF29" s="43"/>
      <c r="AG29" s="43"/>
      <c r="AH29" s="43"/>
    </row>
    <row r="30" spans="1:34" s="66" customFormat="1" x14ac:dyDescent="0.25">
      <c r="A30" s="34" t="s">
        <v>36</v>
      </c>
      <c r="B30" s="34" t="s">
        <v>42</v>
      </c>
      <c r="C30" s="34">
        <v>3</v>
      </c>
      <c r="D30" s="34" t="s">
        <v>133</v>
      </c>
      <c r="E30" s="38" t="s">
        <v>119</v>
      </c>
      <c r="F30" s="39"/>
      <c r="G30" s="40"/>
      <c r="H30" s="41"/>
      <c r="I30" s="39"/>
      <c r="J30" s="40"/>
      <c r="K30" s="41"/>
      <c r="L30" s="39">
        <v>0</v>
      </c>
      <c r="M30" s="119">
        <v>3</v>
      </c>
      <c r="N30" s="120">
        <v>5</v>
      </c>
      <c r="O30" s="121"/>
      <c r="P30" s="119"/>
      <c r="Q30" s="120"/>
      <c r="R30" s="121"/>
      <c r="S30" s="119"/>
      <c r="T30" s="120"/>
      <c r="U30" s="121"/>
      <c r="V30" s="119"/>
      <c r="W30" s="120"/>
      <c r="X30" s="20">
        <f t="shared" si="28"/>
        <v>0</v>
      </c>
      <c r="Y30" s="19">
        <f t="shared" si="29"/>
        <v>3</v>
      </c>
      <c r="Z30" s="41">
        <v>15</v>
      </c>
      <c r="AA30" s="20">
        <f t="shared" si="34"/>
        <v>0</v>
      </c>
      <c r="AB30" s="20">
        <f t="shared" si="35"/>
        <v>45</v>
      </c>
      <c r="AC30" s="20">
        <f t="shared" si="36"/>
        <v>45</v>
      </c>
      <c r="AD30" s="100">
        <f t="shared" si="37"/>
        <v>5</v>
      </c>
      <c r="AE30" s="42" t="s">
        <v>50</v>
      </c>
      <c r="AF30" s="43"/>
      <c r="AG30" s="43"/>
      <c r="AH30" s="43"/>
    </row>
    <row r="31" spans="1:34" s="66" customFormat="1" x14ac:dyDescent="0.25">
      <c r="A31" s="31" t="s">
        <v>36</v>
      </c>
      <c r="B31" s="31" t="s">
        <v>71</v>
      </c>
      <c r="C31" s="31">
        <v>5</v>
      </c>
      <c r="D31" s="31" t="s">
        <v>134</v>
      </c>
      <c r="E31" s="32" t="s">
        <v>62</v>
      </c>
      <c r="F31" s="16"/>
      <c r="G31" s="17"/>
      <c r="H31" s="18"/>
      <c r="I31" s="16"/>
      <c r="J31" s="17"/>
      <c r="K31" s="18"/>
      <c r="L31" s="16"/>
      <c r="M31" s="122"/>
      <c r="N31" s="123"/>
      <c r="O31" s="124"/>
      <c r="P31" s="122"/>
      <c r="Q31" s="123"/>
      <c r="R31" s="124">
        <v>2</v>
      </c>
      <c r="S31" s="122">
        <v>1</v>
      </c>
      <c r="T31" s="123">
        <v>3</v>
      </c>
      <c r="U31" s="124"/>
      <c r="V31" s="122"/>
      <c r="W31" s="123"/>
      <c r="X31" s="20">
        <f t="shared" si="28"/>
        <v>2</v>
      </c>
      <c r="Y31" s="19">
        <f t="shared" si="29"/>
        <v>1</v>
      </c>
      <c r="Z31" s="41">
        <v>15</v>
      </c>
      <c r="AA31" s="20">
        <f t="shared" si="34"/>
        <v>30</v>
      </c>
      <c r="AB31" s="20">
        <f t="shared" si="35"/>
        <v>15</v>
      </c>
      <c r="AC31" s="20">
        <f t="shared" si="36"/>
        <v>45</v>
      </c>
      <c r="AD31" s="19">
        <f t="shared" si="37"/>
        <v>3</v>
      </c>
      <c r="AE31" s="19" t="s">
        <v>50</v>
      </c>
      <c r="AF31" s="44"/>
      <c r="AG31" s="44"/>
      <c r="AH31" s="44"/>
    </row>
    <row r="32" spans="1:34" s="66" customFormat="1" x14ac:dyDescent="0.25">
      <c r="A32" s="34" t="s">
        <v>36</v>
      </c>
      <c r="B32" s="34" t="s">
        <v>42</v>
      </c>
      <c r="C32" s="34">
        <v>3</v>
      </c>
      <c r="D32" s="31" t="s">
        <v>135</v>
      </c>
      <c r="E32" s="38" t="s">
        <v>63</v>
      </c>
      <c r="F32" s="39"/>
      <c r="G32" s="40"/>
      <c r="H32" s="41"/>
      <c r="I32" s="39"/>
      <c r="J32" s="40"/>
      <c r="K32" s="41"/>
      <c r="L32" s="39">
        <v>2</v>
      </c>
      <c r="M32" s="119">
        <v>1</v>
      </c>
      <c r="N32" s="120">
        <v>4</v>
      </c>
      <c r="O32" s="121"/>
      <c r="P32" s="119"/>
      <c r="Q32" s="120"/>
      <c r="R32" s="121"/>
      <c r="S32" s="119"/>
      <c r="T32" s="120"/>
      <c r="U32" s="121"/>
      <c r="V32" s="119"/>
      <c r="W32" s="120"/>
      <c r="X32" s="20">
        <f t="shared" si="28"/>
        <v>2</v>
      </c>
      <c r="Y32" s="19">
        <f t="shared" si="29"/>
        <v>1</v>
      </c>
      <c r="Z32" s="41">
        <v>15</v>
      </c>
      <c r="AA32" s="20">
        <f t="shared" si="34"/>
        <v>30</v>
      </c>
      <c r="AB32" s="20">
        <f t="shared" si="35"/>
        <v>15</v>
      </c>
      <c r="AC32" s="20">
        <f t="shared" si="36"/>
        <v>45</v>
      </c>
      <c r="AD32" s="100">
        <f t="shared" si="37"/>
        <v>4</v>
      </c>
      <c r="AE32" s="42" t="s">
        <v>50</v>
      </c>
      <c r="AF32" s="43"/>
      <c r="AG32" s="43"/>
      <c r="AH32" s="43"/>
    </row>
    <row r="33" spans="1:34" s="66" customFormat="1" x14ac:dyDescent="0.25">
      <c r="A33" s="34" t="s">
        <v>36</v>
      </c>
      <c r="B33" s="34" t="s">
        <v>42</v>
      </c>
      <c r="C33" s="34">
        <v>4</v>
      </c>
      <c r="D33" s="31" t="s">
        <v>136</v>
      </c>
      <c r="E33" s="38" t="s">
        <v>64</v>
      </c>
      <c r="F33" s="39"/>
      <c r="G33" s="40"/>
      <c r="H33" s="41"/>
      <c r="I33" s="39"/>
      <c r="J33" s="40"/>
      <c r="K33" s="41"/>
      <c r="L33" s="39"/>
      <c r="M33" s="119"/>
      <c r="N33" s="120"/>
      <c r="O33" s="121">
        <v>2</v>
      </c>
      <c r="P33" s="119">
        <v>1</v>
      </c>
      <c r="Q33" s="120">
        <v>4</v>
      </c>
      <c r="R33" s="121"/>
      <c r="S33" s="119"/>
      <c r="T33" s="120"/>
      <c r="U33" s="121"/>
      <c r="V33" s="119"/>
      <c r="W33" s="120"/>
      <c r="X33" s="20">
        <f t="shared" si="28"/>
        <v>2</v>
      </c>
      <c r="Y33" s="19">
        <f t="shared" si="29"/>
        <v>1</v>
      </c>
      <c r="Z33" s="41">
        <v>15</v>
      </c>
      <c r="AA33" s="20">
        <f t="shared" si="34"/>
        <v>30</v>
      </c>
      <c r="AB33" s="20">
        <f t="shared" si="35"/>
        <v>15</v>
      </c>
      <c r="AC33" s="20">
        <f t="shared" si="36"/>
        <v>45</v>
      </c>
      <c r="AD33" s="100">
        <f t="shared" si="37"/>
        <v>4</v>
      </c>
      <c r="AE33" s="42" t="s">
        <v>50</v>
      </c>
      <c r="AF33" s="43"/>
      <c r="AG33" s="43" t="s">
        <v>135</v>
      </c>
      <c r="AH33" s="43" t="s">
        <v>63</v>
      </c>
    </row>
    <row r="34" spans="1:34" s="66" customFormat="1" x14ac:dyDescent="0.25">
      <c r="A34" s="34" t="s">
        <v>36</v>
      </c>
      <c r="B34" s="34" t="s">
        <v>42</v>
      </c>
      <c r="C34" s="34">
        <v>3</v>
      </c>
      <c r="D34" s="31" t="s">
        <v>137</v>
      </c>
      <c r="E34" s="38" t="s">
        <v>65</v>
      </c>
      <c r="F34" s="39"/>
      <c r="G34" s="40"/>
      <c r="H34" s="41"/>
      <c r="I34" s="39"/>
      <c r="J34" s="40"/>
      <c r="K34" s="41"/>
      <c r="L34" s="39">
        <v>2</v>
      </c>
      <c r="M34" s="119">
        <v>1</v>
      </c>
      <c r="N34" s="120">
        <v>4</v>
      </c>
      <c r="O34" s="121"/>
      <c r="P34" s="119"/>
      <c r="Q34" s="120"/>
      <c r="R34" s="121"/>
      <c r="S34" s="119"/>
      <c r="T34" s="120"/>
      <c r="U34" s="121"/>
      <c r="V34" s="119"/>
      <c r="W34" s="120"/>
      <c r="X34" s="20">
        <f t="shared" si="28"/>
        <v>2</v>
      </c>
      <c r="Y34" s="19">
        <f t="shared" si="29"/>
        <v>1</v>
      </c>
      <c r="Z34" s="41">
        <v>15</v>
      </c>
      <c r="AA34" s="20">
        <f t="shared" si="34"/>
        <v>30</v>
      </c>
      <c r="AB34" s="20">
        <f t="shared" si="35"/>
        <v>15</v>
      </c>
      <c r="AC34" s="20">
        <f t="shared" si="36"/>
        <v>45</v>
      </c>
      <c r="AD34" s="100">
        <f t="shared" si="37"/>
        <v>4</v>
      </c>
      <c r="AE34" s="42" t="s">
        <v>39</v>
      </c>
      <c r="AF34" s="43"/>
      <c r="AG34" s="43"/>
      <c r="AH34" s="43"/>
    </row>
    <row r="35" spans="1:34" s="66" customFormat="1" x14ac:dyDescent="0.25">
      <c r="A35" s="34" t="s">
        <v>36</v>
      </c>
      <c r="B35" s="34" t="s">
        <v>42</v>
      </c>
      <c r="C35" s="34">
        <v>4</v>
      </c>
      <c r="D35" s="31" t="s">
        <v>138</v>
      </c>
      <c r="E35" s="38" t="s">
        <v>66</v>
      </c>
      <c r="F35" s="39"/>
      <c r="G35" s="40"/>
      <c r="H35" s="41"/>
      <c r="I35" s="39"/>
      <c r="J35" s="40"/>
      <c r="K35" s="41"/>
      <c r="L35" s="39"/>
      <c r="M35" s="119"/>
      <c r="N35" s="120"/>
      <c r="O35" s="121">
        <v>2</v>
      </c>
      <c r="P35" s="119">
        <v>1</v>
      </c>
      <c r="Q35" s="120">
        <v>4</v>
      </c>
      <c r="R35" s="121"/>
      <c r="S35" s="119"/>
      <c r="T35" s="120"/>
      <c r="U35" s="121"/>
      <c r="V35" s="119"/>
      <c r="W35" s="120"/>
      <c r="X35" s="20">
        <f t="shared" si="28"/>
        <v>2</v>
      </c>
      <c r="Y35" s="19">
        <f t="shared" si="29"/>
        <v>1</v>
      </c>
      <c r="Z35" s="41">
        <v>15</v>
      </c>
      <c r="AA35" s="20">
        <f t="shared" si="34"/>
        <v>30</v>
      </c>
      <c r="AB35" s="20">
        <f t="shared" si="35"/>
        <v>15</v>
      </c>
      <c r="AC35" s="20">
        <f t="shared" si="36"/>
        <v>45</v>
      </c>
      <c r="AD35" s="100">
        <f t="shared" si="37"/>
        <v>4</v>
      </c>
      <c r="AE35" s="42" t="s">
        <v>39</v>
      </c>
      <c r="AF35" s="43"/>
      <c r="AG35" s="43"/>
      <c r="AH35" s="43"/>
    </row>
    <row r="36" spans="1:34" s="66" customFormat="1" x14ac:dyDescent="0.25">
      <c r="A36" s="34" t="s">
        <v>36</v>
      </c>
      <c r="B36" s="34" t="s">
        <v>71</v>
      </c>
      <c r="C36" s="34">
        <v>5</v>
      </c>
      <c r="D36" s="31" t="s">
        <v>139</v>
      </c>
      <c r="E36" s="38" t="s">
        <v>116</v>
      </c>
      <c r="F36" s="39"/>
      <c r="G36" s="40"/>
      <c r="H36" s="41"/>
      <c r="I36" s="39"/>
      <c r="J36" s="40"/>
      <c r="K36" s="41"/>
      <c r="L36" s="39"/>
      <c r="M36" s="119"/>
      <c r="N36" s="120"/>
      <c r="O36" s="121"/>
      <c r="P36" s="119"/>
      <c r="Q36" s="120"/>
      <c r="R36" s="121">
        <v>2</v>
      </c>
      <c r="S36" s="119">
        <v>1</v>
      </c>
      <c r="T36" s="120">
        <v>4</v>
      </c>
      <c r="U36" s="121"/>
      <c r="V36" s="119"/>
      <c r="W36" s="120"/>
      <c r="X36" s="20">
        <f t="shared" si="28"/>
        <v>2</v>
      </c>
      <c r="Y36" s="19">
        <f t="shared" si="29"/>
        <v>1</v>
      </c>
      <c r="Z36" s="41">
        <v>15</v>
      </c>
      <c r="AA36" s="20">
        <f t="shared" si="34"/>
        <v>30</v>
      </c>
      <c r="AB36" s="20">
        <f t="shared" si="35"/>
        <v>15</v>
      </c>
      <c r="AC36" s="20">
        <f t="shared" si="36"/>
        <v>45</v>
      </c>
      <c r="AD36" s="100">
        <f t="shared" si="37"/>
        <v>4</v>
      </c>
      <c r="AE36" s="42" t="s">
        <v>39</v>
      </c>
      <c r="AF36" s="43"/>
      <c r="AG36" s="43"/>
      <c r="AH36" s="43"/>
    </row>
    <row r="37" spans="1:34" s="66" customFormat="1" x14ac:dyDescent="0.25">
      <c r="A37" s="34" t="s">
        <v>36</v>
      </c>
      <c r="B37" s="34" t="s">
        <v>71</v>
      </c>
      <c r="C37" s="34">
        <v>5</v>
      </c>
      <c r="D37" s="31" t="s">
        <v>140</v>
      </c>
      <c r="E37" s="38" t="s">
        <v>67</v>
      </c>
      <c r="F37" s="39"/>
      <c r="G37" s="40"/>
      <c r="H37" s="41"/>
      <c r="I37" s="39"/>
      <c r="J37" s="40"/>
      <c r="K37" s="41"/>
      <c r="L37" s="39"/>
      <c r="M37" s="119"/>
      <c r="N37" s="120"/>
      <c r="O37" s="121"/>
      <c r="P37" s="119"/>
      <c r="Q37" s="120"/>
      <c r="R37" s="121">
        <v>2</v>
      </c>
      <c r="S37" s="119">
        <v>2</v>
      </c>
      <c r="T37" s="120">
        <v>5</v>
      </c>
      <c r="U37" s="121"/>
      <c r="V37" s="119"/>
      <c r="W37" s="120"/>
      <c r="X37" s="20">
        <f t="shared" si="28"/>
        <v>2</v>
      </c>
      <c r="Y37" s="19">
        <f t="shared" si="29"/>
        <v>2</v>
      </c>
      <c r="Z37" s="41">
        <v>15</v>
      </c>
      <c r="AA37" s="20">
        <f t="shared" si="34"/>
        <v>30</v>
      </c>
      <c r="AB37" s="20">
        <f t="shared" si="35"/>
        <v>30</v>
      </c>
      <c r="AC37" s="20">
        <f t="shared" si="36"/>
        <v>60</v>
      </c>
      <c r="AD37" s="100">
        <f t="shared" si="37"/>
        <v>5</v>
      </c>
      <c r="AE37" s="42" t="s">
        <v>39</v>
      </c>
      <c r="AF37" s="43"/>
      <c r="AG37" s="43"/>
      <c r="AH37" s="43"/>
    </row>
    <row r="38" spans="1:34" s="66" customFormat="1" x14ac:dyDescent="0.25">
      <c r="A38" s="34" t="s">
        <v>36</v>
      </c>
      <c r="B38" s="34" t="s">
        <v>71</v>
      </c>
      <c r="C38" s="34">
        <v>6</v>
      </c>
      <c r="D38" s="31" t="s">
        <v>141</v>
      </c>
      <c r="E38" s="38" t="s">
        <v>68</v>
      </c>
      <c r="F38" s="39"/>
      <c r="G38" s="40"/>
      <c r="H38" s="41"/>
      <c r="I38" s="39"/>
      <c r="J38" s="40"/>
      <c r="K38" s="41"/>
      <c r="L38" s="39"/>
      <c r="M38" s="119"/>
      <c r="N38" s="120"/>
      <c r="O38" s="121"/>
      <c r="P38" s="119"/>
      <c r="Q38" s="120"/>
      <c r="R38" s="121"/>
      <c r="S38" s="119"/>
      <c r="T38" s="120"/>
      <c r="U38" s="121">
        <v>2</v>
      </c>
      <c r="V38" s="119">
        <v>2</v>
      </c>
      <c r="W38" s="120">
        <v>5</v>
      </c>
      <c r="X38" s="20">
        <f t="shared" si="28"/>
        <v>2</v>
      </c>
      <c r="Y38" s="19">
        <f t="shared" si="29"/>
        <v>2</v>
      </c>
      <c r="Z38" s="41">
        <v>15</v>
      </c>
      <c r="AA38" s="20">
        <f t="shared" si="34"/>
        <v>30</v>
      </c>
      <c r="AB38" s="20">
        <f t="shared" si="35"/>
        <v>30</v>
      </c>
      <c r="AC38" s="20">
        <f t="shared" si="36"/>
        <v>60</v>
      </c>
      <c r="AD38" s="100">
        <f t="shared" si="37"/>
        <v>5</v>
      </c>
      <c r="AE38" s="42" t="s">
        <v>39</v>
      </c>
      <c r="AF38" s="43"/>
      <c r="AG38" s="43"/>
      <c r="AH38" s="43"/>
    </row>
    <row r="39" spans="1:34" s="66" customFormat="1" x14ac:dyDescent="0.25">
      <c r="A39" s="34" t="s">
        <v>36</v>
      </c>
      <c r="B39" s="34" t="s">
        <v>37</v>
      </c>
      <c r="C39" s="34">
        <v>2</v>
      </c>
      <c r="D39" s="31" t="s">
        <v>142</v>
      </c>
      <c r="E39" s="38" t="s">
        <v>69</v>
      </c>
      <c r="F39" s="39"/>
      <c r="G39" s="40"/>
      <c r="H39" s="41"/>
      <c r="I39" s="39">
        <v>2</v>
      </c>
      <c r="J39" s="40">
        <v>0</v>
      </c>
      <c r="K39" s="41">
        <v>4</v>
      </c>
      <c r="L39" s="39"/>
      <c r="M39" s="119"/>
      <c r="N39" s="120"/>
      <c r="O39" s="121"/>
      <c r="P39" s="119"/>
      <c r="Q39" s="120"/>
      <c r="R39" s="121"/>
      <c r="S39" s="119"/>
      <c r="T39" s="120"/>
      <c r="U39" s="121"/>
      <c r="V39" s="119"/>
      <c r="W39" s="120"/>
      <c r="X39" s="20">
        <f t="shared" si="28"/>
        <v>2</v>
      </c>
      <c r="Y39" s="19">
        <f t="shared" si="29"/>
        <v>0</v>
      </c>
      <c r="Z39" s="41">
        <v>15</v>
      </c>
      <c r="AA39" s="20">
        <f t="shared" si="34"/>
        <v>30</v>
      </c>
      <c r="AB39" s="20">
        <f t="shared" si="35"/>
        <v>0</v>
      </c>
      <c r="AC39" s="20">
        <f t="shared" si="36"/>
        <v>30</v>
      </c>
      <c r="AD39" s="100">
        <f t="shared" si="37"/>
        <v>4</v>
      </c>
      <c r="AE39" s="42" t="s">
        <v>39</v>
      </c>
      <c r="AF39" s="43"/>
      <c r="AG39" s="43"/>
      <c r="AH39" s="43"/>
    </row>
    <row r="40" spans="1:34" s="66" customFormat="1" x14ac:dyDescent="0.25">
      <c r="A40" s="34" t="s">
        <v>36</v>
      </c>
      <c r="B40" s="34" t="s">
        <v>37</v>
      </c>
      <c r="C40" s="34">
        <v>2</v>
      </c>
      <c r="D40" s="31" t="s">
        <v>143</v>
      </c>
      <c r="E40" s="38" t="s">
        <v>70</v>
      </c>
      <c r="F40" s="39"/>
      <c r="G40" s="40"/>
      <c r="H40" s="41"/>
      <c r="I40" s="39">
        <v>0</v>
      </c>
      <c r="J40" s="40">
        <v>2</v>
      </c>
      <c r="K40" s="41">
        <v>3</v>
      </c>
      <c r="L40" s="39"/>
      <c r="M40" s="119"/>
      <c r="N40" s="120"/>
      <c r="O40" s="121"/>
      <c r="P40" s="119"/>
      <c r="Q40" s="120"/>
      <c r="R40" s="121"/>
      <c r="S40" s="119"/>
      <c r="T40" s="120"/>
      <c r="U40" s="121"/>
      <c r="V40" s="119"/>
      <c r="W40" s="120"/>
      <c r="X40" s="20">
        <f t="shared" si="28"/>
        <v>0</v>
      </c>
      <c r="Y40" s="19">
        <f t="shared" si="29"/>
        <v>2</v>
      </c>
      <c r="Z40" s="41">
        <v>15</v>
      </c>
      <c r="AA40" s="20">
        <f t="shared" si="34"/>
        <v>0</v>
      </c>
      <c r="AB40" s="20">
        <f t="shared" si="35"/>
        <v>30</v>
      </c>
      <c r="AC40" s="20">
        <f t="shared" si="36"/>
        <v>30</v>
      </c>
      <c r="AD40" s="100">
        <f t="shared" si="37"/>
        <v>3</v>
      </c>
      <c r="AE40" s="42" t="s">
        <v>50</v>
      </c>
      <c r="AF40" s="43"/>
      <c r="AG40" s="43"/>
      <c r="AH40" s="43"/>
    </row>
    <row r="41" spans="1:34" s="66" customFormat="1" x14ac:dyDescent="0.25">
      <c r="A41" s="31" t="s">
        <v>36</v>
      </c>
      <c r="B41" s="31" t="s">
        <v>37</v>
      </c>
      <c r="C41" s="31">
        <v>1</v>
      </c>
      <c r="D41" s="31" t="s">
        <v>90</v>
      </c>
      <c r="E41" s="32" t="s">
        <v>91</v>
      </c>
      <c r="F41" s="16">
        <v>0</v>
      </c>
      <c r="G41" s="17">
        <v>2</v>
      </c>
      <c r="H41" s="18">
        <v>2</v>
      </c>
      <c r="I41" s="16"/>
      <c r="J41" s="17"/>
      <c r="K41" s="18"/>
      <c r="L41" s="16"/>
      <c r="M41" s="122"/>
      <c r="N41" s="123"/>
      <c r="O41" s="124"/>
      <c r="P41" s="122"/>
      <c r="Q41" s="123"/>
      <c r="R41" s="124"/>
      <c r="S41" s="122"/>
      <c r="T41" s="123"/>
      <c r="U41" s="124"/>
      <c r="V41" s="122"/>
      <c r="W41" s="123"/>
      <c r="X41" s="20">
        <f t="shared" si="28"/>
        <v>0</v>
      </c>
      <c r="Y41" s="19">
        <f t="shared" si="29"/>
        <v>2</v>
      </c>
      <c r="Z41" s="41">
        <v>15</v>
      </c>
      <c r="AA41" s="20">
        <f t="shared" si="34"/>
        <v>0</v>
      </c>
      <c r="AB41" s="20">
        <f t="shared" si="35"/>
        <v>30</v>
      </c>
      <c r="AC41" s="20">
        <f t="shared" si="36"/>
        <v>30</v>
      </c>
      <c r="AD41" s="100">
        <f t="shared" si="37"/>
        <v>2</v>
      </c>
      <c r="AE41" s="19" t="s">
        <v>50</v>
      </c>
      <c r="AF41" s="43"/>
      <c r="AG41" s="43"/>
      <c r="AH41" s="43"/>
    </row>
    <row r="42" spans="1:34" s="66" customFormat="1" x14ac:dyDescent="0.25">
      <c r="A42" s="114" t="s">
        <v>36</v>
      </c>
      <c r="B42" s="114" t="s">
        <v>37</v>
      </c>
      <c r="C42" s="114">
        <v>2</v>
      </c>
      <c r="D42" s="114" t="s">
        <v>92</v>
      </c>
      <c r="E42" s="115" t="s">
        <v>156</v>
      </c>
      <c r="F42" s="16"/>
      <c r="G42" s="17"/>
      <c r="H42" s="18"/>
      <c r="I42" s="16">
        <v>0</v>
      </c>
      <c r="J42" s="17">
        <v>2</v>
      </c>
      <c r="K42" s="18">
        <v>2</v>
      </c>
      <c r="L42" s="16"/>
      <c r="M42" s="122"/>
      <c r="N42" s="123"/>
      <c r="O42" s="124"/>
      <c r="P42" s="122"/>
      <c r="Q42" s="123"/>
      <c r="R42" s="124"/>
      <c r="S42" s="122"/>
      <c r="T42" s="123"/>
      <c r="U42" s="124"/>
      <c r="V42" s="122"/>
      <c r="W42" s="123"/>
      <c r="X42" s="20">
        <f t="shared" si="28"/>
        <v>0</v>
      </c>
      <c r="Y42" s="19">
        <f t="shared" si="29"/>
        <v>2</v>
      </c>
      <c r="Z42" s="41">
        <v>15</v>
      </c>
      <c r="AA42" s="20">
        <f t="shared" si="34"/>
        <v>0</v>
      </c>
      <c r="AB42" s="20">
        <f t="shared" si="35"/>
        <v>30</v>
      </c>
      <c r="AC42" s="20">
        <f t="shared" si="36"/>
        <v>30</v>
      </c>
      <c r="AD42" s="100">
        <f t="shared" si="37"/>
        <v>2</v>
      </c>
      <c r="AE42" s="42" t="s">
        <v>50</v>
      </c>
      <c r="AF42" s="43"/>
      <c r="AG42" s="43" t="s">
        <v>90</v>
      </c>
      <c r="AH42" s="43" t="s">
        <v>91</v>
      </c>
    </row>
    <row r="43" spans="1:34" s="66" customFormat="1" x14ac:dyDescent="0.25">
      <c r="A43" s="114" t="s">
        <v>36</v>
      </c>
      <c r="B43" s="114" t="s">
        <v>71</v>
      </c>
      <c r="C43" s="114">
        <v>6</v>
      </c>
      <c r="D43" s="114" t="s">
        <v>144</v>
      </c>
      <c r="E43" s="115" t="s">
        <v>82</v>
      </c>
      <c r="F43" s="16"/>
      <c r="G43" s="17"/>
      <c r="H43" s="18"/>
      <c r="I43" s="16"/>
      <c r="J43" s="17"/>
      <c r="K43" s="18"/>
      <c r="L43" s="16"/>
      <c r="M43" s="122"/>
      <c r="N43" s="123"/>
      <c r="O43" s="124"/>
      <c r="P43" s="122"/>
      <c r="Q43" s="123"/>
      <c r="R43" s="124"/>
      <c r="S43" s="122"/>
      <c r="T43" s="123"/>
      <c r="U43" s="124">
        <v>2</v>
      </c>
      <c r="V43" s="122">
        <v>1</v>
      </c>
      <c r="W43" s="123">
        <v>2</v>
      </c>
      <c r="X43" s="20">
        <f t="shared" si="28"/>
        <v>2</v>
      </c>
      <c r="Y43" s="19">
        <f t="shared" si="29"/>
        <v>1</v>
      </c>
      <c r="Z43" s="41">
        <v>15</v>
      </c>
      <c r="AA43" s="20">
        <f t="shared" si="34"/>
        <v>30</v>
      </c>
      <c r="AB43" s="20">
        <f t="shared" si="35"/>
        <v>15</v>
      </c>
      <c r="AC43" s="20">
        <f t="shared" si="36"/>
        <v>45</v>
      </c>
      <c r="AD43" s="100">
        <f t="shared" si="37"/>
        <v>2</v>
      </c>
      <c r="AE43" s="19" t="s">
        <v>39</v>
      </c>
      <c r="AF43" s="44"/>
      <c r="AG43" s="44"/>
      <c r="AH43" s="44"/>
    </row>
    <row r="44" spans="1:34" s="66" customFormat="1" x14ac:dyDescent="0.25">
      <c r="A44" s="114" t="s">
        <v>36</v>
      </c>
      <c r="B44" s="114" t="s">
        <v>42</v>
      </c>
      <c r="C44" s="114">
        <v>3</v>
      </c>
      <c r="D44" s="114" t="s">
        <v>145</v>
      </c>
      <c r="E44" s="115" t="s">
        <v>89</v>
      </c>
      <c r="F44" s="16"/>
      <c r="G44" s="17"/>
      <c r="H44" s="18"/>
      <c r="I44" s="16"/>
      <c r="J44" s="17"/>
      <c r="K44" s="18"/>
      <c r="L44" s="16">
        <v>0</v>
      </c>
      <c r="M44" s="122">
        <v>2</v>
      </c>
      <c r="N44" s="123">
        <v>2</v>
      </c>
      <c r="O44" s="124"/>
      <c r="P44" s="122"/>
      <c r="Q44" s="123"/>
      <c r="R44" s="124"/>
      <c r="S44" s="122"/>
      <c r="T44" s="123"/>
      <c r="U44" s="124"/>
      <c r="V44" s="122"/>
      <c r="W44" s="123"/>
      <c r="X44" s="20">
        <f t="shared" si="28"/>
        <v>0</v>
      </c>
      <c r="Y44" s="19">
        <f t="shared" si="29"/>
        <v>2</v>
      </c>
      <c r="Z44" s="41">
        <v>15</v>
      </c>
      <c r="AA44" s="20">
        <f t="shared" si="34"/>
        <v>0</v>
      </c>
      <c r="AB44" s="20">
        <f t="shared" si="35"/>
        <v>30</v>
      </c>
      <c r="AC44" s="20">
        <f t="shared" si="36"/>
        <v>30</v>
      </c>
      <c r="AD44" s="100">
        <f t="shared" si="37"/>
        <v>2</v>
      </c>
      <c r="AE44" s="19" t="s">
        <v>50</v>
      </c>
      <c r="AF44" s="44"/>
      <c r="AG44" s="44"/>
      <c r="AH44" s="44"/>
    </row>
    <row r="45" spans="1:34" s="66" customFormat="1" x14ac:dyDescent="0.25">
      <c r="A45" s="116" t="s">
        <v>36</v>
      </c>
      <c r="B45" s="116" t="s">
        <v>42</v>
      </c>
      <c r="C45" s="116">
        <v>3</v>
      </c>
      <c r="D45" s="116" t="s">
        <v>146</v>
      </c>
      <c r="E45" s="118" t="s">
        <v>72</v>
      </c>
      <c r="F45" s="39"/>
      <c r="G45" s="40"/>
      <c r="H45" s="41"/>
      <c r="I45" s="39"/>
      <c r="J45" s="40"/>
      <c r="K45" s="41"/>
      <c r="L45" s="39">
        <v>2</v>
      </c>
      <c r="M45" s="119">
        <v>0</v>
      </c>
      <c r="N45" s="120">
        <v>3</v>
      </c>
      <c r="O45" s="121"/>
      <c r="P45" s="119"/>
      <c r="Q45" s="120"/>
      <c r="R45" s="121"/>
      <c r="S45" s="119"/>
      <c r="T45" s="120"/>
      <c r="U45" s="121"/>
      <c r="V45" s="119"/>
      <c r="W45" s="120"/>
      <c r="X45" s="20">
        <f t="shared" si="28"/>
        <v>2</v>
      </c>
      <c r="Y45" s="19">
        <f t="shared" si="29"/>
        <v>0</v>
      </c>
      <c r="Z45" s="18">
        <v>15</v>
      </c>
      <c r="AA45" s="20">
        <f t="shared" si="34"/>
        <v>30</v>
      </c>
      <c r="AB45" s="20">
        <f t="shared" si="35"/>
        <v>0</v>
      </c>
      <c r="AC45" s="20">
        <f t="shared" si="36"/>
        <v>30</v>
      </c>
      <c r="AD45" s="100">
        <f t="shared" si="37"/>
        <v>3</v>
      </c>
      <c r="AE45" s="42" t="s">
        <v>39</v>
      </c>
      <c r="AF45" s="43"/>
      <c r="AG45" s="43"/>
      <c r="AH45" s="43"/>
    </row>
    <row r="46" spans="1:34" s="66" customFormat="1" x14ac:dyDescent="0.25">
      <c r="A46" s="116" t="s">
        <v>36</v>
      </c>
      <c r="B46" s="116" t="s">
        <v>42</v>
      </c>
      <c r="C46" s="116">
        <v>4</v>
      </c>
      <c r="D46" s="116" t="s">
        <v>147</v>
      </c>
      <c r="E46" s="118" t="s">
        <v>73</v>
      </c>
      <c r="F46" s="39"/>
      <c r="G46" s="40"/>
      <c r="H46" s="41"/>
      <c r="I46" s="39"/>
      <c r="J46" s="40"/>
      <c r="K46" s="41"/>
      <c r="L46" s="39"/>
      <c r="M46" s="119"/>
      <c r="N46" s="120"/>
      <c r="O46" s="121">
        <v>2</v>
      </c>
      <c r="P46" s="119">
        <v>0</v>
      </c>
      <c r="Q46" s="120">
        <v>3</v>
      </c>
      <c r="R46" s="121"/>
      <c r="S46" s="119"/>
      <c r="T46" s="120"/>
      <c r="U46" s="121"/>
      <c r="V46" s="119"/>
      <c r="W46" s="120"/>
      <c r="X46" s="20">
        <f t="shared" si="28"/>
        <v>2</v>
      </c>
      <c r="Y46" s="19">
        <f t="shared" si="29"/>
        <v>0</v>
      </c>
      <c r="Z46" s="18">
        <v>15</v>
      </c>
      <c r="AA46" s="20">
        <f t="shared" si="34"/>
        <v>30</v>
      </c>
      <c r="AB46" s="20">
        <f t="shared" si="35"/>
        <v>0</v>
      </c>
      <c r="AC46" s="20">
        <f t="shared" si="36"/>
        <v>30</v>
      </c>
      <c r="AD46" s="100">
        <f t="shared" si="37"/>
        <v>3</v>
      </c>
      <c r="AE46" s="42" t="s">
        <v>39</v>
      </c>
      <c r="AF46" s="43"/>
      <c r="AG46" s="43"/>
      <c r="AH46" s="43"/>
    </row>
    <row r="47" spans="1:34" s="66" customFormat="1" ht="36.75" x14ac:dyDescent="0.25">
      <c r="A47" s="45" t="s">
        <v>36</v>
      </c>
      <c r="B47" s="37" t="s">
        <v>71</v>
      </c>
      <c r="C47" s="37">
        <v>5</v>
      </c>
      <c r="D47" s="45" t="s">
        <v>74</v>
      </c>
      <c r="E47" s="46" t="s">
        <v>75</v>
      </c>
      <c r="F47" s="39"/>
      <c r="G47" s="40"/>
      <c r="H47" s="41"/>
      <c r="I47" s="39"/>
      <c r="J47" s="40"/>
      <c r="K47" s="41"/>
      <c r="L47" s="39"/>
      <c r="M47" s="119"/>
      <c r="N47" s="120"/>
      <c r="O47" s="121"/>
      <c r="P47" s="119"/>
      <c r="Q47" s="120"/>
      <c r="R47" s="121">
        <v>0</v>
      </c>
      <c r="S47" s="119">
        <v>40</v>
      </c>
      <c r="T47" s="120">
        <v>5</v>
      </c>
      <c r="U47" s="121"/>
      <c r="V47" s="119"/>
      <c r="W47" s="120"/>
      <c r="X47" s="20">
        <f t="shared" si="28"/>
        <v>0</v>
      </c>
      <c r="Y47" s="19">
        <f t="shared" si="29"/>
        <v>40</v>
      </c>
      <c r="Z47" s="18">
        <v>2</v>
      </c>
      <c r="AA47" s="20">
        <f t="shared" si="34"/>
        <v>0</v>
      </c>
      <c r="AB47" s="20">
        <f t="shared" si="35"/>
        <v>80</v>
      </c>
      <c r="AC47" s="20">
        <f t="shared" si="36"/>
        <v>80</v>
      </c>
      <c r="AD47" s="100">
        <f t="shared" si="37"/>
        <v>5</v>
      </c>
      <c r="AE47" s="47" t="s">
        <v>50</v>
      </c>
      <c r="AF47" s="48" t="s">
        <v>76</v>
      </c>
      <c r="AG47" s="48"/>
      <c r="AH47" s="48"/>
    </row>
    <row r="48" spans="1:34" s="66" customFormat="1" x14ac:dyDescent="0.25">
      <c r="A48" s="34" t="s">
        <v>36</v>
      </c>
      <c r="B48" s="34" t="s">
        <v>71</v>
      </c>
      <c r="C48" s="34">
        <v>5</v>
      </c>
      <c r="D48" s="34" t="s">
        <v>79</v>
      </c>
      <c r="E48" s="38" t="s">
        <v>80</v>
      </c>
      <c r="F48" s="39"/>
      <c r="G48" s="40"/>
      <c r="H48" s="41"/>
      <c r="I48" s="39"/>
      <c r="J48" s="40"/>
      <c r="K48" s="41"/>
      <c r="L48" s="39"/>
      <c r="M48" s="40"/>
      <c r="N48" s="41"/>
      <c r="O48" s="39"/>
      <c r="P48" s="40"/>
      <c r="Q48" s="41"/>
      <c r="R48" s="39">
        <v>0</v>
      </c>
      <c r="S48" s="40">
        <v>0</v>
      </c>
      <c r="T48" s="41">
        <v>0</v>
      </c>
      <c r="U48" s="39"/>
      <c r="V48" s="40"/>
      <c r="W48" s="41"/>
      <c r="X48" s="20">
        <f t="shared" si="28"/>
        <v>0</v>
      </c>
      <c r="Y48" s="21">
        <f t="shared" si="29"/>
        <v>0</v>
      </c>
      <c r="Z48" s="101">
        <v>0</v>
      </c>
      <c r="AA48" s="40"/>
      <c r="AB48" s="40"/>
      <c r="AC48" s="41"/>
      <c r="AD48" s="100">
        <f>W48+T48+Q48+N48+K48+H48</f>
        <v>0</v>
      </c>
      <c r="AE48" s="49" t="s">
        <v>81</v>
      </c>
      <c r="AF48" s="50"/>
      <c r="AG48" s="50"/>
      <c r="AH48" s="50"/>
    </row>
    <row r="49" spans="1:36" s="66" customFormat="1" ht="24.6" customHeight="1" x14ac:dyDescent="0.25">
      <c r="A49" s="51"/>
      <c r="B49" s="52"/>
      <c r="C49" s="52"/>
      <c r="D49" s="52"/>
      <c r="E49" s="111" t="s">
        <v>84</v>
      </c>
      <c r="F49" s="22">
        <f t="shared" ref="F49:Y49" si="38">SUM(F3:F48)</f>
        <v>18</v>
      </c>
      <c r="G49" s="23">
        <f t="shared" si="38"/>
        <v>7</v>
      </c>
      <c r="H49" s="24">
        <f t="shared" si="38"/>
        <v>28</v>
      </c>
      <c r="I49" s="22">
        <f t="shared" si="38"/>
        <v>17</v>
      </c>
      <c r="J49" s="23">
        <f t="shared" si="38"/>
        <v>7</v>
      </c>
      <c r="K49" s="24">
        <f t="shared" si="38"/>
        <v>30</v>
      </c>
      <c r="L49" s="22">
        <f t="shared" si="38"/>
        <v>16</v>
      </c>
      <c r="M49" s="23">
        <f t="shared" si="38"/>
        <v>8</v>
      </c>
      <c r="N49" s="24">
        <f t="shared" si="38"/>
        <v>29</v>
      </c>
      <c r="O49" s="22">
        <f t="shared" si="38"/>
        <v>16</v>
      </c>
      <c r="P49" s="23">
        <f t="shared" si="38"/>
        <v>8</v>
      </c>
      <c r="Q49" s="24">
        <f t="shared" si="38"/>
        <v>31</v>
      </c>
      <c r="R49" s="22">
        <f t="shared" si="38"/>
        <v>6</v>
      </c>
      <c r="S49" s="23">
        <f t="shared" si="38"/>
        <v>50</v>
      </c>
      <c r="T49" s="24">
        <f t="shared" si="38"/>
        <v>25</v>
      </c>
      <c r="U49" s="22">
        <f t="shared" si="38"/>
        <v>4</v>
      </c>
      <c r="V49" s="23">
        <f t="shared" si="38"/>
        <v>3</v>
      </c>
      <c r="W49" s="24">
        <f t="shared" si="38"/>
        <v>7</v>
      </c>
      <c r="X49" s="26">
        <f t="shared" si="38"/>
        <v>77</v>
      </c>
      <c r="Y49" s="26">
        <f t="shared" si="38"/>
        <v>83</v>
      </c>
      <c r="Z49" s="24"/>
      <c r="AA49" s="26">
        <f>SUM(AA3:AA48)</f>
        <v>1155</v>
      </c>
      <c r="AB49" s="26">
        <f>SUM(AB3:AB48)</f>
        <v>725</v>
      </c>
      <c r="AC49" s="26">
        <f>AA49+AB49</f>
        <v>1880</v>
      </c>
      <c r="AD49" s="26">
        <f>SUM(AD3:AD48)</f>
        <v>150</v>
      </c>
      <c r="AE49" s="53"/>
      <c r="AF49" s="44"/>
      <c r="AG49" s="44"/>
      <c r="AH49" s="44"/>
    </row>
    <row r="50" spans="1:36" s="66" customFormat="1" x14ac:dyDescent="0.25">
      <c r="A50" s="34" t="s">
        <v>36</v>
      </c>
      <c r="B50" s="34" t="s">
        <v>71</v>
      </c>
      <c r="C50" s="34">
        <v>5</v>
      </c>
      <c r="D50" s="31" t="s">
        <v>148</v>
      </c>
      <c r="E50" s="38" t="s">
        <v>118</v>
      </c>
      <c r="F50" s="39"/>
      <c r="G50" s="40"/>
      <c r="H50" s="41"/>
      <c r="I50" s="39"/>
      <c r="J50" s="40"/>
      <c r="K50" s="41"/>
      <c r="L50" s="39"/>
      <c r="M50" s="40"/>
      <c r="N50" s="41"/>
      <c r="O50" s="39"/>
      <c r="P50" s="40"/>
      <c r="Q50" s="41"/>
      <c r="R50" s="39">
        <v>3</v>
      </c>
      <c r="S50" s="40">
        <v>0</v>
      </c>
      <c r="T50" s="41">
        <v>4</v>
      </c>
      <c r="U50" s="39"/>
      <c r="V50" s="40"/>
      <c r="W50" s="41"/>
      <c r="X50" s="39">
        <f t="shared" ref="X50" si="39">F50+I50+L50+O50+R50+U50</f>
        <v>3</v>
      </c>
      <c r="Y50" s="102">
        <f t="shared" ref="Y50" si="40">V50+S50+P50+M50+J50+G50</f>
        <v>0</v>
      </c>
      <c r="Z50" s="41">
        <v>15</v>
      </c>
      <c r="AA50" s="39">
        <f t="shared" ref="AA50" si="41">X50*Z50</f>
        <v>45</v>
      </c>
      <c r="AB50" s="40">
        <f t="shared" ref="AB50" si="42">Y50*Z50</f>
        <v>0</v>
      </c>
      <c r="AC50" s="41">
        <f t="shared" ref="AC50" si="43">SUM(AA50:AB50)</f>
        <v>45</v>
      </c>
      <c r="AD50" s="39">
        <f t="shared" ref="AD50" si="44">H50+K50+N50+Q50+T50+W50</f>
        <v>4</v>
      </c>
      <c r="AE50" s="40" t="s">
        <v>39</v>
      </c>
      <c r="AF50" s="44"/>
      <c r="AG50" s="44"/>
      <c r="AH50" s="44"/>
      <c r="AJ50" s="66">
        <f>H49+K49+N49+Q49+T49+W49</f>
        <v>150</v>
      </c>
    </row>
    <row r="51" spans="1:36" s="66" customFormat="1" x14ac:dyDescent="0.25">
      <c r="A51" s="34" t="s">
        <v>36</v>
      </c>
      <c r="B51" s="34" t="s">
        <v>71</v>
      </c>
      <c r="C51" s="34">
        <v>6</v>
      </c>
      <c r="D51" s="31" t="s">
        <v>149</v>
      </c>
      <c r="E51" s="38" t="s">
        <v>83</v>
      </c>
      <c r="F51" s="39"/>
      <c r="G51" s="40"/>
      <c r="H51" s="41"/>
      <c r="I51" s="39"/>
      <c r="J51" s="40"/>
      <c r="K51" s="41"/>
      <c r="L51" s="39"/>
      <c r="M51" s="40"/>
      <c r="N51" s="41"/>
      <c r="O51" s="39"/>
      <c r="P51" s="40"/>
      <c r="Q51" s="41"/>
      <c r="R51" s="39"/>
      <c r="S51" s="40"/>
      <c r="T51" s="41"/>
      <c r="U51" s="39">
        <v>0</v>
      </c>
      <c r="V51" s="40">
        <v>2</v>
      </c>
      <c r="W51" s="41">
        <v>3</v>
      </c>
      <c r="X51" s="39">
        <f t="shared" ref="X51:X52" si="45">F51+I51+L51+O51+R51+U51</f>
        <v>0</v>
      </c>
      <c r="Y51" s="42">
        <f t="shared" ref="Y51:Y52" si="46">V51+S51+P51+M51+J51+G51</f>
        <v>2</v>
      </c>
      <c r="Z51" s="41">
        <v>15</v>
      </c>
      <c r="AA51" s="39">
        <f t="shared" ref="AA51:AA52" si="47">X51*Z51</f>
        <v>0</v>
      </c>
      <c r="AB51" s="40">
        <f t="shared" ref="AB51:AB52" si="48">Y51*Z51</f>
        <v>30</v>
      </c>
      <c r="AC51" s="41">
        <f t="shared" ref="AC51:AC52" si="49">SUM(AA51:AB51)</f>
        <v>30</v>
      </c>
      <c r="AD51" s="39">
        <f t="shared" ref="AD51:AD52" si="50">H51+K51+N51+Q51+T51+W51</f>
        <v>3</v>
      </c>
      <c r="AE51" s="40" t="s">
        <v>50</v>
      </c>
      <c r="AF51" s="44"/>
      <c r="AG51" s="44"/>
      <c r="AH51" s="44"/>
    </row>
    <row r="52" spans="1:36" s="66" customFormat="1" x14ac:dyDescent="0.25">
      <c r="A52" s="34" t="s">
        <v>36</v>
      </c>
      <c r="B52" s="34" t="s">
        <v>71</v>
      </c>
      <c r="C52" s="34">
        <v>6</v>
      </c>
      <c r="D52" s="31" t="s">
        <v>150</v>
      </c>
      <c r="E52" s="55" t="s">
        <v>85</v>
      </c>
      <c r="F52" s="39"/>
      <c r="G52" s="40"/>
      <c r="H52" s="41"/>
      <c r="I52" s="39"/>
      <c r="J52" s="40"/>
      <c r="K52" s="41"/>
      <c r="L52" s="39"/>
      <c r="M52" s="40"/>
      <c r="N52" s="41"/>
      <c r="O52" s="39"/>
      <c r="P52" s="40"/>
      <c r="Q52" s="41"/>
      <c r="R52" s="39"/>
      <c r="S52" s="40"/>
      <c r="T52" s="41"/>
      <c r="U52" s="39">
        <v>0</v>
      </c>
      <c r="V52" s="40">
        <v>2</v>
      </c>
      <c r="W52" s="41">
        <v>3</v>
      </c>
      <c r="X52" s="39">
        <f t="shared" si="45"/>
        <v>0</v>
      </c>
      <c r="Y52" s="49">
        <f t="shared" si="46"/>
        <v>2</v>
      </c>
      <c r="Z52" s="41">
        <v>15</v>
      </c>
      <c r="AA52" s="39">
        <f t="shared" si="47"/>
        <v>0</v>
      </c>
      <c r="AB52" s="40">
        <f t="shared" si="48"/>
        <v>30</v>
      </c>
      <c r="AC52" s="41">
        <f t="shared" si="49"/>
        <v>30</v>
      </c>
      <c r="AD52" s="39">
        <f t="shared" si="50"/>
        <v>3</v>
      </c>
      <c r="AE52" s="40" t="s">
        <v>50</v>
      </c>
      <c r="AF52" s="44"/>
      <c r="AG52" s="44"/>
      <c r="AH52" s="44"/>
    </row>
    <row r="53" spans="1:36" s="66" customFormat="1" ht="24.6" customHeight="1" x14ac:dyDescent="0.25">
      <c r="A53" s="51"/>
      <c r="B53" s="52"/>
      <c r="C53" s="52"/>
      <c r="D53" s="52"/>
      <c r="E53" s="111" t="s">
        <v>97</v>
      </c>
      <c r="F53" s="56">
        <f>SUM(F50:F52)</f>
        <v>0</v>
      </c>
      <c r="G53" s="57">
        <f t="shared" ref="G53:Y53" si="51">SUM(G50:G52)</f>
        <v>0</v>
      </c>
      <c r="H53" s="58">
        <f t="shared" si="51"/>
        <v>0</v>
      </c>
      <c r="I53" s="56">
        <f t="shared" si="51"/>
        <v>0</v>
      </c>
      <c r="J53" s="57">
        <f t="shared" si="51"/>
        <v>0</v>
      </c>
      <c r="K53" s="58">
        <f t="shared" si="51"/>
        <v>0</v>
      </c>
      <c r="L53" s="56">
        <f t="shared" si="51"/>
        <v>0</v>
      </c>
      <c r="M53" s="57">
        <f t="shared" si="51"/>
        <v>0</v>
      </c>
      <c r="N53" s="58">
        <f t="shared" si="51"/>
        <v>0</v>
      </c>
      <c r="O53" s="56">
        <f t="shared" si="51"/>
        <v>0</v>
      </c>
      <c r="P53" s="57">
        <f t="shared" si="51"/>
        <v>0</v>
      </c>
      <c r="Q53" s="58">
        <f t="shared" si="51"/>
        <v>0</v>
      </c>
      <c r="R53" s="56">
        <f t="shared" si="51"/>
        <v>3</v>
      </c>
      <c r="S53" s="57">
        <f t="shared" si="51"/>
        <v>0</v>
      </c>
      <c r="T53" s="58">
        <f t="shared" si="51"/>
        <v>4</v>
      </c>
      <c r="U53" s="56">
        <f t="shared" si="51"/>
        <v>0</v>
      </c>
      <c r="V53" s="57">
        <f t="shared" si="51"/>
        <v>4</v>
      </c>
      <c r="W53" s="58">
        <f t="shared" si="51"/>
        <v>6</v>
      </c>
      <c r="X53" s="59">
        <f t="shared" si="51"/>
        <v>3</v>
      </c>
      <c r="Y53" s="58">
        <f t="shared" si="51"/>
        <v>4</v>
      </c>
      <c r="Z53" s="59"/>
      <c r="AA53" s="85">
        <f t="shared" ref="AA53" si="52">SUM(AA50:AA52)</f>
        <v>45</v>
      </c>
      <c r="AB53" s="103">
        <f t="shared" ref="AB53" si="53">SUM(AB50:AB52)</f>
        <v>60</v>
      </c>
      <c r="AC53" s="58">
        <f>AA53+AB53</f>
        <v>105</v>
      </c>
      <c r="AD53" s="58">
        <f>SUM(AD50:AD52)</f>
        <v>10</v>
      </c>
      <c r="AE53" s="53"/>
      <c r="AF53" s="44"/>
      <c r="AG53" s="44"/>
      <c r="AH53" s="44"/>
    </row>
    <row r="54" spans="1:36" s="66" customFormat="1" ht="24.75" x14ac:dyDescent="0.25">
      <c r="A54" s="126" t="s">
        <v>36</v>
      </c>
      <c r="B54" s="143" t="s">
        <v>71</v>
      </c>
      <c r="C54" s="143" t="s">
        <v>163</v>
      </c>
      <c r="D54" s="127" t="s">
        <v>151</v>
      </c>
      <c r="E54" s="128" t="s">
        <v>99</v>
      </c>
      <c r="F54" s="129"/>
      <c r="G54" s="130"/>
      <c r="H54" s="131"/>
      <c r="I54" s="132"/>
      <c r="J54" s="133"/>
      <c r="K54" s="134"/>
      <c r="L54" s="132"/>
      <c r="M54" s="133"/>
      <c r="N54" s="134"/>
      <c r="O54" s="135"/>
      <c r="P54" s="136"/>
      <c r="Q54" s="137"/>
      <c r="R54" s="138"/>
      <c r="S54" s="139"/>
      <c r="T54" s="140"/>
      <c r="U54" s="144">
        <v>2</v>
      </c>
      <c r="V54" s="145">
        <v>0</v>
      </c>
      <c r="W54" s="146">
        <v>2</v>
      </c>
      <c r="X54" s="141">
        <f t="shared" ref="X54:X56" si="54">F54+I54+L54+O54+R54+U54</f>
        <v>2</v>
      </c>
      <c r="Y54" s="140">
        <f t="shared" ref="Y54:Y56" si="55">V54+S54+P54+M54+J54+G54</f>
        <v>0</v>
      </c>
      <c r="Z54" s="141">
        <v>15</v>
      </c>
      <c r="AA54" s="139">
        <f t="shared" ref="AA54:AA55" si="56">X54*Z54</f>
        <v>30</v>
      </c>
      <c r="AB54" s="139">
        <f t="shared" ref="AB54:AB56" si="57">Y54*Z54</f>
        <v>0</v>
      </c>
      <c r="AC54" s="139">
        <f t="shared" ref="AC54:AC55" si="58">SUM(AA54:AB54)</f>
        <v>30</v>
      </c>
      <c r="AD54" s="141">
        <f t="shared" ref="AD54:AD56" si="59">H54+K54+N54+Q54+T54+W54</f>
        <v>2</v>
      </c>
      <c r="AE54" s="142" t="s">
        <v>39</v>
      </c>
      <c r="AF54" s="44"/>
      <c r="AG54" s="44"/>
      <c r="AH54" s="44"/>
    </row>
    <row r="55" spans="1:36" s="66" customFormat="1" x14ac:dyDescent="0.25">
      <c r="A55" s="34" t="s">
        <v>36</v>
      </c>
      <c r="B55" s="34" t="s">
        <v>71</v>
      </c>
      <c r="C55" s="34">
        <v>5</v>
      </c>
      <c r="D55" s="31" t="s">
        <v>152</v>
      </c>
      <c r="E55" s="38" t="s">
        <v>100</v>
      </c>
      <c r="F55" s="39"/>
      <c r="G55" s="40"/>
      <c r="H55" s="41"/>
      <c r="I55" s="39"/>
      <c r="J55" s="40"/>
      <c r="K55" s="41"/>
      <c r="L55" s="39"/>
      <c r="M55" s="40"/>
      <c r="N55" s="41"/>
      <c r="O55" s="39"/>
      <c r="P55" s="40"/>
      <c r="Q55" s="41"/>
      <c r="R55" s="39">
        <v>0</v>
      </c>
      <c r="S55" s="40">
        <v>1</v>
      </c>
      <c r="T55" s="41">
        <v>3</v>
      </c>
      <c r="U55" s="39"/>
      <c r="V55" s="40"/>
      <c r="W55" s="41"/>
      <c r="X55" s="42">
        <f t="shared" si="54"/>
        <v>0</v>
      </c>
      <c r="Y55" s="40">
        <f t="shared" si="55"/>
        <v>1</v>
      </c>
      <c r="Z55" s="41">
        <v>15</v>
      </c>
      <c r="AA55" s="39">
        <f t="shared" si="56"/>
        <v>0</v>
      </c>
      <c r="AB55" s="40">
        <f t="shared" si="57"/>
        <v>15</v>
      </c>
      <c r="AC55" s="41">
        <f t="shared" si="58"/>
        <v>15</v>
      </c>
      <c r="AD55" s="39">
        <f t="shared" si="59"/>
        <v>3</v>
      </c>
      <c r="AE55" s="40" t="s">
        <v>50</v>
      </c>
      <c r="AF55" s="44"/>
      <c r="AG55" s="44"/>
      <c r="AH55" s="44"/>
    </row>
    <row r="56" spans="1:36" s="66" customFormat="1" x14ac:dyDescent="0.25">
      <c r="A56" s="34" t="s">
        <v>36</v>
      </c>
      <c r="B56" s="34" t="s">
        <v>71</v>
      </c>
      <c r="C56" s="34">
        <v>6</v>
      </c>
      <c r="D56" s="31" t="s">
        <v>153</v>
      </c>
      <c r="E56" s="38" t="s">
        <v>101</v>
      </c>
      <c r="F56" s="39"/>
      <c r="G56" s="40"/>
      <c r="H56" s="41"/>
      <c r="I56" s="39"/>
      <c r="J56" s="40"/>
      <c r="K56" s="41"/>
      <c r="L56" s="39"/>
      <c r="M56" s="40"/>
      <c r="N56" s="41"/>
      <c r="O56" s="39"/>
      <c r="P56" s="40"/>
      <c r="Q56" s="41"/>
      <c r="R56" s="39"/>
      <c r="S56" s="40"/>
      <c r="T56" s="41"/>
      <c r="U56" s="39">
        <v>0</v>
      </c>
      <c r="V56" s="40">
        <v>4</v>
      </c>
      <c r="W56" s="41">
        <v>5</v>
      </c>
      <c r="X56" s="49">
        <f t="shared" si="54"/>
        <v>0</v>
      </c>
      <c r="Y56" s="40">
        <f t="shared" si="55"/>
        <v>4</v>
      </c>
      <c r="Z56" s="41">
        <v>15</v>
      </c>
      <c r="AA56" s="39">
        <f t="shared" ref="AA56" si="60">X56*Z56</f>
        <v>0</v>
      </c>
      <c r="AB56" s="40">
        <f t="shared" si="57"/>
        <v>60</v>
      </c>
      <c r="AC56" s="41">
        <f t="shared" ref="AC56:AC62" si="61">SUM(AA56:AB56)</f>
        <v>60</v>
      </c>
      <c r="AD56" s="39">
        <f t="shared" si="59"/>
        <v>5</v>
      </c>
      <c r="AE56" s="40" t="s">
        <v>50</v>
      </c>
      <c r="AF56" s="44"/>
      <c r="AG56" s="44" t="s">
        <v>152</v>
      </c>
      <c r="AH56" s="44" t="s">
        <v>100</v>
      </c>
    </row>
    <row r="57" spans="1:36" s="66" customFormat="1" ht="28.9" customHeight="1" x14ac:dyDescent="0.25">
      <c r="A57" s="51"/>
      <c r="B57" s="52"/>
      <c r="C57" s="52"/>
      <c r="D57" s="52"/>
      <c r="E57" s="111" t="s">
        <v>102</v>
      </c>
      <c r="F57" s="22">
        <f>SUM(F54:F56)</f>
        <v>0</v>
      </c>
      <c r="G57" s="23">
        <f t="shared" ref="G57:Y57" si="62">SUM(G54:G56)</f>
        <v>0</v>
      </c>
      <c r="H57" s="24">
        <f t="shared" si="62"/>
        <v>0</v>
      </c>
      <c r="I57" s="22">
        <f t="shared" si="62"/>
        <v>0</v>
      </c>
      <c r="J57" s="23">
        <f t="shared" si="62"/>
        <v>0</v>
      </c>
      <c r="K57" s="24">
        <f t="shared" si="62"/>
        <v>0</v>
      </c>
      <c r="L57" s="22">
        <f t="shared" si="62"/>
        <v>0</v>
      </c>
      <c r="M57" s="23">
        <f t="shared" si="62"/>
        <v>0</v>
      </c>
      <c r="N57" s="24">
        <f t="shared" si="62"/>
        <v>0</v>
      </c>
      <c r="O57" s="22">
        <f t="shared" si="62"/>
        <v>0</v>
      </c>
      <c r="P57" s="23">
        <f t="shared" si="62"/>
        <v>0</v>
      </c>
      <c r="Q57" s="24">
        <f t="shared" si="62"/>
        <v>0</v>
      </c>
      <c r="R57" s="22">
        <f t="shared" si="62"/>
        <v>0</v>
      </c>
      <c r="S57" s="23">
        <f t="shared" si="62"/>
        <v>1</v>
      </c>
      <c r="T57" s="24">
        <f t="shared" si="62"/>
        <v>3</v>
      </c>
      <c r="U57" s="27">
        <f t="shared" si="62"/>
        <v>2</v>
      </c>
      <c r="V57" s="28">
        <f t="shared" si="62"/>
        <v>4</v>
      </c>
      <c r="W57" s="29">
        <f t="shared" si="62"/>
        <v>7</v>
      </c>
      <c r="X57" s="25">
        <f t="shared" si="62"/>
        <v>2</v>
      </c>
      <c r="Y57" s="25">
        <f t="shared" si="62"/>
        <v>5</v>
      </c>
      <c r="Z57" s="28">
        <v>15</v>
      </c>
      <c r="AA57" s="22">
        <f>SUM(AA54:AA56)</f>
        <v>30</v>
      </c>
      <c r="AB57" s="23">
        <f>SUM(AB54:AB56)</f>
        <v>75</v>
      </c>
      <c r="AC57" s="24">
        <f t="shared" si="61"/>
        <v>105</v>
      </c>
      <c r="AD57" s="24">
        <f>SUM(AD54:AD56)</f>
        <v>10</v>
      </c>
      <c r="AE57" s="53"/>
      <c r="AF57" s="44"/>
      <c r="AG57" s="44"/>
      <c r="AH57" s="44"/>
    </row>
    <row r="58" spans="1:36" s="66" customFormat="1" x14ac:dyDescent="0.25">
      <c r="A58" s="34" t="s">
        <v>36</v>
      </c>
      <c r="B58" s="34" t="s">
        <v>37</v>
      </c>
      <c r="C58" s="34">
        <v>1</v>
      </c>
      <c r="E58" s="38" t="s">
        <v>103</v>
      </c>
      <c r="F58" s="63">
        <v>0</v>
      </c>
      <c r="G58" s="64">
        <v>2</v>
      </c>
      <c r="H58" s="65">
        <v>2</v>
      </c>
      <c r="I58" s="63"/>
      <c r="J58" s="64"/>
      <c r="K58" s="65"/>
      <c r="L58" s="63"/>
      <c r="M58" s="64"/>
      <c r="N58" s="65"/>
      <c r="O58" s="63"/>
      <c r="P58" s="64"/>
      <c r="Q58" s="65"/>
      <c r="R58" s="63"/>
      <c r="S58" s="64"/>
      <c r="T58" s="64"/>
      <c r="U58" s="63"/>
      <c r="V58" s="64"/>
      <c r="W58" s="67"/>
      <c r="X58" s="68">
        <f t="shared" ref="X58:X62" si="63">F58+I58+L58+O58+R58+U58</f>
        <v>0</v>
      </c>
      <c r="Y58" s="69">
        <f t="shared" ref="Y58:Y62" si="64">V58+S58+P58+M58+J58+G58</f>
        <v>2</v>
      </c>
      <c r="Z58" s="68">
        <v>15</v>
      </c>
      <c r="AA58" s="17">
        <f t="shared" ref="AA58:AA62" si="65">X58*Z58</f>
        <v>0</v>
      </c>
      <c r="AB58" s="17">
        <f t="shared" ref="AB58:AB62" si="66">Y58*Z58</f>
        <v>30</v>
      </c>
      <c r="AC58" s="18">
        <f t="shared" si="61"/>
        <v>30</v>
      </c>
      <c r="AD58" s="54">
        <f t="shared" ref="AD58:AD62" si="67">H58+K58+N58+Q58+T58+W58</f>
        <v>2</v>
      </c>
      <c r="AE58" s="54" t="s">
        <v>50</v>
      </c>
      <c r="AF58" s="151" t="s">
        <v>109</v>
      </c>
      <c r="AG58" s="151"/>
      <c r="AH58" s="151"/>
    </row>
    <row r="59" spans="1:36" s="66" customFormat="1" x14ac:dyDescent="0.25">
      <c r="A59" s="34" t="s">
        <v>36</v>
      </c>
      <c r="B59" s="34" t="s">
        <v>42</v>
      </c>
      <c r="C59" s="34">
        <v>3</v>
      </c>
      <c r="E59" s="38" t="s">
        <v>104</v>
      </c>
      <c r="F59" s="60"/>
      <c r="G59" s="61"/>
      <c r="H59" s="62"/>
      <c r="I59" s="60"/>
      <c r="J59" s="61"/>
      <c r="K59" s="62"/>
      <c r="L59" s="60">
        <v>0</v>
      </c>
      <c r="M59" s="61">
        <v>2</v>
      </c>
      <c r="N59" s="62">
        <v>2</v>
      </c>
      <c r="O59" s="60"/>
      <c r="P59" s="61"/>
      <c r="Q59" s="62"/>
      <c r="R59" s="60"/>
      <c r="S59" s="61"/>
      <c r="T59" s="61"/>
      <c r="U59" s="60"/>
      <c r="V59" s="61"/>
      <c r="W59" s="70"/>
      <c r="X59" s="71">
        <f t="shared" si="63"/>
        <v>0</v>
      </c>
      <c r="Y59" s="72">
        <f t="shared" si="64"/>
        <v>2</v>
      </c>
      <c r="Z59" s="71">
        <v>15</v>
      </c>
      <c r="AA59" s="17">
        <f t="shared" si="65"/>
        <v>0</v>
      </c>
      <c r="AB59" s="17">
        <f t="shared" si="66"/>
        <v>30</v>
      </c>
      <c r="AC59" s="18">
        <f t="shared" si="61"/>
        <v>30</v>
      </c>
      <c r="AD59" s="54">
        <f t="shared" si="67"/>
        <v>2</v>
      </c>
      <c r="AE59" s="54" t="s">
        <v>50</v>
      </c>
      <c r="AF59" s="152"/>
      <c r="AG59" s="152"/>
      <c r="AH59" s="152"/>
    </row>
    <row r="60" spans="1:36" s="66" customFormat="1" x14ac:dyDescent="0.25">
      <c r="A60" s="34" t="s">
        <v>36</v>
      </c>
      <c r="B60" s="34" t="s">
        <v>71</v>
      </c>
      <c r="C60" s="34">
        <v>5</v>
      </c>
      <c r="E60" s="38" t="s">
        <v>105</v>
      </c>
      <c r="F60" s="60"/>
      <c r="G60" s="61"/>
      <c r="H60" s="62"/>
      <c r="I60" s="60"/>
      <c r="J60" s="61"/>
      <c r="K60" s="62"/>
      <c r="L60" s="60"/>
      <c r="M60" s="61"/>
      <c r="N60" s="62"/>
      <c r="O60" s="60"/>
      <c r="P60" s="61"/>
      <c r="Q60" s="62"/>
      <c r="R60" s="60">
        <v>0</v>
      </c>
      <c r="S60" s="61">
        <v>2</v>
      </c>
      <c r="T60" s="61">
        <v>2</v>
      </c>
      <c r="U60" s="60"/>
      <c r="V60" s="61"/>
      <c r="W60" s="70"/>
      <c r="X60" s="71">
        <f t="shared" si="63"/>
        <v>0</v>
      </c>
      <c r="Y60" s="72">
        <f t="shared" si="64"/>
        <v>2</v>
      </c>
      <c r="Z60" s="71">
        <v>15</v>
      </c>
      <c r="AA60" s="17">
        <f t="shared" si="65"/>
        <v>0</v>
      </c>
      <c r="AB60" s="17">
        <f t="shared" si="66"/>
        <v>30</v>
      </c>
      <c r="AC60" s="18">
        <f t="shared" si="61"/>
        <v>30</v>
      </c>
      <c r="AD60" s="54">
        <f t="shared" si="67"/>
        <v>2</v>
      </c>
      <c r="AE60" s="54" t="s">
        <v>50</v>
      </c>
      <c r="AF60" s="152"/>
      <c r="AG60" s="152"/>
      <c r="AH60" s="152"/>
    </row>
    <row r="61" spans="1:36" s="66" customFormat="1" x14ac:dyDescent="0.25">
      <c r="A61" s="34" t="s">
        <v>36</v>
      </c>
      <c r="B61" s="34" t="s">
        <v>71</v>
      </c>
      <c r="C61" s="34">
        <v>6</v>
      </c>
      <c r="E61" s="38" t="s">
        <v>106</v>
      </c>
      <c r="F61" s="60"/>
      <c r="G61" s="61"/>
      <c r="H61" s="62"/>
      <c r="I61" s="60"/>
      <c r="J61" s="61"/>
      <c r="K61" s="62"/>
      <c r="L61" s="60"/>
      <c r="M61" s="61"/>
      <c r="N61" s="62"/>
      <c r="O61" s="60"/>
      <c r="P61" s="61"/>
      <c r="Q61" s="62"/>
      <c r="R61" s="60"/>
      <c r="S61" s="61"/>
      <c r="T61" s="61"/>
      <c r="U61" s="60">
        <v>0</v>
      </c>
      <c r="V61" s="61">
        <v>2</v>
      </c>
      <c r="W61" s="70">
        <v>2</v>
      </c>
      <c r="X61" s="71">
        <f t="shared" si="63"/>
        <v>0</v>
      </c>
      <c r="Y61" s="72">
        <f t="shared" si="64"/>
        <v>2</v>
      </c>
      <c r="Z61" s="71">
        <v>15</v>
      </c>
      <c r="AA61" s="17">
        <f t="shared" si="65"/>
        <v>0</v>
      </c>
      <c r="AB61" s="17">
        <f t="shared" si="66"/>
        <v>30</v>
      </c>
      <c r="AC61" s="18">
        <f t="shared" si="61"/>
        <v>30</v>
      </c>
      <c r="AD61" s="54">
        <f t="shared" si="67"/>
        <v>2</v>
      </c>
      <c r="AE61" s="54" t="s">
        <v>50</v>
      </c>
      <c r="AF61" s="152"/>
      <c r="AG61" s="152"/>
      <c r="AH61" s="152"/>
    </row>
    <row r="62" spans="1:36" s="66" customFormat="1" x14ac:dyDescent="0.25">
      <c r="A62" s="34" t="s">
        <v>36</v>
      </c>
      <c r="B62" s="34" t="s">
        <v>71</v>
      </c>
      <c r="C62" s="34">
        <v>6</v>
      </c>
      <c r="E62" s="38" t="s">
        <v>107</v>
      </c>
      <c r="F62" s="60"/>
      <c r="G62" s="61"/>
      <c r="H62" s="62"/>
      <c r="I62" s="73"/>
      <c r="J62" s="74"/>
      <c r="K62" s="75"/>
      <c r="L62" s="73"/>
      <c r="M62" s="74"/>
      <c r="N62" s="75"/>
      <c r="O62" s="73"/>
      <c r="P62" s="74"/>
      <c r="Q62" s="75"/>
      <c r="R62" s="73"/>
      <c r="S62" s="74"/>
      <c r="T62" s="74"/>
      <c r="U62" s="73">
        <v>0</v>
      </c>
      <c r="V62" s="74">
        <v>2</v>
      </c>
      <c r="W62" s="76">
        <v>2</v>
      </c>
      <c r="X62" s="77">
        <f t="shared" si="63"/>
        <v>0</v>
      </c>
      <c r="Y62" s="78">
        <f t="shared" si="64"/>
        <v>2</v>
      </c>
      <c r="Z62" s="77">
        <v>15</v>
      </c>
      <c r="AA62" s="97">
        <f t="shared" si="65"/>
        <v>0</v>
      </c>
      <c r="AB62" s="97">
        <f t="shared" si="66"/>
        <v>30</v>
      </c>
      <c r="AC62" s="98">
        <f t="shared" si="61"/>
        <v>30</v>
      </c>
      <c r="AD62" s="54">
        <f t="shared" si="67"/>
        <v>2</v>
      </c>
      <c r="AE62" s="54" t="s">
        <v>50</v>
      </c>
      <c r="AF62" s="152"/>
      <c r="AG62" s="152"/>
      <c r="AH62" s="152"/>
    </row>
    <row r="63" spans="1:36" s="66" customFormat="1" ht="50.45" customHeight="1" x14ac:dyDescent="0.25">
      <c r="A63" s="51"/>
      <c r="B63" s="52"/>
      <c r="C63" s="52"/>
      <c r="D63" s="52"/>
      <c r="E63" s="111" t="s">
        <v>108</v>
      </c>
      <c r="F63" s="56">
        <f>SUM(F58:F62)</f>
        <v>0</v>
      </c>
      <c r="G63" s="57">
        <f t="shared" ref="G63:W63" si="68">SUM(G58:G62)</f>
        <v>2</v>
      </c>
      <c r="H63" s="58">
        <f t="shared" si="68"/>
        <v>2</v>
      </c>
      <c r="I63" s="56">
        <f t="shared" si="68"/>
        <v>0</v>
      </c>
      <c r="J63" s="57">
        <f t="shared" si="68"/>
        <v>0</v>
      </c>
      <c r="K63" s="58">
        <f t="shared" si="68"/>
        <v>0</v>
      </c>
      <c r="L63" s="56">
        <f t="shared" si="68"/>
        <v>0</v>
      </c>
      <c r="M63" s="57">
        <f t="shared" si="68"/>
        <v>2</v>
      </c>
      <c r="N63" s="58">
        <f t="shared" si="68"/>
        <v>2</v>
      </c>
      <c r="O63" s="56">
        <f t="shared" si="68"/>
        <v>0</v>
      </c>
      <c r="P63" s="57">
        <f t="shared" si="68"/>
        <v>0</v>
      </c>
      <c r="Q63" s="58">
        <f t="shared" si="68"/>
        <v>0</v>
      </c>
      <c r="R63" s="56">
        <f t="shared" si="68"/>
        <v>0</v>
      </c>
      <c r="S63" s="57">
        <f t="shared" si="68"/>
        <v>2</v>
      </c>
      <c r="T63" s="58">
        <f t="shared" si="68"/>
        <v>2</v>
      </c>
      <c r="U63" s="56">
        <f t="shared" si="68"/>
        <v>0</v>
      </c>
      <c r="V63" s="57">
        <f t="shared" si="68"/>
        <v>4</v>
      </c>
      <c r="W63" s="58">
        <f t="shared" si="68"/>
        <v>4</v>
      </c>
      <c r="X63" s="79">
        <f>SUM(X58:X62)</f>
        <v>0</v>
      </c>
      <c r="Y63" s="79">
        <f>SUM(Y58:Y62)</f>
        <v>10</v>
      </c>
      <c r="Z63" s="79"/>
      <c r="AA63" s="103">
        <f>SUM(AA58:AA62)</f>
        <v>0</v>
      </c>
      <c r="AB63" s="103">
        <f t="shared" ref="AB63:AC63" si="69">SUM(AB58:AB62)</f>
        <v>150</v>
      </c>
      <c r="AC63" s="103">
        <f t="shared" si="69"/>
        <v>150</v>
      </c>
      <c r="AD63" s="81">
        <f>H63+K63+N63+Q63+T63+W63</f>
        <v>10</v>
      </c>
      <c r="AE63" s="53"/>
      <c r="AF63" s="153"/>
      <c r="AG63" s="153"/>
      <c r="AH63" s="153"/>
    </row>
    <row r="64" spans="1:36" s="66" customFormat="1" ht="15.75" thickBot="1" x14ac:dyDescent="0.3">
      <c r="A64" s="34" t="s">
        <v>36</v>
      </c>
      <c r="B64" s="34" t="s">
        <v>71</v>
      </c>
      <c r="C64" s="34">
        <v>6</v>
      </c>
      <c r="D64" s="53" t="s">
        <v>155</v>
      </c>
      <c r="E64" s="111" t="s">
        <v>110</v>
      </c>
      <c r="F64" s="82"/>
      <c r="G64" s="83"/>
      <c r="H64" s="84"/>
      <c r="I64" s="56"/>
      <c r="J64" s="57"/>
      <c r="K64" s="58"/>
      <c r="L64" s="56"/>
      <c r="M64" s="57"/>
      <c r="N64" s="58"/>
      <c r="O64" s="56"/>
      <c r="P64" s="57"/>
      <c r="Q64" s="58"/>
      <c r="R64" s="56"/>
      <c r="S64" s="57"/>
      <c r="T64" s="58"/>
      <c r="U64" s="56">
        <v>0</v>
      </c>
      <c r="V64" s="57">
        <v>0</v>
      </c>
      <c r="W64" s="58">
        <v>10</v>
      </c>
      <c r="X64" s="80">
        <f t="shared" ref="X64" si="70">F64+I64+L64+O64+R64+U64</f>
        <v>0</v>
      </c>
      <c r="Y64" s="80">
        <f t="shared" ref="Y64" si="71">V64+S64+P64+M64+J64+G64</f>
        <v>0</v>
      </c>
      <c r="Z64" s="59"/>
      <c r="AA64" s="104">
        <f t="shared" ref="AA64" si="72">X64*Z64</f>
        <v>0</v>
      </c>
      <c r="AB64" s="105">
        <f t="shared" ref="AB64" si="73">Y64*Z64</f>
        <v>0</v>
      </c>
      <c r="AC64" s="106">
        <f t="shared" ref="AC64:AC66" si="74">SUM(AA64:AB64)</f>
        <v>0</v>
      </c>
      <c r="AD64" s="86">
        <f t="shared" ref="AD64" si="75">H64+K64+N64+Q64+T64+W64</f>
        <v>10</v>
      </c>
    </row>
    <row r="65" spans="1:30" s="66" customFormat="1" ht="30" customHeight="1" x14ac:dyDescent="0.25">
      <c r="A65" s="51"/>
      <c r="B65" s="52"/>
      <c r="C65" s="52"/>
      <c r="D65" s="53"/>
      <c r="E65" s="111" t="s">
        <v>111</v>
      </c>
      <c r="F65" s="87">
        <f>F64+F63+F53+F49</f>
        <v>18</v>
      </c>
      <c r="G65" s="88">
        <f t="shared" ref="G65:W65" si="76">G64+G63+G53+G49</f>
        <v>9</v>
      </c>
      <c r="H65" s="89">
        <f t="shared" si="76"/>
        <v>30</v>
      </c>
      <c r="I65" s="90">
        <f t="shared" si="76"/>
        <v>17</v>
      </c>
      <c r="J65" s="91">
        <f t="shared" si="76"/>
        <v>7</v>
      </c>
      <c r="K65" s="92">
        <f t="shared" si="76"/>
        <v>30</v>
      </c>
      <c r="L65" s="90">
        <f t="shared" si="76"/>
        <v>16</v>
      </c>
      <c r="M65" s="91">
        <f t="shared" si="76"/>
        <v>10</v>
      </c>
      <c r="N65" s="92">
        <f t="shared" si="76"/>
        <v>31</v>
      </c>
      <c r="O65" s="90">
        <f t="shared" si="76"/>
        <v>16</v>
      </c>
      <c r="P65" s="91">
        <f t="shared" si="76"/>
        <v>8</v>
      </c>
      <c r="Q65" s="92">
        <f t="shared" si="76"/>
        <v>31</v>
      </c>
      <c r="R65" s="90">
        <f t="shared" si="76"/>
        <v>9</v>
      </c>
      <c r="S65" s="91">
        <f t="shared" si="76"/>
        <v>52</v>
      </c>
      <c r="T65" s="92">
        <f t="shared" si="76"/>
        <v>31</v>
      </c>
      <c r="U65" s="90">
        <f t="shared" si="76"/>
        <v>4</v>
      </c>
      <c r="V65" s="91">
        <f t="shared" si="76"/>
        <v>11</v>
      </c>
      <c r="W65" s="92">
        <f t="shared" si="76"/>
        <v>27</v>
      </c>
      <c r="X65" s="92">
        <f t="shared" ref="X65:Y65" si="77">X64+X63+X53+X49</f>
        <v>80</v>
      </c>
      <c r="Y65" s="92">
        <f t="shared" si="77"/>
        <v>97</v>
      </c>
      <c r="Z65" s="90">
        <v>15</v>
      </c>
      <c r="AA65" s="107">
        <f>AA64+AA63+AA53+AA49</f>
        <v>1200</v>
      </c>
      <c r="AB65" s="108">
        <f>AB64+AB63+AB53+AB49</f>
        <v>935</v>
      </c>
      <c r="AC65" s="108">
        <f t="shared" si="74"/>
        <v>2135</v>
      </c>
      <c r="AD65" s="94">
        <f>AD64+AD63+AD53+AD49</f>
        <v>180</v>
      </c>
    </row>
    <row r="66" spans="1:30" s="66" customFormat="1" ht="28.5" customHeight="1" thickBot="1" x14ac:dyDescent="0.3">
      <c r="A66" s="51"/>
      <c r="B66" s="52"/>
      <c r="C66" s="52"/>
      <c r="D66" s="53"/>
      <c r="E66" s="111" t="s">
        <v>112</v>
      </c>
      <c r="F66" s="90">
        <f>F64+F63+F57+F49</f>
        <v>18</v>
      </c>
      <c r="G66" s="91">
        <f t="shared" ref="G66:W66" si="78">G64+G63+G57+G49</f>
        <v>9</v>
      </c>
      <c r="H66" s="92">
        <f t="shared" si="78"/>
        <v>30</v>
      </c>
      <c r="I66" s="90">
        <f t="shared" si="78"/>
        <v>17</v>
      </c>
      <c r="J66" s="91">
        <f t="shared" si="78"/>
        <v>7</v>
      </c>
      <c r="K66" s="92">
        <f t="shared" si="78"/>
        <v>30</v>
      </c>
      <c r="L66" s="90">
        <f t="shared" si="78"/>
        <v>16</v>
      </c>
      <c r="M66" s="91">
        <f t="shared" si="78"/>
        <v>10</v>
      </c>
      <c r="N66" s="92">
        <f t="shared" si="78"/>
        <v>31</v>
      </c>
      <c r="O66" s="90">
        <f t="shared" si="78"/>
        <v>16</v>
      </c>
      <c r="P66" s="91">
        <f t="shared" si="78"/>
        <v>8</v>
      </c>
      <c r="Q66" s="92">
        <f t="shared" si="78"/>
        <v>31</v>
      </c>
      <c r="R66" s="90">
        <f t="shared" si="78"/>
        <v>6</v>
      </c>
      <c r="S66" s="91">
        <f t="shared" si="78"/>
        <v>53</v>
      </c>
      <c r="T66" s="92">
        <f t="shared" si="78"/>
        <v>30</v>
      </c>
      <c r="U66" s="90">
        <f t="shared" si="78"/>
        <v>6</v>
      </c>
      <c r="V66" s="91">
        <f t="shared" si="78"/>
        <v>11</v>
      </c>
      <c r="W66" s="92">
        <f t="shared" si="78"/>
        <v>28</v>
      </c>
      <c r="X66" s="92">
        <f t="shared" ref="X66:AB66" si="79">X64+X63+X57+X49</f>
        <v>79</v>
      </c>
      <c r="Y66" s="92">
        <f t="shared" si="79"/>
        <v>98</v>
      </c>
      <c r="Z66" s="93">
        <v>15</v>
      </c>
      <c r="AA66" s="109">
        <f t="shared" si="79"/>
        <v>1185</v>
      </c>
      <c r="AB66" s="110">
        <f t="shared" si="79"/>
        <v>950</v>
      </c>
      <c r="AC66" s="110">
        <f t="shared" si="74"/>
        <v>2135</v>
      </c>
      <c r="AD66" s="95">
        <f>AD64+AD63+AD57+AD49</f>
        <v>180</v>
      </c>
    </row>
    <row r="67" spans="1:30" s="66" customFormat="1" ht="15.75" thickBot="1" x14ac:dyDescent="0.3"/>
    <row r="68" spans="1:30" s="66" customFormat="1" ht="31.5" customHeight="1" thickBot="1" x14ac:dyDescent="0.3">
      <c r="E68" s="112" t="s">
        <v>113</v>
      </c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30">
        <f>AD63+AD54+AD44+AD43+AD42+AD41+AD31+AD19+AD18+AD17+AD16+AD15+AD14+AD13+AD12+AD11+AD10+AD5+AD4+AD3+AD20+AD21</f>
        <v>62</v>
      </c>
    </row>
    <row r="69" spans="1:30" s="66" customFormat="1" x14ac:dyDescent="0.25"/>
    <row r="70" spans="1:30" s="66" customFormat="1" x14ac:dyDescent="0.25"/>
    <row r="71" spans="1:30" s="66" customFormat="1" x14ac:dyDescent="0.25"/>
    <row r="72" spans="1:30" s="66" customFormat="1" x14ac:dyDescent="0.25"/>
    <row r="73" spans="1:30" s="66" customFormat="1" x14ac:dyDescent="0.25"/>
    <row r="74" spans="1:30" s="66" customFormat="1" x14ac:dyDescent="0.25"/>
    <row r="75" spans="1:30" s="66" customFormat="1" x14ac:dyDescent="0.25"/>
    <row r="76" spans="1:30" s="66" customFormat="1" x14ac:dyDescent="0.25"/>
    <row r="77" spans="1:30" s="66" customFormat="1" x14ac:dyDescent="0.25"/>
    <row r="78" spans="1:30" s="66" customFormat="1" x14ac:dyDescent="0.25"/>
    <row r="79" spans="1:30" s="66" customFormat="1" x14ac:dyDescent="0.25"/>
    <row r="80" spans="1:30" s="66" customFormat="1" x14ac:dyDescent="0.25"/>
  </sheetData>
  <autoFilter ref="A2:AH68"/>
  <mergeCells count="5">
    <mergeCell ref="A1:AF1"/>
    <mergeCell ref="AF20:AF21"/>
    <mergeCell ref="AG58:AG63"/>
    <mergeCell ref="AH58:AH63"/>
    <mergeCell ref="AF58:AF6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Nappali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Zó Ka</dc:creator>
  <cp:lastModifiedBy>Windows User</cp:lastModifiedBy>
  <dcterms:created xsi:type="dcterms:W3CDTF">2017-05-30T11:13:36Z</dcterms:created>
  <dcterms:modified xsi:type="dcterms:W3CDTF">2019-08-22T12:19:02Z</dcterms:modified>
</cp:coreProperties>
</file>