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tabRatio="735" activeTab="0"/>
  </bookViews>
  <sheets>
    <sheet name="TAN_mintatanterv_AVKF" sheetId="1" r:id="rId1"/>
    <sheet name="Német nemz. szakir." sheetId="2" r:id="rId2"/>
    <sheet name="Cigány-roma szakir." sheetId="3" r:id="rId3"/>
  </sheets>
  <definedNames>
    <definedName name="_xlnm._FilterDatabase" localSheetId="2" hidden="1">'Cigány-roma szakir.'!$A$2:$K$94</definedName>
    <definedName name="_xlnm._FilterDatabase" localSheetId="1" hidden="1">'Német nemz. szakir.'!$A$2:$K$92</definedName>
    <definedName name="_xlnm._FilterDatabase" localSheetId="0" hidden="1">'TAN_mintatanterv_AVKF'!$A$2:$K$107</definedName>
  </definedNames>
  <calcPr fullCalcOnLoad="1"/>
</workbook>
</file>

<file path=xl/sharedStrings.xml><?xml version="1.0" encoding="utf-8"?>
<sst xmlns="http://schemas.openxmlformats.org/spreadsheetml/2006/main" count="1168" uniqueCount="256">
  <si>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</si>
  <si>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</si>
  <si>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</si>
  <si>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</si>
  <si>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</si>
  <si>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</si>
  <si>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</si>
  <si>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</si>
  <si>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</si>
  <si>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II.</t>
  </si>
  <si>
    <t>v</t>
  </si>
  <si>
    <t>III.</t>
  </si>
  <si>
    <t>gyj</t>
  </si>
  <si>
    <t>Összesen</t>
  </si>
  <si>
    <t>Előfeltételek (tantárgynév)</t>
  </si>
  <si>
    <t>I.</t>
  </si>
  <si>
    <t>HFALTALB001</t>
  </si>
  <si>
    <t>Filozófiatörténet</t>
  </si>
  <si>
    <t>IV.</t>
  </si>
  <si>
    <t>BLTANI1001</t>
  </si>
  <si>
    <t>Jogi és gazdasági alapismeretek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</si>
  <si>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</si>
  <si>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</si>
  <si>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</si>
  <si>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</si>
  <si>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</si>
  <si>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</si>
  <si>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HFTANALB004</t>
  </si>
  <si>
    <t xml:space="preserve">Keresztény ünnepek és szimbólumok </t>
  </si>
  <si>
    <t>BLTANI2001</t>
  </si>
  <si>
    <t>Nevelés- és művelődéstörténet 2.</t>
  </si>
  <si>
    <t>BLTANI2083</t>
  </si>
  <si>
    <t>Kisebbségtudományi alapismeretek és romológia</t>
  </si>
  <si>
    <r>
      <rPr>
        <b/>
        <sz val="11"/>
        <rFont val="Times New Roman"/>
        <family val="1"/>
      </rPr>
      <t>Társadalomtudomány– összesen</t>
    </r>
    <r>
      <rPr>
        <sz val="11"/>
        <rFont val="Times New Roman"/>
        <family val="1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</si>
  <si>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</si>
  <si>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</si>
  <si>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</si>
  <si>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</si>
  <si>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</si>
  <si>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</si>
  <si>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</si>
  <si>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</si>
  <si>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</si>
  <si>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</si>
  <si>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</si>
  <si>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</si>
  <si>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</si>
  <si>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</si>
  <si>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</si>
  <si>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>BLTANI2079</t>
  </si>
  <si>
    <t xml:space="preserve">Komplex pedagógia 2. Az iskoláskor pedagógiája </t>
  </si>
  <si>
    <t>BLTANI2080</t>
  </si>
  <si>
    <t>Komplex pedagógia 3. A keresztény nevelés alapjai;  Kompetencia alapú pedagógia</t>
  </si>
  <si>
    <t>BLTANI1087</t>
  </si>
  <si>
    <t>Didaktika</t>
  </si>
  <si>
    <t>Komplex pedagógia 3.   Kompetencia alapú pedagógia,
a keresztény nevelés alapjai</t>
  </si>
  <si>
    <t>BLTANI2084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</si>
  <si>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</si>
  <si>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</si>
  <si>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</si>
  <si>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</si>
  <si>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</si>
  <si>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</si>
  <si>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Informatika 1.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</si>
  <si>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</si>
  <si>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</si>
  <si>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</si>
  <si>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</si>
  <si>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</si>
  <si>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</si>
  <si>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</si>
  <si>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</si>
  <si>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</si>
  <si>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</si>
  <si>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</si>
  <si>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</si>
  <si>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</si>
  <si>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</si>
  <si>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</si>
  <si>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</si>
  <si>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</si>
  <si>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Magyar nyelv és irodalom és tantárgy-pedagógiája – összesen</t>
  </si>
  <si>
    <t>Matematika 1.</t>
  </si>
  <si>
    <t>Matematika 2.</t>
  </si>
  <si>
    <t>Matematikai tantárgy-pedagógia 1.</t>
  </si>
  <si>
    <t>Matematikai tantárgy-pedagógia 2.</t>
  </si>
  <si>
    <t>Matematika és tantárgy-pedagógiája – összesen</t>
  </si>
  <si>
    <t>Természetismeret és környezetvédelem 1.</t>
  </si>
  <si>
    <t>Természetismeret és környezetvédelem 2.</t>
  </si>
  <si>
    <t>Természetismeret tantárgy-pedagógiája 1.</t>
  </si>
  <si>
    <t>Egészségnevelés</t>
  </si>
  <si>
    <t>Természetismeret és tantárgy-pedagógiája – összesen</t>
  </si>
  <si>
    <t>Ének-zene 1.</t>
  </si>
  <si>
    <t>Ének-zene 2.</t>
  </si>
  <si>
    <t>Ének-zene és tantárgy-pedagógiája – összesen</t>
  </si>
  <si>
    <t>Vizuális kultúra és kommunikáció 1.</t>
  </si>
  <si>
    <t>Vizuális kultúra és kommunikáció 2.</t>
  </si>
  <si>
    <t>Vizuális kultúra és nevelés tantárgy-pedagógiája 1.</t>
  </si>
  <si>
    <t>Vizuális nevelés és tantárgy-pedagógiája – összesen</t>
  </si>
  <si>
    <t xml:space="preserve">Technika, életvitel, háztartástan </t>
  </si>
  <si>
    <t>Technika, életvitel, háztartástan és tantárgy-pedagógiája – összesen</t>
  </si>
  <si>
    <t>BLTANI2012</t>
  </si>
  <si>
    <r>
      <t>Testnevelés és tantárgy-pedagógia 1.</t>
    </r>
    <r>
      <rPr>
        <strike/>
        <sz val="9"/>
        <rFont val="Arial CE"/>
        <family val="0"/>
      </rPr>
      <t xml:space="preserve">  </t>
    </r>
  </si>
  <si>
    <t>BLTANI1018</t>
  </si>
  <si>
    <t xml:space="preserve">Testnevelés és tantárgy-pedagógiája 2. </t>
  </si>
  <si>
    <t xml:space="preserve">Testnevelés és tantárgy-pedagógia 1.  </t>
  </si>
  <si>
    <t>BLTANI1019</t>
  </si>
  <si>
    <t>Testnevelés-elmélet 1.</t>
  </si>
  <si>
    <t>Testnevelés és tantárgy-pedagógiája – összesen</t>
  </si>
  <si>
    <t>Kötelező elméleti egységek – összesen</t>
  </si>
  <si>
    <t>Idegen nyelv 1.</t>
  </si>
  <si>
    <t>A köt. vál. tömbökből egy 13 kredites egységet kell választani!</t>
  </si>
  <si>
    <t>Idegen nyelv 2.</t>
  </si>
  <si>
    <t>Idegen nyelv [köt. vál. tantárgytömb] – összesen</t>
  </si>
  <si>
    <t>Idegen nyelv 3. (korai nyelvoktatás)</t>
  </si>
  <si>
    <t>Idegen nyelv 4. (korai nyelvoktatás)</t>
  </si>
  <si>
    <t>Korai idegen nyelv oktatás [köt. vál. tantárgytömb] – összesen</t>
  </si>
  <si>
    <t>BLTANI2015</t>
  </si>
  <si>
    <t xml:space="preserve">Környezettudatos nevelés 1. </t>
  </si>
  <si>
    <t>BLTANI1022</t>
  </si>
  <si>
    <t xml:space="preserve">Környezettudatos nevelés 2. </t>
  </si>
  <si>
    <t>Környezettudatos nevelés [köt. vál. tantárgytömb] – összesen</t>
  </si>
  <si>
    <t>BLTANI2016</t>
  </si>
  <si>
    <t>Integrált nevelés 1.</t>
  </si>
  <si>
    <t>BLTANI1023</t>
  </si>
  <si>
    <t xml:space="preserve">Integrált nevelés 2. </t>
  </si>
  <si>
    <t>Integrált inkluzív nevelés [köt. vál. tantárgytömb] – összesen</t>
  </si>
  <si>
    <t>BLTANI2017</t>
  </si>
  <si>
    <t xml:space="preserve">Gyermekvédelem 1. </t>
  </si>
  <si>
    <t>BLTANI1024</t>
  </si>
  <si>
    <t xml:space="preserve">Gyermekvédelem 2. </t>
  </si>
  <si>
    <t>Gyermekvédelem 1</t>
  </si>
  <si>
    <t>Gyermekvédelem [köt. vál. tantárgytömb] – összesen</t>
  </si>
  <si>
    <t>BLTANI2018</t>
  </si>
  <si>
    <t xml:space="preserve">Hagyományismeret 1. </t>
  </si>
  <si>
    <t>BLTANI1025</t>
  </si>
  <si>
    <r>
      <t>Hagyományismeret 2.</t>
    </r>
    <r>
      <rPr>
        <strike/>
        <sz val="9"/>
        <rFont val="Arial CE"/>
        <family val="0"/>
      </rPr>
      <t xml:space="preserve"> </t>
    </r>
  </si>
  <si>
    <t>Hagyományismeret [köt. vál. tantárgytömb] – összesen</t>
  </si>
  <si>
    <t>BLTANI2019</t>
  </si>
  <si>
    <t>Tehetséggondozás 1.</t>
  </si>
  <si>
    <t>BLTANI1026</t>
  </si>
  <si>
    <t>Tehetséggondozás 2.</t>
  </si>
  <si>
    <t>Tehetséggondozás [köt. vál. tantárgytömb] – összesen</t>
  </si>
  <si>
    <t>BLTANI2020</t>
  </si>
  <si>
    <t>BLTANI1027</t>
  </si>
  <si>
    <t>BLTANI2081</t>
  </si>
  <si>
    <t>Szakdolgozat</t>
  </si>
  <si>
    <t>Szabadon választhatók (12 kredit)</t>
  </si>
  <si>
    <t>BLTANI2037</t>
  </si>
  <si>
    <t>Zárótanítás</t>
  </si>
  <si>
    <t>Gyakorlati képzés - összesen</t>
  </si>
  <si>
    <t xml:space="preserve">Egyéni iskolai gyakorlat 3. </t>
  </si>
  <si>
    <t>Összefüggő szakmai gyakorlat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</si>
  <si>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</si>
  <si>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</si>
  <si>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</rPr>
      <t>és</t>
    </r>
    <r>
      <rPr>
        <sz val="10"/>
        <rFont val="Times New Roman"/>
        <family val="1"/>
      </rPr>
      <t xml:space="preserve"> VMT </t>
    </r>
  </si>
  <si>
    <t>Egyéni iskolai gyakorlat 1.</t>
  </si>
  <si>
    <t>Egyéni iskolai gyakorlat 2.</t>
  </si>
  <si>
    <t>Elemi matematika</t>
  </si>
  <si>
    <t>Ének-zene tantárgy-pedagógia 2.</t>
  </si>
  <si>
    <t>Zenetörténet 1.</t>
  </si>
  <si>
    <t>Zenetörténet 2.</t>
  </si>
  <si>
    <t>Választható műveltségi terület (VMT)</t>
  </si>
  <si>
    <t>Előfeltételek</t>
  </si>
  <si>
    <t>Kötelezően választható tantárgytömb</t>
  </si>
  <si>
    <t>BLTANI1075</t>
  </si>
  <si>
    <t>Nemzetiségi nyelv 1.</t>
  </si>
  <si>
    <t>BLTANI2069</t>
  </si>
  <si>
    <t>Nemzetiségi nyelv 2.</t>
  </si>
  <si>
    <t>BLTANI1076</t>
  </si>
  <si>
    <t>Nemzetiségi nyelv 3.</t>
  </si>
  <si>
    <t>BLTANI2070</t>
  </si>
  <si>
    <t>Nemzetiségi nyelv 4.</t>
  </si>
  <si>
    <t>BLTANI2071</t>
  </si>
  <si>
    <t>Német nemzetiségi nyelv és tanulásmódszertana 1.</t>
  </si>
  <si>
    <t>BLTANI1077</t>
  </si>
  <si>
    <t>Német nemzetiségi nyelv és tanulásmódszertana 2.</t>
  </si>
  <si>
    <t>BLTANI1078</t>
  </si>
  <si>
    <t>Németnemzetiség-ismeret és tanulásmódszertana</t>
  </si>
  <si>
    <t>BLTANI1079</t>
  </si>
  <si>
    <t>Nemzetiségi irodalom</t>
  </si>
  <si>
    <t>BLTANI2072</t>
  </si>
  <si>
    <t xml:space="preserve">Nemzetiségi gyermekirodalom </t>
  </si>
  <si>
    <t>BLTANI2073</t>
  </si>
  <si>
    <t>Komplex német nemzetiségi szigorlat</t>
  </si>
  <si>
    <t>–</t>
  </si>
  <si>
    <t>s</t>
  </si>
  <si>
    <t>Tanító német nemzetiségi szakirány – összesen</t>
  </si>
  <si>
    <t>BLTANI1080</t>
  </si>
  <si>
    <t>BLTANI2074</t>
  </si>
  <si>
    <t>BLTANI1081</t>
  </si>
  <si>
    <t>BLTANI2075</t>
  </si>
  <si>
    <t>BLTANI1082</t>
  </si>
  <si>
    <t>Rendszerező / leíró nyelvtan 1. (cigány–roma)</t>
  </si>
  <si>
    <t>BLTANI2076</t>
  </si>
  <si>
    <t>Rendszerező / leíró nyelvtan 2. (cigány–roma)</t>
  </si>
  <si>
    <t>BLTANI1083</t>
  </si>
  <si>
    <t>Cigány-roma nemzetiségi nyelv és tanulásmódszertana</t>
  </si>
  <si>
    <t>BLTANI1084</t>
  </si>
  <si>
    <t xml:space="preserve">Bevezetés a romológiába </t>
  </si>
  <si>
    <t>BLTANI2077</t>
  </si>
  <si>
    <t>Cigány népismeret, néprajz és tantárgypedagógiája 1.</t>
  </si>
  <si>
    <t>BLTANI1085</t>
  </si>
  <si>
    <t>Cigány népismeret, néprajz és tantárgypedagógiája 2.</t>
  </si>
  <si>
    <t>BLTANI2078</t>
  </si>
  <si>
    <t>Cigány irodalom</t>
  </si>
  <si>
    <t>BLTANI1086</t>
  </si>
  <si>
    <t>Komplex cigány–roma nemzetiségi szigorlat</t>
  </si>
  <si>
    <t>Tanító cigány–roma nemzetiségi szakirány – összesen</t>
  </si>
  <si>
    <t>Esztétikai-művészeti ismeretek</t>
  </si>
  <si>
    <t>Ének-zene tantárgy-pedagógia 1.</t>
  </si>
  <si>
    <t>Korunk irodalma</t>
  </si>
  <si>
    <t>Zenei foglalkozások vezetése 2.</t>
  </si>
  <si>
    <t>Zenei foglalkozások vezetése 1.</t>
  </si>
  <si>
    <t>Technika, életvitel, háztartástan és tantárgy-pedagógia</t>
  </si>
  <si>
    <r>
      <rPr>
        <b/>
        <sz val="28"/>
        <color indexed="60"/>
        <rFont val="Times New Roman"/>
        <family val="1"/>
      </rPr>
      <t xml:space="preserve">Tanító alapképzési BA szak - </t>
    </r>
    <r>
      <rPr>
        <b/>
        <sz val="24"/>
        <color indexed="60"/>
        <rFont val="Times New Roman"/>
        <family val="1"/>
      </rPr>
      <t>levelező tagozat</t>
    </r>
    <r>
      <rPr>
        <b/>
        <sz val="24"/>
        <color indexed="17"/>
        <rFont val="Times New Roman"/>
        <family val="1"/>
      </rPr>
      <t xml:space="preserve">
</t>
    </r>
    <r>
      <rPr>
        <b/>
        <sz val="14"/>
        <color indexed="55"/>
        <rFont val="Times New Roman"/>
        <family val="1"/>
      </rPr>
      <t>2016. szeptember 1.-től</t>
    </r>
  </si>
  <si>
    <t>Zenei foglalkozások vezetése [köt. vál. tantárgytömb] – összesen</t>
  </si>
  <si>
    <r>
      <rPr>
        <b/>
        <sz val="28"/>
        <color indexed="60"/>
        <rFont val="Times New Roman"/>
        <family val="1"/>
      </rPr>
      <t>Tanító alapképzési BA szak</t>
    </r>
    <r>
      <rPr>
        <b/>
        <sz val="26"/>
        <color indexed="60"/>
        <rFont val="Times New Roman"/>
        <family val="1"/>
      </rPr>
      <t xml:space="preserve"> - </t>
    </r>
    <r>
      <rPr>
        <b/>
        <sz val="22"/>
        <color indexed="60"/>
        <rFont val="Times New Roman"/>
        <family val="1"/>
      </rPr>
      <t>Német nemzetiségi szakirány</t>
    </r>
    <r>
      <rPr>
        <b/>
        <sz val="20"/>
        <color indexed="10"/>
        <rFont val="Times New Roman"/>
        <family val="1"/>
      </rPr>
      <t xml:space="preserve">
</t>
    </r>
    <r>
      <rPr>
        <b/>
        <sz val="20"/>
        <color indexed="17"/>
        <rFont val="Times New Roman"/>
        <family val="1"/>
      </rPr>
      <t>levelező tagozat</t>
    </r>
    <r>
      <rPr>
        <b/>
        <sz val="24"/>
        <color indexed="17"/>
        <rFont val="Times New Roman"/>
        <family val="1"/>
      </rPr>
      <t xml:space="preserve">
</t>
    </r>
    <r>
      <rPr>
        <b/>
        <sz val="12"/>
        <color indexed="55"/>
        <rFont val="Times New Roman"/>
        <family val="1"/>
      </rPr>
      <t>2016. szeptember 1.-től</t>
    </r>
  </si>
  <si>
    <r>
      <rPr>
        <b/>
        <sz val="24"/>
        <color indexed="60"/>
        <rFont val="Times New Roman"/>
        <family val="1"/>
      </rPr>
      <t>Tanító alapképzési BA szak</t>
    </r>
    <r>
      <rPr>
        <b/>
        <sz val="26"/>
        <color indexed="60"/>
        <rFont val="Times New Roman"/>
        <family val="1"/>
      </rPr>
      <t xml:space="preserve"> - </t>
    </r>
    <r>
      <rPr>
        <b/>
        <sz val="20"/>
        <color indexed="60"/>
        <rFont val="Times New Roman"/>
        <family val="1"/>
      </rPr>
      <t>Cigány-roma nemzetiségi szakirány</t>
    </r>
    <r>
      <rPr>
        <b/>
        <sz val="20"/>
        <color indexed="10"/>
        <rFont val="Times New Roman"/>
        <family val="1"/>
      </rPr>
      <t xml:space="preserve">
</t>
    </r>
    <r>
      <rPr>
        <b/>
        <sz val="20"/>
        <color indexed="17"/>
        <rFont val="Times New Roman"/>
        <family val="1"/>
      </rPr>
      <t>levelező tagozat</t>
    </r>
    <r>
      <rPr>
        <b/>
        <sz val="24"/>
        <color indexed="17"/>
        <rFont val="Times New Roman"/>
        <family val="1"/>
      </rPr>
      <t xml:space="preserve">
</t>
    </r>
    <r>
      <rPr>
        <b/>
        <sz val="12"/>
        <color indexed="55"/>
        <rFont val="Times New Roman"/>
        <family val="1"/>
      </rPr>
      <t>2016. szeptember 1.-től</t>
    </r>
  </si>
  <si>
    <t>Ö</t>
  </si>
  <si>
    <t>Mat.1, Mat.2, Mat.tp1, Mat.tp2</t>
  </si>
  <si>
    <t>BTA2G001L</t>
  </si>
  <si>
    <t>BTA2G002L</t>
  </si>
  <si>
    <t>BTA2G003L</t>
  </si>
  <si>
    <t>BTA2G004L</t>
  </si>
  <si>
    <t>BTA1G001L</t>
  </si>
  <si>
    <t>BTA1G002L</t>
  </si>
  <si>
    <t>BTA1G003L</t>
  </si>
  <si>
    <t>BTA1O0003L</t>
  </si>
  <si>
    <t>BTA2O0003L</t>
  </si>
  <si>
    <t>BTA1O0004L</t>
  </si>
  <si>
    <t>BTA1O0005L</t>
  </si>
  <si>
    <t>BTA2O0005L</t>
  </si>
  <si>
    <t>BTA1O0001L</t>
  </si>
  <si>
    <t>BTA1O0006L</t>
  </si>
  <si>
    <t>BTA2O0006L</t>
  </si>
  <si>
    <t>BTA2O0007L</t>
  </si>
  <si>
    <t>BTA1O0009L</t>
  </si>
  <si>
    <t>BTA1O0008L</t>
  </si>
  <si>
    <t>BTA1O0011L</t>
  </si>
  <si>
    <t>BTA2O0011L</t>
  </si>
  <si>
    <t>BTA1O0002L</t>
  </si>
  <si>
    <t>BTA2O0002L</t>
  </si>
  <si>
    <t>BTA1O0012L</t>
  </si>
  <si>
    <t>BTA2O0012L</t>
  </si>
  <si>
    <t>BTA1O0013L</t>
  </si>
  <si>
    <t>BTA2O0014L</t>
  </si>
  <si>
    <t>BTA2O0015L</t>
  </si>
  <si>
    <t>BTA1O0016L</t>
  </si>
  <si>
    <t>BTA1K0017L</t>
  </si>
  <si>
    <t>BTA2K0017L</t>
  </si>
  <si>
    <t>BTA1K0018L</t>
  </si>
  <si>
    <t>BTA2K0018L</t>
  </si>
  <si>
    <t>BTA2O0004L</t>
  </si>
  <si>
    <t>BTA2O0008L</t>
  </si>
  <si>
    <t>BTA1O0004L
BTA2O0004L
BTA1O0005L
BTA2O0005L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</si>
</sst>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0"/>
      <name val="Times New Roman"/>
      <family val="1"/>
    </font>
    <font>
      <b/>
      <sz val="24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trike/>
      <sz val="9"/>
      <name val="Arial CE"/>
      <family val="0"/>
    </font>
    <font>
      <sz val="8"/>
      <color indexed="55"/>
      <name val="Arial CE"/>
      <family val="0"/>
    </font>
    <font>
      <b/>
      <sz val="20"/>
      <color indexed="17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20"/>
      <color indexed="10"/>
      <name val="Times New Roman"/>
      <family val="1"/>
    </font>
    <font>
      <b/>
      <sz val="24"/>
      <color indexed="60"/>
      <name val="Times New Roman"/>
      <family val="1"/>
    </font>
    <font>
      <b/>
      <sz val="28"/>
      <color indexed="6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26"/>
      <color indexed="60"/>
      <name val="Times New Roman"/>
      <family val="1"/>
    </font>
    <font>
      <b/>
      <sz val="22"/>
      <color indexed="60"/>
      <name val="Times New Roman"/>
      <family val="1"/>
    </font>
    <font>
      <b/>
      <sz val="20"/>
      <color indexed="60"/>
      <name val="Times New Roman"/>
      <family val="1"/>
    </font>
    <font>
      <sz val="9"/>
      <name val="Symbol"/>
      <family val="1"/>
    </font>
    <font>
      <sz val="10"/>
      <name val="Arial CE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textRotation="90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textRotation="90" shrinkToFi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2" xfId="0" applyNumberFormat="1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34" borderId="17" xfId="0" applyNumberFormat="1" applyFont="1" applyFill="1" applyBorder="1" applyAlignment="1">
      <alignment horizontal="left" vertical="center" wrapText="1" shrinkToFit="1"/>
    </xf>
    <xf numFmtId="0" fontId="4" fillId="0" borderId="18" xfId="0" applyNumberFormat="1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wrapText="1" shrinkToFit="1"/>
    </xf>
    <xf numFmtId="0" fontId="4" fillId="0" borderId="16" xfId="0" applyNumberFormat="1" applyFont="1" applyFill="1" applyBorder="1" applyAlignment="1">
      <alignment horizontal="left" wrapText="1" shrinkToFit="1"/>
    </xf>
    <xf numFmtId="0" fontId="4" fillId="0" borderId="19" xfId="0" applyNumberFormat="1" applyFont="1" applyFill="1" applyBorder="1" applyAlignment="1">
      <alignment horizontal="left" vertical="center" wrapText="1" shrinkToFit="1"/>
    </xf>
    <xf numFmtId="0" fontId="5" fillId="34" borderId="20" xfId="0" applyFont="1" applyFill="1" applyBorder="1" applyAlignment="1">
      <alignment horizontal="left" vertical="center"/>
    </xf>
    <xf numFmtId="0" fontId="5" fillId="34" borderId="20" xfId="0" applyNumberFormat="1" applyFont="1" applyFill="1" applyBorder="1" applyAlignment="1">
      <alignment horizontal="center" shrinkToFit="1"/>
    </xf>
    <xf numFmtId="0" fontId="4" fillId="34" borderId="20" xfId="0" applyNumberFormat="1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left" wrapText="1" shrinkToFit="1"/>
    </xf>
    <xf numFmtId="0" fontId="5" fillId="34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center" vertical="center" shrinkToFit="1"/>
    </xf>
    <xf numFmtId="0" fontId="4" fillId="35" borderId="18" xfId="0" applyNumberFormat="1" applyFont="1" applyFill="1" applyBorder="1" applyAlignment="1">
      <alignment horizontal="left" vertical="center" wrapText="1" shrinkToFit="1"/>
    </xf>
    <xf numFmtId="0" fontId="4" fillId="35" borderId="12" xfId="0" applyNumberFormat="1" applyFont="1" applyFill="1" applyBorder="1" applyAlignment="1">
      <alignment horizontal="center" vertical="center" shrinkToFit="1"/>
    </xf>
    <xf numFmtId="0" fontId="4" fillId="35" borderId="16" xfId="0" applyNumberFormat="1" applyFont="1" applyFill="1" applyBorder="1" applyAlignment="1">
      <alignment horizontal="left" vertical="center" wrapText="1" shrinkToFit="1"/>
    </xf>
    <xf numFmtId="0" fontId="5" fillId="34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center" vertical="center" shrinkToFit="1"/>
    </xf>
    <xf numFmtId="0" fontId="5" fillId="34" borderId="12" xfId="0" applyNumberFormat="1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37" borderId="11" xfId="0" applyNumberFormat="1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shrinkToFit="1"/>
    </xf>
    <xf numFmtId="0" fontId="4" fillId="37" borderId="11" xfId="0" applyFont="1" applyFill="1" applyBorder="1" applyAlignment="1">
      <alignment horizontal="center" vertical="center"/>
    </xf>
    <xf numFmtId="0" fontId="4" fillId="37" borderId="17" xfId="0" applyNumberFormat="1" applyFont="1" applyFill="1" applyBorder="1" applyAlignment="1">
      <alignment horizontal="left" vertical="center" wrapText="1" shrinkToFit="1"/>
    </xf>
    <xf numFmtId="0" fontId="4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 wrapText="1"/>
    </xf>
    <xf numFmtId="0" fontId="4" fillId="37" borderId="12" xfId="0" applyNumberFormat="1" applyFont="1" applyFill="1" applyBorder="1" applyAlignment="1">
      <alignment horizontal="center" vertical="center" shrinkToFit="1"/>
    </xf>
    <xf numFmtId="0" fontId="4" fillId="37" borderId="16" xfId="0" applyNumberFormat="1" applyFont="1" applyFill="1" applyBorder="1" applyAlignment="1">
      <alignment horizontal="left" vertical="center" wrapText="1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center" vertical="center" wrapText="1" shrinkToFit="1"/>
    </xf>
    <xf numFmtId="0" fontId="17" fillId="0" borderId="10" xfId="0" applyNumberFormat="1" applyFont="1" applyFill="1" applyBorder="1" applyAlignment="1">
      <alignment horizontal="center" vertical="center" shrinkToFit="1"/>
    </xf>
    <xf numFmtId="0" fontId="17" fillId="0" borderId="12" xfId="0" applyNumberFormat="1" applyFont="1" applyFill="1" applyBorder="1" applyAlignment="1">
      <alignment horizontal="center" vertical="center" shrinkToFit="1"/>
    </xf>
    <xf numFmtId="0" fontId="17" fillId="34" borderId="10" xfId="0" applyNumberFormat="1" applyFont="1" applyFill="1" applyBorder="1" applyAlignment="1">
      <alignment horizontal="center" vertical="center" shrinkToFit="1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7" fillId="0" borderId="11" xfId="0" applyNumberFormat="1" applyFont="1" applyFill="1" applyBorder="1" applyAlignment="1">
      <alignment horizontal="center" shrinkToFit="1"/>
    </xf>
    <xf numFmtId="0" fontId="17" fillId="0" borderId="13" xfId="0" applyFont="1" applyFill="1" applyBorder="1" applyAlignment="1">
      <alignment horizontal="center"/>
    </xf>
    <xf numFmtId="0" fontId="19" fillId="36" borderId="0" xfId="0" applyFont="1" applyFill="1" applyBorder="1" applyAlignment="1">
      <alignment vertical="center"/>
    </xf>
    <xf numFmtId="0" fontId="17" fillId="35" borderId="11" xfId="0" applyNumberFormat="1" applyFont="1" applyFill="1" applyBorder="1" applyAlignment="1">
      <alignment horizontal="center" vertical="center" shrinkToFit="1"/>
    </xf>
    <xf numFmtId="0" fontId="17" fillId="35" borderId="12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 shrinkToFit="1"/>
    </xf>
    <xf numFmtId="0" fontId="17" fillId="37" borderId="12" xfId="0" applyNumberFormat="1" applyFont="1" applyFill="1" applyBorder="1" applyAlignment="1">
      <alignment horizontal="center" vertical="center" shrinkToFit="1"/>
    </xf>
    <xf numFmtId="0" fontId="18" fillId="34" borderId="20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8" xfId="0" applyNumberFormat="1" applyFont="1" applyFill="1" applyBorder="1" applyAlignment="1">
      <alignment horizontal="left" vertical="center" wrapText="1" shrinkToFit="1"/>
    </xf>
    <xf numFmtId="0" fontId="4" fillId="37" borderId="10" xfId="0" applyFont="1" applyFill="1" applyBorder="1" applyAlignment="1">
      <alignment horizontal="center" wrapText="1"/>
    </xf>
    <xf numFmtId="0" fontId="17" fillId="34" borderId="12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 shrinkToFit="1"/>
    </xf>
    <xf numFmtId="0" fontId="4" fillId="38" borderId="16" xfId="0" applyNumberFormat="1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60" fillId="38" borderId="10" xfId="54" applyFont="1" applyFill="1" applyBorder="1" applyAlignment="1">
      <alignment horizontal="center"/>
      <protection/>
    </xf>
    <xf numFmtId="0" fontId="60" fillId="38" borderId="11" xfId="54" applyFont="1" applyFill="1" applyBorder="1" applyAlignment="1">
      <alignment horizontal="center"/>
      <protection/>
    </xf>
    <xf numFmtId="0" fontId="17" fillId="36" borderId="10" xfId="54" applyFont="1" applyFill="1" applyBorder="1" applyAlignment="1">
      <alignment horizontal="center" vertical="center"/>
      <protection/>
    </xf>
    <xf numFmtId="0" fontId="60" fillId="38" borderId="12" xfId="54" applyNumberFormat="1" applyFont="1" applyFill="1" applyBorder="1" applyAlignment="1">
      <alignment horizontal="center" vertical="center" wrapText="1" shrinkToFit="1"/>
      <protection/>
    </xf>
    <xf numFmtId="0" fontId="60" fillId="38" borderId="12" xfId="54" applyFont="1" applyFill="1" applyBorder="1" applyAlignment="1">
      <alignment horizontal="center" vertical="center"/>
      <protection/>
    </xf>
    <xf numFmtId="0" fontId="60" fillId="38" borderId="10" xfId="54" applyFont="1" applyFill="1" applyBorder="1" applyAlignment="1">
      <alignment horizontal="center"/>
      <protection/>
    </xf>
    <xf numFmtId="0" fontId="60" fillId="38" borderId="11" xfId="54" applyFont="1" applyFill="1" applyBorder="1" applyAlignment="1">
      <alignment horizontal="center" vertical="center"/>
      <protection/>
    </xf>
    <xf numFmtId="0" fontId="60" fillId="38" borderId="10" xfId="54" applyFont="1" applyFill="1" applyBorder="1" applyAlignment="1">
      <alignment horizontal="center" vertical="center"/>
      <protection/>
    </xf>
    <xf numFmtId="0" fontId="60" fillId="38" borderId="12" xfId="54" applyFont="1" applyFill="1" applyBorder="1" applyAlignment="1">
      <alignment horizontal="center"/>
      <protection/>
    </xf>
    <xf numFmtId="0" fontId="4" fillId="36" borderId="10" xfId="54" applyFont="1" applyFill="1" applyBorder="1" applyAlignment="1">
      <alignment horizontal="center" vertical="center"/>
      <protection/>
    </xf>
    <xf numFmtId="0" fontId="17" fillId="36" borderId="10" xfId="54" applyFont="1" applyFill="1" applyBorder="1" applyAlignment="1">
      <alignment horizontal="center" vertical="center"/>
      <protection/>
    </xf>
    <xf numFmtId="0" fontId="61" fillId="38" borderId="11" xfId="54" applyFont="1" applyFill="1" applyBorder="1" applyAlignment="1">
      <alignment horizontal="center"/>
      <protection/>
    </xf>
    <xf numFmtId="0" fontId="60" fillId="38" borderId="10" xfId="54" applyFont="1" applyFill="1" applyBorder="1" applyAlignment="1">
      <alignment horizontal="center"/>
      <protection/>
    </xf>
    <xf numFmtId="0" fontId="60" fillId="38" borderId="11" xfId="54" applyFont="1" applyFill="1" applyBorder="1" applyAlignment="1">
      <alignment horizontal="center" vertical="center"/>
      <protection/>
    </xf>
    <xf numFmtId="0" fontId="60" fillId="38" borderId="10" xfId="54" applyFont="1" applyFill="1" applyBorder="1" applyAlignment="1">
      <alignment horizontal="center" vertical="center"/>
      <protection/>
    </xf>
    <xf numFmtId="0" fontId="60" fillId="38" borderId="11" xfId="54" applyFont="1" applyFill="1" applyBorder="1" applyAlignment="1">
      <alignment horizontal="center"/>
      <protection/>
    </xf>
    <xf numFmtId="0" fontId="60" fillId="38" borderId="12" xfId="54" applyFont="1" applyFill="1" applyBorder="1" applyAlignment="1">
      <alignment horizontal="center"/>
      <protection/>
    </xf>
    <xf numFmtId="0" fontId="61" fillId="38" borderId="12" xfId="54" applyFont="1" applyFill="1" applyBorder="1" applyAlignment="1">
      <alignment horizontal="center"/>
      <protection/>
    </xf>
    <xf numFmtId="0" fontId="60" fillId="38" borderId="12" xfId="0" applyNumberFormat="1" applyFont="1" applyFill="1" applyBorder="1" applyAlignment="1">
      <alignment horizontal="center" vertical="center" wrapText="1" shrinkToFit="1"/>
    </xf>
    <xf numFmtId="0" fontId="4" fillId="34" borderId="20" xfId="0" applyFont="1" applyFill="1" applyBorder="1" applyAlignment="1">
      <alignment horizontal="center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35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64008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62865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648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44" customWidth="1"/>
    <col min="2" max="2" width="3.28125" style="44" customWidth="1"/>
    <col min="3" max="3" width="12.8515625" style="117" customWidth="1"/>
    <col min="4" max="4" width="57.57421875" style="41" customWidth="1"/>
    <col min="5" max="5" width="2.7109375" style="47" customWidth="1"/>
    <col min="6" max="6" width="3.00390625" style="45" customWidth="1"/>
    <col min="7" max="7" width="4.57421875" style="48" customWidth="1"/>
    <col min="8" max="8" width="4.8515625" style="47" customWidth="1"/>
    <col min="9" max="9" width="3.140625" style="49" customWidth="1"/>
    <col min="10" max="10" width="12.7109375" style="40" customWidth="1"/>
    <col min="11" max="11" width="29.00390625" style="50" customWidth="1"/>
    <col min="12" max="16384" width="9.140625" style="6" customWidth="1"/>
  </cols>
  <sheetData>
    <row r="1" spans="1:11" ht="67.5" customHeight="1">
      <c r="A1" s="169" t="s">
        <v>215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aca="true" t="shared" si="0" ref="G4:G74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12.7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12.7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12.7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1" s="11" customFormat="1" ht="12.7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1" s="11" customFormat="1" ht="12.75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1" s="11" customFormat="1" ht="12.7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1" s="11" customFormat="1" ht="25.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1" s="11" customFormat="1" ht="25.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1" s="11" customFormat="1" ht="38.2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1" s="11" customFormat="1" ht="12.7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1" s="11" customFormat="1" ht="12.75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1" s="11" customFormat="1" ht="12.75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1" s="11" customFormat="1" ht="12.7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f>SUM(H18:H25)</f>
        <v>16</v>
      </c>
      <c r="I26" s="21"/>
      <c r="J26" s="121"/>
      <c r="K26" s="55"/>
    </row>
    <row r="27" spans="1:12" s="11" customFormat="1" ht="12.75">
      <c r="A27" s="25" t="s">
        <v>15</v>
      </c>
      <c r="B27" s="25">
        <v>1</v>
      </c>
      <c r="C27" s="147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  <c r="L27" s="141" t="s">
        <v>219</v>
      </c>
    </row>
    <row r="28" spans="1:12" s="11" customFormat="1" ht="12.75">
      <c r="A28" s="5" t="s">
        <v>15</v>
      </c>
      <c r="B28" s="5">
        <v>2</v>
      </c>
      <c r="C28" s="146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  <c r="L28" s="141" t="s">
        <v>219</v>
      </c>
    </row>
    <row r="29" spans="1:11" s="11" customFormat="1" ht="12.7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f>SUM(H27:H28)</f>
        <v>4</v>
      </c>
      <c r="I29" s="21"/>
      <c r="J29" s="121"/>
      <c r="K29" s="55"/>
    </row>
    <row r="30" spans="1:11" s="11" customFormat="1" ht="12.75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1" s="11" customFormat="1" ht="12.75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1" s="11" customFormat="1" ht="12.75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1" s="11" customFormat="1" ht="12.75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1" s="11" customFormat="1" ht="12.75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1" s="11" customFormat="1" ht="12.75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1" s="11" customFormat="1" ht="12.75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1" s="11" customFormat="1" ht="12.75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1" s="11" customFormat="1" ht="12.7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2" s="11" customFormat="1" ht="12.75">
      <c r="A39" s="4" t="s">
        <v>15</v>
      </c>
      <c r="B39" s="4">
        <v>1</v>
      </c>
      <c r="C39" s="152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  <c r="L39" s="141" t="s">
        <v>219</v>
      </c>
    </row>
    <row r="40" spans="1:11" s="11" customFormat="1" ht="12.75">
      <c r="A40" s="5" t="s">
        <v>15</v>
      </c>
      <c r="B40" s="5">
        <v>2</v>
      </c>
      <c r="C40" s="153" t="s">
        <v>253</v>
      </c>
      <c r="D40" s="14" t="s">
        <v>83</v>
      </c>
      <c r="E40" s="142">
        <v>5</v>
      </c>
      <c r="F40" s="10">
        <v>10</v>
      </c>
      <c r="G40" s="142">
        <f t="shared" si="0"/>
        <v>15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1" s="11" customFormat="1" ht="12.75">
      <c r="A41" s="5" t="s">
        <v>9</v>
      </c>
      <c r="B41" s="5">
        <v>3</v>
      </c>
      <c r="C41" s="151" t="s">
        <v>231</v>
      </c>
      <c r="D41" s="14" t="s">
        <v>84</v>
      </c>
      <c r="E41" s="10">
        <v>0</v>
      </c>
      <c r="F41" s="142">
        <v>15</v>
      </c>
      <c r="G41" s="142">
        <f t="shared" si="0"/>
        <v>15</v>
      </c>
      <c r="H41" s="10">
        <v>3</v>
      </c>
      <c r="I41" s="10" t="s">
        <v>12</v>
      </c>
      <c r="J41" s="119"/>
      <c r="K41" s="52"/>
    </row>
    <row r="42" spans="1:11" s="11" customFormat="1" ht="12.75">
      <c r="A42" s="16" t="s">
        <v>9</v>
      </c>
      <c r="B42" s="16">
        <v>4</v>
      </c>
      <c r="C42" s="154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1" s="11" customFormat="1" ht="51">
      <c r="A43" s="16" t="s">
        <v>18</v>
      </c>
      <c r="B43" s="16">
        <v>7</v>
      </c>
      <c r="C43" s="154" t="s">
        <v>233</v>
      </c>
      <c r="D43" s="23" t="s">
        <v>158</v>
      </c>
      <c r="E43" s="18">
        <v>5</v>
      </c>
      <c r="F43" s="18">
        <v>5</v>
      </c>
      <c r="G43" s="18">
        <v>10</v>
      </c>
      <c r="H43" s="18">
        <v>2</v>
      </c>
      <c r="I43" s="18" t="s">
        <v>12</v>
      </c>
      <c r="J43" s="164" t="s">
        <v>255</v>
      </c>
      <c r="K43" s="143" t="s">
        <v>220</v>
      </c>
    </row>
    <row r="44" spans="1:11" s="11" customFormat="1" ht="12.75">
      <c r="A44" s="19"/>
      <c r="B44" s="19"/>
      <c r="C44" s="148"/>
      <c r="D44" s="24" t="s">
        <v>86</v>
      </c>
      <c r="E44" s="21">
        <f>SUM(E39:E43)</f>
        <v>25</v>
      </c>
      <c r="F44" s="21">
        <f>SUM(F39:F43)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1" s="11" customFormat="1" ht="12.75">
      <c r="A45" s="4" t="s">
        <v>15</v>
      </c>
      <c r="B45" s="4">
        <v>1</v>
      </c>
      <c r="C45" s="159" t="s">
        <v>234</v>
      </c>
      <c r="D45" s="9" t="s">
        <v>87</v>
      </c>
      <c r="E45" s="22">
        <v>10</v>
      </c>
      <c r="F45" s="22">
        <v>10</v>
      </c>
      <c r="G45" s="22">
        <f t="shared" si="0"/>
        <v>20</v>
      </c>
      <c r="H45" s="22">
        <v>4</v>
      </c>
      <c r="I45" s="22" t="s">
        <v>10</v>
      </c>
      <c r="J45" s="122"/>
      <c r="K45" s="56"/>
    </row>
    <row r="46" spans="1:11" s="11" customFormat="1" ht="12.75">
      <c r="A46" s="5" t="s">
        <v>15</v>
      </c>
      <c r="B46" s="5">
        <v>2</v>
      </c>
      <c r="C46" s="160" t="s">
        <v>235</v>
      </c>
      <c r="D46" s="14" t="s">
        <v>88</v>
      </c>
      <c r="E46" s="10">
        <v>0</v>
      </c>
      <c r="F46" s="10">
        <v>10</v>
      </c>
      <c r="G46" s="10">
        <f t="shared" si="0"/>
        <v>10</v>
      </c>
      <c r="H46" s="10">
        <v>2</v>
      </c>
      <c r="I46" s="10" t="s">
        <v>12</v>
      </c>
      <c r="J46" s="119"/>
      <c r="K46" s="52"/>
    </row>
    <row r="47" spans="1:11" s="11" customFormat="1" ht="12.75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1" s="11" customFormat="1" ht="12.75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>
      <c r="A49" s="19"/>
      <c r="B49" s="19"/>
      <c r="C49" s="148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10</v>
      </c>
      <c r="G50" s="22">
        <f aca="true" t="shared" si="1" ref="G50:G55">SUM(E50:F50)</f>
        <v>10</v>
      </c>
      <c r="H50" s="22">
        <v>2</v>
      </c>
      <c r="I50" s="22" t="s">
        <v>10</v>
      </c>
      <c r="J50" s="122"/>
      <c r="K50" s="56"/>
    </row>
    <row r="51" spans="1:11" s="11" customFormat="1" ht="12.75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5</v>
      </c>
      <c r="G51" s="10">
        <f t="shared" si="1"/>
        <v>5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>
      <c r="A52" s="16" t="s">
        <v>9</v>
      </c>
      <c r="B52" s="16">
        <v>3</v>
      </c>
      <c r="C52" s="160" t="s">
        <v>239</v>
      </c>
      <c r="D52" s="23" t="s">
        <v>160</v>
      </c>
      <c r="E52" s="18">
        <v>10</v>
      </c>
      <c r="F52" s="18">
        <v>0</v>
      </c>
      <c r="G52" s="18">
        <f t="shared" si="1"/>
        <v>10</v>
      </c>
      <c r="H52" s="18">
        <v>2</v>
      </c>
      <c r="I52" s="18" t="s">
        <v>10</v>
      </c>
      <c r="J52" s="124"/>
      <c r="K52" s="52"/>
    </row>
    <row r="53" spans="1:11" s="11" customFormat="1" ht="12.75">
      <c r="A53" s="16" t="s">
        <v>9</v>
      </c>
      <c r="B53" s="16">
        <v>4</v>
      </c>
      <c r="C53" s="160" t="s">
        <v>240</v>
      </c>
      <c r="D53" s="23" t="s">
        <v>161</v>
      </c>
      <c r="E53" s="18">
        <v>5</v>
      </c>
      <c r="F53" s="18">
        <v>0</v>
      </c>
      <c r="G53" s="18">
        <f t="shared" si="1"/>
        <v>5</v>
      </c>
      <c r="H53" s="18">
        <v>1</v>
      </c>
      <c r="I53" s="18" t="s">
        <v>12</v>
      </c>
      <c r="J53" s="128"/>
      <c r="K53" s="144"/>
    </row>
    <row r="54" spans="1:11" s="11" customFormat="1" ht="12.75">
      <c r="A54" s="16" t="s">
        <v>11</v>
      </c>
      <c r="B54" s="16">
        <v>5</v>
      </c>
      <c r="C54" s="149" t="s">
        <v>241</v>
      </c>
      <c r="D54" s="23" t="s">
        <v>210</v>
      </c>
      <c r="E54" s="18">
        <v>0</v>
      </c>
      <c r="F54" s="18">
        <v>10</v>
      </c>
      <c r="G54" s="18">
        <f t="shared" si="1"/>
        <v>10</v>
      </c>
      <c r="H54" s="18">
        <v>2</v>
      </c>
      <c r="I54" s="18" t="s">
        <v>10</v>
      </c>
      <c r="J54" s="124"/>
      <c r="K54" s="52" t="s">
        <v>93</v>
      </c>
    </row>
    <row r="55" spans="1:11" s="11" customFormat="1" ht="12.75">
      <c r="A55" s="16" t="s">
        <v>11</v>
      </c>
      <c r="B55" s="16">
        <v>6</v>
      </c>
      <c r="C55" s="150" t="s">
        <v>242</v>
      </c>
      <c r="D55" s="23" t="s">
        <v>159</v>
      </c>
      <c r="E55" s="18">
        <v>0</v>
      </c>
      <c r="F55" s="18">
        <v>10</v>
      </c>
      <c r="G55" s="18">
        <f t="shared" si="1"/>
        <v>10</v>
      </c>
      <c r="H55" s="18">
        <v>2</v>
      </c>
      <c r="I55" s="18" t="s">
        <v>10</v>
      </c>
      <c r="J55" s="106"/>
      <c r="K55" s="145" t="s">
        <v>210</v>
      </c>
    </row>
    <row r="56" spans="1:11" s="11" customFormat="1" ht="12.75">
      <c r="A56" s="19"/>
      <c r="B56" s="19"/>
      <c r="C56" s="148"/>
      <c r="D56" s="24" t="s">
        <v>94</v>
      </c>
      <c r="E56" s="21">
        <f>SUM(E50:E55)</f>
        <v>15</v>
      </c>
      <c r="F56" s="21">
        <f>SUM(F50:F55)</f>
        <v>35</v>
      </c>
      <c r="G56" s="21">
        <f t="shared" si="0"/>
        <v>50</v>
      </c>
      <c r="H56" s="21">
        <f>SUM(H50:H55)</f>
        <v>10</v>
      </c>
      <c r="I56" s="21"/>
      <c r="J56" s="121"/>
      <c r="K56" s="55"/>
    </row>
    <row r="57" spans="1:11" s="11" customFormat="1" ht="12.75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80"/>
    </row>
    <row r="58" spans="1:11" s="11" customFormat="1" ht="12.75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>
      <c r="A59" s="16" t="s">
        <v>11</v>
      </c>
      <c r="B59" s="16">
        <v>5</v>
      </c>
      <c r="C59" s="162" t="s">
        <v>245</v>
      </c>
      <c r="D59" s="23" t="s">
        <v>97</v>
      </c>
      <c r="E59" s="18">
        <v>5</v>
      </c>
      <c r="F59" s="18">
        <v>5</v>
      </c>
      <c r="G59" s="18">
        <f t="shared" si="0"/>
        <v>10</v>
      </c>
      <c r="H59" s="18">
        <v>2</v>
      </c>
      <c r="I59" s="18" t="s">
        <v>10</v>
      </c>
      <c r="J59" s="120"/>
      <c r="K59" s="54"/>
    </row>
    <row r="60" spans="1:11" s="11" customFormat="1" ht="12.75">
      <c r="A60" s="16" t="s">
        <v>11</v>
      </c>
      <c r="B60" s="16">
        <v>6</v>
      </c>
      <c r="C60" s="162" t="s">
        <v>246</v>
      </c>
      <c r="D60" s="23" t="s">
        <v>209</v>
      </c>
      <c r="E60" s="18">
        <v>10</v>
      </c>
      <c r="F60" s="18">
        <v>0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>
      <c r="A61" s="19"/>
      <c r="B61" s="19"/>
      <c r="C61" s="155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12.75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" t="s">
        <v>99</v>
      </c>
    </row>
    <row r="64" spans="1:11" s="11" customFormat="1" ht="12.7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3.5" thickBot="1">
      <c r="A69" s="31"/>
      <c r="B69" s="31"/>
      <c r="C69" s="107"/>
      <c r="D69" s="24" t="s">
        <v>109</v>
      </c>
      <c r="E69" s="82">
        <f>E68+E64+E61+E56+E49+E44+E38+E29+E26+E17+E11</f>
        <v>290</v>
      </c>
      <c r="F69" s="82">
        <f>F68+F64+F61+F56+F49+F44+F38+F29+F26+F17+F11</f>
        <v>390</v>
      </c>
      <c r="G69" s="82">
        <f>SUM(E69:F69)</f>
        <v>680</v>
      </c>
      <c r="H69" s="83">
        <f>H11+H17+H26+H29+H38+H44+H49+H56+H61+H64+H68</f>
        <v>136</v>
      </c>
      <c r="I69" s="83"/>
      <c r="J69" s="125"/>
      <c r="K69" s="81"/>
    </row>
    <row r="70" spans="1:11" s="11" customFormat="1" ht="13.5" thickBot="1">
      <c r="A70" s="77"/>
      <c r="B70" s="77"/>
      <c r="C70" s="108"/>
      <c r="D70" s="84" t="s">
        <v>164</v>
      </c>
      <c r="E70" s="166" t="s">
        <v>111</v>
      </c>
      <c r="F70" s="167"/>
      <c r="G70" s="167"/>
      <c r="H70" s="167"/>
      <c r="I70" s="167"/>
      <c r="J70" s="167"/>
      <c r="K70" s="168"/>
    </row>
    <row r="71" spans="1:11" s="11" customFormat="1" ht="12.75">
      <c r="A71" s="68" t="s">
        <v>11</v>
      </c>
      <c r="B71" s="68">
        <v>5</v>
      </c>
      <c r="C71" s="157" t="s">
        <v>249</v>
      </c>
      <c r="D71" s="69" t="s">
        <v>110</v>
      </c>
      <c r="E71" s="73">
        <v>0</v>
      </c>
      <c r="F71" s="73">
        <v>20</v>
      </c>
      <c r="G71" s="73">
        <f t="shared" si="0"/>
        <v>20</v>
      </c>
      <c r="H71" s="73">
        <v>6</v>
      </c>
      <c r="I71" s="73" t="s">
        <v>12</v>
      </c>
      <c r="J71" s="126"/>
      <c r="K71" s="74"/>
    </row>
    <row r="72" spans="1:11" s="11" customFormat="1" ht="12.75">
      <c r="A72" s="67" t="s">
        <v>11</v>
      </c>
      <c r="B72" s="67">
        <v>6</v>
      </c>
      <c r="C72" s="163" t="s">
        <v>250</v>
      </c>
      <c r="D72" s="70" t="s">
        <v>112</v>
      </c>
      <c r="E72" s="75">
        <v>0</v>
      </c>
      <c r="F72" s="75">
        <v>20</v>
      </c>
      <c r="G72" s="75">
        <f t="shared" si="0"/>
        <v>20</v>
      </c>
      <c r="H72" s="75">
        <v>7</v>
      </c>
      <c r="I72" s="75" t="s">
        <v>12</v>
      </c>
      <c r="J72" s="157" t="s">
        <v>249</v>
      </c>
      <c r="K72" s="76" t="s">
        <v>110</v>
      </c>
    </row>
    <row r="73" spans="1:11" s="11" customFormat="1" ht="12.75">
      <c r="A73" s="19"/>
      <c r="B73" s="19"/>
      <c r="C73" s="156"/>
      <c r="D73" s="24" t="s">
        <v>113</v>
      </c>
      <c r="E73" s="21">
        <f>SUM(E71:E72)</f>
        <v>0</v>
      </c>
      <c r="F73" s="21">
        <v>40</v>
      </c>
      <c r="G73" s="21">
        <v>40</v>
      </c>
      <c r="H73" s="21">
        <v>13</v>
      </c>
      <c r="I73" s="21"/>
      <c r="J73" s="121"/>
      <c r="K73" s="55"/>
    </row>
    <row r="74" spans="1:11" s="11" customFormat="1" ht="12.75">
      <c r="A74" s="68" t="s">
        <v>18</v>
      </c>
      <c r="B74" s="68">
        <v>7</v>
      </c>
      <c r="C74" s="157" t="s">
        <v>251</v>
      </c>
      <c r="D74" s="69" t="s">
        <v>114</v>
      </c>
      <c r="E74" s="73">
        <v>0</v>
      </c>
      <c r="F74" s="73">
        <v>20</v>
      </c>
      <c r="G74" s="73">
        <f t="shared" si="0"/>
        <v>20</v>
      </c>
      <c r="H74" s="73">
        <v>6</v>
      </c>
      <c r="I74" s="73" t="s">
        <v>12</v>
      </c>
      <c r="J74" s="163" t="s">
        <v>250</v>
      </c>
      <c r="K74" s="74" t="s">
        <v>112</v>
      </c>
    </row>
    <row r="75" spans="1:11" s="11" customFormat="1" ht="12.75">
      <c r="A75" s="67" t="s">
        <v>18</v>
      </c>
      <c r="B75" s="67">
        <v>8</v>
      </c>
      <c r="C75" s="163" t="s">
        <v>252</v>
      </c>
      <c r="D75" s="70" t="s">
        <v>115</v>
      </c>
      <c r="E75" s="75">
        <v>0</v>
      </c>
      <c r="F75" s="75">
        <v>20</v>
      </c>
      <c r="G75" s="75">
        <f aca="true" t="shared" si="2" ref="G75:G93">SUM(E75:F75)</f>
        <v>20</v>
      </c>
      <c r="H75" s="75">
        <v>7</v>
      </c>
      <c r="I75" s="75" t="s">
        <v>12</v>
      </c>
      <c r="J75" s="157" t="s">
        <v>251</v>
      </c>
      <c r="K75" s="76" t="s">
        <v>114</v>
      </c>
    </row>
    <row r="76" spans="1:11" s="11" customFormat="1" ht="12.75">
      <c r="A76" s="19"/>
      <c r="B76" s="19"/>
      <c r="C76" s="104"/>
      <c r="D76" s="24" t="s">
        <v>116</v>
      </c>
      <c r="E76" s="21">
        <f>SUM(E74:E75)</f>
        <v>0</v>
      </c>
      <c r="F76" s="21">
        <f>SUM(F74:F75)</f>
        <v>40</v>
      </c>
      <c r="G76" s="21">
        <f t="shared" si="2"/>
        <v>40</v>
      </c>
      <c r="H76" s="21">
        <f>SUM(H74:H75)</f>
        <v>13</v>
      </c>
      <c r="I76" s="21"/>
      <c r="J76" s="121"/>
      <c r="K76" s="55"/>
    </row>
    <row r="77" spans="1:11" s="11" customFormat="1" ht="12.75">
      <c r="A77" s="68" t="s">
        <v>11</v>
      </c>
      <c r="B77" s="68">
        <v>6</v>
      </c>
      <c r="C77" s="110" t="s">
        <v>117</v>
      </c>
      <c r="D77" s="71" t="s">
        <v>118</v>
      </c>
      <c r="E77" s="73">
        <v>0</v>
      </c>
      <c r="F77" s="73">
        <v>20</v>
      </c>
      <c r="G77" s="73">
        <f t="shared" si="2"/>
        <v>20</v>
      </c>
      <c r="H77" s="73">
        <v>6</v>
      </c>
      <c r="I77" s="73" t="s">
        <v>12</v>
      </c>
      <c r="J77" s="126"/>
      <c r="K77" s="74"/>
    </row>
    <row r="78" spans="1:11" s="11" customFormat="1" ht="12.75">
      <c r="A78" s="67" t="s">
        <v>18</v>
      </c>
      <c r="B78" s="67">
        <v>7</v>
      </c>
      <c r="C78" s="109" t="s">
        <v>119</v>
      </c>
      <c r="D78" s="72" t="s">
        <v>120</v>
      </c>
      <c r="E78" s="75">
        <v>0</v>
      </c>
      <c r="F78" s="75">
        <v>20</v>
      </c>
      <c r="G78" s="75">
        <f t="shared" si="2"/>
        <v>20</v>
      </c>
      <c r="H78" s="75">
        <v>7</v>
      </c>
      <c r="I78" s="75" t="s">
        <v>12</v>
      </c>
      <c r="J78" s="127" t="s">
        <v>117</v>
      </c>
      <c r="K78" s="76" t="s">
        <v>118</v>
      </c>
    </row>
    <row r="79" spans="1:11" s="11" customFormat="1" ht="12.75">
      <c r="A79" s="19"/>
      <c r="B79" s="19"/>
      <c r="C79" s="104"/>
      <c r="D79" s="24" t="s">
        <v>121</v>
      </c>
      <c r="E79" s="21">
        <f>SUM(E77:E78)</f>
        <v>0</v>
      </c>
      <c r="F79" s="21">
        <f>SUM(F77:F78)</f>
        <v>40</v>
      </c>
      <c r="G79" s="21">
        <f t="shared" si="2"/>
        <v>40</v>
      </c>
      <c r="H79" s="21">
        <f>SUM(H77:H78)</f>
        <v>13</v>
      </c>
      <c r="I79" s="21"/>
      <c r="J79" s="121"/>
      <c r="K79" s="55"/>
    </row>
    <row r="80" spans="1:11" s="11" customFormat="1" ht="12.75">
      <c r="A80" s="68" t="s">
        <v>11</v>
      </c>
      <c r="B80" s="68">
        <v>6</v>
      </c>
      <c r="C80" s="110" t="s">
        <v>122</v>
      </c>
      <c r="D80" s="71" t="s">
        <v>123</v>
      </c>
      <c r="E80" s="73">
        <v>0</v>
      </c>
      <c r="F80" s="73">
        <v>20</v>
      </c>
      <c r="G80" s="73">
        <f t="shared" si="2"/>
        <v>20</v>
      </c>
      <c r="H80" s="73">
        <v>6</v>
      </c>
      <c r="I80" s="73" t="s">
        <v>12</v>
      </c>
      <c r="J80" s="126"/>
      <c r="K80" s="74"/>
    </row>
    <row r="81" spans="1:11" s="11" customFormat="1" ht="12.75">
      <c r="A81" s="67" t="s">
        <v>18</v>
      </c>
      <c r="B81" s="67">
        <v>7</v>
      </c>
      <c r="C81" s="109" t="s">
        <v>124</v>
      </c>
      <c r="D81" s="72" t="s">
        <v>125</v>
      </c>
      <c r="E81" s="75">
        <v>0</v>
      </c>
      <c r="F81" s="75">
        <v>20</v>
      </c>
      <c r="G81" s="75">
        <f t="shared" si="2"/>
        <v>20</v>
      </c>
      <c r="H81" s="75">
        <v>7</v>
      </c>
      <c r="I81" s="75" t="s">
        <v>12</v>
      </c>
      <c r="J81" s="127" t="s">
        <v>122</v>
      </c>
      <c r="K81" s="76" t="s">
        <v>123</v>
      </c>
    </row>
    <row r="82" spans="1:11" s="11" customFormat="1" ht="12.75">
      <c r="A82" s="19"/>
      <c r="B82" s="19"/>
      <c r="C82" s="104"/>
      <c r="D82" s="24" t="s">
        <v>126</v>
      </c>
      <c r="E82" s="21">
        <f>SUM(E80:E81)</f>
        <v>0</v>
      </c>
      <c r="F82" s="21">
        <f>SUM(F80:F81)</f>
        <v>40</v>
      </c>
      <c r="G82" s="21">
        <f t="shared" si="2"/>
        <v>40</v>
      </c>
      <c r="H82" s="21">
        <f>SUM(H80:H81)</f>
        <v>13</v>
      </c>
      <c r="I82" s="21"/>
      <c r="J82" s="121"/>
      <c r="K82" s="55"/>
    </row>
    <row r="83" spans="1:11" s="11" customFormat="1" ht="12.75">
      <c r="A83" s="68" t="s">
        <v>11</v>
      </c>
      <c r="B83" s="68">
        <v>6</v>
      </c>
      <c r="C83" s="110" t="s">
        <v>127</v>
      </c>
      <c r="D83" s="71" t="s">
        <v>128</v>
      </c>
      <c r="E83" s="73">
        <v>0</v>
      </c>
      <c r="F83" s="73">
        <v>20</v>
      </c>
      <c r="G83" s="73">
        <f t="shared" si="2"/>
        <v>20</v>
      </c>
      <c r="H83" s="73">
        <v>6</v>
      </c>
      <c r="I83" s="73" t="s">
        <v>12</v>
      </c>
      <c r="J83" s="126"/>
      <c r="K83" s="74"/>
    </row>
    <row r="84" spans="1:11" s="11" customFormat="1" ht="12.75">
      <c r="A84" s="67" t="s">
        <v>18</v>
      </c>
      <c r="B84" s="67">
        <v>7</v>
      </c>
      <c r="C84" s="109" t="s">
        <v>129</v>
      </c>
      <c r="D84" s="72" t="s">
        <v>130</v>
      </c>
      <c r="E84" s="75">
        <v>0</v>
      </c>
      <c r="F84" s="75">
        <v>20</v>
      </c>
      <c r="G84" s="75">
        <f t="shared" si="2"/>
        <v>20</v>
      </c>
      <c r="H84" s="75">
        <v>7</v>
      </c>
      <c r="I84" s="75" t="s">
        <v>12</v>
      </c>
      <c r="J84" s="127" t="s">
        <v>127</v>
      </c>
      <c r="K84" s="76" t="s">
        <v>131</v>
      </c>
    </row>
    <row r="85" spans="1:11" s="11" customFormat="1" ht="12.75">
      <c r="A85" s="19"/>
      <c r="B85" s="19"/>
      <c r="C85" s="104"/>
      <c r="D85" s="24" t="s">
        <v>132</v>
      </c>
      <c r="E85" s="21">
        <f>SUM(E83:E84)</f>
        <v>0</v>
      </c>
      <c r="F85" s="21">
        <f>SUM(F83:F84)</f>
        <v>40</v>
      </c>
      <c r="G85" s="21">
        <f t="shared" si="2"/>
        <v>40</v>
      </c>
      <c r="H85" s="21">
        <f>SUM(H83:H84)</f>
        <v>13</v>
      </c>
      <c r="I85" s="21"/>
      <c r="J85" s="121"/>
      <c r="K85" s="55"/>
    </row>
    <row r="86" spans="1:11" s="11" customFormat="1" ht="12.75">
      <c r="A86" s="68" t="s">
        <v>11</v>
      </c>
      <c r="B86" s="68">
        <v>6</v>
      </c>
      <c r="C86" s="110" t="s">
        <v>133</v>
      </c>
      <c r="D86" s="71" t="s">
        <v>134</v>
      </c>
      <c r="E86" s="73">
        <v>0</v>
      </c>
      <c r="F86" s="73">
        <v>20</v>
      </c>
      <c r="G86" s="73">
        <f t="shared" si="2"/>
        <v>20</v>
      </c>
      <c r="H86" s="73">
        <v>6</v>
      </c>
      <c r="I86" s="73" t="s">
        <v>12</v>
      </c>
      <c r="J86" s="126"/>
      <c r="K86" s="74"/>
    </row>
    <row r="87" spans="1:11" s="11" customFormat="1" ht="12.75">
      <c r="A87" s="67" t="s">
        <v>18</v>
      </c>
      <c r="B87" s="67">
        <v>7</v>
      </c>
      <c r="C87" s="109" t="s">
        <v>135</v>
      </c>
      <c r="D87" s="72" t="s">
        <v>136</v>
      </c>
      <c r="E87" s="75">
        <v>0</v>
      </c>
      <c r="F87" s="75">
        <v>20</v>
      </c>
      <c r="G87" s="75">
        <f t="shared" si="2"/>
        <v>20</v>
      </c>
      <c r="H87" s="75">
        <v>7</v>
      </c>
      <c r="I87" s="75" t="s">
        <v>12</v>
      </c>
      <c r="J87" s="127" t="s">
        <v>133</v>
      </c>
      <c r="K87" s="76" t="s">
        <v>134</v>
      </c>
    </row>
    <row r="88" spans="1:11" s="11" customFormat="1" ht="12.75">
      <c r="A88" s="19"/>
      <c r="B88" s="19"/>
      <c r="C88" s="104"/>
      <c r="D88" s="24" t="s">
        <v>137</v>
      </c>
      <c r="E88" s="21">
        <f>SUM(E86:E87)</f>
        <v>0</v>
      </c>
      <c r="F88" s="21">
        <f>SUM(F86:F87)</f>
        <v>40</v>
      </c>
      <c r="G88" s="21">
        <f t="shared" si="2"/>
        <v>40</v>
      </c>
      <c r="H88" s="21">
        <f>SUM(H86:H87)</f>
        <v>13</v>
      </c>
      <c r="I88" s="21"/>
      <c r="J88" s="121"/>
      <c r="K88" s="55"/>
    </row>
    <row r="89" spans="1:11" s="11" customFormat="1" ht="12.75">
      <c r="A89" s="68" t="s">
        <v>11</v>
      </c>
      <c r="B89" s="68">
        <v>6</v>
      </c>
      <c r="C89" s="110" t="s">
        <v>138</v>
      </c>
      <c r="D89" s="71" t="s">
        <v>139</v>
      </c>
      <c r="E89" s="73">
        <v>0</v>
      </c>
      <c r="F89" s="73">
        <v>20</v>
      </c>
      <c r="G89" s="73">
        <f t="shared" si="2"/>
        <v>20</v>
      </c>
      <c r="H89" s="73">
        <v>6</v>
      </c>
      <c r="I89" s="73" t="s">
        <v>12</v>
      </c>
      <c r="J89" s="126"/>
      <c r="K89" s="74"/>
    </row>
    <row r="90" spans="1:11" s="11" customFormat="1" ht="12.75">
      <c r="A90" s="67" t="s">
        <v>18</v>
      </c>
      <c r="B90" s="67">
        <v>7</v>
      </c>
      <c r="C90" s="109" t="s">
        <v>140</v>
      </c>
      <c r="D90" s="72" t="s">
        <v>141</v>
      </c>
      <c r="E90" s="75">
        <v>0</v>
      </c>
      <c r="F90" s="75">
        <v>20</v>
      </c>
      <c r="G90" s="75">
        <f t="shared" si="2"/>
        <v>20</v>
      </c>
      <c r="H90" s="75">
        <v>7</v>
      </c>
      <c r="I90" s="75" t="s">
        <v>12</v>
      </c>
      <c r="J90" s="127" t="s">
        <v>138</v>
      </c>
      <c r="K90" s="76" t="s">
        <v>139</v>
      </c>
    </row>
    <row r="91" spans="1:11" s="11" customFormat="1" ht="12.75">
      <c r="A91" s="19"/>
      <c r="B91" s="19"/>
      <c r="C91" s="104"/>
      <c r="D91" s="24" t="s">
        <v>142</v>
      </c>
      <c r="E91" s="21">
        <f>SUM(E89:E90)</f>
        <v>0</v>
      </c>
      <c r="F91" s="21">
        <f>SUM(F89:F90)</f>
        <v>40</v>
      </c>
      <c r="G91" s="21">
        <f t="shared" si="2"/>
        <v>40</v>
      </c>
      <c r="H91" s="21">
        <f>SUM(H89:H90)</f>
        <v>13</v>
      </c>
      <c r="I91" s="21"/>
      <c r="J91" s="121"/>
      <c r="K91" s="55"/>
    </row>
    <row r="92" spans="1:11" s="11" customFormat="1" ht="12.75">
      <c r="A92" s="68" t="s">
        <v>11</v>
      </c>
      <c r="B92" s="68">
        <v>6</v>
      </c>
      <c r="C92" s="110" t="s">
        <v>143</v>
      </c>
      <c r="D92" s="71" t="s">
        <v>213</v>
      </c>
      <c r="E92" s="73">
        <v>0</v>
      </c>
      <c r="F92" s="73">
        <v>20</v>
      </c>
      <c r="G92" s="73">
        <f t="shared" si="2"/>
        <v>20</v>
      </c>
      <c r="H92" s="73">
        <v>6</v>
      </c>
      <c r="I92" s="73" t="s">
        <v>12</v>
      </c>
      <c r="J92" s="126"/>
      <c r="K92" s="74"/>
    </row>
    <row r="93" spans="1:11" s="11" customFormat="1" ht="12.75">
      <c r="A93" s="67" t="s">
        <v>18</v>
      </c>
      <c r="B93" s="67">
        <v>7</v>
      </c>
      <c r="C93" s="109" t="s">
        <v>144</v>
      </c>
      <c r="D93" s="72" t="s">
        <v>212</v>
      </c>
      <c r="E93" s="75">
        <v>0</v>
      </c>
      <c r="F93" s="75">
        <v>20</v>
      </c>
      <c r="G93" s="75">
        <f t="shared" si="2"/>
        <v>20</v>
      </c>
      <c r="H93" s="75">
        <v>7</v>
      </c>
      <c r="I93" s="75" t="s">
        <v>12</v>
      </c>
      <c r="J93" s="127" t="s">
        <v>143</v>
      </c>
      <c r="K93" s="76" t="s">
        <v>213</v>
      </c>
    </row>
    <row r="94" spans="1:11" s="11" customFormat="1" ht="12.75">
      <c r="A94" s="19"/>
      <c r="B94" s="19"/>
      <c r="C94" s="104"/>
      <c r="D94" s="30" t="s">
        <v>216</v>
      </c>
      <c r="E94" s="21">
        <f>SUM(E91:E92)</f>
        <v>0</v>
      </c>
      <c r="F94" s="21">
        <f>SUM(F92:F93)</f>
        <v>40</v>
      </c>
      <c r="G94" s="21">
        <f>SUM(E94:F94)</f>
        <v>40</v>
      </c>
      <c r="H94" s="21">
        <f>SUM(H92:H93)</f>
        <v>13</v>
      </c>
      <c r="I94" s="21"/>
      <c r="J94" s="121"/>
      <c r="K94" s="55"/>
    </row>
    <row r="95" spans="1:11" s="11" customFormat="1" ht="12.75">
      <c r="A95" s="33" t="s">
        <v>18</v>
      </c>
      <c r="B95" s="33">
        <v>8</v>
      </c>
      <c r="C95" s="111" t="s">
        <v>145</v>
      </c>
      <c r="D95" s="34" t="s">
        <v>146</v>
      </c>
      <c r="E95" s="35"/>
      <c r="F95" s="35"/>
      <c r="G95" s="35"/>
      <c r="H95" s="35">
        <v>15</v>
      </c>
      <c r="I95" s="35"/>
      <c r="J95" s="128"/>
      <c r="K95" s="61"/>
    </row>
    <row r="96" spans="1:11" s="11" customFormat="1" ht="12.75">
      <c r="A96" s="19"/>
      <c r="B96" s="19"/>
      <c r="C96" s="104"/>
      <c r="D96" s="24" t="s">
        <v>162</v>
      </c>
      <c r="E96" s="21"/>
      <c r="F96" s="21"/>
      <c r="G96" s="21"/>
      <c r="H96" s="21">
        <v>23</v>
      </c>
      <c r="I96" s="21"/>
      <c r="J96" s="121"/>
      <c r="K96" s="55"/>
    </row>
    <row r="97" spans="1:11" s="11" customFormat="1" ht="12.75">
      <c r="A97" s="19"/>
      <c r="B97" s="19"/>
      <c r="C97" s="104"/>
      <c r="D97" s="66" t="s">
        <v>147</v>
      </c>
      <c r="E97" s="21">
        <f>SUM(E92:E93)</f>
        <v>0</v>
      </c>
      <c r="F97" s="21">
        <v>0</v>
      </c>
      <c r="G97" s="21">
        <v>0</v>
      </c>
      <c r="H97" s="21">
        <v>12</v>
      </c>
      <c r="I97" s="21"/>
      <c r="J97" s="121"/>
      <c r="K97" s="55"/>
    </row>
    <row r="98" spans="1:11" s="36" customFormat="1" ht="25.5">
      <c r="A98" s="90" t="s">
        <v>15</v>
      </c>
      <c r="B98" s="90">
        <v>2</v>
      </c>
      <c r="C98" s="130" t="s">
        <v>221</v>
      </c>
      <c r="D98" s="135" t="s">
        <v>156</v>
      </c>
      <c r="E98" s="87">
        <v>0</v>
      </c>
      <c r="F98" s="87">
        <v>20</v>
      </c>
      <c r="G98" s="87">
        <v>20</v>
      </c>
      <c r="H98" s="87">
        <v>3</v>
      </c>
      <c r="I98" s="87" t="s">
        <v>12</v>
      </c>
      <c r="J98" s="129" t="s">
        <v>47</v>
      </c>
      <c r="K98" s="136" t="s">
        <v>48</v>
      </c>
    </row>
    <row r="99" spans="1:11" s="36" customFormat="1" ht="12.75">
      <c r="A99" s="88" t="s">
        <v>9</v>
      </c>
      <c r="B99" s="88">
        <v>4</v>
      </c>
      <c r="C99" s="129" t="s">
        <v>222</v>
      </c>
      <c r="D99" s="137" t="s">
        <v>157</v>
      </c>
      <c r="E99" s="89">
        <v>0</v>
      </c>
      <c r="F99" s="89">
        <v>40</v>
      </c>
      <c r="G99" s="89">
        <v>40</v>
      </c>
      <c r="H99" s="89">
        <v>6</v>
      </c>
      <c r="I99" s="89" t="s">
        <v>12</v>
      </c>
      <c r="J99" s="130"/>
      <c r="K99" s="91"/>
    </row>
    <row r="100" spans="1:11" s="36" customFormat="1" ht="12.75">
      <c r="A100" s="88" t="s">
        <v>11</v>
      </c>
      <c r="B100" s="88">
        <v>6</v>
      </c>
      <c r="C100" s="129" t="s">
        <v>223</v>
      </c>
      <c r="D100" s="137" t="s">
        <v>151</v>
      </c>
      <c r="E100" s="89">
        <v>0</v>
      </c>
      <c r="F100" s="89">
        <v>40</v>
      </c>
      <c r="G100" s="89">
        <f aca="true" t="shared" si="3" ref="G100:G105">SUM(E100:F100)</f>
        <v>40</v>
      </c>
      <c r="H100" s="89">
        <v>6</v>
      </c>
      <c r="I100" s="89" t="s">
        <v>12</v>
      </c>
      <c r="J100" s="129"/>
      <c r="K100" s="91"/>
    </row>
    <row r="101" spans="1:11" s="36" customFormat="1" ht="12.75">
      <c r="A101" s="88" t="s">
        <v>18</v>
      </c>
      <c r="B101" s="88">
        <v>8</v>
      </c>
      <c r="C101" s="129" t="s">
        <v>224</v>
      </c>
      <c r="D101" s="135" t="s">
        <v>152</v>
      </c>
      <c r="E101" s="89">
        <v>0</v>
      </c>
      <c r="F101" s="89">
        <v>60</v>
      </c>
      <c r="G101" s="89">
        <f t="shared" si="3"/>
        <v>60</v>
      </c>
      <c r="H101" s="89">
        <v>12</v>
      </c>
      <c r="I101" s="89" t="s">
        <v>12</v>
      </c>
      <c r="J101" s="129"/>
      <c r="K101" s="91"/>
    </row>
    <row r="102" spans="1:11" s="36" customFormat="1" ht="29.25" customHeight="1">
      <c r="A102" s="88" t="s">
        <v>9</v>
      </c>
      <c r="B102" s="88">
        <v>3</v>
      </c>
      <c r="C102" s="129" t="s">
        <v>225</v>
      </c>
      <c r="D102" s="137" t="s">
        <v>153</v>
      </c>
      <c r="E102" s="89">
        <v>0</v>
      </c>
      <c r="F102" s="89">
        <v>20</v>
      </c>
      <c r="G102" s="89">
        <f t="shared" si="3"/>
        <v>20</v>
      </c>
      <c r="H102" s="89">
        <v>3</v>
      </c>
      <c r="I102" s="89" t="s">
        <v>12</v>
      </c>
      <c r="J102" s="131"/>
      <c r="K102" s="91"/>
    </row>
    <row r="103" spans="1:11" s="36" customFormat="1" ht="25.5">
      <c r="A103" s="88" t="s">
        <v>11</v>
      </c>
      <c r="B103" s="88">
        <v>5</v>
      </c>
      <c r="C103" s="129" t="s">
        <v>226</v>
      </c>
      <c r="D103" s="137" t="s">
        <v>154</v>
      </c>
      <c r="E103" s="89">
        <v>0</v>
      </c>
      <c r="F103" s="89">
        <v>30</v>
      </c>
      <c r="G103" s="89">
        <f t="shared" si="3"/>
        <v>30</v>
      </c>
      <c r="H103" s="89">
        <v>4</v>
      </c>
      <c r="I103" s="89" t="s">
        <v>12</v>
      </c>
      <c r="J103" s="129"/>
      <c r="K103" s="91"/>
    </row>
    <row r="104" spans="1:11" s="36" customFormat="1" ht="30.75" customHeight="1">
      <c r="A104" s="88" t="s">
        <v>18</v>
      </c>
      <c r="B104" s="88">
        <v>7</v>
      </c>
      <c r="C104" s="129" t="s">
        <v>227</v>
      </c>
      <c r="D104" s="135" t="s">
        <v>155</v>
      </c>
      <c r="E104" s="89">
        <v>0</v>
      </c>
      <c r="F104" s="89">
        <v>30</v>
      </c>
      <c r="G104" s="89">
        <f t="shared" si="3"/>
        <v>30</v>
      </c>
      <c r="H104" s="89">
        <v>4</v>
      </c>
      <c r="I104" s="89" t="s">
        <v>12</v>
      </c>
      <c r="J104" s="129"/>
      <c r="K104" s="91"/>
    </row>
    <row r="105" spans="1:11" s="36" customFormat="1" ht="12.75">
      <c r="A105" s="92" t="s">
        <v>18</v>
      </c>
      <c r="B105" s="92">
        <v>8</v>
      </c>
      <c r="C105" s="112" t="s">
        <v>148</v>
      </c>
      <c r="D105" s="93" t="s">
        <v>149</v>
      </c>
      <c r="E105" s="92">
        <v>0</v>
      </c>
      <c r="F105" s="92">
        <v>3</v>
      </c>
      <c r="G105" s="92">
        <f t="shared" si="3"/>
        <v>3</v>
      </c>
      <c r="H105" s="94">
        <v>3</v>
      </c>
      <c r="I105" s="94" t="s">
        <v>10</v>
      </c>
      <c r="J105" s="132"/>
      <c r="K105" s="95"/>
    </row>
    <row r="106" spans="1:11" ht="12.75">
      <c r="A106" s="19"/>
      <c r="B106" s="19"/>
      <c r="C106" s="104"/>
      <c r="D106" s="24" t="s">
        <v>150</v>
      </c>
      <c r="E106" s="21"/>
      <c r="F106" s="21"/>
      <c r="G106" s="21"/>
      <c r="H106" s="21">
        <v>41</v>
      </c>
      <c r="I106" s="21"/>
      <c r="J106" s="121"/>
      <c r="K106" s="55"/>
    </row>
    <row r="107" spans="1:11" ht="13.5" thickBot="1">
      <c r="A107" s="165"/>
      <c r="B107" s="165"/>
      <c r="C107" s="113"/>
      <c r="D107" s="62" t="s">
        <v>13</v>
      </c>
      <c r="E107" s="64">
        <f>E69</f>
        <v>290</v>
      </c>
      <c r="F107" s="64">
        <f>F69+40</f>
        <v>430</v>
      </c>
      <c r="G107" s="64">
        <f>F107+E107</f>
        <v>720</v>
      </c>
      <c r="H107" s="63">
        <f>H69+H94+H95+H96+H97+H106</f>
        <v>240</v>
      </c>
      <c r="I107" s="63"/>
      <c r="J107" s="133"/>
      <c r="K107" s="65"/>
    </row>
    <row r="108" spans="1:10" ht="12">
      <c r="A108" s="36"/>
      <c r="B108" s="11"/>
      <c r="C108" s="114"/>
      <c r="D108" s="11"/>
      <c r="E108" s="37"/>
      <c r="F108" s="37"/>
      <c r="G108" s="37"/>
      <c r="H108" s="37"/>
      <c r="I108" s="38"/>
      <c r="J108" s="39"/>
    </row>
    <row r="109" spans="1:10" ht="12">
      <c r="A109" s="36"/>
      <c r="B109" s="11"/>
      <c r="C109" s="114"/>
      <c r="D109" s="11"/>
      <c r="E109" s="37"/>
      <c r="F109" s="37"/>
      <c r="G109" s="37"/>
      <c r="H109" s="37"/>
      <c r="I109" s="38"/>
      <c r="J109" s="39"/>
    </row>
    <row r="110" spans="1:10" ht="12">
      <c r="A110" s="36"/>
      <c r="B110" s="11"/>
      <c r="C110" s="114"/>
      <c r="D110" s="11"/>
      <c r="E110" s="37"/>
      <c r="F110" s="37"/>
      <c r="G110" s="37"/>
      <c r="H110" s="37"/>
      <c r="I110" s="38"/>
      <c r="J110" s="39"/>
    </row>
    <row r="111" spans="1:10" ht="12">
      <c r="A111" s="36"/>
      <c r="B111" s="11"/>
      <c r="C111" s="114"/>
      <c r="D111" s="11"/>
      <c r="E111" s="37"/>
      <c r="F111" s="37"/>
      <c r="G111" s="37"/>
      <c r="H111" s="37"/>
      <c r="I111" s="38"/>
      <c r="J111" s="39"/>
    </row>
    <row r="112" spans="1:10" ht="12">
      <c r="A112" s="36"/>
      <c r="B112" s="11"/>
      <c r="C112" s="114"/>
      <c r="D112" s="11"/>
      <c r="E112" s="37"/>
      <c r="F112" s="37"/>
      <c r="G112" s="37"/>
      <c r="H112" s="37"/>
      <c r="I112" s="38"/>
      <c r="J112" s="39"/>
    </row>
    <row r="113" spans="1:10" ht="12">
      <c r="A113" s="36"/>
      <c r="B113" s="11"/>
      <c r="C113" s="114"/>
      <c r="D113" s="11"/>
      <c r="E113" s="37"/>
      <c r="F113" s="37"/>
      <c r="G113" s="37"/>
      <c r="H113" s="37"/>
      <c r="I113" s="38"/>
      <c r="J113" s="39"/>
    </row>
    <row r="114" spans="1:10" ht="12">
      <c r="A114" s="36"/>
      <c r="B114" s="11"/>
      <c r="C114" s="114"/>
      <c r="D114" s="11"/>
      <c r="E114" s="37"/>
      <c r="F114" s="37"/>
      <c r="G114" s="37"/>
      <c r="H114" s="37"/>
      <c r="I114" s="38"/>
      <c r="J114" s="39"/>
    </row>
    <row r="115" spans="1:10" ht="12">
      <c r="A115" s="36"/>
      <c r="B115" s="11"/>
      <c r="C115" s="114"/>
      <c r="D115" s="11"/>
      <c r="E115" s="37"/>
      <c r="F115" s="37"/>
      <c r="G115" s="37"/>
      <c r="H115" s="37"/>
      <c r="I115" s="38"/>
      <c r="J115" s="39"/>
    </row>
    <row r="116" spans="1:10" ht="12">
      <c r="A116" s="36"/>
      <c r="B116" s="11"/>
      <c r="C116" s="114"/>
      <c r="D116" s="11"/>
      <c r="E116" s="37"/>
      <c r="F116" s="37"/>
      <c r="G116" s="37"/>
      <c r="H116" s="37"/>
      <c r="I116" s="38"/>
      <c r="J116" s="39"/>
    </row>
    <row r="117" spans="1:10" ht="12">
      <c r="A117" s="36"/>
      <c r="B117" s="11"/>
      <c r="C117" s="114"/>
      <c r="D117" s="11"/>
      <c r="E117" s="37"/>
      <c r="F117" s="37"/>
      <c r="G117" s="37"/>
      <c r="H117" s="37"/>
      <c r="I117" s="38"/>
      <c r="J117" s="39"/>
    </row>
    <row r="118" spans="1:10" ht="12">
      <c r="A118" s="36"/>
      <c r="B118" s="11"/>
      <c r="C118" s="114"/>
      <c r="D118" s="11"/>
      <c r="E118" s="37"/>
      <c r="F118" s="37"/>
      <c r="G118" s="37"/>
      <c r="H118" s="37"/>
      <c r="I118" s="38"/>
      <c r="J118" s="39"/>
    </row>
    <row r="119" spans="1:10" ht="12">
      <c r="A119" s="36"/>
      <c r="B119" s="11"/>
      <c r="C119" s="114"/>
      <c r="D119" s="11"/>
      <c r="E119" s="37"/>
      <c r="F119" s="37"/>
      <c r="G119" s="37"/>
      <c r="H119" s="37"/>
      <c r="I119" s="38"/>
      <c r="J119" s="39"/>
    </row>
    <row r="120" spans="1:10" ht="12">
      <c r="A120" s="36"/>
      <c r="B120" s="11"/>
      <c r="C120" s="114"/>
      <c r="D120" s="11"/>
      <c r="E120" s="37"/>
      <c r="F120" s="37"/>
      <c r="G120" s="37"/>
      <c r="H120" s="37"/>
      <c r="I120" s="38"/>
      <c r="J120" s="39"/>
    </row>
    <row r="121" spans="1:10" ht="12">
      <c r="A121" s="36"/>
      <c r="B121" s="11"/>
      <c r="C121" s="114"/>
      <c r="D121" s="11"/>
      <c r="E121" s="37"/>
      <c r="F121" s="37"/>
      <c r="G121" s="37"/>
      <c r="H121" s="37"/>
      <c r="I121" s="38"/>
      <c r="J121" s="39"/>
    </row>
    <row r="122" spans="1:10" ht="12">
      <c r="A122" s="36"/>
      <c r="B122" s="11"/>
      <c r="C122" s="114"/>
      <c r="D122" s="11"/>
      <c r="E122" s="37"/>
      <c r="F122" s="37"/>
      <c r="G122" s="37"/>
      <c r="H122" s="37"/>
      <c r="I122" s="38"/>
      <c r="J122" s="39"/>
    </row>
    <row r="123" spans="1:10" ht="12">
      <c r="A123" s="36"/>
      <c r="B123" s="11"/>
      <c r="C123" s="114"/>
      <c r="D123" s="11"/>
      <c r="E123" s="37"/>
      <c r="F123" s="37"/>
      <c r="G123" s="37"/>
      <c r="H123" s="37"/>
      <c r="I123" s="38"/>
      <c r="J123" s="39"/>
    </row>
    <row r="124" spans="1:10" ht="12">
      <c r="A124" s="36"/>
      <c r="B124" s="11"/>
      <c r="C124" s="114"/>
      <c r="D124" s="11"/>
      <c r="E124" s="37"/>
      <c r="F124" s="37"/>
      <c r="G124" s="37"/>
      <c r="H124" s="37"/>
      <c r="I124" s="38"/>
      <c r="J124" s="39"/>
    </row>
    <row r="125" spans="1:10" ht="12">
      <c r="A125" s="36"/>
      <c r="B125" s="11"/>
      <c r="C125" s="114"/>
      <c r="D125" s="11"/>
      <c r="E125" s="37"/>
      <c r="F125" s="37"/>
      <c r="G125" s="37"/>
      <c r="H125" s="37"/>
      <c r="I125" s="38"/>
      <c r="J125" s="39"/>
    </row>
    <row r="126" spans="1:9" ht="12">
      <c r="A126" s="36"/>
      <c r="B126" s="11"/>
      <c r="C126" s="114"/>
      <c r="D126" s="11"/>
      <c r="E126" s="37"/>
      <c r="F126" s="37"/>
      <c r="G126" s="37"/>
      <c r="H126" s="37"/>
      <c r="I126" s="38"/>
    </row>
    <row r="127" spans="1:9" ht="12">
      <c r="A127" s="36"/>
      <c r="B127" s="11"/>
      <c r="C127" s="114"/>
      <c r="D127" s="11"/>
      <c r="E127" s="37"/>
      <c r="F127" s="37"/>
      <c r="G127" s="37"/>
      <c r="H127" s="37"/>
      <c r="I127" s="38"/>
    </row>
    <row r="128" spans="1:9" ht="12">
      <c r="A128" s="36"/>
      <c r="B128" s="11"/>
      <c r="C128" s="114"/>
      <c r="D128" s="11"/>
      <c r="E128" s="37"/>
      <c r="F128" s="37"/>
      <c r="G128" s="37"/>
      <c r="H128" s="37"/>
      <c r="I128" s="38"/>
    </row>
    <row r="129" spans="2:9" ht="12">
      <c r="B129" s="6"/>
      <c r="C129" s="115"/>
      <c r="D129" s="6"/>
      <c r="E129" s="42"/>
      <c r="F129" s="42"/>
      <c r="G129" s="42"/>
      <c r="H129" s="42"/>
      <c r="I129" s="43"/>
    </row>
    <row r="130" spans="2:9" ht="12">
      <c r="B130" s="6"/>
      <c r="C130" s="115"/>
      <c r="D130" s="6"/>
      <c r="E130" s="42"/>
      <c r="F130" s="42"/>
      <c r="G130" s="42"/>
      <c r="H130" s="42"/>
      <c r="I130" s="43"/>
    </row>
    <row r="131" spans="2:9" ht="12">
      <c r="B131" s="6"/>
      <c r="C131" s="115"/>
      <c r="D131" s="6"/>
      <c r="E131" s="42"/>
      <c r="F131" s="42"/>
      <c r="G131" s="42"/>
      <c r="H131" s="42"/>
      <c r="I131" s="43"/>
    </row>
    <row r="132" spans="2:9" ht="12">
      <c r="B132" s="6"/>
      <c r="C132" s="115"/>
      <c r="D132" s="6"/>
      <c r="E132" s="42"/>
      <c r="F132" s="42"/>
      <c r="G132" s="42"/>
      <c r="H132" s="42"/>
      <c r="I132" s="43"/>
    </row>
    <row r="133" spans="2:9" ht="12">
      <c r="B133" s="6"/>
      <c r="C133" s="115"/>
      <c r="D133" s="6"/>
      <c r="E133" s="42"/>
      <c r="F133" s="42"/>
      <c r="G133" s="42"/>
      <c r="H133" s="42"/>
      <c r="I133" s="43"/>
    </row>
    <row r="134" spans="2:9" ht="12">
      <c r="B134" s="6"/>
      <c r="C134" s="115"/>
      <c r="D134" s="6"/>
      <c r="E134" s="42"/>
      <c r="F134" s="42"/>
      <c r="G134" s="42"/>
      <c r="H134" s="42"/>
      <c r="I134" s="43"/>
    </row>
    <row r="135" spans="2:9" ht="12">
      <c r="B135" s="6"/>
      <c r="C135" s="115"/>
      <c r="D135" s="6"/>
      <c r="E135" s="42"/>
      <c r="F135" s="42"/>
      <c r="G135" s="42"/>
      <c r="H135" s="42"/>
      <c r="I135" s="43"/>
    </row>
    <row r="136" spans="2:9" ht="12">
      <c r="B136" s="6"/>
      <c r="C136" s="115"/>
      <c r="D136" s="6"/>
      <c r="E136" s="42"/>
      <c r="F136" s="42"/>
      <c r="G136" s="42"/>
      <c r="H136" s="42"/>
      <c r="I136" s="43"/>
    </row>
    <row r="137" spans="2:10" ht="12">
      <c r="B137" s="6"/>
      <c r="C137" s="115"/>
      <c r="D137" s="6"/>
      <c r="E137" s="42"/>
      <c r="F137" s="42"/>
      <c r="G137" s="42"/>
      <c r="H137" s="42"/>
      <c r="I137" s="43"/>
      <c r="J137" s="115"/>
    </row>
    <row r="138" spans="2:10" ht="12">
      <c r="B138" s="6"/>
      <c r="C138" s="115"/>
      <c r="D138" s="6"/>
      <c r="E138" s="42"/>
      <c r="F138" s="42"/>
      <c r="G138" s="42"/>
      <c r="H138" s="42"/>
      <c r="I138" s="43"/>
      <c r="J138" s="115"/>
    </row>
    <row r="139" spans="2:10" ht="12">
      <c r="B139" s="6"/>
      <c r="C139" s="115"/>
      <c r="D139" s="6"/>
      <c r="E139" s="42"/>
      <c r="F139" s="42"/>
      <c r="G139" s="42"/>
      <c r="H139" s="42"/>
      <c r="I139" s="43"/>
      <c r="J139" s="115"/>
    </row>
    <row r="140" spans="2:10" ht="12">
      <c r="B140" s="6"/>
      <c r="C140" s="115"/>
      <c r="D140" s="6"/>
      <c r="E140" s="42"/>
      <c r="F140" s="42"/>
      <c r="G140" s="42"/>
      <c r="H140" s="42"/>
      <c r="I140" s="43"/>
      <c r="J140" s="115"/>
    </row>
    <row r="141" spans="2:10" ht="12">
      <c r="B141" s="6"/>
      <c r="C141" s="115"/>
      <c r="D141" s="6"/>
      <c r="E141" s="42"/>
      <c r="F141" s="42"/>
      <c r="G141" s="42"/>
      <c r="H141" s="42"/>
      <c r="I141" s="43"/>
      <c r="J141" s="115"/>
    </row>
    <row r="142" spans="2:10" ht="12">
      <c r="B142" s="6"/>
      <c r="C142" s="115"/>
      <c r="D142" s="6"/>
      <c r="E142" s="42"/>
      <c r="F142" s="42"/>
      <c r="G142" s="42"/>
      <c r="H142" s="42"/>
      <c r="I142" s="43"/>
      <c r="J142" s="115"/>
    </row>
    <row r="143" spans="2:10" ht="12">
      <c r="B143" s="6"/>
      <c r="C143" s="115"/>
      <c r="D143" s="6"/>
      <c r="E143" s="42"/>
      <c r="F143" s="42"/>
      <c r="G143" s="42"/>
      <c r="H143" s="42"/>
      <c r="I143" s="43"/>
      <c r="J143" s="115"/>
    </row>
    <row r="144" spans="2:10" ht="12">
      <c r="B144" s="6"/>
      <c r="C144" s="115"/>
      <c r="D144" s="6"/>
      <c r="E144" s="42"/>
      <c r="F144" s="42"/>
      <c r="G144" s="42"/>
      <c r="H144" s="42"/>
      <c r="I144" s="43"/>
      <c r="J144" s="115"/>
    </row>
    <row r="145" spans="2:10" ht="12">
      <c r="B145" s="6"/>
      <c r="C145" s="115"/>
      <c r="D145" s="6"/>
      <c r="E145" s="42"/>
      <c r="F145" s="42"/>
      <c r="G145" s="42"/>
      <c r="H145" s="42"/>
      <c r="I145" s="43"/>
      <c r="J145" s="115"/>
    </row>
    <row r="146" spans="2:10" ht="12">
      <c r="B146" s="6"/>
      <c r="C146" s="115"/>
      <c r="D146" s="6"/>
      <c r="E146" s="42"/>
      <c r="F146" s="42"/>
      <c r="G146" s="42"/>
      <c r="H146" s="42"/>
      <c r="I146" s="43"/>
      <c r="J146" s="115"/>
    </row>
    <row r="147" spans="2:10" ht="12">
      <c r="B147" s="6"/>
      <c r="C147" s="115"/>
      <c r="D147" s="6"/>
      <c r="E147" s="42"/>
      <c r="F147" s="42"/>
      <c r="G147" s="42"/>
      <c r="H147" s="42"/>
      <c r="I147" s="43"/>
      <c r="J147" s="115"/>
    </row>
    <row r="148" spans="2:10" ht="12">
      <c r="B148" s="6"/>
      <c r="C148" s="115"/>
      <c r="D148" s="6"/>
      <c r="E148" s="42"/>
      <c r="F148" s="42"/>
      <c r="G148" s="42"/>
      <c r="H148" s="42"/>
      <c r="I148" s="43"/>
      <c r="J148" s="115"/>
    </row>
    <row r="149" spans="2:10" ht="12">
      <c r="B149" s="6"/>
      <c r="C149" s="115"/>
      <c r="D149" s="6"/>
      <c r="E149" s="42"/>
      <c r="F149" s="42"/>
      <c r="G149" s="42"/>
      <c r="H149" s="42"/>
      <c r="I149" s="43"/>
      <c r="J149" s="115"/>
    </row>
    <row r="150" spans="3:10" ht="12">
      <c r="C150" s="116"/>
      <c r="E150" s="45"/>
      <c r="G150" s="45"/>
      <c r="H150" s="45"/>
      <c r="I150" s="46"/>
      <c r="J150" s="115"/>
    </row>
    <row r="151" spans="3:10" ht="12">
      <c r="C151" s="116"/>
      <c r="E151" s="45"/>
      <c r="G151" s="45"/>
      <c r="H151" s="45"/>
      <c r="I151" s="46"/>
      <c r="J151" s="115"/>
    </row>
    <row r="152" spans="3:10" ht="12">
      <c r="C152" s="116"/>
      <c r="E152" s="45"/>
      <c r="G152" s="45"/>
      <c r="H152" s="45"/>
      <c r="I152" s="46"/>
      <c r="J152" s="115"/>
    </row>
    <row r="153" spans="2:10" ht="12">
      <c r="B153" s="6"/>
      <c r="C153" s="116"/>
      <c r="E153" s="45"/>
      <c r="G153" s="45"/>
      <c r="H153" s="45"/>
      <c r="I153" s="46"/>
      <c r="J153" s="115"/>
    </row>
    <row r="154" spans="2:10" ht="12">
      <c r="B154" s="6"/>
      <c r="C154" s="116"/>
      <c r="E154" s="45"/>
      <c r="G154" s="45"/>
      <c r="H154" s="45"/>
      <c r="I154" s="46"/>
      <c r="J154" s="115"/>
    </row>
    <row r="155" spans="2:10" ht="12">
      <c r="B155" s="6"/>
      <c r="C155" s="116"/>
      <c r="E155" s="45"/>
      <c r="G155" s="45"/>
      <c r="H155" s="45"/>
      <c r="I155" s="46"/>
      <c r="J155" s="115"/>
    </row>
    <row r="156" spans="2:10" ht="12">
      <c r="B156" s="6"/>
      <c r="C156" s="116"/>
      <c r="E156" s="45"/>
      <c r="G156" s="45"/>
      <c r="H156" s="45"/>
      <c r="I156" s="46"/>
      <c r="J156" s="115"/>
    </row>
    <row r="157" spans="2:10" ht="12">
      <c r="B157" s="6"/>
      <c r="C157" s="116"/>
      <c r="E157" s="45"/>
      <c r="G157" s="45"/>
      <c r="H157" s="45"/>
      <c r="I157" s="46"/>
      <c r="J157" s="115"/>
    </row>
    <row r="158" spans="2:10" ht="12">
      <c r="B158" s="6"/>
      <c r="C158" s="116"/>
      <c r="E158" s="45"/>
      <c r="G158" s="45"/>
      <c r="H158" s="45"/>
      <c r="I158" s="46"/>
      <c r="J158" s="115"/>
    </row>
    <row r="159" spans="2:10" ht="12">
      <c r="B159" s="6"/>
      <c r="C159" s="116"/>
      <c r="E159" s="45"/>
      <c r="G159" s="45"/>
      <c r="H159" s="45"/>
      <c r="I159" s="46"/>
      <c r="J159" s="115"/>
    </row>
    <row r="160" spans="2:10" ht="12">
      <c r="B160" s="6"/>
      <c r="C160" s="116"/>
      <c r="E160" s="45"/>
      <c r="G160" s="45"/>
      <c r="H160" s="45"/>
      <c r="I160" s="46"/>
      <c r="J160" s="115"/>
    </row>
    <row r="161" spans="2:10" ht="12">
      <c r="B161" s="6"/>
      <c r="C161" s="116"/>
      <c r="E161" s="45"/>
      <c r="G161" s="45"/>
      <c r="H161" s="45"/>
      <c r="I161" s="46"/>
      <c r="J161" s="115"/>
    </row>
    <row r="162" spans="2:10" ht="12">
      <c r="B162" s="6"/>
      <c r="C162" s="116"/>
      <c r="E162" s="45"/>
      <c r="G162" s="45"/>
      <c r="H162" s="45"/>
      <c r="I162" s="46"/>
      <c r="J162" s="115"/>
    </row>
    <row r="163" spans="2:10" ht="12">
      <c r="B163" s="6"/>
      <c r="C163" s="116"/>
      <c r="E163" s="45"/>
      <c r="G163" s="45"/>
      <c r="H163" s="45"/>
      <c r="I163" s="46"/>
      <c r="J163" s="115"/>
    </row>
    <row r="164" spans="2:10" ht="12">
      <c r="B164" s="6"/>
      <c r="C164" s="116"/>
      <c r="E164" s="45"/>
      <c r="G164" s="45"/>
      <c r="H164" s="45"/>
      <c r="I164" s="46"/>
      <c r="J164" s="115"/>
    </row>
    <row r="165" spans="2:10" ht="12">
      <c r="B165" s="6"/>
      <c r="C165" s="116"/>
      <c r="E165" s="45"/>
      <c r="G165" s="45"/>
      <c r="H165" s="45"/>
      <c r="I165" s="46"/>
      <c r="J165" s="115"/>
    </row>
    <row r="166" spans="2:10" ht="12">
      <c r="B166" s="6"/>
      <c r="C166" s="116"/>
      <c r="E166" s="45"/>
      <c r="G166" s="45"/>
      <c r="H166" s="45"/>
      <c r="I166" s="46"/>
      <c r="J166" s="115"/>
    </row>
    <row r="167" spans="2:10" ht="12">
      <c r="B167" s="6"/>
      <c r="C167" s="116"/>
      <c r="E167" s="45"/>
      <c r="G167" s="45"/>
      <c r="H167" s="45"/>
      <c r="I167" s="46"/>
      <c r="J167" s="115"/>
    </row>
    <row r="168" spans="2:10" ht="12">
      <c r="B168" s="6"/>
      <c r="C168" s="116"/>
      <c r="E168" s="45"/>
      <c r="G168" s="45"/>
      <c r="H168" s="45"/>
      <c r="I168" s="46"/>
      <c r="J168" s="115"/>
    </row>
    <row r="169" spans="2:10" ht="12">
      <c r="B169" s="6"/>
      <c r="C169" s="116"/>
      <c r="E169" s="45"/>
      <c r="G169" s="45"/>
      <c r="H169" s="45"/>
      <c r="I169" s="46"/>
      <c r="J169" s="115"/>
    </row>
    <row r="170" spans="2:10" ht="12">
      <c r="B170" s="6"/>
      <c r="C170" s="116"/>
      <c r="E170" s="45"/>
      <c r="G170" s="45"/>
      <c r="H170" s="45"/>
      <c r="I170" s="46"/>
      <c r="J170" s="115"/>
    </row>
    <row r="171" spans="2:10" ht="12">
      <c r="B171" s="6"/>
      <c r="C171" s="116"/>
      <c r="E171" s="45"/>
      <c r="G171" s="45"/>
      <c r="H171" s="45"/>
      <c r="I171" s="46"/>
      <c r="J171" s="115"/>
    </row>
    <row r="172" spans="2:10" ht="12">
      <c r="B172" s="6"/>
      <c r="C172" s="116"/>
      <c r="E172" s="45"/>
      <c r="G172" s="45"/>
      <c r="H172" s="45"/>
      <c r="I172" s="46"/>
      <c r="J172" s="115"/>
    </row>
    <row r="173" spans="2:10" ht="12">
      <c r="B173" s="6"/>
      <c r="C173" s="116"/>
      <c r="E173" s="45"/>
      <c r="G173" s="45"/>
      <c r="H173" s="45"/>
      <c r="I173" s="46"/>
      <c r="J173" s="115"/>
    </row>
    <row r="174" spans="2:10" ht="12">
      <c r="B174" s="6"/>
      <c r="C174" s="116"/>
      <c r="E174" s="45"/>
      <c r="G174" s="45"/>
      <c r="H174" s="45"/>
      <c r="I174" s="46"/>
      <c r="J174" s="115"/>
    </row>
    <row r="175" spans="2:10" ht="12">
      <c r="B175" s="6"/>
      <c r="C175" s="116"/>
      <c r="E175" s="45"/>
      <c r="G175" s="45"/>
      <c r="H175" s="45"/>
      <c r="I175" s="46"/>
      <c r="J175" s="115"/>
    </row>
    <row r="176" spans="2:10" ht="12">
      <c r="B176" s="6"/>
      <c r="C176" s="116"/>
      <c r="E176" s="45"/>
      <c r="G176" s="45"/>
      <c r="H176" s="45"/>
      <c r="I176" s="46"/>
      <c r="J176" s="115"/>
    </row>
    <row r="177" spans="2:10" ht="12">
      <c r="B177" s="6"/>
      <c r="C177" s="116"/>
      <c r="E177" s="45"/>
      <c r="G177" s="45"/>
      <c r="H177" s="45"/>
      <c r="I177" s="46"/>
      <c r="J177" s="115"/>
    </row>
    <row r="178" spans="2:10" ht="12">
      <c r="B178" s="6"/>
      <c r="C178" s="116"/>
      <c r="E178" s="45"/>
      <c r="G178" s="45"/>
      <c r="H178" s="45"/>
      <c r="I178" s="46"/>
      <c r="J178" s="115"/>
    </row>
    <row r="179" spans="2:10" ht="12">
      <c r="B179" s="6"/>
      <c r="C179" s="116"/>
      <c r="E179" s="45"/>
      <c r="G179" s="45"/>
      <c r="H179" s="45"/>
      <c r="I179" s="46"/>
      <c r="J179" s="115"/>
    </row>
    <row r="180" spans="2:10" ht="12">
      <c r="B180" s="6"/>
      <c r="C180" s="116"/>
      <c r="E180" s="45"/>
      <c r="G180" s="45"/>
      <c r="H180" s="45"/>
      <c r="I180" s="46"/>
      <c r="J180" s="115"/>
    </row>
    <row r="181" spans="2:10" ht="12">
      <c r="B181" s="6"/>
      <c r="C181" s="116"/>
      <c r="E181" s="45"/>
      <c r="G181" s="45"/>
      <c r="H181" s="45"/>
      <c r="I181" s="46"/>
      <c r="J181" s="115"/>
    </row>
    <row r="182" spans="2:10" ht="12">
      <c r="B182" s="6"/>
      <c r="C182" s="116"/>
      <c r="E182" s="45"/>
      <c r="G182" s="45"/>
      <c r="H182" s="45"/>
      <c r="I182" s="46"/>
      <c r="J182" s="115"/>
    </row>
    <row r="183" spans="2:10" ht="12">
      <c r="B183" s="6"/>
      <c r="C183" s="116"/>
      <c r="E183" s="45"/>
      <c r="G183" s="45"/>
      <c r="H183" s="45"/>
      <c r="I183" s="46"/>
      <c r="J183" s="115"/>
    </row>
    <row r="184" spans="2:10" ht="12">
      <c r="B184" s="6"/>
      <c r="C184" s="116"/>
      <c r="E184" s="45"/>
      <c r="G184" s="45"/>
      <c r="H184" s="45"/>
      <c r="I184" s="46"/>
      <c r="J184" s="115"/>
    </row>
    <row r="185" spans="2:10" ht="12">
      <c r="B185" s="6"/>
      <c r="C185" s="116"/>
      <c r="E185" s="45"/>
      <c r="G185" s="45"/>
      <c r="H185" s="45"/>
      <c r="I185" s="46"/>
      <c r="J185" s="115"/>
    </row>
    <row r="186" spans="2:10" ht="12">
      <c r="B186" s="6"/>
      <c r="C186" s="116"/>
      <c r="E186" s="45"/>
      <c r="G186" s="45"/>
      <c r="H186" s="45"/>
      <c r="I186" s="46"/>
      <c r="J186" s="115"/>
    </row>
    <row r="187" spans="2:10" ht="12">
      <c r="B187" s="6"/>
      <c r="C187" s="116"/>
      <c r="E187" s="45"/>
      <c r="G187" s="45"/>
      <c r="H187" s="45"/>
      <c r="I187" s="46"/>
      <c r="J187" s="115"/>
    </row>
    <row r="188" spans="2:10" ht="12">
      <c r="B188" s="6"/>
      <c r="C188" s="116"/>
      <c r="E188" s="45"/>
      <c r="G188" s="45"/>
      <c r="H188" s="45"/>
      <c r="I188" s="46"/>
      <c r="J188" s="115"/>
    </row>
    <row r="189" spans="2:10" ht="12">
      <c r="B189" s="6"/>
      <c r="C189" s="116"/>
      <c r="E189" s="45"/>
      <c r="G189" s="45"/>
      <c r="H189" s="45"/>
      <c r="I189" s="46"/>
      <c r="J189" s="115"/>
    </row>
    <row r="190" spans="2:10" ht="12">
      <c r="B190" s="6"/>
      <c r="C190" s="116"/>
      <c r="E190" s="45"/>
      <c r="G190" s="45"/>
      <c r="H190" s="45"/>
      <c r="I190" s="46"/>
      <c r="J190" s="115"/>
    </row>
    <row r="191" spans="2:10" ht="12">
      <c r="B191" s="6"/>
      <c r="C191" s="116"/>
      <c r="E191" s="45"/>
      <c r="G191" s="45"/>
      <c r="H191" s="45"/>
      <c r="I191" s="46"/>
      <c r="J191" s="115"/>
    </row>
    <row r="192" spans="2:10" ht="12">
      <c r="B192" s="6"/>
      <c r="C192" s="116"/>
      <c r="E192" s="45"/>
      <c r="G192" s="45"/>
      <c r="H192" s="45"/>
      <c r="I192" s="46"/>
      <c r="J192" s="115"/>
    </row>
    <row r="193" spans="2:10" ht="12">
      <c r="B193" s="6"/>
      <c r="C193" s="116"/>
      <c r="E193" s="45"/>
      <c r="G193" s="45"/>
      <c r="H193" s="45"/>
      <c r="I193" s="46"/>
      <c r="J193" s="115"/>
    </row>
    <row r="194" spans="2:10" ht="12">
      <c r="B194" s="6"/>
      <c r="C194" s="116"/>
      <c r="E194" s="45"/>
      <c r="G194" s="45"/>
      <c r="H194" s="45"/>
      <c r="I194" s="46"/>
      <c r="J194" s="115"/>
    </row>
    <row r="195" spans="2:10" ht="12">
      <c r="B195" s="6"/>
      <c r="C195" s="116"/>
      <c r="E195" s="45"/>
      <c r="G195" s="45"/>
      <c r="H195" s="45"/>
      <c r="I195" s="46"/>
      <c r="J195" s="115"/>
    </row>
    <row r="196" spans="2:10" ht="12">
      <c r="B196" s="6"/>
      <c r="C196" s="116"/>
      <c r="E196" s="45"/>
      <c r="G196" s="45"/>
      <c r="H196" s="45"/>
      <c r="I196" s="46"/>
      <c r="J196" s="115"/>
    </row>
    <row r="197" spans="2:10" ht="12">
      <c r="B197" s="6"/>
      <c r="C197" s="116"/>
      <c r="E197" s="45"/>
      <c r="G197" s="45"/>
      <c r="H197" s="45"/>
      <c r="I197" s="46"/>
      <c r="J197" s="115"/>
    </row>
    <row r="198" spans="2:10" ht="12">
      <c r="B198" s="6"/>
      <c r="C198" s="116"/>
      <c r="E198" s="45"/>
      <c r="G198" s="45"/>
      <c r="H198" s="45"/>
      <c r="I198" s="46"/>
      <c r="J198" s="115"/>
    </row>
    <row r="199" spans="2:10" ht="12">
      <c r="B199" s="6"/>
      <c r="C199" s="116"/>
      <c r="E199" s="45"/>
      <c r="G199" s="45"/>
      <c r="H199" s="45"/>
      <c r="I199" s="46"/>
      <c r="J199" s="115"/>
    </row>
    <row r="200" spans="2:10" ht="12">
      <c r="B200" s="6"/>
      <c r="C200" s="116"/>
      <c r="E200" s="45"/>
      <c r="G200" s="45"/>
      <c r="H200" s="45"/>
      <c r="I200" s="46"/>
      <c r="J200" s="115"/>
    </row>
    <row r="201" spans="2:10" ht="12">
      <c r="B201" s="6"/>
      <c r="C201" s="116"/>
      <c r="E201" s="45"/>
      <c r="G201" s="45"/>
      <c r="H201" s="45"/>
      <c r="I201" s="46"/>
      <c r="J201" s="115"/>
    </row>
    <row r="202" spans="2:10" ht="12">
      <c r="B202" s="6"/>
      <c r="C202" s="116"/>
      <c r="E202" s="45"/>
      <c r="G202" s="45"/>
      <c r="H202" s="45"/>
      <c r="I202" s="46"/>
      <c r="J202" s="115"/>
    </row>
    <row r="203" spans="2:10" ht="12">
      <c r="B203" s="6"/>
      <c r="C203" s="116"/>
      <c r="E203" s="45"/>
      <c r="G203" s="45"/>
      <c r="H203" s="45"/>
      <c r="I203" s="46"/>
      <c r="J203" s="115"/>
    </row>
    <row r="204" spans="2:10" ht="12">
      <c r="B204" s="6"/>
      <c r="C204" s="116"/>
      <c r="E204" s="45"/>
      <c r="G204" s="45"/>
      <c r="H204" s="45"/>
      <c r="I204" s="46"/>
      <c r="J204" s="115"/>
    </row>
    <row r="205" spans="2:10" ht="12">
      <c r="B205" s="6"/>
      <c r="C205" s="116"/>
      <c r="E205" s="45"/>
      <c r="G205" s="45"/>
      <c r="H205" s="45"/>
      <c r="I205" s="46"/>
      <c r="J205" s="115"/>
    </row>
    <row r="206" spans="2:10" ht="12">
      <c r="B206" s="6"/>
      <c r="C206" s="116"/>
      <c r="E206" s="45"/>
      <c r="G206" s="45"/>
      <c r="H206" s="45"/>
      <c r="I206" s="46"/>
      <c r="J206" s="115"/>
    </row>
    <row r="207" spans="2:10" ht="12">
      <c r="B207" s="6"/>
      <c r="C207" s="116"/>
      <c r="E207" s="45"/>
      <c r="G207" s="45"/>
      <c r="H207" s="45"/>
      <c r="I207" s="46"/>
      <c r="J207" s="115"/>
    </row>
    <row r="208" spans="2:10" ht="12">
      <c r="B208" s="6"/>
      <c r="C208" s="116"/>
      <c r="E208" s="45"/>
      <c r="G208" s="45"/>
      <c r="H208" s="45"/>
      <c r="I208" s="46"/>
      <c r="J208" s="115"/>
    </row>
    <row r="209" spans="2:10" ht="12">
      <c r="B209" s="6"/>
      <c r="C209" s="116"/>
      <c r="E209" s="45"/>
      <c r="G209" s="45"/>
      <c r="H209" s="45"/>
      <c r="I209" s="46"/>
      <c r="J209" s="115"/>
    </row>
    <row r="210" spans="2:10" ht="12">
      <c r="B210" s="6"/>
      <c r="C210" s="116"/>
      <c r="E210" s="45"/>
      <c r="G210" s="45"/>
      <c r="H210" s="45"/>
      <c r="I210" s="46"/>
      <c r="J210" s="115"/>
    </row>
    <row r="211" spans="2:10" ht="12">
      <c r="B211" s="6"/>
      <c r="C211" s="116"/>
      <c r="E211" s="45"/>
      <c r="G211" s="45"/>
      <c r="H211" s="45"/>
      <c r="I211" s="46"/>
      <c r="J211" s="115"/>
    </row>
    <row r="212" spans="2:10" ht="12">
      <c r="B212" s="6"/>
      <c r="C212" s="116"/>
      <c r="E212" s="45"/>
      <c r="G212" s="45"/>
      <c r="H212" s="45"/>
      <c r="I212" s="46"/>
      <c r="J212" s="115"/>
    </row>
    <row r="213" spans="2:10" ht="12">
      <c r="B213" s="6"/>
      <c r="C213" s="116"/>
      <c r="E213" s="45"/>
      <c r="G213" s="45"/>
      <c r="H213" s="45"/>
      <c r="I213" s="46"/>
      <c r="J213" s="115"/>
    </row>
    <row r="214" spans="2:10" ht="12">
      <c r="B214" s="6"/>
      <c r="C214" s="116"/>
      <c r="E214" s="45"/>
      <c r="G214" s="45"/>
      <c r="H214" s="45"/>
      <c r="I214" s="46"/>
      <c r="J214" s="115"/>
    </row>
    <row r="215" spans="2:10" ht="12">
      <c r="B215" s="6"/>
      <c r="C215" s="116"/>
      <c r="E215" s="45"/>
      <c r="G215" s="45"/>
      <c r="H215" s="45"/>
      <c r="I215" s="46"/>
      <c r="J215" s="115"/>
    </row>
    <row r="216" spans="2:10" ht="12">
      <c r="B216" s="6"/>
      <c r="C216" s="116"/>
      <c r="E216" s="45"/>
      <c r="G216" s="45"/>
      <c r="H216" s="45"/>
      <c r="I216" s="46"/>
      <c r="J216" s="115"/>
    </row>
    <row r="217" spans="2:10" ht="12">
      <c r="B217" s="6"/>
      <c r="C217" s="116"/>
      <c r="E217" s="45"/>
      <c r="G217" s="45"/>
      <c r="H217" s="45"/>
      <c r="I217" s="46"/>
      <c r="J217" s="115"/>
    </row>
    <row r="218" spans="2:10" ht="12">
      <c r="B218" s="6"/>
      <c r="C218" s="116"/>
      <c r="E218" s="45"/>
      <c r="G218" s="45"/>
      <c r="H218" s="45"/>
      <c r="I218" s="46"/>
      <c r="J218" s="115"/>
    </row>
    <row r="219" spans="2:10" ht="12">
      <c r="B219" s="6"/>
      <c r="C219" s="116"/>
      <c r="E219" s="45"/>
      <c r="G219" s="45"/>
      <c r="H219" s="45"/>
      <c r="I219" s="46"/>
      <c r="J219" s="115"/>
    </row>
    <row r="220" spans="2:10" ht="12">
      <c r="B220" s="6"/>
      <c r="C220" s="116"/>
      <c r="E220" s="45"/>
      <c r="G220" s="45"/>
      <c r="H220" s="45"/>
      <c r="I220" s="46"/>
      <c r="J220" s="115"/>
    </row>
    <row r="221" spans="2:10" ht="12">
      <c r="B221" s="6"/>
      <c r="C221" s="116"/>
      <c r="E221" s="45"/>
      <c r="G221" s="45"/>
      <c r="H221" s="45"/>
      <c r="I221" s="46"/>
      <c r="J221" s="115"/>
    </row>
    <row r="222" spans="2:10" ht="12">
      <c r="B222" s="6"/>
      <c r="C222" s="116"/>
      <c r="E222" s="45"/>
      <c r="G222" s="45"/>
      <c r="H222" s="45"/>
      <c r="I222" s="46"/>
      <c r="J222" s="115"/>
    </row>
    <row r="223" spans="2:10" ht="12">
      <c r="B223" s="6"/>
      <c r="C223" s="116"/>
      <c r="E223" s="45"/>
      <c r="G223" s="45"/>
      <c r="H223" s="45"/>
      <c r="I223" s="46"/>
      <c r="J223" s="115"/>
    </row>
    <row r="224" spans="2:10" ht="12">
      <c r="B224" s="6"/>
      <c r="C224" s="116"/>
      <c r="E224" s="45"/>
      <c r="G224" s="45"/>
      <c r="H224" s="45"/>
      <c r="I224" s="46"/>
      <c r="J224" s="115"/>
    </row>
    <row r="225" spans="2:10" ht="12">
      <c r="B225" s="6"/>
      <c r="C225" s="116"/>
      <c r="E225" s="45"/>
      <c r="G225" s="45"/>
      <c r="H225" s="45"/>
      <c r="I225" s="46"/>
      <c r="J225" s="115"/>
    </row>
    <row r="226" spans="2:10" ht="12">
      <c r="B226" s="6"/>
      <c r="C226" s="116"/>
      <c r="E226" s="45"/>
      <c r="G226" s="45"/>
      <c r="H226" s="45"/>
      <c r="I226" s="46"/>
      <c r="J226" s="115"/>
    </row>
    <row r="227" spans="2:10" ht="12">
      <c r="B227" s="6"/>
      <c r="C227" s="116"/>
      <c r="E227" s="45"/>
      <c r="G227" s="45"/>
      <c r="H227" s="45"/>
      <c r="I227" s="46"/>
      <c r="J227" s="115"/>
    </row>
    <row r="228" spans="2:10" ht="12">
      <c r="B228" s="6"/>
      <c r="C228" s="116"/>
      <c r="E228" s="45"/>
      <c r="G228" s="45"/>
      <c r="H228" s="45"/>
      <c r="I228" s="46"/>
      <c r="J228" s="115"/>
    </row>
  </sheetData>
  <sheetProtection/>
  <autoFilter ref="A2:K107"/>
  <mergeCells count="3">
    <mergeCell ref="A107:B107"/>
    <mergeCell ref="E70:K70"/>
    <mergeCell ref="A1:K1"/>
  </mergeCells>
  <printOptions/>
  <pageMargins left="0.25" right="0.25" top="0.75" bottom="0.75" header="0.3" footer="0.3"/>
  <pageSetup horizontalDpi="600" verticalDpi="600" orientation="landscape" paperSize="9" scale="74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="90" zoomScaleNormal="90" zoomScalePageLayoutView="0" workbookViewId="0" topLeftCell="A61">
      <selection activeCell="M76" sqref="M76"/>
    </sheetView>
  </sheetViews>
  <sheetFormatPr defaultColWidth="9.140625" defaultRowHeight="15"/>
  <cols>
    <col min="1" max="1" width="4.00390625" style="44" customWidth="1"/>
    <col min="2" max="2" width="3.28125" style="44" customWidth="1"/>
    <col min="3" max="3" width="13.57421875" style="117" customWidth="1"/>
    <col min="4" max="4" width="55.140625" style="41" customWidth="1"/>
    <col min="5" max="5" width="2.7109375" style="47" customWidth="1"/>
    <col min="6" max="6" width="3.00390625" style="45" customWidth="1"/>
    <col min="7" max="7" width="4.57421875" style="48" customWidth="1"/>
    <col min="8" max="8" width="4.8515625" style="47" customWidth="1"/>
    <col min="9" max="9" width="3.140625" style="49" customWidth="1"/>
    <col min="10" max="10" width="14.421875" style="40" customWidth="1"/>
    <col min="11" max="11" width="20.28125" style="50" customWidth="1"/>
    <col min="12" max="16384" width="9.140625" style="6" customWidth="1"/>
  </cols>
  <sheetData>
    <row r="1" spans="1:11" ht="96.75" customHeight="1">
      <c r="A1" s="169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aca="true" t="shared" si="0" ref="G4:G68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25.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25.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25.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1" s="11" customFormat="1" ht="12.7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1" s="11" customFormat="1" ht="12.75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1" s="11" customFormat="1" ht="12.7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1" s="11" customFormat="1" ht="25.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1" s="11" customFormat="1" ht="25.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1" s="11" customFormat="1" ht="63.7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1" s="11" customFormat="1" ht="12.7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1" s="11" customFormat="1" ht="12.75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1" s="11" customFormat="1" ht="25.5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1" s="11" customFormat="1" ht="12.7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f>SUM(H18:H25)</f>
        <v>16</v>
      </c>
      <c r="I26" s="21"/>
      <c r="J26" s="121"/>
      <c r="K26" s="55"/>
    </row>
    <row r="27" spans="1:11" s="11" customFormat="1" ht="12.75">
      <c r="A27" s="25" t="s">
        <v>15</v>
      </c>
      <c r="B27" s="25">
        <v>1</v>
      </c>
      <c r="C27" s="161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</row>
    <row r="28" spans="1:11" s="11" customFormat="1" ht="12.75">
      <c r="A28" s="5" t="s">
        <v>15</v>
      </c>
      <c r="B28" s="5">
        <v>2</v>
      </c>
      <c r="C28" s="158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</row>
    <row r="29" spans="1:11" s="11" customFormat="1" ht="12.7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f>SUM(H27:H28)</f>
        <v>4</v>
      </c>
      <c r="I29" s="21"/>
      <c r="J29" s="121"/>
      <c r="K29" s="55"/>
    </row>
    <row r="30" spans="1:11" s="11" customFormat="1" ht="12.75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1" s="11" customFormat="1" ht="12.75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1" s="11" customFormat="1" ht="12.75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1" s="11" customFormat="1" ht="25.5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1" s="11" customFormat="1" ht="12.75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1" s="11" customFormat="1" ht="25.5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1" s="11" customFormat="1" ht="12.75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1" s="11" customFormat="1" ht="12.75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1" s="11" customFormat="1" ht="12.7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1" s="11" customFormat="1" ht="12.75">
      <c r="A39" s="4" t="s">
        <v>15</v>
      </c>
      <c r="B39" s="4">
        <v>1</v>
      </c>
      <c r="C39" s="159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</row>
    <row r="40" spans="1:11" s="11" customFormat="1" ht="12.75">
      <c r="A40" s="5" t="s">
        <v>15</v>
      </c>
      <c r="B40" s="5">
        <v>2</v>
      </c>
      <c r="C40" s="160" t="s">
        <v>253</v>
      </c>
      <c r="D40" s="14" t="s">
        <v>83</v>
      </c>
      <c r="E40" s="10">
        <v>10</v>
      </c>
      <c r="F40" s="10">
        <v>10</v>
      </c>
      <c r="G40" s="10">
        <f t="shared" si="0"/>
        <v>20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1" s="11" customFormat="1" ht="12.75">
      <c r="A41" s="5" t="s">
        <v>9</v>
      </c>
      <c r="B41" s="5">
        <v>3</v>
      </c>
      <c r="C41" s="158" t="s">
        <v>231</v>
      </c>
      <c r="D41" s="14" t="s">
        <v>84</v>
      </c>
      <c r="E41" s="10">
        <v>0</v>
      </c>
      <c r="F41" s="10">
        <v>20</v>
      </c>
      <c r="G41" s="10">
        <f t="shared" si="0"/>
        <v>20</v>
      </c>
      <c r="H41" s="10">
        <v>3</v>
      </c>
      <c r="I41" s="10" t="s">
        <v>12</v>
      </c>
      <c r="J41" s="119"/>
      <c r="K41" s="52"/>
    </row>
    <row r="42" spans="1:11" s="11" customFormat="1" ht="25.5">
      <c r="A42" s="16" t="s">
        <v>9</v>
      </c>
      <c r="B42" s="16">
        <v>4</v>
      </c>
      <c r="C42" s="162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1" s="11" customFormat="1" ht="51">
      <c r="A43" s="16" t="s">
        <v>18</v>
      </c>
      <c r="B43" s="16">
        <v>7</v>
      </c>
      <c r="C43" s="162" t="s">
        <v>233</v>
      </c>
      <c r="D43" s="23" t="s">
        <v>158</v>
      </c>
      <c r="E43" s="18"/>
      <c r="F43" s="18"/>
      <c r="G43" s="18"/>
      <c r="H43" s="18">
        <v>2</v>
      </c>
      <c r="I43" s="18" t="s">
        <v>12</v>
      </c>
      <c r="J43" s="164" t="s">
        <v>255</v>
      </c>
      <c r="K43" s="143" t="s">
        <v>220</v>
      </c>
    </row>
    <row r="44" spans="1:11" s="11" customFormat="1" ht="12.75">
      <c r="A44" s="19"/>
      <c r="B44" s="19"/>
      <c r="C44" s="104"/>
      <c r="D44" s="24" t="s">
        <v>86</v>
      </c>
      <c r="E44" s="21">
        <f>SUM(E39:E42)</f>
        <v>25</v>
      </c>
      <c r="F44" s="21">
        <f>SUM(F39:F42)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1" s="11" customFormat="1" ht="12.75">
      <c r="A45" s="4" t="s">
        <v>15</v>
      </c>
      <c r="B45" s="4">
        <v>1</v>
      </c>
      <c r="C45" s="159" t="s">
        <v>234</v>
      </c>
      <c r="D45" s="9" t="s">
        <v>87</v>
      </c>
      <c r="E45" s="22">
        <v>5</v>
      </c>
      <c r="F45" s="22">
        <v>10</v>
      </c>
      <c r="G45" s="22">
        <f t="shared" si="0"/>
        <v>15</v>
      </c>
      <c r="H45" s="22">
        <v>4</v>
      </c>
      <c r="I45" s="22" t="s">
        <v>10</v>
      </c>
      <c r="J45" s="122"/>
      <c r="K45" s="56"/>
    </row>
    <row r="46" spans="1:11" s="11" customFormat="1" ht="12.75">
      <c r="A46" s="5" t="s">
        <v>15</v>
      </c>
      <c r="B46" s="5">
        <v>2</v>
      </c>
      <c r="C46" s="160" t="s">
        <v>235</v>
      </c>
      <c r="D46" s="14" t="s">
        <v>88</v>
      </c>
      <c r="E46" s="10">
        <v>5</v>
      </c>
      <c r="F46" s="10">
        <v>10</v>
      </c>
      <c r="G46" s="10">
        <f t="shared" si="0"/>
        <v>15</v>
      </c>
      <c r="H46" s="10">
        <v>2</v>
      </c>
      <c r="I46" s="10" t="s">
        <v>12</v>
      </c>
      <c r="J46" s="119"/>
      <c r="K46" s="52"/>
    </row>
    <row r="47" spans="1:11" s="11" customFormat="1" ht="12.75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1" s="11" customFormat="1" ht="12.75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>
      <c r="A49" s="19"/>
      <c r="B49" s="19"/>
      <c r="C49" s="104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20</v>
      </c>
      <c r="G50" s="22">
        <f t="shared" si="0"/>
        <v>20</v>
      </c>
      <c r="H50" s="22">
        <v>2</v>
      </c>
      <c r="I50" s="22" t="s">
        <v>10</v>
      </c>
      <c r="J50" s="122"/>
      <c r="K50" s="56"/>
    </row>
    <row r="51" spans="1:11" s="11" customFormat="1" ht="12.75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10</v>
      </c>
      <c r="G51" s="10">
        <f t="shared" si="0"/>
        <v>10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>
      <c r="A52" s="16" t="s">
        <v>11</v>
      </c>
      <c r="B52" s="16">
        <v>5</v>
      </c>
      <c r="C52" s="149" t="s">
        <v>241</v>
      </c>
      <c r="D52" s="23" t="s">
        <v>210</v>
      </c>
      <c r="E52" s="18">
        <v>0</v>
      </c>
      <c r="F52" s="18">
        <v>20</v>
      </c>
      <c r="G52" s="18">
        <f t="shared" si="0"/>
        <v>20</v>
      </c>
      <c r="H52" s="18">
        <v>2</v>
      </c>
      <c r="I52" s="18" t="s">
        <v>10</v>
      </c>
      <c r="J52" s="101"/>
      <c r="K52" s="52" t="s">
        <v>93</v>
      </c>
    </row>
    <row r="53" spans="1:11" s="11" customFormat="1" ht="25.5">
      <c r="A53" s="16" t="s">
        <v>11</v>
      </c>
      <c r="B53" s="16">
        <v>6</v>
      </c>
      <c r="C53" s="150" t="s">
        <v>242</v>
      </c>
      <c r="D53" s="23" t="s">
        <v>159</v>
      </c>
      <c r="E53" s="18">
        <v>0</v>
      </c>
      <c r="F53" s="18">
        <v>20</v>
      </c>
      <c r="G53" s="18">
        <f t="shared" si="0"/>
        <v>20</v>
      </c>
      <c r="H53" s="18">
        <v>2</v>
      </c>
      <c r="I53" s="18" t="s">
        <v>10</v>
      </c>
      <c r="J53" s="101"/>
      <c r="K53" s="134" t="s">
        <v>210</v>
      </c>
    </row>
    <row r="54" spans="1:11" s="11" customFormat="1" ht="12.75">
      <c r="A54" s="16" t="s">
        <v>9</v>
      </c>
      <c r="B54" s="16">
        <v>3</v>
      </c>
      <c r="C54" s="160" t="s">
        <v>239</v>
      </c>
      <c r="D54" s="23" t="s">
        <v>160</v>
      </c>
      <c r="E54" s="18">
        <v>20</v>
      </c>
      <c r="F54" s="18">
        <v>0</v>
      </c>
      <c r="G54" s="18">
        <f t="shared" si="0"/>
        <v>20</v>
      </c>
      <c r="H54" s="18">
        <v>2</v>
      </c>
      <c r="I54" s="18" t="s">
        <v>10</v>
      </c>
      <c r="J54" s="101"/>
      <c r="K54" s="52"/>
    </row>
    <row r="55" spans="1:11" s="11" customFormat="1" ht="12.75">
      <c r="A55" s="16" t="s">
        <v>9</v>
      </c>
      <c r="B55" s="16">
        <v>4</v>
      </c>
      <c r="C55" s="160" t="s">
        <v>240</v>
      </c>
      <c r="D55" s="23" t="s">
        <v>161</v>
      </c>
      <c r="E55" s="18">
        <v>10</v>
      </c>
      <c r="F55" s="18">
        <v>0</v>
      </c>
      <c r="G55" s="18">
        <f t="shared" si="0"/>
        <v>10</v>
      </c>
      <c r="H55" s="18">
        <v>1</v>
      </c>
      <c r="I55" s="18" t="s">
        <v>12</v>
      </c>
      <c r="J55" s="120"/>
      <c r="K55" s="85"/>
    </row>
    <row r="56" spans="1:11" s="11" customFormat="1" ht="12.75">
      <c r="A56" s="19"/>
      <c r="B56" s="19"/>
      <c r="C56" s="104"/>
      <c r="D56" s="24" t="s">
        <v>94</v>
      </c>
      <c r="E56" s="21">
        <f>SUM(E50:E55)</f>
        <v>30</v>
      </c>
      <c r="F56" s="21">
        <f>SUM(F50:F55)</f>
        <v>70</v>
      </c>
      <c r="G56" s="21">
        <f t="shared" si="0"/>
        <v>100</v>
      </c>
      <c r="H56" s="21">
        <f>SUM(H50:H55)</f>
        <v>10</v>
      </c>
      <c r="I56" s="21"/>
      <c r="J56" s="121"/>
      <c r="K56" s="55"/>
    </row>
    <row r="57" spans="1:11" s="11" customFormat="1" ht="12.75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56"/>
    </row>
    <row r="58" spans="1:11" s="11" customFormat="1" ht="25.5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>
      <c r="A59" s="16" t="s">
        <v>11</v>
      </c>
      <c r="B59" s="16">
        <v>5</v>
      </c>
      <c r="C59" s="162" t="s">
        <v>245</v>
      </c>
      <c r="D59" s="23" t="s">
        <v>97</v>
      </c>
      <c r="E59" s="18">
        <v>10</v>
      </c>
      <c r="F59" s="18">
        <v>0</v>
      </c>
      <c r="G59" s="18">
        <f t="shared" si="0"/>
        <v>10</v>
      </c>
      <c r="H59" s="18">
        <v>2</v>
      </c>
      <c r="I59" s="18" t="s">
        <v>12</v>
      </c>
      <c r="J59" s="120"/>
      <c r="K59" s="54"/>
    </row>
    <row r="60" spans="1:11" s="11" customFormat="1" ht="12.75">
      <c r="A60" s="16" t="s">
        <v>11</v>
      </c>
      <c r="B60" s="16">
        <v>6</v>
      </c>
      <c r="C60" s="162" t="s">
        <v>246</v>
      </c>
      <c r="D60" s="23" t="s">
        <v>209</v>
      </c>
      <c r="E60" s="18">
        <v>5</v>
      </c>
      <c r="F60" s="18">
        <v>5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>
      <c r="A61" s="19"/>
      <c r="B61" s="19"/>
      <c r="C61" s="104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25.5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8" t="s">
        <v>99</v>
      </c>
    </row>
    <row r="64" spans="1:11" s="11" customFormat="1" ht="25.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2.75">
      <c r="A69" s="31"/>
      <c r="B69" s="31"/>
      <c r="C69" s="107"/>
      <c r="D69" s="24" t="s">
        <v>109</v>
      </c>
      <c r="E69" s="21">
        <f>E68+E64+E61+E56+E49+E44+E38+E29+E26+E17+E11</f>
        <v>305</v>
      </c>
      <c r="F69" s="21">
        <f>F68+F64+F61+F56+F49+F44+F38+F29+F26+F17+F11</f>
        <v>425</v>
      </c>
      <c r="G69" s="21">
        <f>SUM(E69:F69)</f>
        <v>730</v>
      </c>
      <c r="H69" s="32">
        <f>H11+H17+H26+H29+H38+H44+H49+H56+H61+H64+H68</f>
        <v>136</v>
      </c>
      <c r="I69" s="32"/>
      <c r="J69" s="125"/>
      <c r="K69" s="81"/>
    </row>
    <row r="70" spans="1:11" s="11" customFormat="1" ht="12.75">
      <c r="A70" s="33" t="s">
        <v>18</v>
      </c>
      <c r="B70" s="33">
        <v>8</v>
      </c>
      <c r="C70" s="111" t="s">
        <v>145</v>
      </c>
      <c r="D70" s="34" t="s">
        <v>146</v>
      </c>
      <c r="E70" s="35"/>
      <c r="F70" s="35"/>
      <c r="G70" s="35"/>
      <c r="H70" s="35">
        <v>15</v>
      </c>
      <c r="I70" s="35"/>
      <c r="J70" s="128"/>
      <c r="K70" s="56"/>
    </row>
    <row r="71" spans="1:11" s="11" customFormat="1" ht="12.75">
      <c r="A71" s="19"/>
      <c r="B71" s="19"/>
      <c r="C71" s="104"/>
      <c r="D71" s="66" t="s">
        <v>147</v>
      </c>
      <c r="E71" s="21" t="e">
        <f>SUM(#REF!)</f>
        <v>#REF!</v>
      </c>
      <c r="F71" s="21">
        <v>0</v>
      </c>
      <c r="G71" s="21">
        <v>0</v>
      </c>
      <c r="H71" s="21">
        <v>12</v>
      </c>
      <c r="I71" s="21"/>
      <c r="J71" s="121"/>
      <c r="K71" s="55"/>
    </row>
    <row r="72" spans="1:11" s="36" customFormat="1" ht="25.5">
      <c r="A72" s="90" t="s">
        <v>15</v>
      </c>
      <c r="B72" s="90">
        <v>2</v>
      </c>
      <c r="C72" s="130" t="s">
        <v>221</v>
      </c>
      <c r="D72" s="135" t="s">
        <v>156</v>
      </c>
      <c r="E72" s="87">
        <v>0</v>
      </c>
      <c r="F72" s="87">
        <v>20</v>
      </c>
      <c r="G72" s="87">
        <v>20</v>
      </c>
      <c r="H72" s="87">
        <v>3</v>
      </c>
      <c r="I72" s="87" t="s">
        <v>12</v>
      </c>
      <c r="J72" s="129" t="s">
        <v>47</v>
      </c>
      <c r="K72" s="136" t="s">
        <v>48</v>
      </c>
    </row>
    <row r="73" spans="1:11" s="36" customFormat="1" ht="12.75">
      <c r="A73" s="88" t="s">
        <v>9</v>
      </c>
      <c r="B73" s="88">
        <v>4</v>
      </c>
      <c r="C73" s="129" t="s">
        <v>222</v>
      </c>
      <c r="D73" s="137" t="s">
        <v>157</v>
      </c>
      <c r="E73" s="89">
        <v>0</v>
      </c>
      <c r="F73" s="89">
        <v>40</v>
      </c>
      <c r="G73" s="89">
        <v>40</v>
      </c>
      <c r="H73" s="89">
        <v>6</v>
      </c>
      <c r="I73" s="89" t="s">
        <v>12</v>
      </c>
      <c r="J73" s="130"/>
      <c r="K73" s="91"/>
    </row>
    <row r="74" spans="1:11" s="36" customFormat="1" ht="12.75">
      <c r="A74" s="88" t="s">
        <v>11</v>
      </c>
      <c r="B74" s="88">
        <v>6</v>
      </c>
      <c r="C74" s="129" t="s">
        <v>223</v>
      </c>
      <c r="D74" s="137" t="s">
        <v>151</v>
      </c>
      <c r="E74" s="89">
        <v>0</v>
      </c>
      <c r="F74" s="89">
        <v>40</v>
      </c>
      <c r="G74" s="89">
        <f aca="true" t="shared" si="1" ref="G74:G79">SUM(E74:F74)</f>
        <v>40</v>
      </c>
      <c r="H74" s="89">
        <v>6</v>
      </c>
      <c r="I74" s="89" t="s">
        <v>12</v>
      </c>
      <c r="J74" s="129"/>
      <c r="K74" s="91"/>
    </row>
    <row r="75" spans="1:11" s="36" customFormat="1" ht="12.75">
      <c r="A75" s="88" t="s">
        <v>18</v>
      </c>
      <c r="B75" s="88">
        <v>8</v>
      </c>
      <c r="C75" s="129" t="s">
        <v>224</v>
      </c>
      <c r="D75" s="135" t="s">
        <v>152</v>
      </c>
      <c r="E75" s="89">
        <v>0</v>
      </c>
      <c r="F75" s="89">
        <v>60</v>
      </c>
      <c r="G75" s="89">
        <f t="shared" si="1"/>
        <v>60</v>
      </c>
      <c r="H75" s="89">
        <v>12</v>
      </c>
      <c r="I75" s="89" t="s">
        <v>12</v>
      </c>
      <c r="J75" s="129"/>
      <c r="K75" s="91"/>
    </row>
    <row r="76" spans="1:11" s="36" customFormat="1" ht="25.5">
      <c r="A76" s="88" t="s">
        <v>9</v>
      </c>
      <c r="B76" s="88">
        <v>3</v>
      </c>
      <c r="C76" s="129" t="s">
        <v>225</v>
      </c>
      <c r="D76" s="137" t="s">
        <v>153</v>
      </c>
      <c r="E76" s="89">
        <v>0</v>
      </c>
      <c r="F76" s="89">
        <v>20</v>
      </c>
      <c r="G76" s="89">
        <f t="shared" si="1"/>
        <v>20</v>
      </c>
      <c r="H76" s="89">
        <v>3</v>
      </c>
      <c r="I76" s="89" t="s">
        <v>12</v>
      </c>
      <c r="J76" s="131"/>
      <c r="K76" s="91"/>
    </row>
    <row r="77" spans="1:11" s="36" customFormat="1" ht="25.5">
      <c r="A77" s="88" t="s">
        <v>11</v>
      </c>
      <c r="B77" s="88">
        <v>5</v>
      </c>
      <c r="C77" s="129" t="s">
        <v>226</v>
      </c>
      <c r="D77" s="137" t="s">
        <v>154</v>
      </c>
      <c r="E77" s="89">
        <v>0</v>
      </c>
      <c r="F77" s="89">
        <v>30</v>
      </c>
      <c r="G77" s="89">
        <f t="shared" si="1"/>
        <v>30</v>
      </c>
      <c r="H77" s="89">
        <v>4</v>
      </c>
      <c r="I77" s="89" t="s">
        <v>12</v>
      </c>
      <c r="J77" s="129"/>
      <c r="K77" s="91"/>
    </row>
    <row r="78" spans="1:11" s="36" customFormat="1" ht="25.5">
      <c r="A78" s="88" t="s">
        <v>18</v>
      </c>
      <c r="B78" s="88">
        <v>7</v>
      </c>
      <c r="C78" s="129" t="s">
        <v>227</v>
      </c>
      <c r="D78" s="135" t="s">
        <v>155</v>
      </c>
      <c r="E78" s="89">
        <v>0</v>
      </c>
      <c r="F78" s="89">
        <v>30</v>
      </c>
      <c r="G78" s="89">
        <f t="shared" si="1"/>
        <v>30</v>
      </c>
      <c r="H78" s="89">
        <v>4</v>
      </c>
      <c r="I78" s="89" t="s">
        <v>12</v>
      </c>
      <c r="J78" s="129"/>
      <c r="K78" s="91"/>
    </row>
    <row r="79" spans="1:11" s="36" customFormat="1" ht="12.75">
      <c r="A79" s="92" t="s">
        <v>18</v>
      </c>
      <c r="B79" s="92">
        <v>8</v>
      </c>
      <c r="C79" s="112" t="s">
        <v>148</v>
      </c>
      <c r="D79" s="93" t="s">
        <v>149</v>
      </c>
      <c r="E79" s="92">
        <v>0</v>
      </c>
      <c r="F79" s="92">
        <v>3</v>
      </c>
      <c r="G79" s="92">
        <f t="shared" si="1"/>
        <v>3</v>
      </c>
      <c r="H79" s="94">
        <v>3</v>
      </c>
      <c r="I79" s="94" t="s">
        <v>10</v>
      </c>
      <c r="J79" s="132"/>
      <c r="K79" s="95"/>
    </row>
    <row r="80" spans="1:11" ht="12.75">
      <c r="A80" s="19"/>
      <c r="B80" s="19"/>
      <c r="C80" s="104"/>
      <c r="D80" s="24" t="s">
        <v>150</v>
      </c>
      <c r="E80" s="21"/>
      <c r="F80" s="21"/>
      <c r="G80" s="21"/>
      <c r="H80" s="21">
        <v>41</v>
      </c>
      <c r="I80" s="21"/>
      <c r="J80" s="121"/>
      <c r="K80" s="55"/>
    </row>
    <row r="81" spans="1:11" ht="12.75">
      <c r="A81" s="78" t="s">
        <v>15</v>
      </c>
      <c r="B81" s="78">
        <v>1</v>
      </c>
      <c r="C81" s="139" t="s">
        <v>165</v>
      </c>
      <c r="D81" s="27" t="s">
        <v>166</v>
      </c>
      <c r="E81" s="28">
        <v>0</v>
      </c>
      <c r="F81" s="28">
        <v>20</v>
      </c>
      <c r="G81" s="28">
        <f>SUM(E81:F81)</f>
        <v>20</v>
      </c>
      <c r="H81" s="28">
        <v>6</v>
      </c>
      <c r="I81" s="28" t="s">
        <v>12</v>
      </c>
      <c r="J81" s="120"/>
      <c r="K81" s="54"/>
    </row>
    <row r="82" spans="1:11" ht="12.75">
      <c r="A82" s="78" t="s">
        <v>15</v>
      </c>
      <c r="B82" s="78">
        <v>2</v>
      </c>
      <c r="C82" s="139" t="s">
        <v>167</v>
      </c>
      <c r="D82" s="27" t="s">
        <v>168</v>
      </c>
      <c r="E82" s="15">
        <v>0</v>
      </c>
      <c r="F82" s="15">
        <v>20</v>
      </c>
      <c r="G82" s="15">
        <f aca="true" t="shared" si="2" ref="G82:G91">SUM(E82:F82)</f>
        <v>20</v>
      </c>
      <c r="H82" s="15">
        <v>6</v>
      </c>
      <c r="I82" s="15" t="s">
        <v>12</v>
      </c>
      <c r="J82" s="120"/>
      <c r="K82" s="54"/>
    </row>
    <row r="83" spans="1:11" ht="12.75">
      <c r="A83" s="78" t="s">
        <v>9</v>
      </c>
      <c r="B83" s="78">
        <v>3</v>
      </c>
      <c r="C83" s="139" t="s">
        <v>169</v>
      </c>
      <c r="D83" s="27" t="s">
        <v>170</v>
      </c>
      <c r="E83" s="15">
        <v>0</v>
      </c>
      <c r="F83" s="15">
        <v>20</v>
      </c>
      <c r="G83" s="15">
        <f t="shared" si="2"/>
        <v>20</v>
      </c>
      <c r="H83" s="15">
        <v>6</v>
      </c>
      <c r="I83" s="15" t="s">
        <v>12</v>
      </c>
      <c r="J83" s="120"/>
      <c r="K83" s="54"/>
    </row>
    <row r="84" spans="1:11" ht="12.75">
      <c r="A84" s="78" t="s">
        <v>9</v>
      </c>
      <c r="B84" s="78">
        <v>4</v>
      </c>
      <c r="C84" s="139" t="s">
        <v>171</v>
      </c>
      <c r="D84" s="27" t="s">
        <v>172</v>
      </c>
      <c r="E84" s="15">
        <v>0</v>
      </c>
      <c r="F84" s="15">
        <v>20</v>
      </c>
      <c r="G84" s="15">
        <f t="shared" si="2"/>
        <v>20</v>
      </c>
      <c r="H84" s="15">
        <v>4</v>
      </c>
      <c r="I84" s="15" t="s">
        <v>12</v>
      </c>
      <c r="J84" s="120"/>
      <c r="K84" s="54"/>
    </row>
    <row r="85" spans="1:11" ht="12.75">
      <c r="A85" s="78" t="s">
        <v>9</v>
      </c>
      <c r="B85" s="78">
        <v>4</v>
      </c>
      <c r="C85" s="139" t="s">
        <v>173</v>
      </c>
      <c r="D85" s="27" t="s">
        <v>174</v>
      </c>
      <c r="E85" s="15">
        <v>5</v>
      </c>
      <c r="F85" s="15">
        <v>15</v>
      </c>
      <c r="G85" s="15">
        <f t="shared" si="2"/>
        <v>20</v>
      </c>
      <c r="H85" s="15">
        <v>4</v>
      </c>
      <c r="I85" s="15" t="s">
        <v>10</v>
      </c>
      <c r="J85" s="120"/>
      <c r="K85" s="54"/>
    </row>
    <row r="86" spans="1:11" ht="12.75">
      <c r="A86" s="78" t="s">
        <v>11</v>
      </c>
      <c r="B86" s="78">
        <v>5</v>
      </c>
      <c r="C86" s="139" t="s">
        <v>175</v>
      </c>
      <c r="D86" s="27" t="s">
        <v>176</v>
      </c>
      <c r="E86" s="15">
        <v>0</v>
      </c>
      <c r="F86" s="15">
        <v>10</v>
      </c>
      <c r="G86" s="15">
        <f t="shared" si="2"/>
        <v>10</v>
      </c>
      <c r="H86" s="15">
        <v>2</v>
      </c>
      <c r="I86" s="15" t="s">
        <v>12</v>
      </c>
      <c r="J86" s="120"/>
      <c r="K86" s="54"/>
    </row>
    <row r="87" spans="1:11" ht="12.75">
      <c r="A87" s="78" t="s">
        <v>11</v>
      </c>
      <c r="B87" s="78">
        <v>5</v>
      </c>
      <c r="C87" s="139" t="s">
        <v>177</v>
      </c>
      <c r="D87" s="27" t="s">
        <v>178</v>
      </c>
      <c r="E87" s="15">
        <v>0</v>
      </c>
      <c r="F87" s="15">
        <v>20</v>
      </c>
      <c r="G87" s="15">
        <f t="shared" si="2"/>
        <v>20</v>
      </c>
      <c r="H87" s="15">
        <v>4</v>
      </c>
      <c r="I87" s="15" t="s">
        <v>12</v>
      </c>
      <c r="J87" s="120"/>
      <c r="K87" s="54"/>
    </row>
    <row r="88" spans="1:11" ht="12.75">
      <c r="A88" s="78" t="s">
        <v>11</v>
      </c>
      <c r="B88" s="78">
        <v>5</v>
      </c>
      <c r="C88" s="139" t="s">
        <v>179</v>
      </c>
      <c r="D88" s="27" t="s">
        <v>180</v>
      </c>
      <c r="E88" s="10">
        <v>0</v>
      </c>
      <c r="F88" s="10">
        <v>20</v>
      </c>
      <c r="G88" s="10">
        <f t="shared" si="2"/>
        <v>20</v>
      </c>
      <c r="H88" s="10">
        <v>2</v>
      </c>
      <c r="I88" s="10" t="s">
        <v>12</v>
      </c>
      <c r="J88" s="120"/>
      <c r="K88" s="54"/>
    </row>
    <row r="89" spans="1:11" ht="12.75">
      <c r="A89" s="78" t="s">
        <v>11</v>
      </c>
      <c r="B89" s="78">
        <v>6</v>
      </c>
      <c r="C89" s="139" t="s">
        <v>181</v>
      </c>
      <c r="D89" s="27" t="s">
        <v>182</v>
      </c>
      <c r="E89" s="10">
        <v>0</v>
      </c>
      <c r="F89" s="10">
        <v>20</v>
      </c>
      <c r="G89" s="10">
        <f t="shared" si="2"/>
        <v>20</v>
      </c>
      <c r="H89" s="10">
        <v>2</v>
      </c>
      <c r="I89" s="10" t="s">
        <v>12</v>
      </c>
      <c r="J89" s="120"/>
      <c r="K89" s="54"/>
    </row>
    <row r="90" spans="1:11" ht="12.75">
      <c r="A90" s="16" t="s">
        <v>11</v>
      </c>
      <c r="B90" s="16">
        <v>6</v>
      </c>
      <c r="C90" s="139" t="s">
        <v>183</v>
      </c>
      <c r="D90" s="23" t="s">
        <v>184</v>
      </c>
      <c r="E90" s="18" t="s">
        <v>185</v>
      </c>
      <c r="F90" s="18" t="s">
        <v>185</v>
      </c>
      <c r="G90" s="18">
        <f t="shared" si="2"/>
        <v>0</v>
      </c>
      <c r="H90" s="18">
        <v>0</v>
      </c>
      <c r="I90" s="18" t="s">
        <v>186</v>
      </c>
      <c r="J90" s="120"/>
      <c r="K90" s="54"/>
    </row>
    <row r="91" spans="1:11" ht="12.75">
      <c r="A91" s="96"/>
      <c r="B91" s="96"/>
      <c r="C91" s="140"/>
      <c r="D91" s="24" t="s">
        <v>187</v>
      </c>
      <c r="E91" s="21">
        <v>5</v>
      </c>
      <c r="F91" s="21">
        <v>165</v>
      </c>
      <c r="G91" s="21">
        <f t="shared" si="2"/>
        <v>170</v>
      </c>
      <c r="H91" s="21">
        <v>36</v>
      </c>
      <c r="I91" s="82"/>
      <c r="J91" s="138"/>
      <c r="K91" s="97"/>
    </row>
    <row r="92" spans="1:11" ht="13.5" thickBot="1">
      <c r="A92" s="165"/>
      <c r="B92" s="165"/>
      <c r="C92" s="113"/>
      <c r="D92" s="62" t="s">
        <v>13</v>
      </c>
      <c r="E92" s="64">
        <f>E69</f>
        <v>305</v>
      </c>
      <c r="F92" s="64">
        <f>F69+40</f>
        <v>465</v>
      </c>
      <c r="G92" s="64">
        <f>F92+E92</f>
        <v>770</v>
      </c>
      <c r="H92" s="63">
        <f>H69+H70+H71+H80+H91</f>
        <v>240</v>
      </c>
      <c r="I92" s="63"/>
      <c r="J92" s="133"/>
      <c r="K92" s="65"/>
    </row>
    <row r="93" spans="1:10" ht="12">
      <c r="A93" s="36"/>
      <c r="B93" s="11"/>
      <c r="C93" s="114"/>
      <c r="D93" s="11"/>
      <c r="E93" s="37"/>
      <c r="F93" s="37"/>
      <c r="G93" s="37"/>
      <c r="H93" s="37"/>
      <c r="I93" s="38"/>
      <c r="J93" s="39"/>
    </row>
    <row r="94" spans="1:10" ht="12">
      <c r="A94" s="36"/>
      <c r="B94" s="11"/>
      <c r="C94" s="114"/>
      <c r="D94" s="11"/>
      <c r="E94" s="37"/>
      <c r="F94" s="37"/>
      <c r="G94" s="37"/>
      <c r="H94" s="37"/>
      <c r="I94" s="38"/>
      <c r="J94" s="39"/>
    </row>
    <row r="95" spans="1:10" ht="12">
      <c r="A95" s="36"/>
      <c r="B95" s="11"/>
      <c r="C95" s="114"/>
      <c r="D95" s="11"/>
      <c r="E95" s="37"/>
      <c r="F95" s="37"/>
      <c r="G95" s="37"/>
      <c r="H95" s="37"/>
      <c r="I95" s="38"/>
      <c r="J95" s="39"/>
    </row>
    <row r="96" spans="1:10" ht="12">
      <c r="A96" s="36"/>
      <c r="B96" s="11"/>
      <c r="C96" s="114"/>
      <c r="D96" s="11"/>
      <c r="E96" s="37"/>
      <c r="F96" s="37"/>
      <c r="G96" s="37"/>
      <c r="H96" s="37"/>
      <c r="I96" s="38"/>
      <c r="J96" s="39"/>
    </row>
    <row r="97" spans="1:11" ht="12">
      <c r="A97" s="36"/>
      <c r="B97" s="11"/>
      <c r="C97" s="114"/>
      <c r="D97" s="11"/>
      <c r="E97" s="37"/>
      <c r="F97" s="37"/>
      <c r="G97" s="37"/>
      <c r="H97" s="37"/>
      <c r="I97" s="38"/>
      <c r="J97" s="39"/>
      <c r="K97" s="6"/>
    </row>
    <row r="98" spans="1:11" ht="12">
      <c r="A98" s="36"/>
      <c r="B98" s="11"/>
      <c r="C98" s="114"/>
      <c r="D98" s="11"/>
      <c r="E98" s="37"/>
      <c r="F98" s="37"/>
      <c r="G98" s="37"/>
      <c r="H98" s="37"/>
      <c r="I98" s="38"/>
      <c r="J98" s="39"/>
      <c r="K98" s="6"/>
    </row>
    <row r="99" spans="1:11" ht="12">
      <c r="A99" s="36"/>
      <c r="B99" s="11"/>
      <c r="C99" s="114"/>
      <c r="D99" s="11"/>
      <c r="E99" s="37"/>
      <c r="F99" s="37"/>
      <c r="G99" s="37"/>
      <c r="H99" s="37"/>
      <c r="I99" s="38"/>
      <c r="J99" s="39"/>
      <c r="K99" s="6"/>
    </row>
    <row r="100" spans="1:11" ht="12">
      <c r="A100" s="36"/>
      <c r="B100" s="11"/>
      <c r="C100" s="114"/>
      <c r="D100" s="11"/>
      <c r="E100" s="37"/>
      <c r="F100" s="37"/>
      <c r="G100" s="37"/>
      <c r="H100" s="37"/>
      <c r="I100" s="38"/>
      <c r="J100" s="39"/>
      <c r="K100" s="6"/>
    </row>
    <row r="101" spans="1:11" ht="12">
      <c r="A101" s="36"/>
      <c r="B101" s="11"/>
      <c r="C101" s="114"/>
      <c r="D101" s="11"/>
      <c r="E101" s="37"/>
      <c r="F101" s="37"/>
      <c r="G101" s="37"/>
      <c r="H101" s="37"/>
      <c r="I101" s="38"/>
      <c r="J101" s="39"/>
      <c r="K101" s="6"/>
    </row>
    <row r="102" spans="1:11" ht="12">
      <c r="A102" s="36"/>
      <c r="B102" s="11"/>
      <c r="C102" s="114"/>
      <c r="D102" s="11"/>
      <c r="E102" s="37"/>
      <c r="F102" s="37"/>
      <c r="G102" s="37"/>
      <c r="H102" s="37"/>
      <c r="I102" s="38"/>
      <c r="J102" s="39"/>
      <c r="K102" s="6"/>
    </row>
    <row r="103" spans="1:11" ht="12">
      <c r="A103" s="36"/>
      <c r="B103" s="11"/>
      <c r="C103" s="114"/>
      <c r="D103" s="11"/>
      <c r="E103" s="37"/>
      <c r="F103" s="37"/>
      <c r="G103" s="37"/>
      <c r="H103" s="37"/>
      <c r="I103" s="38"/>
      <c r="J103" s="39"/>
      <c r="K103" s="6"/>
    </row>
    <row r="104" spans="1:11" ht="12">
      <c r="A104" s="36"/>
      <c r="B104" s="11"/>
      <c r="C104" s="114"/>
      <c r="D104" s="11"/>
      <c r="E104" s="37"/>
      <c r="F104" s="37"/>
      <c r="G104" s="37"/>
      <c r="H104" s="37"/>
      <c r="I104" s="38"/>
      <c r="J104" s="39"/>
      <c r="K104" s="6"/>
    </row>
    <row r="105" spans="1:11" ht="12">
      <c r="A105" s="36"/>
      <c r="B105" s="11"/>
      <c r="C105" s="114"/>
      <c r="D105" s="11"/>
      <c r="E105" s="37"/>
      <c r="F105" s="37"/>
      <c r="G105" s="37"/>
      <c r="H105" s="37"/>
      <c r="I105" s="38"/>
      <c r="J105" s="39"/>
      <c r="K105" s="6"/>
    </row>
    <row r="106" spans="1:11" ht="12">
      <c r="A106" s="36"/>
      <c r="B106" s="11"/>
      <c r="C106" s="114"/>
      <c r="D106" s="11"/>
      <c r="E106" s="37"/>
      <c r="F106" s="37"/>
      <c r="G106" s="37"/>
      <c r="H106" s="37"/>
      <c r="I106" s="38"/>
      <c r="J106" s="39"/>
      <c r="K106" s="6"/>
    </row>
    <row r="107" spans="1:11" ht="12">
      <c r="A107" s="36"/>
      <c r="B107" s="11"/>
      <c r="C107" s="114"/>
      <c r="D107" s="11"/>
      <c r="E107" s="37"/>
      <c r="F107" s="37"/>
      <c r="G107" s="37"/>
      <c r="H107" s="37"/>
      <c r="I107" s="38"/>
      <c r="J107" s="39"/>
      <c r="K107" s="6"/>
    </row>
    <row r="108" spans="1:11" ht="12">
      <c r="A108" s="36"/>
      <c r="B108" s="11"/>
      <c r="C108" s="114"/>
      <c r="D108" s="11"/>
      <c r="E108" s="37"/>
      <c r="F108" s="37"/>
      <c r="G108" s="37"/>
      <c r="H108" s="37"/>
      <c r="I108" s="38"/>
      <c r="J108" s="39"/>
      <c r="K108" s="6"/>
    </row>
    <row r="109" spans="1:11" ht="12">
      <c r="A109" s="36"/>
      <c r="B109" s="11"/>
      <c r="C109" s="114"/>
      <c r="D109" s="11"/>
      <c r="E109" s="37"/>
      <c r="F109" s="37"/>
      <c r="G109" s="37"/>
      <c r="H109" s="37"/>
      <c r="I109" s="38"/>
      <c r="J109" s="39"/>
      <c r="K109" s="6"/>
    </row>
    <row r="110" spans="1:11" ht="12">
      <c r="A110" s="36"/>
      <c r="B110" s="11"/>
      <c r="C110" s="114"/>
      <c r="D110" s="11"/>
      <c r="E110" s="37"/>
      <c r="F110" s="37"/>
      <c r="G110" s="37"/>
      <c r="H110" s="37"/>
      <c r="I110" s="38"/>
      <c r="J110" s="39"/>
      <c r="K110" s="6"/>
    </row>
    <row r="111" spans="1:11" ht="12">
      <c r="A111" s="36"/>
      <c r="B111" s="11"/>
      <c r="C111" s="114"/>
      <c r="D111" s="11"/>
      <c r="E111" s="37"/>
      <c r="F111" s="37"/>
      <c r="G111" s="37"/>
      <c r="H111" s="37"/>
      <c r="I111" s="38"/>
      <c r="K111" s="6"/>
    </row>
    <row r="112" spans="1:11" ht="12">
      <c r="A112" s="36"/>
      <c r="B112" s="11"/>
      <c r="C112" s="114"/>
      <c r="D112" s="11"/>
      <c r="E112" s="37"/>
      <c r="F112" s="37"/>
      <c r="G112" s="37"/>
      <c r="H112" s="37"/>
      <c r="I112" s="38"/>
      <c r="K112" s="6"/>
    </row>
    <row r="113" spans="1:11" ht="12">
      <c r="A113" s="36"/>
      <c r="B113" s="11"/>
      <c r="C113" s="114"/>
      <c r="D113" s="11"/>
      <c r="E113" s="37"/>
      <c r="F113" s="37"/>
      <c r="G113" s="37"/>
      <c r="H113" s="37"/>
      <c r="I113" s="38"/>
      <c r="K113" s="6"/>
    </row>
    <row r="114" spans="2:11" ht="12">
      <c r="B114" s="6"/>
      <c r="C114" s="115"/>
      <c r="D114" s="6"/>
      <c r="E114" s="42"/>
      <c r="F114" s="42"/>
      <c r="G114" s="42"/>
      <c r="H114" s="42"/>
      <c r="I114" s="43"/>
      <c r="K114" s="6"/>
    </row>
    <row r="115" spans="2:11" ht="12">
      <c r="B115" s="6"/>
      <c r="C115" s="115"/>
      <c r="D115" s="6"/>
      <c r="E115" s="42"/>
      <c r="F115" s="42"/>
      <c r="G115" s="42"/>
      <c r="H115" s="42"/>
      <c r="I115" s="43"/>
      <c r="K115" s="6"/>
    </row>
    <row r="116" spans="2:11" ht="12">
      <c r="B116" s="6"/>
      <c r="C116" s="115"/>
      <c r="D116" s="6"/>
      <c r="E116" s="42"/>
      <c r="F116" s="42"/>
      <c r="G116" s="42"/>
      <c r="H116" s="42"/>
      <c r="I116" s="43"/>
      <c r="K116" s="6"/>
    </row>
    <row r="117" spans="2:11" ht="12">
      <c r="B117" s="6"/>
      <c r="C117" s="115"/>
      <c r="D117" s="6"/>
      <c r="E117" s="42"/>
      <c r="F117" s="42"/>
      <c r="G117" s="42"/>
      <c r="H117" s="42"/>
      <c r="I117" s="43"/>
      <c r="K117" s="6"/>
    </row>
    <row r="118" spans="2:11" ht="12">
      <c r="B118" s="6"/>
      <c r="C118" s="115"/>
      <c r="D118" s="6"/>
      <c r="E118" s="42"/>
      <c r="F118" s="42"/>
      <c r="G118" s="42"/>
      <c r="H118" s="42"/>
      <c r="I118" s="43"/>
      <c r="K118" s="6"/>
    </row>
    <row r="119" spans="2:11" ht="12">
      <c r="B119" s="6"/>
      <c r="C119" s="115"/>
      <c r="D119" s="6"/>
      <c r="E119" s="42"/>
      <c r="F119" s="42"/>
      <c r="G119" s="42"/>
      <c r="H119" s="42"/>
      <c r="I119" s="43"/>
      <c r="K119" s="6"/>
    </row>
    <row r="120" spans="2:11" ht="12">
      <c r="B120" s="6"/>
      <c r="C120" s="115"/>
      <c r="D120" s="6"/>
      <c r="E120" s="42"/>
      <c r="F120" s="42"/>
      <c r="G120" s="42"/>
      <c r="H120" s="42"/>
      <c r="I120" s="43"/>
      <c r="K120" s="6"/>
    </row>
    <row r="121" spans="2:11" ht="12">
      <c r="B121" s="6"/>
      <c r="C121" s="115"/>
      <c r="D121" s="6"/>
      <c r="E121" s="42"/>
      <c r="F121" s="42"/>
      <c r="G121" s="42"/>
      <c r="H121" s="42"/>
      <c r="I121" s="43"/>
      <c r="K121" s="6"/>
    </row>
    <row r="122" spans="2:11" ht="12">
      <c r="B122" s="6"/>
      <c r="C122" s="115"/>
      <c r="D122" s="6"/>
      <c r="E122" s="42"/>
      <c r="F122" s="42"/>
      <c r="G122" s="42"/>
      <c r="H122" s="42"/>
      <c r="I122" s="43"/>
      <c r="J122" s="115"/>
      <c r="K122" s="6"/>
    </row>
    <row r="123" spans="2:11" ht="12">
      <c r="B123" s="6"/>
      <c r="C123" s="115"/>
      <c r="D123" s="6"/>
      <c r="E123" s="42"/>
      <c r="F123" s="42"/>
      <c r="G123" s="42"/>
      <c r="H123" s="42"/>
      <c r="I123" s="43"/>
      <c r="J123" s="115"/>
      <c r="K123" s="6"/>
    </row>
    <row r="124" spans="2:11" ht="12">
      <c r="B124" s="6"/>
      <c r="C124" s="115"/>
      <c r="D124" s="6"/>
      <c r="E124" s="42"/>
      <c r="F124" s="42"/>
      <c r="G124" s="42"/>
      <c r="H124" s="42"/>
      <c r="I124" s="43"/>
      <c r="J124" s="115"/>
      <c r="K124" s="6"/>
    </row>
    <row r="125" spans="2:11" ht="12">
      <c r="B125" s="6"/>
      <c r="C125" s="115"/>
      <c r="D125" s="6"/>
      <c r="E125" s="42"/>
      <c r="F125" s="42"/>
      <c r="G125" s="42"/>
      <c r="H125" s="42"/>
      <c r="I125" s="43"/>
      <c r="J125" s="115"/>
      <c r="K125" s="6"/>
    </row>
    <row r="126" spans="2:11" ht="12">
      <c r="B126" s="6"/>
      <c r="C126" s="115"/>
      <c r="D126" s="6"/>
      <c r="E126" s="42"/>
      <c r="F126" s="42"/>
      <c r="G126" s="42"/>
      <c r="H126" s="42"/>
      <c r="I126" s="43"/>
      <c r="J126" s="115"/>
      <c r="K126" s="6"/>
    </row>
    <row r="127" spans="2:11" ht="12">
      <c r="B127" s="6"/>
      <c r="C127" s="115"/>
      <c r="D127" s="6"/>
      <c r="E127" s="42"/>
      <c r="F127" s="42"/>
      <c r="G127" s="42"/>
      <c r="H127" s="42"/>
      <c r="I127" s="43"/>
      <c r="J127" s="115"/>
      <c r="K127" s="6"/>
    </row>
    <row r="128" spans="2:11" ht="12">
      <c r="B128" s="6"/>
      <c r="C128" s="115"/>
      <c r="D128" s="6"/>
      <c r="E128" s="42"/>
      <c r="F128" s="42"/>
      <c r="G128" s="42"/>
      <c r="H128" s="42"/>
      <c r="I128" s="43"/>
      <c r="J128" s="115"/>
      <c r="K128" s="6"/>
    </row>
    <row r="129" spans="2:11" ht="12">
      <c r="B129" s="6"/>
      <c r="C129" s="115"/>
      <c r="D129" s="6"/>
      <c r="E129" s="42"/>
      <c r="F129" s="42"/>
      <c r="G129" s="42"/>
      <c r="H129" s="42"/>
      <c r="I129" s="43"/>
      <c r="J129" s="115"/>
      <c r="K129" s="6"/>
    </row>
    <row r="130" spans="2:11" ht="12">
      <c r="B130" s="6"/>
      <c r="C130" s="115"/>
      <c r="D130" s="6"/>
      <c r="E130" s="42"/>
      <c r="F130" s="42"/>
      <c r="G130" s="42"/>
      <c r="H130" s="42"/>
      <c r="I130" s="43"/>
      <c r="J130" s="115"/>
      <c r="K130" s="6"/>
    </row>
    <row r="131" spans="2:11" ht="12">
      <c r="B131" s="6"/>
      <c r="C131" s="115"/>
      <c r="D131" s="6"/>
      <c r="E131" s="42"/>
      <c r="F131" s="42"/>
      <c r="G131" s="42"/>
      <c r="H131" s="42"/>
      <c r="I131" s="43"/>
      <c r="J131" s="115"/>
      <c r="K131" s="6"/>
    </row>
    <row r="132" spans="2:11" ht="12">
      <c r="B132" s="6"/>
      <c r="C132" s="115"/>
      <c r="D132" s="6"/>
      <c r="E132" s="42"/>
      <c r="F132" s="42"/>
      <c r="G132" s="42"/>
      <c r="H132" s="42"/>
      <c r="I132" s="43"/>
      <c r="J132" s="115"/>
      <c r="K132" s="6"/>
    </row>
    <row r="133" spans="2:11" ht="12">
      <c r="B133" s="6"/>
      <c r="C133" s="115"/>
      <c r="D133" s="6"/>
      <c r="E133" s="42"/>
      <c r="F133" s="42"/>
      <c r="G133" s="42"/>
      <c r="H133" s="42"/>
      <c r="I133" s="43"/>
      <c r="J133" s="115"/>
      <c r="K133" s="6"/>
    </row>
    <row r="134" spans="2:11" ht="12">
      <c r="B134" s="6"/>
      <c r="C134" s="115"/>
      <c r="D134" s="6"/>
      <c r="E134" s="42"/>
      <c r="F134" s="42"/>
      <c r="G134" s="42"/>
      <c r="H134" s="42"/>
      <c r="I134" s="43"/>
      <c r="J134" s="115"/>
      <c r="K134" s="6"/>
    </row>
    <row r="135" spans="3:11" ht="12">
      <c r="C135" s="116"/>
      <c r="E135" s="45"/>
      <c r="G135" s="45"/>
      <c r="H135" s="45"/>
      <c r="I135" s="46"/>
      <c r="J135" s="115"/>
      <c r="K135" s="6"/>
    </row>
    <row r="136" spans="3:11" ht="12">
      <c r="C136" s="116"/>
      <c r="E136" s="45"/>
      <c r="G136" s="45"/>
      <c r="H136" s="45"/>
      <c r="I136" s="46"/>
      <c r="J136" s="115"/>
      <c r="K136" s="6"/>
    </row>
    <row r="137" spans="3:11" ht="12">
      <c r="C137" s="116"/>
      <c r="E137" s="45"/>
      <c r="G137" s="45"/>
      <c r="H137" s="45"/>
      <c r="I137" s="46"/>
      <c r="J137" s="115"/>
      <c r="K137" s="6"/>
    </row>
    <row r="138" spans="2:11" ht="12">
      <c r="B138" s="6"/>
      <c r="C138" s="116"/>
      <c r="E138" s="45"/>
      <c r="G138" s="45"/>
      <c r="H138" s="45"/>
      <c r="I138" s="46"/>
      <c r="J138" s="115"/>
      <c r="K138" s="6"/>
    </row>
    <row r="139" spans="2:11" ht="12">
      <c r="B139" s="6"/>
      <c r="C139" s="116"/>
      <c r="E139" s="45"/>
      <c r="G139" s="45"/>
      <c r="H139" s="45"/>
      <c r="I139" s="46"/>
      <c r="J139" s="115"/>
      <c r="K139" s="6"/>
    </row>
    <row r="140" spans="2:11" ht="12">
      <c r="B140" s="6"/>
      <c r="C140" s="116"/>
      <c r="E140" s="45"/>
      <c r="G140" s="45"/>
      <c r="H140" s="45"/>
      <c r="I140" s="46"/>
      <c r="J140" s="115"/>
      <c r="K140" s="6"/>
    </row>
    <row r="141" spans="2:11" ht="12">
      <c r="B141" s="6"/>
      <c r="C141" s="116"/>
      <c r="E141" s="45"/>
      <c r="G141" s="45"/>
      <c r="H141" s="45"/>
      <c r="I141" s="46"/>
      <c r="J141" s="115"/>
      <c r="K141" s="6"/>
    </row>
    <row r="142" spans="2:11" ht="12">
      <c r="B142" s="6"/>
      <c r="C142" s="116"/>
      <c r="E142" s="45"/>
      <c r="G142" s="45"/>
      <c r="H142" s="45"/>
      <c r="I142" s="46"/>
      <c r="J142" s="115"/>
      <c r="K142" s="6"/>
    </row>
    <row r="143" spans="2:11" ht="12">
      <c r="B143" s="6"/>
      <c r="C143" s="116"/>
      <c r="E143" s="45"/>
      <c r="G143" s="45"/>
      <c r="H143" s="45"/>
      <c r="I143" s="46"/>
      <c r="J143" s="115"/>
      <c r="K143" s="6"/>
    </row>
    <row r="144" spans="2:11" ht="12">
      <c r="B144" s="6"/>
      <c r="C144" s="116"/>
      <c r="E144" s="45"/>
      <c r="G144" s="45"/>
      <c r="H144" s="45"/>
      <c r="I144" s="46"/>
      <c r="J144" s="115"/>
      <c r="K144" s="6"/>
    </row>
    <row r="145" spans="2:11" ht="12">
      <c r="B145" s="6"/>
      <c r="C145" s="116"/>
      <c r="E145" s="45"/>
      <c r="G145" s="45"/>
      <c r="H145" s="45"/>
      <c r="I145" s="46"/>
      <c r="J145" s="115"/>
      <c r="K145" s="6"/>
    </row>
    <row r="146" spans="2:11" ht="12">
      <c r="B146" s="6"/>
      <c r="C146" s="116"/>
      <c r="E146" s="45"/>
      <c r="G146" s="45"/>
      <c r="H146" s="45"/>
      <c r="I146" s="46"/>
      <c r="J146" s="115"/>
      <c r="K146" s="6"/>
    </row>
    <row r="147" spans="2:11" ht="12">
      <c r="B147" s="6"/>
      <c r="C147" s="116"/>
      <c r="E147" s="45"/>
      <c r="G147" s="45"/>
      <c r="H147" s="45"/>
      <c r="I147" s="46"/>
      <c r="J147" s="115"/>
      <c r="K147" s="6"/>
    </row>
    <row r="148" spans="2:11" ht="12">
      <c r="B148" s="6"/>
      <c r="C148" s="116"/>
      <c r="E148" s="45"/>
      <c r="G148" s="45"/>
      <c r="H148" s="45"/>
      <c r="I148" s="46"/>
      <c r="J148" s="115"/>
      <c r="K148" s="6"/>
    </row>
    <row r="149" spans="2:11" ht="12">
      <c r="B149" s="6"/>
      <c r="C149" s="116"/>
      <c r="E149" s="45"/>
      <c r="G149" s="45"/>
      <c r="H149" s="45"/>
      <c r="I149" s="46"/>
      <c r="J149" s="115"/>
      <c r="K149" s="6"/>
    </row>
    <row r="150" spans="2:11" ht="12">
      <c r="B150" s="6"/>
      <c r="C150" s="116"/>
      <c r="E150" s="45"/>
      <c r="G150" s="45"/>
      <c r="H150" s="45"/>
      <c r="I150" s="46"/>
      <c r="J150" s="115"/>
      <c r="K150" s="6"/>
    </row>
    <row r="151" spans="2:11" ht="12">
      <c r="B151" s="6"/>
      <c r="C151" s="116"/>
      <c r="E151" s="45"/>
      <c r="G151" s="45"/>
      <c r="H151" s="45"/>
      <c r="I151" s="46"/>
      <c r="J151" s="115"/>
      <c r="K151" s="6"/>
    </row>
    <row r="152" spans="2:11" ht="12">
      <c r="B152" s="6"/>
      <c r="C152" s="116"/>
      <c r="E152" s="45"/>
      <c r="G152" s="45"/>
      <c r="H152" s="45"/>
      <c r="I152" s="46"/>
      <c r="J152" s="115"/>
      <c r="K152" s="6"/>
    </row>
    <row r="153" spans="2:11" ht="12">
      <c r="B153" s="6"/>
      <c r="C153" s="116"/>
      <c r="E153" s="45"/>
      <c r="G153" s="45"/>
      <c r="H153" s="45"/>
      <c r="I153" s="46"/>
      <c r="J153" s="115"/>
      <c r="K153" s="6"/>
    </row>
    <row r="154" spans="2:11" ht="12">
      <c r="B154" s="6"/>
      <c r="C154" s="116"/>
      <c r="E154" s="45"/>
      <c r="G154" s="45"/>
      <c r="H154" s="45"/>
      <c r="I154" s="46"/>
      <c r="J154" s="115"/>
      <c r="K154" s="6"/>
    </row>
    <row r="155" spans="2:11" ht="12">
      <c r="B155" s="6"/>
      <c r="C155" s="116"/>
      <c r="E155" s="45"/>
      <c r="G155" s="45"/>
      <c r="H155" s="45"/>
      <c r="I155" s="46"/>
      <c r="J155" s="115"/>
      <c r="K155" s="6"/>
    </row>
    <row r="156" spans="2:11" ht="12">
      <c r="B156" s="6"/>
      <c r="C156" s="116"/>
      <c r="E156" s="45"/>
      <c r="G156" s="45"/>
      <c r="H156" s="45"/>
      <c r="I156" s="46"/>
      <c r="J156" s="115"/>
      <c r="K156" s="6"/>
    </row>
    <row r="157" spans="2:11" ht="12">
      <c r="B157" s="6"/>
      <c r="C157" s="116"/>
      <c r="E157" s="45"/>
      <c r="G157" s="45"/>
      <c r="H157" s="45"/>
      <c r="I157" s="46"/>
      <c r="J157" s="115"/>
      <c r="K157" s="6"/>
    </row>
    <row r="158" spans="2:11" ht="12">
      <c r="B158" s="6"/>
      <c r="C158" s="116"/>
      <c r="E158" s="45"/>
      <c r="G158" s="45"/>
      <c r="H158" s="45"/>
      <c r="I158" s="46"/>
      <c r="J158" s="115"/>
      <c r="K158" s="6"/>
    </row>
    <row r="159" spans="2:11" ht="12">
      <c r="B159" s="6"/>
      <c r="C159" s="116"/>
      <c r="E159" s="45"/>
      <c r="G159" s="45"/>
      <c r="H159" s="45"/>
      <c r="I159" s="46"/>
      <c r="J159" s="115"/>
      <c r="K159" s="6"/>
    </row>
    <row r="160" spans="2:11" ht="12">
      <c r="B160" s="6"/>
      <c r="C160" s="116"/>
      <c r="E160" s="45"/>
      <c r="G160" s="45"/>
      <c r="H160" s="45"/>
      <c r="I160" s="46"/>
      <c r="J160" s="115"/>
      <c r="K160" s="6"/>
    </row>
    <row r="161" spans="2:11" ht="12">
      <c r="B161" s="6"/>
      <c r="C161" s="116"/>
      <c r="E161" s="45"/>
      <c r="G161" s="45"/>
      <c r="H161" s="45"/>
      <c r="I161" s="46"/>
      <c r="J161" s="115"/>
      <c r="K161" s="6"/>
    </row>
    <row r="162" spans="2:11" ht="12">
      <c r="B162" s="6"/>
      <c r="C162" s="116"/>
      <c r="E162" s="45"/>
      <c r="G162" s="45"/>
      <c r="H162" s="45"/>
      <c r="I162" s="46"/>
      <c r="J162" s="115"/>
      <c r="K162" s="6"/>
    </row>
    <row r="163" spans="2:11" ht="12">
      <c r="B163" s="6"/>
      <c r="C163" s="116"/>
      <c r="E163" s="45"/>
      <c r="G163" s="45"/>
      <c r="H163" s="45"/>
      <c r="I163" s="46"/>
      <c r="J163" s="115"/>
      <c r="K163" s="6"/>
    </row>
    <row r="164" spans="2:11" ht="12">
      <c r="B164" s="6"/>
      <c r="C164" s="116"/>
      <c r="E164" s="45"/>
      <c r="G164" s="45"/>
      <c r="H164" s="45"/>
      <c r="I164" s="46"/>
      <c r="J164" s="115"/>
      <c r="K164" s="6"/>
    </row>
    <row r="165" spans="2:11" ht="12">
      <c r="B165" s="6"/>
      <c r="C165" s="116"/>
      <c r="E165" s="45"/>
      <c r="G165" s="45"/>
      <c r="H165" s="45"/>
      <c r="I165" s="46"/>
      <c r="J165" s="115"/>
      <c r="K165" s="6"/>
    </row>
    <row r="166" spans="2:11" ht="12">
      <c r="B166" s="6"/>
      <c r="C166" s="116"/>
      <c r="E166" s="45"/>
      <c r="G166" s="45"/>
      <c r="H166" s="45"/>
      <c r="I166" s="46"/>
      <c r="J166" s="115"/>
      <c r="K166" s="6"/>
    </row>
    <row r="167" spans="2:11" ht="12">
      <c r="B167" s="6"/>
      <c r="C167" s="116"/>
      <c r="E167" s="45"/>
      <c r="G167" s="45"/>
      <c r="H167" s="45"/>
      <c r="I167" s="46"/>
      <c r="J167" s="115"/>
      <c r="K167" s="6"/>
    </row>
    <row r="168" spans="2:11" ht="12">
      <c r="B168" s="6"/>
      <c r="C168" s="116"/>
      <c r="E168" s="45"/>
      <c r="G168" s="45"/>
      <c r="H168" s="45"/>
      <c r="I168" s="46"/>
      <c r="J168" s="115"/>
      <c r="K168" s="6"/>
    </row>
    <row r="169" spans="2:11" ht="12">
      <c r="B169" s="6"/>
      <c r="C169" s="116"/>
      <c r="E169" s="45"/>
      <c r="G169" s="45"/>
      <c r="H169" s="45"/>
      <c r="I169" s="46"/>
      <c r="J169" s="115"/>
      <c r="K169" s="6"/>
    </row>
    <row r="170" spans="2:11" ht="12">
      <c r="B170" s="6"/>
      <c r="C170" s="116"/>
      <c r="E170" s="45"/>
      <c r="G170" s="45"/>
      <c r="H170" s="45"/>
      <c r="I170" s="46"/>
      <c r="J170" s="115"/>
      <c r="K170" s="6"/>
    </row>
    <row r="171" spans="2:11" ht="12">
      <c r="B171" s="6"/>
      <c r="C171" s="116"/>
      <c r="E171" s="45"/>
      <c r="G171" s="45"/>
      <c r="H171" s="45"/>
      <c r="I171" s="46"/>
      <c r="J171" s="115"/>
      <c r="K171" s="6"/>
    </row>
    <row r="172" spans="2:11" ht="12">
      <c r="B172" s="6"/>
      <c r="C172" s="116"/>
      <c r="E172" s="45"/>
      <c r="G172" s="45"/>
      <c r="H172" s="45"/>
      <c r="I172" s="46"/>
      <c r="J172" s="115"/>
      <c r="K172" s="6"/>
    </row>
    <row r="173" spans="2:11" ht="12">
      <c r="B173" s="6"/>
      <c r="C173" s="116"/>
      <c r="E173" s="45"/>
      <c r="G173" s="45"/>
      <c r="H173" s="45"/>
      <c r="I173" s="46"/>
      <c r="J173" s="115"/>
      <c r="K173" s="6"/>
    </row>
    <row r="174" spans="2:11" ht="12">
      <c r="B174" s="6"/>
      <c r="C174" s="116"/>
      <c r="E174" s="45"/>
      <c r="G174" s="45"/>
      <c r="H174" s="45"/>
      <c r="I174" s="46"/>
      <c r="J174" s="115"/>
      <c r="K174" s="6"/>
    </row>
    <row r="175" spans="2:11" ht="12">
      <c r="B175" s="6"/>
      <c r="C175" s="116"/>
      <c r="E175" s="45"/>
      <c r="G175" s="45"/>
      <c r="H175" s="45"/>
      <c r="I175" s="46"/>
      <c r="J175" s="115"/>
      <c r="K175" s="6"/>
    </row>
    <row r="176" spans="2:11" ht="12">
      <c r="B176" s="6"/>
      <c r="C176" s="116"/>
      <c r="E176" s="45"/>
      <c r="G176" s="45"/>
      <c r="H176" s="45"/>
      <c r="I176" s="46"/>
      <c r="J176" s="115"/>
      <c r="K176" s="6"/>
    </row>
    <row r="177" spans="2:11" ht="12">
      <c r="B177" s="6"/>
      <c r="C177" s="116"/>
      <c r="E177" s="45"/>
      <c r="G177" s="45"/>
      <c r="H177" s="45"/>
      <c r="I177" s="46"/>
      <c r="J177" s="115"/>
      <c r="K177" s="6"/>
    </row>
    <row r="178" spans="2:11" ht="12">
      <c r="B178" s="6"/>
      <c r="C178" s="116"/>
      <c r="E178" s="45"/>
      <c r="G178" s="45"/>
      <c r="H178" s="45"/>
      <c r="I178" s="46"/>
      <c r="J178" s="115"/>
      <c r="K178" s="6"/>
    </row>
    <row r="179" spans="2:11" ht="12">
      <c r="B179" s="6"/>
      <c r="C179" s="116"/>
      <c r="E179" s="45"/>
      <c r="G179" s="45"/>
      <c r="H179" s="45"/>
      <c r="I179" s="46"/>
      <c r="J179" s="115"/>
      <c r="K179" s="6"/>
    </row>
    <row r="180" spans="2:11" ht="12">
      <c r="B180" s="6"/>
      <c r="C180" s="116"/>
      <c r="E180" s="45"/>
      <c r="G180" s="45"/>
      <c r="H180" s="45"/>
      <c r="I180" s="46"/>
      <c r="J180" s="115"/>
      <c r="K180" s="6"/>
    </row>
    <row r="181" spans="2:11" ht="12">
      <c r="B181" s="6"/>
      <c r="C181" s="116"/>
      <c r="E181" s="45"/>
      <c r="G181" s="45"/>
      <c r="H181" s="45"/>
      <c r="I181" s="46"/>
      <c r="J181" s="115"/>
      <c r="K181" s="6"/>
    </row>
    <row r="182" spans="2:11" ht="12">
      <c r="B182" s="6"/>
      <c r="C182" s="116"/>
      <c r="E182" s="45"/>
      <c r="G182" s="45"/>
      <c r="H182" s="45"/>
      <c r="I182" s="46"/>
      <c r="J182" s="115"/>
      <c r="K182" s="6"/>
    </row>
    <row r="183" spans="2:11" ht="12">
      <c r="B183" s="6"/>
      <c r="C183" s="116"/>
      <c r="E183" s="45"/>
      <c r="G183" s="45"/>
      <c r="H183" s="45"/>
      <c r="I183" s="46"/>
      <c r="J183" s="115"/>
      <c r="K183" s="6"/>
    </row>
    <row r="184" spans="2:11" ht="12">
      <c r="B184" s="6"/>
      <c r="C184" s="116"/>
      <c r="E184" s="45"/>
      <c r="G184" s="45"/>
      <c r="H184" s="45"/>
      <c r="I184" s="46"/>
      <c r="J184" s="115"/>
      <c r="K184" s="6"/>
    </row>
    <row r="185" spans="2:11" ht="12">
      <c r="B185" s="6"/>
      <c r="C185" s="116"/>
      <c r="E185" s="45"/>
      <c r="G185" s="45"/>
      <c r="H185" s="45"/>
      <c r="I185" s="46"/>
      <c r="J185" s="115"/>
      <c r="K185" s="6"/>
    </row>
    <row r="186" spans="2:11" ht="12">
      <c r="B186" s="6"/>
      <c r="C186" s="116"/>
      <c r="E186" s="45"/>
      <c r="G186" s="45"/>
      <c r="H186" s="45"/>
      <c r="I186" s="46"/>
      <c r="J186" s="115"/>
      <c r="K186" s="6"/>
    </row>
    <row r="187" spans="2:11" ht="12">
      <c r="B187" s="6"/>
      <c r="C187" s="116"/>
      <c r="E187" s="45"/>
      <c r="G187" s="45"/>
      <c r="H187" s="45"/>
      <c r="I187" s="46"/>
      <c r="J187" s="115"/>
      <c r="K187" s="6"/>
    </row>
    <row r="188" spans="2:11" ht="12">
      <c r="B188" s="6"/>
      <c r="C188" s="116"/>
      <c r="E188" s="45"/>
      <c r="G188" s="45"/>
      <c r="H188" s="45"/>
      <c r="I188" s="46"/>
      <c r="J188" s="115"/>
      <c r="K188" s="6"/>
    </row>
    <row r="189" spans="2:11" ht="12">
      <c r="B189" s="6"/>
      <c r="C189" s="116"/>
      <c r="E189" s="45"/>
      <c r="G189" s="45"/>
      <c r="H189" s="45"/>
      <c r="I189" s="46"/>
      <c r="J189" s="115"/>
      <c r="K189" s="6"/>
    </row>
    <row r="190" spans="2:11" ht="12">
      <c r="B190" s="6"/>
      <c r="C190" s="116"/>
      <c r="E190" s="45"/>
      <c r="G190" s="45"/>
      <c r="H190" s="45"/>
      <c r="I190" s="46"/>
      <c r="J190" s="115"/>
      <c r="K190" s="6"/>
    </row>
    <row r="191" spans="2:11" ht="12">
      <c r="B191" s="6"/>
      <c r="C191" s="116"/>
      <c r="E191" s="45"/>
      <c r="G191" s="45"/>
      <c r="H191" s="45"/>
      <c r="I191" s="46"/>
      <c r="J191" s="115"/>
      <c r="K191" s="6"/>
    </row>
    <row r="192" spans="2:11" ht="12">
      <c r="B192" s="6"/>
      <c r="C192" s="116"/>
      <c r="E192" s="45"/>
      <c r="G192" s="45"/>
      <c r="H192" s="45"/>
      <c r="I192" s="46"/>
      <c r="J192" s="115"/>
      <c r="K192" s="6"/>
    </row>
    <row r="193" spans="2:11" ht="12">
      <c r="B193" s="6"/>
      <c r="C193" s="116"/>
      <c r="E193" s="45"/>
      <c r="G193" s="45"/>
      <c r="H193" s="45"/>
      <c r="I193" s="46"/>
      <c r="J193" s="115"/>
      <c r="K193" s="6"/>
    </row>
    <row r="194" spans="2:11" ht="12">
      <c r="B194" s="6"/>
      <c r="C194" s="116"/>
      <c r="E194" s="45"/>
      <c r="G194" s="45"/>
      <c r="H194" s="45"/>
      <c r="I194" s="46"/>
      <c r="J194" s="115"/>
      <c r="K194" s="6"/>
    </row>
    <row r="195" spans="2:11" ht="12">
      <c r="B195" s="6"/>
      <c r="C195" s="116"/>
      <c r="E195" s="45"/>
      <c r="G195" s="45"/>
      <c r="H195" s="45"/>
      <c r="I195" s="46"/>
      <c r="J195" s="115"/>
      <c r="K195" s="6"/>
    </row>
    <row r="196" spans="2:11" ht="12">
      <c r="B196" s="6"/>
      <c r="C196" s="116"/>
      <c r="E196" s="45"/>
      <c r="G196" s="45"/>
      <c r="H196" s="45"/>
      <c r="I196" s="46"/>
      <c r="J196" s="115"/>
      <c r="K196" s="6"/>
    </row>
    <row r="197" spans="2:11" ht="12">
      <c r="B197" s="6"/>
      <c r="C197" s="116"/>
      <c r="E197" s="45"/>
      <c r="G197" s="45"/>
      <c r="H197" s="45"/>
      <c r="I197" s="46"/>
      <c r="J197" s="115"/>
      <c r="K197" s="6"/>
    </row>
    <row r="198" spans="2:11" ht="12">
      <c r="B198" s="6"/>
      <c r="C198" s="116"/>
      <c r="E198" s="45"/>
      <c r="G198" s="45"/>
      <c r="H198" s="45"/>
      <c r="I198" s="46"/>
      <c r="J198" s="115"/>
      <c r="K198" s="6"/>
    </row>
    <row r="199" spans="2:11" ht="12">
      <c r="B199" s="6"/>
      <c r="C199" s="116"/>
      <c r="E199" s="45"/>
      <c r="G199" s="45"/>
      <c r="H199" s="45"/>
      <c r="I199" s="46"/>
      <c r="J199" s="115"/>
      <c r="K199" s="6"/>
    </row>
    <row r="200" spans="2:11" ht="12">
      <c r="B200" s="6"/>
      <c r="C200" s="116"/>
      <c r="E200" s="45"/>
      <c r="G200" s="45"/>
      <c r="H200" s="45"/>
      <c r="I200" s="46"/>
      <c r="J200" s="115"/>
      <c r="K200" s="6"/>
    </row>
    <row r="201" spans="2:11" ht="12">
      <c r="B201" s="6"/>
      <c r="C201" s="116"/>
      <c r="E201" s="45"/>
      <c r="G201" s="45"/>
      <c r="H201" s="45"/>
      <c r="I201" s="46"/>
      <c r="J201" s="115"/>
      <c r="K201" s="6"/>
    </row>
    <row r="202" spans="2:11" ht="12">
      <c r="B202" s="6"/>
      <c r="C202" s="116"/>
      <c r="E202" s="45"/>
      <c r="G202" s="45"/>
      <c r="H202" s="45"/>
      <c r="I202" s="46"/>
      <c r="J202" s="115"/>
      <c r="K202" s="6"/>
    </row>
    <row r="203" spans="2:11" ht="12">
      <c r="B203" s="6"/>
      <c r="C203" s="116"/>
      <c r="E203" s="45"/>
      <c r="G203" s="45"/>
      <c r="H203" s="45"/>
      <c r="I203" s="46"/>
      <c r="J203" s="115"/>
      <c r="K203" s="6"/>
    </row>
    <row r="204" spans="2:11" ht="12">
      <c r="B204" s="6"/>
      <c r="C204" s="116"/>
      <c r="E204" s="45"/>
      <c r="G204" s="45"/>
      <c r="H204" s="45"/>
      <c r="I204" s="46"/>
      <c r="J204" s="115"/>
      <c r="K204" s="6"/>
    </row>
    <row r="205" spans="2:11" ht="12">
      <c r="B205" s="6"/>
      <c r="C205" s="116"/>
      <c r="E205" s="45"/>
      <c r="G205" s="45"/>
      <c r="H205" s="45"/>
      <c r="I205" s="46"/>
      <c r="J205" s="115"/>
      <c r="K205" s="6"/>
    </row>
    <row r="206" spans="2:11" ht="12">
      <c r="B206" s="6"/>
      <c r="C206" s="116"/>
      <c r="E206" s="45"/>
      <c r="G206" s="45"/>
      <c r="H206" s="45"/>
      <c r="I206" s="46"/>
      <c r="J206" s="115"/>
      <c r="K206" s="6"/>
    </row>
    <row r="207" spans="2:11" ht="12">
      <c r="B207" s="6"/>
      <c r="C207" s="116"/>
      <c r="E207" s="45"/>
      <c r="G207" s="45"/>
      <c r="H207" s="45"/>
      <c r="I207" s="46"/>
      <c r="J207" s="115"/>
      <c r="K207" s="6"/>
    </row>
    <row r="208" spans="2:11" ht="12">
      <c r="B208" s="6"/>
      <c r="C208" s="116"/>
      <c r="E208" s="45"/>
      <c r="G208" s="45"/>
      <c r="H208" s="45"/>
      <c r="I208" s="46"/>
      <c r="J208" s="115"/>
      <c r="K208" s="6"/>
    </row>
    <row r="209" spans="2:11" ht="12">
      <c r="B209" s="6"/>
      <c r="C209" s="116"/>
      <c r="E209" s="45"/>
      <c r="G209" s="45"/>
      <c r="H209" s="45"/>
      <c r="I209" s="46"/>
      <c r="J209" s="115"/>
      <c r="K209" s="6"/>
    </row>
    <row r="210" spans="2:11" ht="12">
      <c r="B210" s="6"/>
      <c r="C210" s="116"/>
      <c r="E210" s="45"/>
      <c r="G210" s="45"/>
      <c r="H210" s="45"/>
      <c r="I210" s="46"/>
      <c r="J210" s="115"/>
      <c r="K210" s="6"/>
    </row>
    <row r="211" spans="2:11" ht="12">
      <c r="B211" s="6"/>
      <c r="C211" s="116"/>
      <c r="E211" s="45"/>
      <c r="G211" s="45"/>
      <c r="H211" s="45"/>
      <c r="I211" s="46"/>
      <c r="J211" s="115"/>
      <c r="K211" s="6"/>
    </row>
    <row r="212" spans="2:11" ht="12">
      <c r="B212" s="6"/>
      <c r="C212" s="116"/>
      <c r="E212" s="45"/>
      <c r="G212" s="45"/>
      <c r="H212" s="45"/>
      <c r="I212" s="46"/>
      <c r="J212" s="115"/>
      <c r="K212" s="6"/>
    </row>
    <row r="213" spans="2:11" ht="12">
      <c r="B213" s="6"/>
      <c r="C213" s="116"/>
      <c r="E213" s="45"/>
      <c r="G213" s="45"/>
      <c r="H213" s="45"/>
      <c r="I213" s="46"/>
      <c r="J213" s="115"/>
      <c r="K213" s="6"/>
    </row>
  </sheetData>
  <sheetProtection/>
  <autoFilter ref="A2:K92"/>
  <mergeCells count="2">
    <mergeCell ref="A92:B92"/>
    <mergeCell ref="A1:K1"/>
  </mergeCells>
  <printOptions/>
  <pageMargins left="0.7" right="0.7" top="0.75" bottom="0.75" header="0.3" footer="0.3"/>
  <pageSetup orientation="landscape" paperSize="9" scale="82" r:id="rId2"/>
  <rowBreaks count="2" manualBreakCount="2">
    <brk id="26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zoomScale="80" zoomScaleNormal="80" zoomScalePageLayoutView="0" workbookViewId="0" topLeftCell="A43">
      <selection activeCell="P73" sqref="P73"/>
    </sheetView>
  </sheetViews>
  <sheetFormatPr defaultColWidth="9.140625" defaultRowHeight="15"/>
  <cols>
    <col min="1" max="1" width="4.00390625" style="44" customWidth="1"/>
    <col min="2" max="2" width="3.28125" style="44" customWidth="1"/>
    <col min="3" max="3" width="14.00390625" style="117" customWidth="1"/>
    <col min="4" max="4" width="55.140625" style="41" customWidth="1"/>
    <col min="5" max="5" width="2.7109375" style="47" customWidth="1"/>
    <col min="6" max="6" width="3.00390625" style="45" customWidth="1"/>
    <col min="7" max="7" width="4.57421875" style="48" customWidth="1"/>
    <col min="8" max="8" width="7.421875" style="47" customWidth="1"/>
    <col min="9" max="9" width="3.140625" style="49" customWidth="1"/>
    <col min="10" max="10" width="18.00390625" style="40" customWidth="1"/>
    <col min="11" max="11" width="20.421875" style="50" customWidth="1"/>
    <col min="12" max="16384" width="9.140625" style="6" customWidth="1"/>
  </cols>
  <sheetData>
    <row r="1" spans="1:11" ht="92.25" customHeight="1">
      <c r="A1" s="169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aca="true" t="shared" si="0" ref="G4:G68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25.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25.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25.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1" s="11" customFormat="1" ht="12.7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1" s="11" customFormat="1" ht="12.75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1" s="11" customFormat="1" ht="12.7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1" s="11" customFormat="1" ht="25.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1" s="11" customFormat="1" ht="25.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1" s="11" customFormat="1" ht="63.7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1" s="11" customFormat="1" ht="12.7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1" s="11" customFormat="1" ht="12.75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1" s="11" customFormat="1" ht="25.5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1" s="11" customFormat="1" ht="12.7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v>16</v>
      </c>
      <c r="I26" s="21"/>
      <c r="J26" s="121"/>
      <c r="K26" s="55"/>
    </row>
    <row r="27" spans="1:11" s="11" customFormat="1" ht="12.75">
      <c r="A27" s="25" t="s">
        <v>15</v>
      </c>
      <c r="B27" s="25">
        <v>1</v>
      </c>
      <c r="C27" s="161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</row>
    <row r="28" spans="1:11" s="11" customFormat="1" ht="12.75">
      <c r="A28" s="5" t="s">
        <v>15</v>
      </c>
      <c r="B28" s="5">
        <v>2</v>
      </c>
      <c r="C28" s="158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</row>
    <row r="29" spans="1:11" s="11" customFormat="1" ht="12.7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v>4</v>
      </c>
      <c r="I29" s="21"/>
      <c r="J29" s="121"/>
      <c r="K29" s="55"/>
    </row>
    <row r="30" spans="1:11" s="11" customFormat="1" ht="12.75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1" s="11" customFormat="1" ht="12.75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1" s="11" customFormat="1" ht="12.75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1" s="11" customFormat="1" ht="25.5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1" s="11" customFormat="1" ht="12.75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1" s="11" customFormat="1" ht="25.5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1" s="11" customFormat="1" ht="12.75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1" s="11" customFormat="1" ht="12.75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1" s="11" customFormat="1" ht="12.7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1" s="11" customFormat="1" ht="12.75">
      <c r="A39" s="4" t="s">
        <v>15</v>
      </c>
      <c r="B39" s="4">
        <v>1</v>
      </c>
      <c r="C39" s="159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</row>
    <row r="40" spans="1:11" s="11" customFormat="1" ht="12.75">
      <c r="A40" s="5" t="s">
        <v>15</v>
      </c>
      <c r="B40" s="5">
        <v>2</v>
      </c>
      <c r="C40" s="160" t="s">
        <v>253</v>
      </c>
      <c r="D40" s="14" t="s">
        <v>83</v>
      </c>
      <c r="E40" s="10">
        <v>10</v>
      </c>
      <c r="F40" s="10">
        <v>10</v>
      </c>
      <c r="G40" s="10">
        <f t="shared" si="0"/>
        <v>20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1" s="11" customFormat="1" ht="12.75">
      <c r="A41" s="5" t="s">
        <v>9</v>
      </c>
      <c r="B41" s="5">
        <v>3</v>
      </c>
      <c r="C41" s="158" t="s">
        <v>231</v>
      </c>
      <c r="D41" s="14" t="s">
        <v>84</v>
      </c>
      <c r="E41" s="10">
        <v>0</v>
      </c>
      <c r="F41" s="10">
        <v>20</v>
      </c>
      <c r="G41" s="10">
        <f t="shared" si="0"/>
        <v>20</v>
      </c>
      <c r="H41" s="10">
        <v>3</v>
      </c>
      <c r="I41" s="10" t="s">
        <v>12</v>
      </c>
      <c r="J41" s="119"/>
      <c r="K41" s="52"/>
    </row>
    <row r="42" spans="1:11" s="11" customFormat="1" ht="25.5" customHeight="1">
      <c r="A42" s="16" t="s">
        <v>9</v>
      </c>
      <c r="B42" s="16">
        <v>4</v>
      </c>
      <c r="C42" s="162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1" s="11" customFormat="1" ht="69" customHeight="1">
      <c r="A43" s="16" t="s">
        <v>18</v>
      </c>
      <c r="B43" s="16">
        <v>7</v>
      </c>
      <c r="C43" s="162" t="s">
        <v>233</v>
      </c>
      <c r="D43" s="23" t="s">
        <v>158</v>
      </c>
      <c r="E43" s="18"/>
      <c r="F43" s="18"/>
      <c r="G43" s="18"/>
      <c r="H43" s="18">
        <v>2</v>
      </c>
      <c r="I43" s="18" t="s">
        <v>12</v>
      </c>
      <c r="J43" s="164" t="s">
        <v>255</v>
      </c>
      <c r="K43" s="143" t="s">
        <v>220</v>
      </c>
    </row>
    <row r="44" spans="1:11" s="11" customFormat="1" ht="12.75">
      <c r="A44" s="19"/>
      <c r="B44" s="19"/>
      <c r="C44" s="104"/>
      <c r="D44" s="24" t="s">
        <v>86</v>
      </c>
      <c r="E44" s="21">
        <f>SUM(E39:E42)</f>
        <v>25</v>
      </c>
      <c r="F44" s="21">
        <f>SUM(F39:F42)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1" s="11" customFormat="1" ht="12.75">
      <c r="A45" s="4" t="s">
        <v>15</v>
      </c>
      <c r="B45" s="4">
        <v>1</v>
      </c>
      <c r="C45" s="159" t="s">
        <v>234</v>
      </c>
      <c r="D45" s="9" t="s">
        <v>87</v>
      </c>
      <c r="E45" s="22">
        <v>5</v>
      </c>
      <c r="F45" s="22">
        <v>10</v>
      </c>
      <c r="G45" s="22">
        <f t="shared" si="0"/>
        <v>15</v>
      </c>
      <c r="H45" s="22">
        <v>4</v>
      </c>
      <c r="I45" s="22" t="s">
        <v>10</v>
      </c>
      <c r="J45" s="122"/>
      <c r="K45" s="56"/>
    </row>
    <row r="46" spans="1:11" s="11" customFormat="1" ht="12.75">
      <c r="A46" s="5" t="s">
        <v>15</v>
      </c>
      <c r="B46" s="5">
        <v>2</v>
      </c>
      <c r="C46" s="160" t="s">
        <v>235</v>
      </c>
      <c r="D46" s="14" t="s">
        <v>88</v>
      </c>
      <c r="E46" s="10">
        <v>5</v>
      </c>
      <c r="F46" s="10">
        <v>10</v>
      </c>
      <c r="G46" s="10">
        <f t="shared" si="0"/>
        <v>15</v>
      </c>
      <c r="H46" s="10">
        <v>2</v>
      </c>
      <c r="I46" s="10" t="s">
        <v>12</v>
      </c>
      <c r="J46" s="119"/>
      <c r="K46" s="52"/>
    </row>
    <row r="47" spans="1:11" s="11" customFormat="1" ht="12.75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1" s="11" customFormat="1" ht="12.75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>
      <c r="A49" s="19"/>
      <c r="B49" s="19"/>
      <c r="C49" s="104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20</v>
      </c>
      <c r="G50" s="22">
        <f t="shared" si="0"/>
        <v>20</v>
      </c>
      <c r="H50" s="22">
        <v>2</v>
      </c>
      <c r="I50" s="22" t="s">
        <v>10</v>
      </c>
      <c r="J50" s="122"/>
      <c r="K50" s="56"/>
    </row>
    <row r="51" spans="1:11" s="11" customFormat="1" ht="12.75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10</v>
      </c>
      <c r="G51" s="10">
        <f t="shared" si="0"/>
        <v>10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>
      <c r="A52" s="16" t="s">
        <v>11</v>
      </c>
      <c r="B52" s="16">
        <v>5</v>
      </c>
      <c r="C52" s="149" t="s">
        <v>241</v>
      </c>
      <c r="D52" s="23" t="s">
        <v>210</v>
      </c>
      <c r="E52" s="18">
        <v>0</v>
      </c>
      <c r="F52" s="18">
        <v>20</v>
      </c>
      <c r="G52" s="18">
        <f t="shared" si="0"/>
        <v>20</v>
      </c>
      <c r="H52" s="18">
        <v>2</v>
      </c>
      <c r="I52" s="18" t="s">
        <v>10</v>
      </c>
      <c r="J52" s="101"/>
      <c r="K52" s="52" t="s">
        <v>93</v>
      </c>
    </row>
    <row r="53" spans="1:11" s="11" customFormat="1" ht="25.5">
      <c r="A53" s="16" t="s">
        <v>11</v>
      </c>
      <c r="B53" s="16">
        <v>6</v>
      </c>
      <c r="C53" s="150" t="s">
        <v>242</v>
      </c>
      <c r="D53" s="23" t="s">
        <v>159</v>
      </c>
      <c r="E53" s="18">
        <v>0</v>
      </c>
      <c r="F53" s="18">
        <v>20</v>
      </c>
      <c r="G53" s="18">
        <f t="shared" si="0"/>
        <v>20</v>
      </c>
      <c r="H53" s="18">
        <v>2</v>
      </c>
      <c r="I53" s="18" t="s">
        <v>10</v>
      </c>
      <c r="J53" s="101"/>
      <c r="K53" s="134" t="s">
        <v>210</v>
      </c>
    </row>
    <row r="54" spans="1:11" s="11" customFormat="1" ht="12.75">
      <c r="A54" s="16" t="s">
        <v>9</v>
      </c>
      <c r="B54" s="16">
        <v>3</v>
      </c>
      <c r="C54" s="160" t="s">
        <v>239</v>
      </c>
      <c r="D54" s="23" t="s">
        <v>160</v>
      </c>
      <c r="E54" s="18">
        <v>20</v>
      </c>
      <c r="F54" s="18">
        <v>0</v>
      </c>
      <c r="G54" s="18">
        <f t="shared" si="0"/>
        <v>20</v>
      </c>
      <c r="H54" s="18">
        <v>2</v>
      </c>
      <c r="I54" s="18" t="s">
        <v>10</v>
      </c>
      <c r="J54" s="124"/>
      <c r="K54" s="52"/>
    </row>
    <row r="55" spans="1:11" s="11" customFormat="1" ht="12.75">
      <c r="A55" s="16" t="s">
        <v>9</v>
      </c>
      <c r="B55" s="16">
        <v>4</v>
      </c>
      <c r="C55" s="160" t="s">
        <v>240</v>
      </c>
      <c r="D55" s="23" t="s">
        <v>161</v>
      </c>
      <c r="E55" s="18">
        <v>10</v>
      </c>
      <c r="F55" s="18">
        <v>0</v>
      </c>
      <c r="G55" s="18">
        <f t="shared" si="0"/>
        <v>10</v>
      </c>
      <c r="H55" s="18">
        <v>1</v>
      </c>
      <c r="I55" s="18" t="s">
        <v>12</v>
      </c>
      <c r="J55" s="120"/>
      <c r="K55" s="86"/>
    </row>
    <row r="56" spans="1:11" s="11" customFormat="1" ht="12.75">
      <c r="A56" s="19"/>
      <c r="B56" s="19"/>
      <c r="C56" s="104"/>
      <c r="D56" s="24" t="s">
        <v>94</v>
      </c>
      <c r="E56" s="21">
        <f>SUM(E50:E55)</f>
        <v>30</v>
      </c>
      <c r="F56" s="21">
        <f>SUM(F50:F55)</f>
        <v>70</v>
      </c>
      <c r="G56" s="21">
        <f t="shared" si="0"/>
        <v>100</v>
      </c>
      <c r="H56" s="21">
        <f>SUM(H50:H55)</f>
        <v>10</v>
      </c>
      <c r="I56" s="21"/>
      <c r="J56" s="121"/>
      <c r="K56" s="55"/>
    </row>
    <row r="57" spans="1:11" s="11" customFormat="1" ht="12.75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56"/>
    </row>
    <row r="58" spans="1:11" s="11" customFormat="1" ht="25.5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>
      <c r="A59" s="16" t="s">
        <v>11</v>
      </c>
      <c r="B59" s="16">
        <v>5</v>
      </c>
      <c r="C59" s="162" t="s">
        <v>245</v>
      </c>
      <c r="D59" s="23" t="s">
        <v>97</v>
      </c>
      <c r="E59" s="18">
        <v>10</v>
      </c>
      <c r="F59" s="18">
        <v>0</v>
      </c>
      <c r="G59" s="18">
        <f t="shared" si="0"/>
        <v>10</v>
      </c>
      <c r="H59" s="18">
        <v>2</v>
      </c>
      <c r="I59" s="18" t="s">
        <v>12</v>
      </c>
      <c r="J59" s="120"/>
      <c r="K59" s="54"/>
    </row>
    <row r="60" spans="1:11" s="11" customFormat="1" ht="12.75">
      <c r="A60" s="16" t="s">
        <v>11</v>
      </c>
      <c r="B60" s="16">
        <v>6</v>
      </c>
      <c r="C60" s="162" t="s">
        <v>246</v>
      </c>
      <c r="D60" s="23" t="s">
        <v>209</v>
      </c>
      <c r="E60" s="18">
        <v>5</v>
      </c>
      <c r="F60" s="18">
        <v>5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>
      <c r="A61" s="19"/>
      <c r="B61" s="19"/>
      <c r="C61" s="104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25.5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8" t="s">
        <v>99</v>
      </c>
    </row>
    <row r="64" spans="1:11" s="11" customFormat="1" ht="25.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2.75">
      <c r="A69" s="31"/>
      <c r="B69" s="31"/>
      <c r="C69" s="107"/>
      <c r="D69" s="24" t="s">
        <v>109</v>
      </c>
      <c r="E69" s="21">
        <f>E68+E64+E61+E56+E49+E44+E38+E29+E26+E17+E11</f>
        <v>305</v>
      </c>
      <c r="F69" s="21">
        <f>F68+F64+F61+F56+F49+F44+F38+F29+F26+F17+F11</f>
        <v>425</v>
      </c>
      <c r="G69" s="21">
        <f>SUM(E69:F69)</f>
        <v>730</v>
      </c>
      <c r="H69" s="32">
        <f>H11+H17+H26+H29+H38+H44+H49+H56+H61+H64+H68</f>
        <v>136</v>
      </c>
      <c r="I69" s="32"/>
      <c r="J69" s="125"/>
      <c r="K69" s="81"/>
    </row>
    <row r="70" spans="1:11" s="11" customFormat="1" ht="12.75">
      <c r="A70" s="33" t="s">
        <v>18</v>
      </c>
      <c r="B70" s="33">
        <v>8</v>
      </c>
      <c r="C70" s="111" t="s">
        <v>145</v>
      </c>
      <c r="D70" s="34" t="s">
        <v>146</v>
      </c>
      <c r="E70" s="35"/>
      <c r="F70" s="35"/>
      <c r="G70" s="35"/>
      <c r="H70" s="35">
        <v>15</v>
      </c>
      <c r="I70" s="35"/>
      <c r="J70" s="128"/>
      <c r="K70" s="56"/>
    </row>
    <row r="71" spans="1:11" s="11" customFormat="1" ht="12.75">
      <c r="A71" s="19"/>
      <c r="B71" s="19"/>
      <c r="C71" s="104"/>
      <c r="D71" s="66" t="s">
        <v>147</v>
      </c>
      <c r="E71" s="21" t="e">
        <f>SUM(#REF!)</f>
        <v>#REF!</v>
      </c>
      <c r="F71" s="21">
        <v>0</v>
      </c>
      <c r="G71" s="21">
        <v>0</v>
      </c>
      <c r="H71" s="21">
        <v>12</v>
      </c>
      <c r="I71" s="21"/>
      <c r="J71" s="121"/>
      <c r="K71" s="55"/>
    </row>
    <row r="72" spans="1:11" s="36" customFormat="1" ht="25.5">
      <c r="A72" s="90" t="s">
        <v>15</v>
      </c>
      <c r="B72" s="90">
        <v>2</v>
      </c>
      <c r="C72" s="130" t="s">
        <v>221</v>
      </c>
      <c r="D72" s="135" t="s">
        <v>156</v>
      </c>
      <c r="E72" s="87">
        <v>0</v>
      </c>
      <c r="F72" s="87">
        <v>20</v>
      </c>
      <c r="G72" s="87">
        <v>20</v>
      </c>
      <c r="H72" s="87">
        <v>3</v>
      </c>
      <c r="I72" s="87" t="s">
        <v>12</v>
      </c>
      <c r="J72" s="129" t="s">
        <v>47</v>
      </c>
      <c r="K72" s="136" t="s">
        <v>48</v>
      </c>
    </row>
    <row r="73" spans="1:11" s="36" customFormat="1" ht="12.75">
      <c r="A73" s="88" t="s">
        <v>9</v>
      </c>
      <c r="B73" s="88">
        <v>4</v>
      </c>
      <c r="C73" s="129" t="s">
        <v>222</v>
      </c>
      <c r="D73" s="137" t="s">
        <v>157</v>
      </c>
      <c r="E73" s="89">
        <v>0</v>
      </c>
      <c r="F73" s="89">
        <v>40</v>
      </c>
      <c r="G73" s="89">
        <v>40</v>
      </c>
      <c r="H73" s="89">
        <v>6</v>
      </c>
      <c r="I73" s="89" t="s">
        <v>12</v>
      </c>
      <c r="J73" s="130"/>
      <c r="K73" s="91"/>
    </row>
    <row r="74" spans="1:11" s="36" customFormat="1" ht="12.75">
      <c r="A74" s="88" t="s">
        <v>11</v>
      </c>
      <c r="B74" s="88">
        <v>6</v>
      </c>
      <c r="C74" s="129" t="s">
        <v>223</v>
      </c>
      <c r="D74" s="137" t="s">
        <v>151</v>
      </c>
      <c r="E74" s="89">
        <v>0</v>
      </c>
      <c r="F74" s="89">
        <v>40</v>
      </c>
      <c r="G74" s="89">
        <f aca="true" t="shared" si="1" ref="G74:G79">SUM(E74:F74)</f>
        <v>40</v>
      </c>
      <c r="H74" s="89">
        <v>6</v>
      </c>
      <c r="I74" s="89" t="s">
        <v>12</v>
      </c>
      <c r="J74" s="129"/>
      <c r="K74" s="91"/>
    </row>
    <row r="75" spans="1:11" s="36" customFormat="1" ht="12.75">
      <c r="A75" s="88" t="s">
        <v>18</v>
      </c>
      <c r="B75" s="88">
        <v>8</v>
      </c>
      <c r="C75" s="129" t="s">
        <v>224</v>
      </c>
      <c r="D75" s="135" t="s">
        <v>152</v>
      </c>
      <c r="E75" s="89">
        <v>0</v>
      </c>
      <c r="F75" s="89">
        <v>60</v>
      </c>
      <c r="G75" s="89">
        <f t="shared" si="1"/>
        <v>60</v>
      </c>
      <c r="H75" s="89">
        <v>12</v>
      </c>
      <c r="I75" s="89" t="s">
        <v>12</v>
      </c>
      <c r="J75" s="129"/>
      <c r="K75" s="91"/>
    </row>
    <row r="76" spans="1:11" s="36" customFormat="1" ht="25.5">
      <c r="A76" s="88" t="s">
        <v>9</v>
      </c>
      <c r="B76" s="88">
        <v>3</v>
      </c>
      <c r="C76" s="129" t="s">
        <v>225</v>
      </c>
      <c r="D76" s="137" t="s">
        <v>153</v>
      </c>
      <c r="E76" s="89">
        <v>0</v>
      </c>
      <c r="F76" s="89">
        <v>20</v>
      </c>
      <c r="G76" s="89">
        <f t="shared" si="1"/>
        <v>20</v>
      </c>
      <c r="H76" s="89">
        <v>3</v>
      </c>
      <c r="I76" s="89" t="s">
        <v>12</v>
      </c>
      <c r="J76" s="131"/>
      <c r="K76" s="91"/>
    </row>
    <row r="77" spans="1:11" s="36" customFormat="1" ht="25.5">
      <c r="A77" s="88" t="s">
        <v>11</v>
      </c>
      <c r="B77" s="88">
        <v>5</v>
      </c>
      <c r="C77" s="129" t="s">
        <v>226</v>
      </c>
      <c r="D77" s="137" t="s">
        <v>154</v>
      </c>
      <c r="E77" s="89">
        <v>0</v>
      </c>
      <c r="F77" s="89">
        <v>30</v>
      </c>
      <c r="G77" s="89">
        <f t="shared" si="1"/>
        <v>30</v>
      </c>
      <c r="H77" s="89">
        <v>4</v>
      </c>
      <c r="I77" s="89" t="s">
        <v>12</v>
      </c>
      <c r="J77" s="129"/>
      <c r="K77" s="91"/>
    </row>
    <row r="78" spans="1:11" s="36" customFormat="1" ht="25.5">
      <c r="A78" s="88" t="s">
        <v>18</v>
      </c>
      <c r="B78" s="88">
        <v>7</v>
      </c>
      <c r="C78" s="129" t="s">
        <v>227</v>
      </c>
      <c r="D78" s="135" t="s">
        <v>155</v>
      </c>
      <c r="E78" s="89">
        <v>0</v>
      </c>
      <c r="F78" s="89">
        <v>30</v>
      </c>
      <c r="G78" s="89">
        <f t="shared" si="1"/>
        <v>30</v>
      </c>
      <c r="H78" s="89">
        <v>4</v>
      </c>
      <c r="I78" s="89" t="s">
        <v>12</v>
      </c>
      <c r="J78" s="129"/>
      <c r="K78" s="91"/>
    </row>
    <row r="79" spans="1:11" s="36" customFormat="1" ht="12.75">
      <c r="A79" s="92" t="s">
        <v>18</v>
      </c>
      <c r="B79" s="92">
        <v>8</v>
      </c>
      <c r="C79" s="112" t="s">
        <v>148</v>
      </c>
      <c r="D79" s="93" t="s">
        <v>149</v>
      </c>
      <c r="E79" s="92">
        <v>0</v>
      </c>
      <c r="F79" s="92">
        <v>3</v>
      </c>
      <c r="G79" s="92">
        <f t="shared" si="1"/>
        <v>3</v>
      </c>
      <c r="H79" s="94">
        <v>3</v>
      </c>
      <c r="I79" s="94" t="s">
        <v>10</v>
      </c>
      <c r="J79" s="132"/>
      <c r="K79" s="95"/>
    </row>
    <row r="80" spans="1:11" ht="12.75">
      <c r="A80" s="19"/>
      <c r="B80" s="19"/>
      <c r="C80" s="104"/>
      <c r="D80" s="24" t="s">
        <v>150</v>
      </c>
      <c r="E80" s="21"/>
      <c r="F80" s="21"/>
      <c r="G80" s="21"/>
      <c r="H80" s="21">
        <f>SUM(H72:H79)</f>
        <v>41</v>
      </c>
      <c r="I80" s="21"/>
      <c r="J80" s="121"/>
      <c r="K80" s="55"/>
    </row>
    <row r="81" spans="1:11" ht="12.75">
      <c r="A81" s="4" t="s">
        <v>15</v>
      </c>
      <c r="B81" s="4">
        <v>1</v>
      </c>
      <c r="C81" s="105" t="s">
        <v>188</v>
      </c>
      <c r="D81" s="9" t="s">
        <v>166</v>
      </c>
      <c r="E81" s="28">
        <v>0</v>
      </c>
      <c r="F81" s="28">
        <v>15</v>
      </c>
      <c r="G81" s="28">
        <f>SUM(E81:F81)</f>
        <v>15</v>
      </c>
      <c r="H81" s="28">
        <v>4</v>
      </c>
      <c r="I81" s="28" t="s">
        <v>12</v>
      </c>
      <c r="J81" s="120"/>
      <c r="K81" s="54"/>
    </row>
    <row r="82" spans="1:11" ht="12.75">
      <c r="A82" s="5" t="s">
        <v>15</v>
      </c>
      <c r="B82" s="5">
        <v>2</v>
      </c>
      <c r="C82" s="101" t="s">
        <v>189</v>
      </c>
      <c r="D82" s="14" t="s">
        <v>168</v>
      </c>
      <c r="E82" s="15">
        <v>0</v>
      </c>
      <c r="F82" s="15">
        <v>15</v>
      </c>
      <c r="G82" s="15">
        <f aca="true" t="shared" si="2" ref="G82:G93">SUM(E82:F82)</f>
        <v>15</v>
      </c>
      <c r="H82" s="15">
        <v>4</v>
      </c>
      <c r="I82" s="15" t="s">
        <v>12</v>
      </c>
      <c r="J82" s="120"/>
      <c r="K82" s="54"/>
    </row>
    <row r="83" spans="1:11" ht="12.75">
      <c r="A83" s="5" t="s">
        <v>9</v>
      </c>
      <c r="B83" s="5">
        <v>3</v>
      </c>
      <c r="C83" s="101" t="s">
        <v>190</v>
      </c>
      <c r="D83" s="14" t="s">
        <v>170</v>
      </c>
      <c r="E83" s="15">
        <v>0</v>
      </c>
      <c r="F83" s="15">
        <v>15</v>
      </c>
      <c r="G83" s="15">
        <f t="shared" si="2"/>
        <v>15</v>
      </c>
      <c r="H83" s="15">
        <v>4</v>
      </c>
      <c r="I83" s="15" t="s">
        <v>12</v>
      </c>
      <c r="J83" s="120"/>
      <c r="K83" s="54"/>
    </row>
    <row r="84" spans="1:11" ht="12.75">
      <c r="A84" s="5" t="s">
        <v>9</v>
      </c>
      <c r="B84" s="5">
        <v>4</v>
      </c>
      <c r="C84" s="101" t="s">
        <v>191</v>
      </c>
      <c r="D84" s="14" t="s">
        <v>172</v>
      </c>
      <c r="E84" s="15">
        <v>0</v>
      </c>
      <c r="F84" s="15">
        <v>15</v>
      </c>
      <c r="G84" s="15">
        <f t="shared" si="2"/>
        <v>15</v>
      </c>
      <c r="H84" s="15">
        <v>4</v>
      </c>
      <c r="I84" s="15" t="s">
        <v>12</v>
      </c>
      <c r="J84" s="120"/>
      <c r="K84" s="54"/>
    </row>
    <row r="85" spans="1:11" ht="12.75">
      <c r="A85" s="5" t="s">
        <v>15</v>
      </c>
      <c r="B85" s="5">
        <v>1</v>
      </c>
      <c r="C85" s="101" t="s">
        <v>192</v>
      </c>
      <c r="D85" s="14" t="s">
        <v>193</v>
      </c>
      <c r="E85" s="15">
        <v>0</v>
      </c>
      <c r="F85" s="15">
        <v>10</v>
      </c>
      <c r="G85" s="15">
        <f t="shared" si="2"/>
        <v>10</v>
      </c>
      <c r="H85" s="10">
        <v>2</v>
      </c>
      <c r="I85" s="10" t="s">
        <v>12</v>
      </c>
      <c r="J85" s="120"/>
      <c r="K85" s="54"/>
    </row>
    <row r="86" spans="1:11" ht="12.75">
      <c r="A86" s="5" t="s">
        <v>15</v>
      </c>
      <c r="B86" s="5">
        <v>2</v>
      </c>
      <c r="C86" s="101" t="s">
        <v>194</v>
      </c>
      <c r="D86" s="14" t="s">
        <v>195</v>
      </c>
      <c r="E86" s="15">
        <v>0</v>
      </c>
      <c r="F86" s="15">
        <v>10</v>
      </c>
      <c r="G86" s="15">
        <f t="shared" si="2"/>
        <v>10</v>
      </c>
      <c r="H86" s="10">
        <v>2</v>
      </c>
      <c r="I86" s="10" t="s">
        <v>12</v>
      </c>
      <c r="J86" s="120"/>
      <c r="K86" s="54"/>
    </row>
    <row r="87" spans="1:11" ht="12.75">
      <c r="A87" s="5" t="s">
        <v>9</v>
      </c>
      <c r="B87" s="78">
        <v>3</v>
      </c>
      <c r="C87" s="101" t="s">
        <v>196</v>
      </c>
      <c r="D87" s="79" t="s">
        <v>197</v>
      </c>
      <c r="E87" s="15">
        <v>0</v>
      </c>
      <c r="F87" s="15">
        <v>20</v>
      </c>
      <c r="G87" s="15">
        <f t="shared" si="2"/>
        <v>20</v>
      </c>
      <c r="H87" s="15">
        <v>4</v>
      </c>
      <c r="I87" s="15" t="s">
        <v>12</v>
      </c>
      <c r="J87" s="120"/>
      <c r="K87" s="54"/>
    </row>
    <row r="88" spans="1:11" ht="12.75">
      <c r="A88" s="5" t="s">
        <v>15</v>
      </c>
      <c r="B88" s="5">
        <v>1</v>
      </c>
      <c r="C88" s="101" t="s">
        <v>198</v>
      </c>
      <c r="D88" s="14" t="s">
        <v>199</v>
      </c>
      <c r="E88" s="10">
        <v>15</v>
      </c>
      <c r="F88" s="10">
        <v>0</v>
      </c>
      <c r="G88" s="10">
        <f t="shared" si="2"/>
        <v>15</v>
      </c>
      <c r="H88" s="15">
        <v>4</v>
      </c>
      <c r="I88" s="15" t="s">
        <v>10</v>
      </c>
      <c r="J88" s="120"/>
      <c r="K88" s="54"/>
    </row>
    <row r="89" spans="1:11" ht="12.75">
      <c r="A89" s="5" t="s">
        <v>11</v>
      </c>
      <c r="B89" s="5">
        <v>6</v>
      </c>
      <c r="C89" s="101" t="s">
        <v>200</v>
      </c>
      <c r="D89" s="14" t="s">
        <v>201</v>
      </c>
      <c r="E89" s="10">
        <v>0</v>
      </c>
      <c r="F89" s="10">
        <v>20</v>
      </c>
      <c r="G89" s="10">
        <f t="shared" si="2"/>
        <v>20</v>
      </c>
      <c r="H89" s="15">
        <v>2</v>
      </c>
      <c r="I89" s="15" t="s">
        <v>12</v>
      </c>
      <c r="J89" s="120"/>
      <c r="K89" s="54"/>
    </row>
    <row r="90" spans="1:11" ht="12.75">
      <c r="A90" s="5" t="s">
        <v>18</v>
      </c>
      <c r="B90" s="5">
        <v>7</v>
      </c>
      <c r="C90" s="101" t="s">
        <v>202</v>
      </c>
      <c r="D90" s="14" t="s">
        <v>203</v>
      </c>
      <c r="E90" s="18">
        <v>0</v>
      </c>
      <c r="F90" s="18">
        <v>10</v>
      </c>
      <c r="G90" s="18">
        <f t="shared" si="2"/>
        <v>10</v>
      </c>
      <c r="H90" s="10">
        <v>3</v>
      </c>
      <c r="I90" s="10" t="s">
        <v>12</v>
      </c>
      <c r="J90" s="120"/>
      <c r="K90" s="54"/>
    </row>
    <row r="91" spans="1:11" ht="12.75">
      <c r="A91" s="5" t="s">
        <v>9</v>
      </c>
      <c r="B91" s="5">
        <v>4</v>
      </c>
      <c r="C91" s="101" t="s">
        <v>204</v>
      </c>
      <c r="D91" s="14" t="s">
        <v>205</v>
      </c>
      <c r="E91" s="18">
        <v>15</v>
      </c>
      <c r="F91" s="18">
        <v>0</v>
      </c>
      <c r="G91" s="18">
        <f t="shared" si="2"/>
        <v>15</v>
      </c>
      <c r="H91" s="15">
        <v>3</v>
      </c>
      <c r="I91" s="15" t="s">
        <v>10</v>
      </c>
      <c r="J91" s="120"/>
      <c r="K91" s="54"/>
    </row>
    <row r="92" spans="1:11" ht="12.75">
      <c r="A92" s="16" t="s">
        <v>18</v>
      </c>
      <c r="B92" s="16">
        <v>7</v>
      </c>
      <c r="C92" s="106" t="s">
        <v>206</v>
      </c>
      <c r="D92" s="23" t="s">
        <v>207</v>
      </c>
      <c r="E92" s="18" t="s">
        <v>185</v>
      </c>
      <c r="F92" s="18" t="s">
        <v>185</v>
      </c>
      <c r="G92" s="18">
        <v>0</v>
      </c>
      <c r="H92" s="18">
        <v>0</v>
      </c>
      <c r="I92" s="18" t="s">
        <v>186</v>
      </c>
      <c r="J92" s="120"/>
      <c r="K92" s="54"/>
    </row>
    <row r="93" spans="1:11" ht="12.75">
      <c r="A93" s="96"/>
      <c r="B93" s="19"/>
      <c r="C93" s="104"/>
      <c r="D93" s="24" t="s">
        <v>208</v>
      </c>
      <c r="E93" s="21">
        <f>SUM(E81:E92)</f>
        <v>30</v>
      </c>
      <c r="F93" s="21">
        <f>SUM(F81:F92)</f>
        <v>130</v>
      </c>
      <c r="G93" s="21">
        <f t="shared" si="2"/>
        <v>160</v>
      </c>
      <c r="H93" s="21">
        <v>36</v>
      </c>
      <c r="I93" s="21"/>
      <c r="J93" s="138"/>
      <c r="K93" s="97"/>
    </row>
    <row r="94" spans="1:11" ht="13.5" thickBot="1">
      <c r="A94" s="165"/>
      <c r="B94" s="165"/>
      <c r="C94" s="113"/>
      <c r="D94" s="62" t="s">
        <v>13</v>
      </c>
      <c r="E94" s="64">
        <f>E69</f>
        <v>305</v>
      </c>
      <c r="F94" s="64">
        <f>F69+40</f>
        <v>465</v>
      </c>
      <c r="G94" s="64">
        <f>F94+E94</f>
        <v>770</v>
      </c>
      <c r="H94" s="63">
        <f>H69+H70+H71+H80+H93</f>
        <v>240</v>
      </c>
      <c r="I94" s="63"/>
      <c r="J94" s="133"/>
      <c r="K94" s="65"/>
    </row>
    <row r="95" spans="1:10" ht="12">
      <c r="A95" s="36"/>
      <c r="B95" s="11"/>
      <c r="C95" s="114"/>
      <c r="D95" s="11"/>
      <c r="E95" s="37"/>
      <c r="F95" s="37"/>
      <c r="G95" s="37"/>
      <c r="H95" s="37"/>
      <c r="I95" s="38"/>
      <c r="J95" s="39"/>
    </row>
    <row r="96" spans="1:10" ht="12">
      <c r="A96" s="36"/>
      <c r="B96" s="11"/>
      <c r="C96" s="114"/>
      <c r="D96" s="11"/>
      <c r="E96" s="37"/>
      <c r="F96" s="37"/>
      <c r="G96" s="37"/>
      <c r="H96" s="37"/>
      <c r="I96" s="38"/>
      <c r="J96" s="39"/>
    </row>
    <row r="97" spans="1:10" ht="12">
      <c r="A97" s="36"/>
      <c r="B97" s="11"/>
      <c r="C97" s="114"/>
      <c r="D97" s="11"/>
      <c r="E97" s="37"/>
      <c r="F97" s="37"/>
      <c r="G97" s="37"/>
      <c r="H97" s="37"/>
      <c r="I97" s="38"/>
      <c r="J97" s="39"/>
    </row>
    <row r="98" spans="1:10" ht="12">
      <c r="A98" s="36"/>
      <c r="B98" s="11"/>
      <c r="C98" s="114"/>
      <c r="D98" s="11"/>
      <c r="E98" s="37"/>
      <c r="F98" s="37"/>
      <c r="G98" s="37"/>
      <c r="H98" s="37"/>
      <c r="I98" s="38"/>
      <c r="J98" s="39"/>
    </row>
    <row r="99" spans="1:11" ht="12">
      <c r="A99" s="36"/>
      <c r="B99" s="11"/>
      <c r="C99" s="114"/>
      <c r="D99" s="11"/>
      <c r="E99" s="37"/>
      <c r="F99" s="37"/>
      <c r="G99" s="37"/>
      <c r="H99" s="37"/>
      <c r="I99" s="38"/>
      <c r="J99" s="39"/>
      <c r="K99" s="6"/>
    </row>
    <row r="100" spans="1:11" ht="12">
      <c r="A100" s="36"/>
      <c r="B100" s="11"/>
      <c r="C100" s="114"/>
      <c r="D100" s="11"/>
      <c r="E100" s="37"/>
      <c r="F100" s="37"/>
      <c r="G100" s="37"/>
      <c r="H100" s="37"/>
      <c r="I100" s="38"/>
      <c r="J100" s="39"/>
      <c r="K100" s="6"/>
    </row>
    <row r="101" spans="1:11" ht="12">
      <c r="A101" s="36"/>
      <c r="B101" s="11"/>
      <c r="C101" s="114"/>
      <c r="D101" s="11"/>
      <c r="E101" s="37"/>
      <c r="F101" s="37"/>
      <c r="G101" s="37"/>
      <c r="H101" s="37"/>
      <c r="I101" s="38"/>
      <c r="J101" s="39"/>
      <c r="K101" s="6"/>
    </row>
    <row r="102" spans="1:11" ht="12">
      <c r="A102" s="36"/>
      <c r="B102" s="11"/>
      <c r="C102" s="114"/>
      <c r="D102" s="11"/>
      <c r="E102" s="37"/>
      <c r="F102" s="37"/>
      <c r="G102" s="37"/>
      <c r="H102" s="37"/>
      <c r="I102" s="38"/>
      <c r="J102" s="39"/>
      <c r="K102" s="6"/>
    </row>
    <row r="103" spans="1:11" ht="12">
      <c r="A103" s="36"/>
      <c r="B103" s="11"/>
      <c r="C103" s="114"/>
      <c r="D103" s="11"/>
      <c r="E103" s="37"/>
      <c r="F103" s="37"/>
      <c r="G103" s="37"/>
      <c r="H103" s="37"/>
      <c r="I103" s="38"/>
      <c r="J103" s="39"/>
      <c r="K103" s="6"/>
    </row>
    <row r="104" spans="1:11" ht="12">
      <c r="A104" s="36"/>
      <c r="B104" s="11"/>
      <c r="C104" s="114"/>
      <c r="D104" s="11"/>
      <c r="E104" s="37"/>
      <c r="F104" s="37"/>
      <c r="G104" s="37"/>
      <c r="H104" s="37"/>
      <c r="I104" s="38"/>
      <c r="J104" s="39"/>
      <c r="K104" s="6"/>
    </row>
    <row r="105" spans="1:11" ht="12">
      <c r="A105" s="36"/>
      <c r="B105" s="11"/>
      <c r="C105" s="114"/>
      <c r="D105" s="11"/>
      <c r="E105" s="37"/>
      <c r="F105" s="37"/>
      <c r="G105" s="37"/>
      <c r="H105" s="37"/>
      <c r="I105" s="38"/>
      <c r="J105" s="39"/>
      <c r="K105" s="6"/>
    </row>
    <row r="106" spans="1:11" ht="12">
      <c r="A106" s="36"/>
      <c r="B106" s="11"/>
      <c r="C106" s="114"/>
      <c r="D106" s="11"/>
      <c r="E106" s="37"/>
      <c r="F106" s="37"/>
      <c r="G106" s="37"/>
      <c r="H106" s="37"/>
      <c r="I106" s="38"/>
      <c r="J106" s="39"/>
      <c r="K106" s="6"/>
    </row>
    <row r="107" spans="1:11" ht="12">
      <c r="A107" s="36"/>
      <c r="B107" s="11"/>
      <c r="C107" s="114"/>
      <c r="D107" s="11"/>
      <c r="E107" s="37"/>
      <c r="F107" s="37"/>
      <c r="G107" s="37"/>
      <c r="H107" s="37"/>
      <c r="I107" s="38"/>
      <c r="J107" s="39"/>
      <c r="K107" s="6"/>
    </row>
    <row r="108" spans="1:11" ht="12">
      <c r="A108" s="36"/>
      <c r="B108" s="11"/>
      <c r="C108" s="114"/>
      <c r="D108" s="11"/>
      <c r="E108" s="37"/>
      <c r="F108" s="37"/>
      <c r="G108" s="37"/>
      <c r="H108" s="37"/>
      <c r="I108" s="38"/>
      <c r="J108" s="39"/>
      <c r="K108" s="6"/>
    </row>
    <row r="109" spans="1:11" ht="12">
      <c r="A109" s="36"/>
      <c r="B109" s="11"/>
      <c r="C109" s="114"/>
      <c r="D109" s="11"/>
      <c r="E109" s="37"/>
      <c r="F109" s="37"/>
      <c r="G109" s="37"/>
      <c r="H109" s="37"/>
      <c r="I109" s="38"/>
      <c r="J109" s="39"/>
      <c r="K109" s="6"/>
    </row>
    <row r="110" spans="1:11" ht="12">
      <c r="A110" s="36"/>
      <c r="B110" s="11"/>
      <c r="C110" s="114"/>
      <c r="D110" s="11"/>
      <c r="E110" s="37"/>
      <c r="F110" s="37"/>
      <c r="G110" s="37"/>
      <c r="H110" s="37"/>
      <c r="I110" s="38"/>
      <c r="J110" s="39"/>
      <c r="K110" s="6"/>
    </row>
    <row r="111" spans="1:11" ht="12">
      <c r="A111" s="36"/>
      <c r="B111" s="11"/>
      <c r="C111" s="114"/>
      <c r="D111" s="11"/>
      <c r="E111" s="37"/>
      <c r="F111" s="37"/>
      <c r="G111" s="37"/>
      <c r="H111" s="37"/>
      <c r="I111" s="38"/>
      <c r="J111" s="39"/>
      <c r="K111" s="6"/>
    </row>
    <row r="112" spans="1:11" ht="12">
      <c r="A112" s="36"/>
      <c r="B112" s="11"/>
      <c r="C112" s="114"/>
      <c r="D112" s="11"/>
      <c r="E112" s="37"/>
      <c r="F112" s="37"/>
      <c r="G112" s="37"/>
      <c r="H112" s="37"/>
      <c r="I112" s="38"/>
      <c r="J112" s="39"/>
      <c r="K112" s="6"/>
    </row>
    <row r="113" spans="1:11" ht="12">
      <c r="A113" s="36"/>
      <c r="B113" s="11"/>
      <c r="C113" s="114"/>
      <c r="D113" s="11"/>
      <c r="E113" s="37"/>
      <c r="F113" s="37"/>
      <c r="G113" s="37"/>
      <c r="H113" s="37"/>
      <c r="I113" s="38"/>
      <c r="K113" s="6"/>
    </row>
    <row r="114" spans="1:11" ht="12">
      <c r="A114" s="36"/>
      <c r="B114" s="11"/>
      <c r="C114" s="114"/>
      <c r="D114" s="11"/>
      <c r="E114" s="37"/>
      <c r="F114" s="37"/>
      <c r="G114" s="37"/>
      <c r="H114" s="37"/>
      <c r="I114" s="38"/>
      <c r="K114" s="6"/>
    </row>
    <row r="115" spans="1:11" ht="12">
      <c r="A115" s="36"/>
      <c r="B115" s="11"/>
      <c r="C115" s="114"/>
      <c r="D115" s="11"/>
      <c r="E115" s="37"/>
      <c r="F115" s="37"/>
      <c r="G115" s="37"/>
      <c r="H115" s="37"/>
      <c r="I115" s="38"/>
      <c r="K115" s="6"/>
    </row>
    <row r="116" spans="2:11" ht="12">
      <c r="B116" s="6"/>
      <c r="C116" s="115"/>
      <c r="D116" s="6"/>
      <c r="E116" s="42"/>
      <c r="F116" s="42"/>
      <c r="G116" s="42"/>
      <c r="H116" s="42"/>
      <c r="I116" s="43"/>
      <c r="K116" s="6"/>
    </row>
    <row r="117" spans="2:11" ht="12">
      <c r="B117" s="6"/>
      <c r="C117" s="115"/>
      <c r="D117" s="6"/>
      <c r="E117" s="42"/>
      <c r="F117" s="42"/>
      <c r="G117" s="42"/>
      <c r="H117" s="42"/>
      <c r="I117" s="43"/>
      <c r="K117" s="6"/>
    </row>
    <row r="118" spans="2:11" ht="12">
      <c r="B118" s="6"/>
      <c r="C118" s="115"/>
      <c r="D118" s="6"/>
      <c r="E118" s="42"/>
      <c r="F118" s="42"/>
      <c r="G118" s="42"/>
      <c r="H118" s="42"/>
      <c r="I118" s="43"/>
      <c r="K118" s="6"/>
    </row>
    <row r="119" spans="2:11" ht="12">
      <c r="B119" s="6"/>
      <c r="C119" s="115"/>
      <c r="D119" s="6"/>
      <c r="E119" s="42"/>
      <c r="F119" s="42"/>
      <c r="G119" s="42"/>
      <c r="H119" s="42"/>
      <c r="I119" s="43"/>
      <c r="K119" s="6"/>
    </row>
    <row r="120" spans="2:11" ht="12">
      <c r="B120" s="6"/>
      <c r="C120" s="115"/>
      <c r="D120" s="6"/>
      <c r="E120" s="42"/>
      <c r="F120" s="42"/>
      <c r="G120" s="42"/>
      <c r="H120" s="42"/>
      <c r="I120" s="43"/>
      <c r="K120" s="6"/>
    </row>
    <row r="121" spans="2:11" ht="12">
      <c r="B121" s="6"/>
      <c r="C121" s="115"/>
      <c r="D121" s="6"/>
      <c r="E121" s="42"/>
      <c r="F121" s="42"/>
      <c r="G121" s="42"/>
      <c r="H121" s="42"/>
      <c r="I121" s="43"/>
      <c r="K121" s="6"/>
    </row>
    <row r="122" spans="2:11" ht="12">
      <c r="B122" s="6"/>
      <c r="C122" s="115"/>
      <c r="D122" s="6"/>
      <c r="E122" s="42"/>
      <c r="F122" s="42"/>
      <c r="G122" s="42"/>
      <c r="H122" s="42"/>
      <c r="I122" s="43"/>
      <c r="K122" s="6"/>
    </row>
    <row r="123" spans="2:11" ht="12">
      <c r="B123" s="6"/>
      <c r="C123" s="115"/>
      <c r="D123" s="6"/>
      <c r="E123" s="42"/>
      <c r="F123" s="42"/>
      <c r="G123" s="42"/>
      <c r="H123" s="42"/>
      <c r="I123" s="43"/>
      <c r="K123" s="6"/>
    </row>
    <row r="124" spans="2:11" ht="12">
      <c r="B124" s="6"/>
      <c r="C124" s="115"/>
      <c r="D124" s="6"/>
      <c r="E124" s="42"/>
      <c r="F124" s="42"/>
      <c r="G124" s="42"/>
      <c r="H124" s="42"/>
      <c r="I124" s="43"/>
      <c r="J124" s="115"/>
      <c r="K124" s="6"/>
    </row>
    <row r="125" spans="2:11" ht="12">
      <c r="B125" s="6"/>
      <c r="C125" s="115"/>
      <c r="D125" s="6"/>
      <c r="E125" s="42"/>
      <c r="F125" s="42"/>
      <c r="G125" s="42"/>
      <c r="H125" s="42"/>
      <c r="I125" s="43"/>
      <c r="J125" s="115"/>
      <c r="K125" s="6"/>
    </row>
    <row r="126" spans="2:11" ht="12">
      <c r="B126" s="6"/>
      <c r="C126" s="115"/>
      <c r="D126" s="6"/>
      <c r="E126" s="42"/>
      <c r="F126" s="42"/>
      <c r="G126" s="42"/>
      <c r="H126" s="42"/>
      <c r="I126" s="43"/>
      <c r="J126" s="115"/>
      <c r="K126" s="6"/>
    </row>
    <row r="127" spans="2:11" ht="12">
      <c r="B127" s="6"/>
      <c r="C127" s="115"/>
      <c r="D127" s="6"/>
      <c r="E127" s="42"/>
      <c r="F127" s="42"/>
      <c r="G127" s="42"/>
      <c r="H127" s="42"/>
      <c r="I127" s="43"/>
      <c r="J127" s="115"/>
      <c r="K127" s="6"/>
    </row>
    <row r="128" spans="2:11" ht="12">
      <c r="B128" s="6"/>
      <c r="C128" s="115"/>
      <c r="D128" s="6"/>
      <c r="E128" s="42"/>
      <c r="F128" s="42"/>
      <c r="G128" s="42"/>
      <c r="H128" s="42"/>
      <c r="I128" s="43"/>
      <c r="J128" s="115"/>
      <c r="K128" s="6"/>
    </row>
    <row r="129" spans="2:11" ht="12">
      <c r="B129" s="6"/>
      <c r="C129" s="115"/>
      <c r="D129" s="6"/>
      <c r="E129" s="42"/>
      <c r="F129" s="42"/>
      <c r="G129" s="42"/>
      <c r="H129" s="42"/>
      <c r="I129" s="43"/>
      <c r="J129" s="115"/>
      <c r="K129" s="6"/>
    </row>
    <row r="130" spans="2:11" ht="12">
      <c r="B130" s="6"/>
      <c r="C130" s="115"/>
      <c r="D130" s="6"/>
      <c r="E130" s="42"/>
      <c r="F130" s="42"/>
      <c r="G130" s="42"/>
      <c r="H130" s="42"/>
      <c r="I130" s="43"/>
      <c r="J130" s="115"/>
      <c r="K130" s="6"/>
    </row>
    <row r="131" spans="2:11" ht="12">
      <c r="B131" s="6"/>
      <c r="C131" s="115"/>
      <c r="D131" s="6"/>
      <c r="E131" s="42"/>
      <c r="F131" s="42"/>
      <c r="G131" s="42"/>
      <c r="H131" s="42"/>
      <c r="I131" s="43"/>
      <c r="J131" s="115"/>
      <c r="K131" s="6"/>
    </row>
    <row r="132" spans="2:11" ht="12">
      <c r="B132" s="6"/>
      <c r="C132" s="115"/>
      <c r="D132" s="6"/>
      <c r="E132" s="42"/>
      <c r="F132" s="42"/>
      <c r="G132" s="42"/>
      <c r="H132" s="42"/>
      <c r="I132" s="43"/>
      <c r="J132" s="115"/>
      <c r="K132" s="6"/>
    </row>
    <row r="133" spans="2:11" ht="12">
      <c r="B133" s="6"/>
      <c r="C133" s="115"/>
      <c r="D133" s="6"/>
      <c r="E133" s="42"/>
      <c r="F133" s="42"/>
      <c r="G133" s="42"/>
      <c r="H133" s="42"/>
      <c r="I133" s="43"/>
      <c r="J133" s="115"/>
      <c r="K133" s="6"/>
    </row>
    <row r="134" spans="2:11" ht="12">
      <c r="B134" s="6"/>
      <c r="C134" s="115"/>
      <c r="D134" s="6"/>
      <c r="E134" s="42"/>
      <c r="F134" s="42"/>
      <c r="G134" s="42"/>
      <c r="H134" s="42"/>
      <c r="I134" s="43"/>
      <c r="J134" s="115"/>
      <c r="K134" s="6"/>
    </row>
    <row r="135" spans="2:11" ht="12">
      <c r="B135" s="6"/>
      <c r="C135" s="115"/>
      <c r="D135" s="6"/>
      <c r="E135" s="42"/>
      <c r="F135" s="42"/>
      <c r="G135" s="42"/>
      <c r="H135" s="42"/>
      <c r="I135" s="43"/>
      <c r="J135" s="115"/>
      <c r="K135" s="6"/>
    </row>
    <row r="136" spans="2:11" ht="12">
      <c r="B136" s="6"/>
      <c r="C136" s="115"/>
      <c r="D136" s="6"/>
      <c r="E136" s="42"/>
      <c r="F136" s="42"/>
      <c r="G136" s="42"/>
      <c r="H136" s="42"/>
      <c r="I136" s="43"/>
      <c r="J136" s="115"/>
      <c r="K136" s="6"/>
    </row>
    <row r="137" spans="3:11" ht="12">
      <c r="C137" s="116"/>
      <c r="E137" s="45"/>
      <c r="G137" s="45"/>
      <c r="H137" s="45"/>
      <c r="I137" s="46"/>
      <c r="J137" s="115"/>
      <c r="K137" s="6"/>
    </row>
    <row r="138" spans="3:11" ht="12">
      <c r="C138" s="116"/>
      <c r="E138" s="45"/>
      <c r="G138" s="45"/>
      <c r="H138" s="45"/>
      <c r="I138" s="46"/>
      <c r="J138" s="115"/>
      <c r="K138" s="6"/>
    </row>
    <row r="139" spans="3:11" ht="12">
      <c r="C139" s="116"/>
      <c r="E139" s="45"/>
      <c r="G139" s="45"/>
      <c r="H139" s="45"/>
      <c r="I139" s="46"/>
      <c r="J139" s="115"/>
      <c r="K139" s="6"/>
    </row>
    <row r="140" spans="2:11" ht="12">
      <c r="B140" s="6"/>
      <c r="C140" s="116"/>
      <c r="E140" s="45"/>
      <c r="G140" s="45"/>
      <c r="H140" s="45"/>
      <c r="I140" s="46"/>
      <c r="J140" s="115"/>
      <c r="K140" s="6"/>
    </row>
    <row r="141" spans="2:11" ht="12">
      <c r="B141" s="6"/>
      <c r="C141" s="116"/>
      <c r="E141" s="45"/>
      <c r="G141" s="45"/>
      <c r="H141" s="45"/>
      <c r="I141" s="46"/>
      <c r="J141" s="115"/>
      <c r="K141" s="6"/>
    </row>
    <row r="142" spans="2:11" ht="12">
      <c r="B142" s="6"/>
      <c r="C142" s="116"/>
      <c r="E142" s="45"/>
      <c r="G142" s="45"/>
      <c r="H142" s="45"/>
      <c r="I142" s="46"/>
      <c r="J142" s="115"/>
      <c r="K142" s="6"/>
    </row>
    <row r="143" spans="2:11" ht="12">
      <c r="B143" s="6"/>
      <c r="C143" s="116"/>
      <c r="E143" s="45"/>
      <c r="G143" s="45"/>
      <c r="H143" s="45"/>
      <c r="I143" s="46"/>
      <c r="J143" s="115"/>
      <c r="K143" s="6"/>
    </row>
    <row r="144" spans="2:11" ht="12">
      <c r="B144" s="6"/>
      <c r="C144" s="116"/>
      <c r="E144" s="45"/>
      <c r="G144" s="45"/>
      <c r="H144" s="45"/>
      <c r="I144" s="46"/>
      <c r="J144" s="115"/>
      <c r="K144" s="6"/>
    </row>
    <row r="145" spans="2:11" ht="12">
      <c r="B145" s="6"/>
      <c r="C145" s="116"/>
      <c r="E145" s="45"/>
      <c r="G145" s="45"/>
      <c r="H145" s="45"/>
      <c r="I145" s="46"/>
      <c r="J145" s="115"/>
      <c r="K145" s="6"/>
    </row>
    <row r="146" spans="2:11" ht="12">
      <c r="B146" s="6"/>
      <c r="C146" s="116"/>
      <c r="E146" s="45"/>
      <c r="G146" s="45"/>
      <c r="H146" s="45"/>
      <c r="I146" s="46"/>
      <c r="J146" s="115"/>
      <c r="K146" s="6"/>
    </row>
    <row r="147" spans="2:11" ht="12">
      <c r="B147" s="6"/>
      <c r="C147" s="116"/>
      <c r="E147" s="45"/>
      <c r="G147" s="45"/>
      <c r="H147" s="45"/>
      <c r="I147" s="46"/>
      <c r="J147" s="115"/>
      <c r="K147" s="6"/>
    </row>
    <row r="148" spans="2:11" ht="12">
      <c r="B148" s="6"/>
      <c r="C148" s="116"/>
      <c r="E148" s="45"/>
      <c r="G148" s="45"/>
      <c r="H148" s="45"/>
      <c r="I148" s="46"/>
      <c r="J148" s="115"/>
      <c r="K148" s="6"/>
    </row>
    <row r="149" spans="2:11" ht="12">
      <c r="B149" s="6"/>
      <c r="C149" s="116"/>
      <c r="E149" s="45"/>
      <c r="G149" s="45"/>
      <c r="H149" s="45"/>
      <c r="I149" s="46"/>
      <c r="J149" s="115"/>
      <c r="K149" s="6"/>
    </row>
    <row r="150" spans="2:11" ht="12">
      <c r="B150" s="6"/>
      <c r="C150" s="116"/>
      <c r="E150" s="45"/>
      <c r="G150" s="45"/>
      <c r="H150" s="45"/>
      <c r="I150" s="46"/>
      <c r="J150" s="115"/>
      <c r="K150" s="6"/>
    </row>
    <row r="151" spans="2:11" ht="12">
      <c r="B151" s="6"/>
      <c r="C151" s="116"/>
      <c r="E151" s="45"/>
      <c r="G151" s="45"/>
      <c r="H151" s="45"/>
      <c r="I151" s="46"/>
      <c r="J151" s="115"/>
      <c r="K151" s="6"/>
    </row>
    <row r="152" spans="2:11" ht="12">
      <c r="B152" s="6"/>
      <c r="C152" s="116"/>
      <c r="E152" s="45"/>
      <c r="G152" s="45"/>
      <c r="H152" s="45"/>
      <c r="I152" s="46"/>
      <c r="J152" s="115"/>
      <c r="K152" s="6"/>
    </row>
    <row r="153" spans="2:11" ht="12">
      <c r="B153" s="6"/>
      <c r="C153" s="116"/>
      <c r="E153" s="45"/>
      <c r="G153" s="45"/>
      <c r="H153" s="45"/>
      <c r="I153" s="46"/>
      <c r="J153" s="115"/>
      <c r="K153" s="6"/>
    </row>
    <row r="154" spans="2:11" ht="12">
      <c r="B154" s="6"/>
      <c r="C154" s="116"/>
      <c r="E154" s="45"/>
      <c r="G154" s="45"/>
      <c r="H154" s="45"/>
      <c r="I154" s="46"/>
      <c r="J154" s="115"/>
      <c r="K154" s="6"/>
    </row>
    <row r="155" spans="2:11" ht="12">
      <c r="B155" s="6"/>
      <c r="C155" s="116"/>
      <c r="E155" s="45"/>
      <c r="G155" s="45"/>
      <c r="H155" s="45"/>
      <c r="I155" s="46"/>
      <c r="J155" s="115"/>
      <c r="K155" s="6"/>
    </row>
    <row r="156" spans="2:11" ht="12">
      <c r="B156" s="6"/>
      <c r="C156" s="116"/>
      <c r="E156" s="45"/>
      <c r="G156" s="45"/>
      <c r="H156" s="45"/>
      <c r="I156" s="46"/>
      <c r="J156" s="115"/>
      <c r="K156" s="6"/>
    </row>
    <row r="157" spans="2:11" ht="12">
      <c r="B157" s="6"/>
      <c r="C157" s="116"/>
      <c r="E157" s="45"/>
      <c r="G157" s="45"/>
      <c r="H157" s="45"/>
      <c r="I157" s="46"/>
      <c r="J157" s="115"/>
      <c r="K157" s="6"/>
    </row>
    <row r="158" spans="2:11" ht="12">
      <c r="B158" s="6"/>
      <c r="C158" s="116"/>
      <c r="E158" s="45"/>
      <c r="G158" s="45"/>
      <c r="H158" s="45"/>
      <c r="I158" s="46"/>
      <c r="J158" s="115"/>
      <c r="K158" s="6"/>
    </row>
    <row r="159" spans="2:11" ht="12">
      <c r="B159" s="6"/>
      <c r="C159" s="116"/>
      <c r="E159" s="45"/>
      <c r="G159" s="45"/>
      <c r="H159" s="45"/>
      <c r="I159" s="46"/>
      <c r="J159" s="115"/>
      <c r="K159" s="6"/>
    </row>
    <row r="160" spans="2:11" ht="12">
      <c r="B160" s="6"/>
      <c r="C160" s="116"/>
      <c r="E160" s="45"/>
      <c r="G160" s="45"/>
      <c r="H160" s="45"/>
      <c r="I160" s="46"/>
      <c r="J160" s="115"/>
      <c r="K160" s="6"/>
    </row>
    <row r="161" spans="2:11" ht="12">
      <c r="B161" s="6"/>
      <c r="C161" s="116"/>
      <c r="E161" s="45"/>
      <c r="G161" s="45"/>
      <c r="H161" s="45"/>
      <c r="I161" s="46"/>
      <c r="J161" s="115"/>
      <c r="K161" s="6"/>
    </row>
    <row r="162" spans="2:11" ht="12">
      <c r="B162" s="6"/>
      <c r="C162" s="116"/>
      <c r="E162" s="45"/>
      <c r="G162" s="45"/>
      <c r="H162" s="45"/>
      <c r="I162" s="46"/>
      <c r="J162" s="115"/>
      <c r="K162" s="6"/>
    </row>
    <row r="163" spans="2:11" ht="12">
      <c r="B163" s="6"/>
      <c r="C163" s="116"/>
      <c r="E163" s="45"/>
      <c r="G163" s="45"/>
      <c r="H163" s="45"/>
      <c r="I163" s="46"/>
      <c r="J163" s="115"/>
      <c r="K163" s="6"/>
    </row>
    <row r="164" spans="2:11" ht="12">
      <c r="B164" s="6"/>
      <c r="C164" s="116"/>
      <c r="E164" s="45"/>
      <c r="G164" s="45"/>
      <c r="H164" s="45"/>
      <c r="I164" s="46"/>
      <c r="J164" s="115"/>
      <c r="K164" s="6"/>
    </row>
    <row r="165" spans="2:11" ht="12">
      <c r="B165" s="6"/>
      <c r="C165" s="116"/>
      <c r="E165" s="45"/>
      <c r="G165" s="45"/>
      <c r="H165" s="45"/>
      <c r="I165" s="46"/>
      <c r="J165" s="115"/>
      <c r="K165" s="6"/>
    </row>
    <row r="166" spans="2:11" ht="12">
      <c r="B166" s="6"/>
      <c r="C166" s="116"/>
      <c r="E166" s="45"/>
      <c r="G166" s="45"/>
      <c r="H166" s="45"/>
      <c r="I166" s="46"/>
      <c r="J166" s="115"/>
      <c r="K166" s="6"/>
    </row>
    <row r="167" spans="2:11" ht="12">
      <c r="B167" s="6"/>
      <c r="C167" s="116"/>
      <c r="E167" s="45"/>
      <c r="G167" s="45"/>
      <c r="H167" s="45"/>
      <c r="I167" s="46"/>
      <c r="J167" s="115"/>
      <c r="K167" s="6"/>
    </row>
    <row r="168" spans="2:11" ht="12">
      <c r="B168" s="6"/>
      <c r="C168" s="116"/>
      <c r="E168" s="45"/>
      <c r="G168" s="45"/>
      <c r="H168" s="45"/>
      <c r="I168" s="46"/>
      <c r="J168" s="115"/>
      <c r="K168" s="6"/>
    </row>
    <row r="169" spans="2:11" ht="12">
      <c r="B169" s="6"/>
      <c r="C169" s="116"/>
      <c r="E169" s="45"/>
      <c r="G169" s="45"/>
      <c r="H169" s="45"/>
      <c r="I169" s="46"/>
      <c r="J169" s="115"/>
      <c r="K169" s="6"/>
    </row>
    <row r="170" spans="2:11" ht="12">
      <c r="B170" s="6"/>
      <c r="C170" s="116"/>
      <c r="E170" s="45"/>
      <c r="G170" s="45"/>
      <c r="H170" s="45"/>
      <c r="I170" s="46"/>
      <c r="J170" s="115"/>
      <c r="K170" s="6"/>
    </row>
    <row r="171" spans="2:11" ht="12">
      <c r="B171" s="6"/>
      <c r="C171" s="116"/>
      <c r="E171" s="45"/>
      <c r="G171" s="45"/>
      <c r="H171" s="45"/>
      <c r="I171" s="46"/>
      <c r="J171" s="115"/>
      <c r="K171" s="6"/>
    </row>
    <row r="172" spans="2:11" ht="12">
      <c r="B172" s="6"/>
      <c r="C172" s="116"/>
      <c r="E172" s="45"/>
      <c r="G172" s="45"/>
      <c r="H172" s="45"/>
      <c r="I172" s="46"/>
      <c r="J172" s="115"/>
      <c r="K172" s="6"/>
    </row>
    <row r="173" spans="2:11" ht="12">
      <c r="B173" s="6"/>
      <c r="C173" s="116"/>
      <c r="E173" s="45"/>
      <c r="G173" s="45"/>
      <c r="H173" s="45"/>
      <c r="I173" s="46"/>
      <c r="J173" s="115"/>
      <c r="K173" s="6"/>
    </row>
    <row r="174" spans="2:11" ht="12">
      <c r="B174" s="6"/>
      <c r="C174" s="116"/>
      <c r="E174" s="45"/>
      <c r="G174" s="45"/>
      <c r="H174" s="45"/>
      <c r="I174" s="46"/>
      <c r="J174" s="115"/>
      <c r="K174" s="6"/>
    </row>
    <row r="175" spans="2:11" ht="12">
      <c r="B175" s="6"/>
      <c r="C175" s="116"/>
      <c r="E175" s="45"/>
      <c r="G175" s="45"/>
      <c r="H175" s="45"/>
      <c r="I175" s="46"/>
      <c r="J175" s="115"/>
      <c r="K175" s="6"/>
    </row>
    <row r="176" spans="2:11" ht="12">
      <c r="B176" s="6"/>
      <c r="C176" s="116"/>
      <c r="E176" s="45"/>
      <c r="G176" s="45"/>
      <c r="H176" s="45"/>
      <c r="I176" s="46"/>
      <c r="J176" s="115"/>
      <c r="K176" s="6"/>
    </row>
    <row r="177" spans="2:11" ht="12">
      <c r="B177" s="6"/>
      <c r="C177" s="116"/>
      <c r="E177" s="45"/>
      <c r="G177" s="45"/>
      <c r="H177" s="45"/>
      <c r="I177" s="46"/>
      <c r="J177" s="115"/>
      <c r="K177" s="6"/>
    </row>
    <row r="178" spans="2:11" ht="12">
      <c r="B178" s="6"/>
      <c r="C178" s="116"/>
      <c r="E178" s="45"/>
      <c r="G178" s="45"/>
      <c r="H178" s="45"/>
      <c r="I178" s="46"/>
      <c r="J178" s="115"/>
      <c r="K178" s="6"/>
    </row>
    <row r="179" spans="2:11" ht="12">
      <c r="B179" s="6"/>
      <c r="C179" s="116"/>
      <c r="E179" s="45"/>
      <c r="G179" s="45"/>
      <c r="H179" s="45"/>
      <c r="I179" s="46"/>
      <c r="J179" s="115"/>
      <c r="K179" s="6"/>
    </row>
    <row r="180" spans="2:11" ht="12">
      <c r="B180" s="6"/>
      <c r="C180" s="116"/>
      <c r="E180" s="45"/>
      <c r="G180" s="45"/>
      <c r="H180" s="45"/>
      <c r="I180" s="46"/>
      <c r="J180" s="115"/>
      <c r="K180" s="6"/>
    </row>
    <row r="181" spans="2:11" ht="12">
      <c r="B181" s="6"/>
      <c r="C181" s="116"/>
      <c r="E181" s="45"/>
      <c r="G181" s="45"/>
      <c r="H181" s="45"/>
      <c r="I181" s="46"/>
      <c r="J181" s="115"/>
      <c r="K181" s="6"/>
    </row>
    <row r="182" spans="2:11" ht="12">
      <c r="B182" s="6"/>
      <c r="C182" s="116"/>
      <c r="E182" s="45"/>
      <c r="G182" s="45"/>
      <c r="H182" s="45"/>
      <c r="I182" s="46"/>
      <c r="J182" s="115"/>
      <c r="K182" s="6"/>
    </row>
    <row r="183" spans="2:11" ht="12">
      <c r="B183" s="6"/>
      <c r="C183" s="116"/>
      <c r="E183" s="45"/>
      <c r="G183" s="45"/>
      <c r="H183" s="45"/>
      <c r="I183" s="46"/>
      <c r="J183" s="115"/>
      <c r="K183" s="6"/>
    </row>
    <row r="184" spans="2:11" ht="12">
      <c r="B184" s="6"/>
      <c r="C184" s="116"/>
      <c r="E184" s="45"/>
      <c r="G184" s="45"/>
      <c r="H184" s="45"/>
      <c r="I184" s="46"/>
      <c r="J184" s="115"/>
      <c r="K184" s="6"/>
    </row>
    <row r="185" spans="2:11" ht="12">
      <c r="B185" s="6"/>
      <c r="C185" s="116"/>
      <c r="E185" s="45"/>
      <c r="G185" s="45"/>
      <c r="H185" s="45"/>
      <c r="I185" s="46"/>
      <c r="J185" s="115"/>
      <c r="K185" s="6"/>
    </row>
    <row r="186" spans="2:11" ht="12">
      <c r="B186" s="6"/>
      <c r="C186" s="116"/>
      <c r="E186" s="45"/>
      <c r="G186" s="45"/>
      <c r="H186" s="45"/>
      <c r="I186" s="46"/>
      <c r="J186" s="115"/>
      <c r="K186" s="6"/>
    </row>
    <row r="187" spans="2:11" ht="12">
      <c r="B187" s="6"/>
      <c r="C187" s="116"/>
      <c r="E187" s="45"/>
      <c r="G187" s="45"/>
      <c r="H187" s="45"/>
      <c r="I187" s="46"/>
      <c r="J187" s="115"/>
      <c r="K187" s="6"/>
    </row>
    <row r="188" spans="2:11" ht="12">
      <c r="B188" s="6"/>
      <c r="C188" s="116"/>
      <c r="E188" s="45"/>
      <c r="G188" s="45"/>
      <c r="H188" s="45"/>
      <c r="I188" s="46"/>
      <c r="J188" s="115"/>
      <c r="K188" s="6"/>
    </row>
    <row r="189" spans="2:11" ht="12">
      <c r="B189" s="6"/>
      <c r="C189" s="116"/>
      <c r="E189" s="45"/>
      <c r="G189" s="45"/>
      <c r="H189" s="45"/>
      <c r="I189" s="46"/>
      <c r="J189" s="115"/>
      <c r="K189" s="6"/>
    </row>
    <row r="190" spans="2:11" ht="12">
      <c r="B190" s="6"/>
      <c r="C190" s="116"/>
      <c r="E190" s="45"/>
      <c r="G190" s="45"/>
      <c r="H190" s="45"/>
      <c r="I190" s="46"/>
      <c r="J190" s="115"/>
      <c r="K190" s="6"/>
    </row>
    <row r="191" spans="2:11" ht="12">
      <c r="B191" s="6"/>
      <c r="C191" s="116"/>
      <c r="E191" s="45"/>
      <c r="G191" s="45"/>
      <c r="H191" s="45"/>
      <c r="I191" s="46"/>
      <c r="J191" s="115"/>
      <c r="K191" s="6"/>
    </row>
    <row r="192" spans="2:11" ht="12">
      <c r="B192" s="6"/>
      <c r="C192" s="116"/>
      <c r="E192" s="45"/>
      <c r="G192" s="45"/>
      <c r="H192" s="45"/>
      <c r="I192" s="46"/>
      <c r="J192" s="115"/>
      <c r="K192" s="6"/>
    </row>
    <row r="193" spans="2:11" ht="12">
      <c r="B193" s="6"/>
      <c r="C193" s="116"/>
      <c r="E193" s="45"/>
      <c r="G193" s="45"/>
      <c r="H193" s="45"/>
      <c r="I193" s="46"/>
      <c r="J193" s="115"/>
      <c r="K193" s="6"/>
    </row>
    <row r="194" spans="2:11" ht="12">
      <c r="B194" s="6"/>
      <c r="C194" s="116"/>
      <c r="E194" s="45"/>
      <c r="G194" s="45"/>
      <c r="H194" s="45"/>
      <c r="I194" s="46"/>
      <c r="J194" s="115"/>
      <c r="K194" s="6"/>
    </row>
    <row r="195" spans="2:11" ht="12">
      <c r="B195" s="6"/>
      <c r="C195" s="116"/>
      <c r="E195" s="45"/>
      <c r="G195" s="45"/>
      <c r="H195" s="45"/>
      <c r="I195" s="46"/>
      <c r="J195" s="115"/>
      <c r="K195" s="6"/>
    </row>
    <row r="196" spans="2:11" ht="12">
      <c r="B196" s="6"/>
      <c r="C196" s="116"/>
      <c r="E196" s="45"/>
      <c r="G196" s="45"/>
      <c r="H196" s="45"/>
      <c r="I196" s="46"/>
      <c r="J196" s="115"/>
      <c r="K196" s="6"/>
    </row>
    <row r="197" spans="2:11" ht="12">
      <c r="B197" s="6"/>
      <c r="C197" s="116"/>
      <c r="E197" s="45"/>
      <c r="G197" s="45"/>
      <c r="H197" s="45"/>
      <c r="I197" s="46"/>
      <c r="J197" s="115"/>
      <c r="K197" s="6"/>
    </row>
    <row r="198" spans="2:11" ht="12">
      <c r="B198" s="6"/>
      <c r="C198" s="116"/>
      <c r="E198" s="45"/>
      <c r="G198" s="45"/>
      <c r="H198" s="45"/>
      <c r="I198" s="46"/>
      <c r="J198" s="115"/>
      <c r="K198" s="6"/>
    </row>
    <row r="199" spans="2:11" ht="12">
      <c r="B199" s="6"/>
      <c r="C199" s="116"/>
      <c r="E199" s="45"/>
      <c r="G199" s="45"/>
      <c r="H199" s="45"/>
      <c r="I199" s="46"/>
      <c r="J199" s="115"/>
      <c r="K199" s="6"/>
    </row>
    <row r="200" spans="2:11" ht="12">
      <c r="B200" s="6"/>
      <c r="C200" s="116"/>
      <c r="E200" s="45"/>
      <c r="G200" s="45"/>
      <c r="H200" s="45"/>
      <c r="I200" s="46"/>
      <c r="J200" s="115"/>
      <c r="K200" s="6"/>
    </row>
    <row r="201" spans="2:11" ht="12">
      <c r="B201" s="6"/>
      <c r="C201" s="116"/>
      <c r="E201" s="45"/>
      <c r="G201" s="45"/>
      <c r="H201" s="45"/>
      <c r="I201" s="46"/>
      <c r="J201" s="115"/>
      <c r="K201" s="6"/>
    </row>
    <row r="202" spans="2:11" ht="12">
      <c r="B202" s="6"/>
      <c r="C202" s="116"/>
      <c r="E202" s="45"/>
      <c r="G202" s="45"/>
      <c r="H202" s="45"/>
      <c r="I202" s="46"/>
      <c r="J202" s="115"/>
      <c r="K202" s="6"/>
    </row>
    <row r="203" spans="2:11" ht="12">
      <c r="B203" s="6"/>
      <c r="C203" s="116"/>
      <c r="E203" s="45"/>
      <c r="G203" s="45"/>
      <c r="H203" s="45"/>
      <c r="I203" s="46"/>
      <c r="J203" s="115"/>
      <c r="K203" s="6"/>
    </row>
    <row r="204" spans="2:11" ht="12">
      <c r="B204" s="6"/>
      <c r="C204" s="116"/>
      <c r="E204" s="45"/>
      <c r="G204" s="45"/>
      <c r="H204" s="45"/>
      <c r="I204" s="46"/>
      <c r="J204" s="115"/>
      <c r="K204" s="6"/>
    </row>
    <row r="205" spans="2:11" ht="12">
      <c r="B205" s="6"/>
      <c r="C205" s="116"/>
      <c r="E205" s="45"/>
      <c r="G205" s="45"/>
      <c r="H205" s="45"/>
      <c r="I205" s="46"/>
      <c r="J205" s="115"/>
      <c r="K205" s="6"/>
    </row>
    <row r="206" spans="2:11" ht="12">
      <c r="B206" s="6"/>
      <c r="C206" s="116"/>
      <c r="E206" s="45"/>
      <c r="G206" s="45"/>
      <c r="H206" s="45"/>
      <c r="I206" s="46"/>
      <c r="J206" s="115"/>
      <c r="K206" s="6"/>
    </row>
    <row r="207" spans="2:11" ht="12">
      <c r="B207" s="6"/>
      <c r="C207" s="116"/>
      <c r="E207" s="45"/>
      <c r="G207" s="45"/>
      <c r="H207" s="45"/>
      <c r="I207" s="46"/>
      <c r="J207" s="115"/>
      <c r="K207" s="6"/>
    </row>
    <row r="208" spans="2:11" ht="12">
      <c r="B208" s="6"/>
      <c r="C208" s="116"/>
      <c r="E208" s="45"/>
      <c r="G208" s="45"/>
      <c r="H208" s="45"/>
      <c r="I208" s="46"/>
      <c r="J208" s="115"/>
      <c r="K208" s="6"/>
    </row>
    <row r="209" spans="2:11" ht="12">
      <c r="B209" s="6"/>
      <c r="C209" s="116"/>
      <c r="E209" s="45"/>
      <c r="G209" s="45"/>
      <c r="H209" s="45"/>
      <c r="I209" s="46"/>
      <c r="J209" s="115"/>
      <c r="K209" s="6"/>
    </row>
    <row r="210" spans="2:11" ht="12">
      <c r="B210" s="6"/>
      <c r="C210" s="116"/>
      <c r="E210" s="45"/>
      <c r="G210" s="45"/>
      <c r="H210" s="45"/>
      <c r="I210" s="46"/>
      <c r="J210" s="115"/>
      <c r="K210" s="6"/>
    </row>
    <row r="211" spans="2:11" ht="12">
      <c r="B211" s="6"/>
      <c r="C211" s="116"/>
      <c r="E211" s="45"/>
      <c r="G211" s="45"/>
      <c r="H211" s="45"/>
      <c r="I211" s="46"/>
      <c r="J211" s="115"/>
      <c r="K211" s="6"/>
    </row>
    <row r="212" spans="2:11" ht="12">
      <c r="B212" s="6"/>
      <c r="C212" s="116"/>
      <c r="E212" s="45"/>
      <c r="G212" s="45"/>
      <c r="H212" s="45"/>
      <c r="I212" s="46"/>
      <c r="J212" s="115"/>
      <c r="K212" s="6"/>
    </row>
    <row r="213" spans="2:11" ht="12">
      <c r="B213" s="6"/>
      <c r="C213" s="116"/>
      <c r="E213" s="45"/>
      <c r="G213" s="45"/>
      <c r="H213" s="45"/>
      <c r="I213" s="46"/>
      <c r="J213" s="115"/>
      <c r="K213" s="6"/>
    </row>
    <row r="214" spans="2:11" ht="12">
      <c r="B214" s="6"/>
      <c r="C214" s="116"/>
      <c r="E214" s="45"/>
      <c r="G214" s="45"/>
      <c r="H214" s="45"/>
      <c r="I214" s="46"/>
      <c r="J214" s="115"/>
      <c r="K214" s="6"/>
    </row>
    <row r="215" spans="2:11" ht="12">
      <c r="B215" s="6"/>
      <c r="C215" s="116"/>
      <c r="E215" s="45"/>
      <c r="G215" s="45"/>
      <c r="H215" s="45"/>
      <c r="I215" s="46"/>
      <c r="J215" s="115"/>
      <c r="K215" s="6"/>
    </row>
  </sheetData>
  <sheetProtection/>
  <autoFilter ref="A2:K94"/>
  <mergeCells count="2">
    <mergeCell ref="A94:B94"/>
    <mergeCell ref="A1:K1"/>
  </mergeCells>
  <printOptions/>
  <pageMargins left="0.7" right="0.7" top="0.75" bottom="0.75" header="0.3" footer="0.3"/>
  <pageSetup orientation="landscape" paperSize="9" scale="91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Felhasználó</cp:lastModifiedBy>
  <cp:lastPrinted>2017-01-17T13:50:08Z</cp:lastPrinted>
  <dcterms:created xsi:type="dcterms:W3CDTF">2014-12-09T08:51:35Z</dcterms:created>
  <dcterms:modified xsi:type="dcterms:W3CDTF">2018-02-09T12:34:02Z</dcterms:modified>
  <cp:category/>
  <cp:version/>
  <cp:contentType/>
  <cp:contentStatus/>
</cp:coreProperties>
</file>