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C\Desktop\Mintatantervek\"/>
    </mc:Choice>
  </mc:AlternateContent>
  <bookViews>
    <workbookView xWindow="0" yWindow="0" windowWidth="28800" windowHeight="11445" tabRatio="767"/>
  </bookViews>
  <sheets>
    <sheet name="NEVTUD MA 2017 lev." sheetId="50" r:id="rId1"/>
  </sheets>
  <definedNames>
    <definedName name="_xlnm._FilterDatabase" localSheetId="0" hidden="1">'NEVTUD MA 2017 lev.'!$A$2:$Y$39</definedName>
  </definedNames>
  <calcPr calcId="152511"/>
</workbook>
</file>

<file path=xl/calcChain.xml><?xml version="1.0" encoding="utf-8"?>
<calcChain xmlns="http://schemas.openxmlformats.org/spreadsheetml/2006/main">
  <c r="F10" i="50" l="1"/>
  <c r="G10" i="50"/>
  <c r="H10" i="50"/>
  <c r="I10" i="50"/>
  <c r="J10" i="50"/>
  <c r="K10" i="50"/>
  <c r="L10" i="50"/>
  <c r="M10" i="50"/>
  <c r="N10" i="50"/>
  <c r="O10" i="50"/>
  <c r="P10" i="50"/>
  <c r="E10" i="50"/>
  <c r="F6" i="50"/>
  <c r="G6" i="50"/>
  <c r="H6" i="50"/>
  <c r="I6" i="50"/>
  <c r="J6" i="50"/>
  <c r="K6" i="50"/>
  <c r="L6" i="50"/>
  <c r="M6" i="50"/>
  <c r="N6" i="50"/>
  <c r="O6" i="50"/>
  <c r="P6" i="50"/>
  <c r="E6" i="50"/>
  <c r="F13" i="50"/>
  <c r="G13" i="50"/>
  <c r="H13" i="50"/>
  <c r="I13" i="50"/>
  <c r="J13" i="50"/>
  <c r="K13" i="50"/>
  <c r="L13" i="50"/>
  <c r="M13" i="50"/>
  <c r="N13" i="50"/>
  <c r="O13" i="50"/>
  <c r="P13" i="50"/>
  <c r="E13" i="50"/>
  <c r="Q37" i="50" l="1"/>
  <c r="R37" i="50"/>
  <c r="T37" i="50"/>
  <c r="T36" i="50"/>
  <c r="R36" i="50"/>
  <c r="Q36" i="50"/>
  <c r="F35" i="50"/>
  <c r="G35" i="50"/>
  <c r="H35" i="50"/>
  <c r="I35" i="50"/>
  <c r="J35" i="50"/>
  <c r="K35" i="50"/>
  <c r="L35" i="50"/>
  <c r="M35" i="50"/>
  <c r="N35" i="50"/>
  <c r="O35" i="50"/>
  <c r="P35" i="50"/>
  <c r="E35" i="50"/>
  <c r="T34" i="50"/>
  <c r="R34" i="50"/>
  <c r="Q34" i="50"/>
  <c r="T33" i="50"/>
  <c r="R33" i="50"/>
  <c r="Q33" i="50"/>
  <c r="T31" i="50"/>
  <c r="R31" i="50"/>
  <c r="Q31" i="50"/>
  <c r="T32" i="50"/>
  <c r="R32" i="50"/>
  <c r="Q32" i="50"/>
  <c r="T29" i="50"/>
  <c r="R29" i="50"/>
  <c r="Q29" i="50"/>
  <c r="T30" i="50"/>
  <c r="R30" i="50"/>
  <c r="Q30" i="50"/>
  <c r="T28" i="50"/>
  <c r="R28" i="50"/>
  <c r="Q28" i="50"/>
  <c r="F27" i="50"/>
  <c r="G27" i="50"/>
  <c r="H27" i="50"/>
  <c r="I27" i="50"/>
  <c r="J27" i="50"/>
  <c r="K27" i="50"/>
  <c r="L27" i="50"/>
  <c r="M27" i="50"/>
  <c r="N27" i="50"/>
  <c r="O27" i="50"/>
  <c r="P27" i="50"/>
  <c r="E27" i="50"/>
  <c r="T26" i="50"/>
  <c r="R26" i="50"/>
  <c r="Q26" i="50"/>
  <c r="T25" i="50"/>
  <c r="R25" i="50"/>
  <c r="Q25" i="50"/>
  <c r="T24" i="50"/>
  <c r="R24" i="50"/>
  <c r="Q24" i="50"/>
  <c r="T23" i="50"/>
  <c r="R23" i="50"/>
  <c r="Q23" i="50"/>
  <c r="T22" i="50"/>
  <c r="R22" i="50"/>
  <c r="Q22" i="50"/>
  <c r="T21" i="50"/>
  <c r="R21" i="50"/>
  <c r="Q21" i="50"/>
  <c r="T20" i="50"/>
  <c r="R20" i="50"/>
  <c r="Q20" i="50"/>
  <c r="F19" i="50"/>
  <c r="G19" i="50"/>
  <c r="H19" i="50"/>
  <c r="I19" i="50"/>
  <c r="J19" i="50"/>
  <c r="K19" i="50"/>
  <c r="L19" i="50"/>
  <c r="M19" i="50"/>
  <c r="N19" i="50"/>
  <c r="O19" i="50"/>
  <c r="P19" i="50"/>
  <c r="E19" i="50"/>
  <c r="Q16" i="50"/>
  <c r="R16" i="50"/>
  <c r="T16" i="50"/>
  <c r="Q18" i="50"/>
  <c r="R18" i="50"/>
  <c r="T18" i="50"/>
  <c r="T15" i="50"/>
  <c r="R15" i="50"/>
  <c r="Q15" i="50"/>
  <c r="T14" i="50"/>
  <c r="R14" i="50"/>
  <c r="Q14" i="50"/>
  <c r="T12" i="50"/>
  <c r="R12" i="50"/>
  <c r="Q12" i="50"/>
  <c r="T11" i="50"/>
  <c r="R11" i="50"/>
  <c r="Q11" i="50"/>
  <c r="T9" i="50"/>
  <c r="R9" i="50"/>
  <c r="Q9" i="50"/>
  <c r="T8" i="50"/>
  <c r="R8" i="50"/>
  <c r="Q8" i="50"/>
  <c r="T7" i="50"/>
  <c r="R7" i="50"/>
  <c r="Q7" i="50"/>
  <c r="T5" i="50"/>
  <c r="R5" i="50"/>
  <c r="Q5" i="50"/>
  <c r="T4" i="50"/>
  <c r="R4" i="50"/>
  <c r="Q4" i="50"/>
  <c r="T3" i="50"/>
  <c r="R3" i="50"/>
  <c r="Q3" i="50"/>
  <c r="S32" i="50" l="1"/>
  <c r="R13" i="50"/>
  <c r="Q6" i="50"/>
  <c r="T10" i="50"/>
  <c r="T13" i="50"/>
  <c r="Q10" i="50"/>
  <c r="R10" i="50"/>
  <c r="S33" i="50"/>
  <c r="Q13" i="50"/>
  <c r="T6" i="50"/>
  <c r="R6" i="50"/>
  <c r="S15" i="50"/>
  <c r="S12" i="50"/>
  <c r="T19" i="50"/>
  <c r="S16" i="50"/>
  <c r="S5" i="50"/>
  <c r="S14" i="50"/>
  <c r="G39" i="50"/>
  <c r="N38" i="50"/>
  <c r="S26" i="50"/>
  <c r="S30" i="50"/>
  <c r="S4" i="50"/>
  <c r="R19" i="50"/>
  <c r="S25" i="50"/>
  <c r="S18" i="50"/>
  <c r="S20" i="50"/>
  <c r="S22" i="50"/>
  <c r="R35" i="50"/>
  <c r="J39" i="50"/>
  <c r="F39" i="50"/>
  <c r="Q19" i="50"/>
  <c r="K38" i="50"/>
  <c r="S3" i="50"/>
  <c r="S8" i="50"/>
  <c r="N39" i="50"/>
  <c r="F38" i="50"/>
  <c r="S21" i="50"/>
  <c r="S23" i="50"/>
  <c r="S29" i="50"/>
  <c r="S31" i="50"/>
  <c r="S34" i="50"/>
  <c r="S36" i="50"/>
  <c r="T35" i="50"/>
  <c r="E39" i="50"/>
  <c r="H38" i="50"/>
  <c r="I39" i="50"/>
  <c r="J38" i="50"/>
  <c r="H39" i="50"/>
  <c r="I38" i="50"/>
  <c r="P38" i="50"/>
  <c r="P39" i="50"/>
  <c r="O38" i="50"/>
  <c r="O39" i="50"/>
  <c r="E38" i="50"/>
  <c r="G38" i="50"/>
  <c r="M38" i="50"/>
  <c r="M39" i="50"/>
  <c r="L38" i="50"/>
  <c r="L39" i="50"/>
  <c r="K39" i="50"/>
  <c r="S24" i="50"/>
  <c r="S37" i="50"/>
  <c r="S28" i="50"/>
  <c r="Q35" i="50"/>
  <c r="T27" i="50"/>
  <c r="R27" i="50"/>
  <c r="Q27" i="50"/>
  <c r="S11" i="50"/>
  <c r="S9" i="50"/>
  <c r="S7" i="50"/>
  <c r="S35" i="50" l="1"/>
  <c r="S6" i="50"/>
  <c r="R39" i="50"/>
  <c r="S10" i="50"/>
  <c r="T38" i="50"/>
  <c r="S13" i="50"/>
  <c r="S19" i="50"/>
  <c r="R38" i="50"/>
  <c r="T39" i="50"/>
  <c r="Q38" i="50"/>
  <c r="Q39" i="50"/>
  <c r="S27" i="50"/>
  <c r="S39" i="50" l="1"/>
  <c r="S38" i="50"/>
</calcChain>
</file>

<file path=xl/sharedStrings.xml><?xml version="1.0" encoding="utf-8"?>
<sst xmlns="http://schemas.openxmlformats.org/spreadsheetml/2006/main" count="242" uniqueCount="121">
  <si>
    <t>Tárgykód</t>
  </si>
  <si>
    <t>Óra össz.</t>
  </si>
  <si>
    <t>Óra ea./félév</t>
  </si>
  <si>
    <t>Óra gy/félév</t>
  </si>
  <si>
    <t>Tantárgy</t>
  </si>
  <si>
    <t>Félév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</si>
  <si>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</si>
  <si>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</si>
  <si>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</si>
  <si>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</si>
  <si>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</si>
  <si>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</si>
  <si>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</si>
  <si>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</si>
  <si>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</si>
  <si>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Évfolyam</t>
  </si>
  <si>
    <t>Kredit</t>
  </si>
  <si>
    <t>F. zárás</t>
  </si>
  <si>
    <t>4. ea.</t>
  </si>
  <si>
    <t>4. gy.</t>
  </si>
  <si>
    <t>4. kr.</t>
  </si>
  <si>
    <t>Szakdolgozat</t>
  </si>
  <si>
    <t>előfeltételek</t>
  </si>
  <si>
    <t>v</t>
  </si>
  <si>
    <t>Szakmai gyakorlat 2. (a családgondozó rendszer és a köznevelési rendszer intézményeiben)</t>
  </si>
  <si>
    <t>Szakmai gyakorlat 1. (a köznevelési rendszer intézményeiben)</t>
  </si>
  <si>
    <t>Segítő-fejlesztő pedagógia szakiránnyal összesen</t>
  </si>
  <si>
    <t>Családpedagógia szakiránnyal összesen</t>
  </si>
  <si>
    <t>tantárgyfelelős</t>
  </si>
  <si>
    <t>I.</t>
  </si>
  <si>
    <t>1.</t>
  </si>
  <si>
    <t xml:space="preserve">I. </t>
  </si>
  <si>
    <t>2.</t>
  </si>
  <si>
    <t>A neveléstudomány elméleti-fogalmi rendszere</t>
  </si>
  <si>
    <t>A nevelés, oktatás és képzés pszichológiai, társadalmi, politikai, jogi háttere, magyar és nemzetközi aspektusai, trendjei</t>
  </si>
  <si>
    <t>II.</t>
  </si>
  <si>
    <t xml:space="preserve"> 3.</t>
  </si>
  <si>
    <t>A nevelés-, oktatás-, és művelődéskutatás főbb területei és azok kutatás-módszertana</t>
  </si>
  <si>
    <t>A nevelés és oktatás iskolai, valamint iskolán kívüli intézményrendszerei, továbbá a pedagógiai innováció, a szervezetfejlesztés támogatásának intézményes és szocializációs formái</t>
  </si>
  <si>
    <t>Családpedagógia specializáció</t>
  </si>
  <si>
    <t>Segítő-fejlesztő pedagógia specializáció</t>
  </si>
  <si>
    <t>Szabadon választható kurzusok</t>
  </si>
  <si>
    <t>4.</t>
  </si>
  <si>
    <t>3.</t>
  </si>
  <si>
    <t xml:space="preserve">II. </t>
  </si>
  <si>
    <t xml:space="preserve">Családpedagógia </t>
  </si>
  <si>
    <t>Családpszichológia és gyermekvédelem</t>
  </si>
  <si>
    <t xml:space="preserve">A családgondozás pedagógiája és pszichológiája </t>
  </si>
  <si>
    <t xml:space="preserve">Pedagógiai kommunikáció és konfliktusmegoldás </t>
  </si>
  <si>
    <t>Tehetségdiagnosztika és személyiségfejlesztés</t>
  </si>
  <si>
    <t>Családpedagógia</t>
  </si>
  <si>
    <t>Neveléstudomány MA                                                                                                                                                                                  Családpedagógia és Segítő - fejlesztő pedagógia specializációval                                                                                                                  Levelező tagozat - 2017 szeptemberétől</t>
  </si>
  <si>
    <t>Elméleti és történeti pedagógia</t>
  </si>
  <si>
    <t>Pedagógiai antropológia</t>
  </si>
  <si>
    <t>Összehasonlító pedagógia</t>
  </si>
  <si>
    <t>Az Európai Unió oktatáspolitikája</t>
  </si>
  <si>
    <t>A magyarországi nevelés és oktatás politikai és jogi szabályozása</t>
  </si>
  <si>
    <t>Oktatásszociológia</t>
  </si>
  <si>
    <t>Művelődés- és oktatáskutatás</t>
  </si>
  <si>
    <t>gyj</t>
  </si>
  <si>
    <t>Pedagógiai kutatásmódszertan</t>
  </si>
  <si>
    <t>Iskolapedagógia</t>
  </si>
  <si>
    <t>Szociálpedagógia</t>
  </si>
  <si>
    <t>Felnőttképzés és tudásmenedzsment</t>
  </si>
  <si>
    <t>Felsőoktatás-pedagógia</t>
  </si>
  <si>
    <t>A család a történelemben és napjainkban</t>
  </si>
  <si>
    <t>A tehetségkutatás és a tehetséggondozás története</t>
  </si>
  <si>
    <t>Inkluzív pedagógia (inklúzió, differenciálás, integráció, intervenció, mentálhigiéné, gyógypedagógiai alapismeretek)</t>
  </si>
  <si>
    <t>A kisgyermekkor és óvodáskor pedagógiája</t>
  </si>
  <si>
    <t>ismeretkör</t>
  </si>
  <si>
    <t>ismeretkör-felelős</t>
  </si>
  <si>
    <t>Dr. Mészáros László</t>
  </si>
  <si>
    <t>Dr. Falus Orsolya</t>
  </si>
  <si>
    <t>Dr. Csürkéné Dr. Mándi Nikolett</t>
  </si>
  <si>
    <t>Dr. Molnár Krisztina</t>
  </si>
  <si>
    <t>A neveléstudomány elméleti-fogalmi rendszere 1. - 10 kredit</t>
  </si>
  <si>
    <t>A neveléstudomány elméleti-fogalmi rendszere 2. - 5 kredit</t>
  </si>
  <si>
    <t>A nevelés, oktatás és képzés pszichológiai, társadalmi, politikai, jogi háttere, magyar és nemzetközi aspektusai, trendjei 1. - 5 kredit</t>
  </si>
  <si>
    <t>A nevelés, oktatás és képzés pszichológiai, társadalmi, politikai, jogi háttere, magyar és nemzetközi aspektusai, trendjei 1. - 10 kredit</t>
  </si>
  <si>
    <t>A nevelés-, oktatás-, és művelődéskutatás főbb területei és azok kutatásmódszertana - 10 kredit</t>
  </si>
  <si>
    <t>A nevelés és oktatás iskolai, valamint iskolán kívüli intézményrendszerei, továbbá a pedagógiai innováció, a szervezetfejlesztés támogatásának intézményes és szocializációs formái 1. - 9 kredit</t>
  </si>
  <si>
    <t>A nevelés és oktatás iskolai, valamint iskolán kívüli intézményrendszerei, továbbá a pedagógiai innováció, a szervezetfejlesztés támogatásának intézményes és szocializációs formái 2. - 6 kredit</t>
  </si>
  <si>
    <t>Családpedagógia 1. - 7 kredit</t>
  </si>
  <si>
    <t>Családpedagógia 2. - 7 kredit</t>
  </si>
  <si>
    <t>Családpedagógia 3. - 7 kredit</t>
  </si>
  <si>
    <t>Családpedagógia 4. - 7 kredit</t>
  </si>
  <si>
    <t>Pedagógiai kommunikáció és konfliktusmegoldás - 6 kredit</t>
  </si>
  <si>
    <t>Szakmai gyakorlat - 5 kredit</t>
  </si>
  <si>
    <t>Segítő-fejlesztő pedagógia 3. - 7 kredit</t>
  </si>
  <si>
    <t>Segítő-fejlesztő pedagógia 1. - 7 kredit</t>
  </si>
  <si>
    <t>Segítő-fejlesztő pedagógia 2. - 7 kredit</t>
  </si>
  <si>
    <t>NEVMAL1001</t>
  </si>
  <si>
    <t>NEVMAL1002</t>
  </si>
  <si>
    <t>NEVMAL1003</t>
  </si>
  <si>
    <t>NEVMAL2004</t>
  </si>
  <si>
    <t>NEVMAL2005</t>
  </si>
  <si>
    <t>NEVMAL2006</t>
  </si>
  <si>
    <t>NEVMAL1007</t>
  </si>
  <si>
    <t>NEVMAL1008</t>
  </si>
  <si>
    <t>NEVMAL1009</t>
  </si>
  <si>
    <t>NEVMAL1010</t>
  </si>
  <si>
    <t>NEVMAL2011</t>
  </si>
  <si>
    <t>NEVMAL2012</t>
  </si>
  <si>
    <t>NEVMAL1013</t>
  </si>
  <si>
    <t>NEVMAL1014</t>
  </si>
  <si>
    <t>NEVMAL2015</t>
  </si>
  <si>
    <t>NEVMAL1016</t>
  </si>
  <si>
    <t>NEVMAL1017</t>
  </si>
  <si>
    <t>NEVMAL2018</t>
  </si>
  <si>
    <t>NEVMAL1019</t>
  </si>
  <si>
    <t>NEVMAL2020</t>
  </si>
  <si>
    <t>NEVMAL1021</t>
  </si>
  <si>
    <t>NEVMAL1023</t>
  </si>
  <si>
    <t>NEVMAL1022</t>
  </si>
  <si>
    <t>Dr. Gál Gyöngyi</t>
  </si>
  <si>
    <t>Dr. Udvarvölgyi Zsolt</t>
  </si>
  <si>
    <t>Dr. Gombás Judit</t>
  </si>
  <si>
    <t>Dr. Szarka Emese</t>
  </si>
  <si>
    <t>Uzsaly Zoltán Sándorné Dr. Pécsi Rita</t>
  </si>
  <si>
    <t>Dr. Dósa Zoltán</t>
  </si>
  <si>
    <t>NEVMAL2021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</si>
</sst>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sz val="10"/>
      <color rgb="FFFF0000"/>
      <name val="Arial CE"/>
      <charset val="238"/>
    </font>
    <font>
      <b/>
      <sz val="14"/>
      <color indexed="10"/>
      <name val="Arial"/>
      <family val="2"/>
      <charset val="238"/>
    </font>
    <font>
      <sz val="9"/>
      <color rgb="FF002060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sz val="6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2" borderId="13" xfId="0" applyNumberFormat="1" applyFont="1" applyFill="1" applyBorder="1" applyAlignment="1">
      <alignment horizontal="center" vertical="center" textRotation="90" shrinkToFit="1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9" xfId="0" applyNumberFormat="1" applyFont="1" applyFill="1" applyBorder="1" applyAlignment="1">
      <alignment horizontal="center" vertical="center" textRotation="90" shrinkToFit="1"/>
    </xf>
    <xf numFmtId="0" fontId="0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 textRotation="90" shrinkToFi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shrinkToFit="1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6" xfId="0" applyNumberFormat="1" applyFont="1" applyFill="1" applyBorder="1" applyAlignment="1">
      <alignment horizontal="center" vertical="center" textRotation="90" shrinkToFit="1"/>
    </xf>
    <xf numFmtId="0" fontId="2" fillId="2" borderId="7" xfId="0" applyNumberFormat="1" applyFont="1" applyFill="1" applyBorder="1" applyAlignment="1">
      <alignment horizontal="center" vertical="center" textRotation="90" shrinkToFit="1"/>
    </xf>
    <xf numFmtId="0" fontId="0" fillId="0" borderId="6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 shrinkToFit="1"/>
    </xf>
    <xf numFmtId="0" fontId="2" fillId="0" borderId="6" xfId="0" applyFont="1" applyFill="1" applyBorder="1" applyAlignment="1">
      <alignment horizontal="center" shrinkToFit="1"/>
    </xf>
    <xf numFmtId="0" fontId="2" fillId="0" borderId="6" xfId="0" applyNumberFormat="1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9" xfId="0" applyNumberFormat="1" applyFont="1" applyFill="1" applyBorder="1" applyAlignment="1">
      <alignment horizontal="center" shrinkToFit="1"/>
    </xf>
    <xf numFmtId="0" fontId="2" fillId="0" borderId="10" xfId="0" applyNumberFormat="1" applyFont="1" applyFill="1" applyBorder="1" applyAlignment="1">
      <alignment horizont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1" xfId="0" applyFont="1" applyFill="1" applyBorder="1"/>
    <xf numFmtId="0" fontId="6" fillId="0" borderId="12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shrinkToFit="1"/>
    </xf>
    <xf numFmtId="0" fontId="6" fillId="0" borderId="9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0" xfId="0" applyFont="1" applyFill="1" applyBorder="1"/>
    <xf numFmtId="0" fontId="6" fillId="0" borderId="2" xfId="0" applyNumberFormat="1" applyFont="1" applyFill="1" applyBorder="1" applyAlignment="1">
      <alignment horizontal="center" shrinkToFit="1"/>
    </xf>
    <xf numFmtId="0" fontId="6" fillId="0" borderId="4" xfId="0" applyNumberFormat="1" applyFont="1" applyFill="1" applyBorder="1" applyAlignment="1">
      <alignment horizont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9" fillId="0" borderId="3" xfId="0" applyFont="1" applyFill="1" applyBorder="1"/>
    <xf numFmtId="0" fontId="6" fillId="0" borderId="11" xfId="0" applyNumberFormat="1" applyFont="1" applyFill="1" applyBorder="1" applyAlignment="1">
      <alignment horizontal="center" shrinkToFit="1"/>
    </xf>
    <xf numFmtId="0" fontId="6" fillId="0" borderId="6" xfId="0" applyNumberFormat="1" applyFont="1" applyFill="1" applyBorder="1" applyAlignment="1">
      <alignment horizontal="center" shrinkToFit="1"/>
    </xf>
    <xf numFmtId="0" fontId="6" fillId="0" borderId="5" xfId="0" applyNumberFormat="1" applyFont="1" applyFill="1" applyBorder="1" applyAlignment="1">
      <alignment horizontal="left" shrinkToFit="1"/>
    </xf>
    <xf numFmtId="0" fontId="8" fillId="0" borderId="6" xfId="0" applyNumberFormat="1" applyFont="1" applyFill="1" applyBorder="1" applyAlignment="1">
      <alignment horizontal="left" shrinkToFit="1"/>
    </xf>
    <xf numFmtId="0" fontId="6" fillId="0" borderId="1" xfId="0" applyNumberFormat="1" applyFont="1" applyFill="1" applyBorder="1" applyAlignment="1">
      <alignment horizontal="center" shrinkToFit="1"/>
    </xf>
    <xf numFmtId="0" fontId="6" fillId="0" borderId="9" xfId="0" applyNumberFormat="1" applyFont="1" applyFill="1" applyBorder="1" applyAlignment="1">
      <alignment horizontal="left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left" vertical="center" shrinkToFit="1"/>
    </xf>
    <xf numFmtId="0" fontId="6" fillId="0" borderId="10" xfId="0" applyNumberFormat="1" applyFont="1" applyFill="1" applyBorder="1" applyAlignment="1">
      <alignment horizontal="left" shrinkToFit="1"/>
    </xf>
    <xf numFmtId="0" fontId="6" fillId="0" borderId="7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/>
    <xf numFmtId="0" fontId="6" fillId="0" borderId="9" xfId="0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left" vertical="center" shrinkToFit="1"/>
    </xf>
    <xf numFmtId="0" fontId="6" fillId="0" borderId="10" xfId="0" applyNumberFormat="1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15" xfId="0" applyFont="1" applyFill="1" applyBorder="1"/>
    <xf numFmtId="0" fontId="8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/>
    <xf numFmtId="0" fontId="6" fillId="0" borderId="11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5" xfId="0" applyFont="1" applyFill="1" applyBorder="1" applyAlignment="1">
      <alignment horizontal="left" shrinkToFit="1"/>
    </xf>
    <xf numFmtId="0" fontId="6" fillId="0" borderId="6" xfId="0" applyFont="1" applyFill="1" applyBorder="1" applyAlignment="1">
      <alignment horizontal="left" shrinkToFit="1"/>
    </xf>
    <xf numFmtId="0" fontId="6" fillId="0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shrinkToFit="1"/>
    </xf>
    <xf numFmtId="0" fontId="6" fillId="0" borderId="16" xfId="0" applyNumberFormat="1" applyFont="1" applyFill="1" applyBorder="1" applyAlignment="1">
      <alignment horizontal="center" shrinkToFit="1"/>
    </xf>
    <xf numFmtId="0" fontId="6" fillId="0" borderId="10" xfId="0" applyNumberFormat="1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shrinkToFit="1"/>
    </xf>
    <xf numFmtId="0" fontId="6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9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5" xfId="0" applyFont="1" applyFill="1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FF66FF"/>
      <color rgb="FFFFFF99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workbookViewId="0">
      <selection sqref="A1:W1"/>
    </sheetView>
  </sheetViews>
  <sheetFormatPr defaultRowHeight="12.75" x14ac:dyDescent="0.2"/>
  <cols>
    <col min="1" max="1" width="2.5703125" style="146" customWidth="1"/>
    <col min="2" max="2" width="3" style="146" customWidth="1"/>
    <col min="3" max="3" width="12.7109375" style="146" bestFit="1" customWidth="1"/>
    <col min="4" max="4" width="47.85546875" style="146" customWidth="1"/>
    <col min="5" max="5" width="4.5703125" style="147" customWidth="1"/>
    <col min="6" max="7" width="3.28515625" style="147" customWidth="1"/>
    <col min="8" max="8" width="4.140625" style="147" customWidth="1"/>
    <col min="9" max="9" width="3.140625" style="147" customWidth="1"/>
    <col min="10" max="10" width="3.42578125" style="147" customWidth="1"/>
    <col min="11" max="12" width="3.28515625" style="147" customWidth="1"/>
    <col min="13" max="14" width="3.5703125" style="147" customWidth="1"/>
    <col min="15" max="16" width="3.28515625" style="147" customWidth="1"/>
    <col min="17" max="19" width="5.7109375" style="146" customWidth="1"/>
    <col min="20" max="20" width="5.140625" style="146" customWidth="1"/>
    <col min="21" max="21" width="4.85546875" style="146" customWidth="1"/>
    <col min="22" max="22" width="18" style="148" hidden="1" customWidth="1"/>
    <col min="23" max="23" width="15.140625" style="146" customWidth="1"/>
    <col min="24" max="24" width="34.5703125" style="146" customWidth="1"/>
    <col min="25" max="25" width="17.5703125" style="146" hidden="1" customWidth="1"/>
    <col min="26" max="16384" width="9.140625" style="146"/>
  </cols>
  <sheetData>
    <row r="1" spans="1:25" customFormat="1" ht="54.6" customHeight="1" x14ac:dyDescent="0.2">
      <c r="A1" s="34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9"/>
      <c r="Y1" s="9"/>
    </row>
    <row r="2" spans="1:25" s="1" customFormat="1" ht="62.25" customHeight="1" x14ac:dyDescent="0.2">
      <c r="A2" s="3" t="s">
        <v>15</v>
      </c>
      <c r="B2" s="11" t="s">
        <v>5</v>
      </c>
      <c r="C2" s="16" t="s">
        <v>0</v>
      </c>
      <c r="D2" s="15" t="s">
        <v>4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18</v>
      </c>
      <c r="O2" s="13" t="s">
        <v>19</v>
      </c>
      <c r="P2" s="12" t="s">
        <v>20</v>
      </c>
      <c r="Q2" s="2" t="s">
        <v>2</v>
      </c>
      <c r="R2" s="4" t="s">
        <v>3</v>
      </c>
      <c r="S2" s="4" t="s">
        <v>1</v>
      </c>
      <c r="T2" s="4" t="s">
        <v>16</v>
      </c>
      <c r="U2" s="8" t="s">
        <v>17</v>
      </c>
      <c r="V2" s="10" t="s">
        <v>28</v>
      </c>
      <c r="W2" s="17" t="s">
        <v>22</v>
      </c>
      <c r="X2" s="10" t="s">
        <v>69</v>
      </c>
      <c r="Y2" s="10" t="s">
        <v>70</v>
      </c>
    </row>
    <row r="3" spans="1:25" s="1" customFormat="1" x14ac:dyDescent="0.2">
      <c r="A3" s="36" t="s">
        <v>29</v>
      </c>
      <c r="B3" s="37" t="s">
        <v>30</v>
      </c>
      <c r="C3" s="38" t="s">
        <v>91</v>
      </c>
      <c r="D3" s="39" t="s">
        <v>52</v>
      </c>
      <c r="E3" s="40">
        <v>20</v>
      </c>
      <c r="F3" s="40">
        <v>0</v>
      </c>
      <c r="G3" s="40">
        <v>5</v>
      </c>
      <c r="H3" s="41"/>
      <c r="I3" s="41"/>
      <c r="J3" s="41"/>
      <c r="K3" s="41"/>
      <c r="L3" s="41"/>
      <c r="M3" s="41"/>
      <c r="N3" s="41"/>
      <c r="O3" s="41"/>
      <c r="P3" s="42"/>
      <c r="Q3" s="43">
        <f>E3+H3+K3+N3</f>
        <v>20</v>
      </c>
      <c r="R3" s="44">
        <f>F3+I3+L3+O3</f>
        <v>0</v>
      </c>
      <c r="S3" s="44">
        <f>Q3+R3</f>
        <v>20</v>
      </c>
      <c r="T3" s="45">
        <f t="shared" ref="T3:T5" si="0">G3+J3+M3+P3</f>
        <v>5</v>
      </c>
      <c r="U3" s="46" t="s">
        <v>23</v>
      </c>
      <c r="V3" s="38" t="s">
        <v>71</v>
      </c>
      <c r="W3" s="38"/>
      <c r="X3" s="47" t="s">
        <v>75</v>
      </c>
      <c r="Y3" s="25" t="s">
        <v>71</v>
      </c>
    </row>
    <row r="4" spans="1:25" s="1" customFormat="1" x14ac:dyDescent="0.2">
      <c r="A4" s="48" t="s">
        <v>29</v>
      </c>
      <c r="B4" s="49" t="s">
        <v>30</v>
      </c>
      <c r="C4" s="38" t="s">
        <v>92</v>
      </c>
      <c r="D4" s="39" t="s">
        <v>53</v>
      </c>
      <c r="E4" s="40">
        <v>20</v>
      </c>
      <c r="F4" s="40">
        <v>0</v>
      </c>
      <c r="G4" s="40">
        <v>5</v>
      </c>
      <c r="H4" s="41"/>
      <c r="I4" s="41"/>
      <c r="J4" s="41"/>
      <c r="K4" s="41"/>
      <c r="L4" s="41"/>
      <c r="M4" s="41"/>
      <c r="N4" s="41"/>
      <c r="O4" s="41"/>
      <c r="P4" s="42"/>
      <c r="Q4" s="50">
        <f t="shared" ref="Q4:R5" si="1">E4+H4+K4+N4</f>
        <v>20</v>
      </c>
      <c r="R4" s="51">
        <f t="shared" si="1"/>
        <v>0</v>
      </c>
      <c r="S4" s="51">
        <f t="shared" ref="S4" si="2">Q4+R4</f>
        <v>20</v>
      </c>
      <c r="T4" s="52">
        <f t="shared" si="0"/>
        <v>5</v>
      </c>
      <c r="U4" s="53" t="s">
        <v>23</v>
      </c>
      <c r="V4" s="38" t="s">
        <v>74</v>
      </c>
      <c r="W4" s="38"/>
      <c r="X4" s="54"/>
      <c r="Y4" s="27"/>
    </row>
    <row r="5" spans="1:25" s="1" customFormat="1" x14ac:dyDescent="0.2">
      <c r="A5" s="48" t="s">
        <v>29</v>
      </c>
      <c r="B5" s="49" t="s">
        <v>30</v>
      </c>
      <c r="C5" s="38" t="s">
        <v>93</v>
      </c>
      <c r="D5" s="39" t="s">
        <v>54</v>
      </c>
      <c r="E5" s="40">
        <v>20</v>
      </c>
      <c r="F5" s="40">
        <v>0</v>
      </c>
      <c r="G5" s="40">
        <v>5</v>
      </c>
      <c r="H5" s="40"/>
      <c r="I5" s="40"/>
      <c r="J5" s="40"/>
      <c r="K5" s="40"/>
      <c r="L5" s="41"/>
      <c r="M5" s="41"/>
      <c r="N5" s="41"/>
      <c r="O5" s="41"/>
      <c r="P5" s="42"/>
      <c r="Q5" s="55">
        <f t="shared" si="1"/>
        <v>20</v>
      </c>
      <c r="R5" s="56">
        <f t="shared" si="1"/>
        <v>0</v>
      </c>
      <c r="S5" s="52">
        <f>Q5+R5</f>
        <v>20</v>
      </c>
      <c r="T5" s="56">
        <f t="shared" si="0"/>
        <v>5</v>
      </c>
      <c r="U5" s="53" t="s">
        <v>23</v>
      </c>
      <c r="V5" s="57" t="s">
        <v>71</v>
      </c>
      <c r="W5" s="58"/>
      <c r="X5" s="59" t="s">
        <v>76</v>
      </c>
      <c r="Y5" s="25" t="s">
        <v>71</v>
      </c>
    </row>
    <row r="6" spans="1:25" s="1" customFormat="1" x14ac:dyDescent="0.2">
      <c r="A6" s="60" t="s">
        <v>33</v>
      </c>
      <c r="B6" s="61"/>
      <c r="C6" s="62"/>
      <c r="D6" s="62"/>
      <c r="E6" s="40">
        <f t="shared" ref="E6:R6" si="3">SUM(E3:E5)</f>
        <v>60</v>
      </c>
      <c r="F6" s="40">
        <f t="shared" si="3"/>
        <v>0</v>
      </c>
      <c r="G6" s="40">
        <f t="shared" si="3"/>
        <v>15</v>
      </c>
      <c r="H6" s="40">
        <f t="shared" si="3"/>
        <v>0</v>
      </c>
      <c r="I6" s="40">
        <f t="shared" si="3"/>
        <v>0</v>
      </c>
      <c r="J6" s="40">
        <f t="shared" si="3"/>
        <v>0</v>
      </c>
      <c r="K6" s="40">
        <f t="shared" si="3"/>
        <v>0</v>
      </c>
      <c r="L6" s="40">
        <f t="shared" si="3"/>
        <v>0</v>
      </c>
      <c r="M6" s="40">
        <f t="shared" si="3"/>
        <v>0</v>
      </c>
      <c r="N6" s="40">
        <f t="shared" si="3"/>
        <v>0</v>
      </c>
      <c r="O6" s="40">
        <f t="shared" si="3"/>
        <v>0</v>
      </c>
      <c r="P6" s="63">
        <f t="shared" si="3"/>
        <v>0</v>
      </c>
      <c r="Q6" s="64">
        <f t="shared" si="3"/>
        <v>60</v>
      </c>
      <c r="R6" s="40">
        <f t="shared" si="3"/>
        <v>0</v>
      </c>
      <c r="S6" s="42">
        <f t="shared" ref="S6:S8" si="4">Q6+R6</f>
        <v>60</v>
      </c>
      <c r="T6" s="65">
        <f>SUM(T3:T5)</f>
        <v>15</v>
      </c>
      <c r="U6" s="66"/>
      <c r="V6" s="67"/>
      <c r="W6" s="68"/>
      <c r="X6" s="69"/>
      <c r="Y6" s="27"/>
    </row>
    <row r="7" spans="1:25" s="1" customFormat="1" x14ac:dyDescent="0.2">
      <c r="A7" s="36" t="s">
        <v>29</v>
      </c>
      <c r="B7" s="37" t="s">
        <v>32</v>
      </c>
      <c r="C7" s="38" t="s">
        <v>94</v>
      </c>
      <c r="D7" s="70" t="s">
        <v>56</v>
      </c>
      <c r="E7" s="40"/>
      <c r="F7" s="40"/>
      <c r="G7" s="40"/>
      <c r="H7" s="40">
        <v>20</v>
      </c>
      <c r="I7" s="40">
        <v>0</v>
      </c>
      <c r="J7" s="40">
        <v>5</v>
      </c>
      <c r="K7" s="40"/>
      <c r="L7" s="40"/>
      <c r="M7" s="40"/>
      <c r="N7" s="40"/>
      <c r="O7" s="40"/>
      <c r="P7" s="63"/>
      <c r="Q7" s="43">
        <f t="shared" ref="Q7:R9" si="5">E7+H7+K7+N7</f>
        <v>20</v>
      </c>
      <c r="R7" s="44">
        <f t="shared" si="5"/>
        <v>0</v>
      </c>
      <c r="S7" s="44">
        <f t="shared" si="4"/>
        <v>20</v>
      </c>
      <c r="T7" s="44">
        <f t="shared" ref="T7:T9" si="6">G7+J7+M7+P7</f>
        <v>5</v>
      </c>
      <c r="U7" s="71" t="s">
        <v>23</v>
      </c>
      <c r="V7" s="72" t="s">
        <v>72</v>
      </c>
      <c r="W7" s="73"/>
      <c r="X7" s="74" t="s">
        <v>77</v>
      </c>
      <c r="Y7" s="19" t="s">
        <v>72</v>
      </c>
    </row>
    <row r="8" spans="1:25" s="1" customFormat="1" x14ac:dyDescent="0.2">
      <c r="A8" s="48" t="s">
        <v>31</v>
      </c>
      <c r="B8" s="49" t="s">
        <v>32</v>
      </c>
      <c r="C8" s="38" t="s">
        <v>95</v>
      </c>
      <c r="D8" s="39" t="s">
        <v>55</v>
      </c>
      <c r="E8" s="40"/>
      <c r="F8" s="40"/>
      <c r="G8" s="40"/>
      <c r="H8" s="40">
        <v>20</v>
      </c>
      <c r="I8" s="40">
        <v>0</v>
      </c>
      <c r="J8" s="40">
        <v>5</v>
      </c>
      <c r="K8" s="40"/>
      <c r="L8" s="40"/>
      <c r="M8" s="40"/>
      <c r="N8" s="40"/>
      <c r="O8" s="40"/>
      <c r="P8" s="63"/>
      <c r="Q8" s="50">
        <f t="shared" si="5"/>
        <v>20</v>
      </c>
      <c r="R8" s="51">
        <f t="shared" si="5"/>
        <v>0</v>
      </c>
      <c r="S8" s="51">
        <f t="shared" si="4"/>
        <v>20</v>
      </c>
      <c r="T8" s="51">
        <f t="shared" si="6"/>
        <v>5</v>
      </c>
      <c r="U8" s="75" t="s">
        <v>23</v>
      </c>
      <c r="V8" s="72" t="s">
        <v>115</v>
      </c>
      <c r="W8" s="73"/>
      <c r="X8" s="76" t="s">
        <v>78</v>
      </c>
      <c r="Y8" s="30" t="s">
        <v>73</v>
      </c>
    </row>
    <row r="9" spans="1:25" s="1" customFormat="1" x14ac:dyDescent="0.2">
      <c r="A9" s="48" t="s">
        <v>31</v>
      </c>
      <c r="B9" s="49" t="s">
        <v>32</v>
      </c>
      <c r="C9" s="38" t="s">
        <v>96</v>
      </c>
      <c r="D9" s="39" t="s">
        <v>57</v>
      </c>
      <c r="E9" s="40"/>
      <c r="F9" s="40"/>
      <c r="G9" s="40"/>
      <c r="H9" s="40">
        <v>20</v>
      </c>
      <c r="I9" s="40">
        <v>0</v>
      </c>
      <c r="J9" s="40">
        <v>5</v>
      </c>
      <c r="K9" s="40"/>
      <c r="L9" s="40"/>
      <c r="M9" s="40"/>
      <c r="N9" s="40"/>
      <c r="O9" s="40"/>
      <c r="P9" s="63"/>
      <c r="Q9" s="55">
        <f t="shared" si="5"/>
        <v>20</v>
      </c>
      <c r="R9" s="56">
        <f>F9+I9+L9+O9</f>
        <v>0</v>
      </c>
      <c r="S9" s="56">
        <f>Q9+R9</f>
        <v>20</v>
      </c>
      <c r="T9" s="56">
        <f t="shared" si="6"/>
        <v>5</v>
      </c>
      <c r="U9" s="77" t="s">
        <v>23</v>
      </c>
      <c r="V9" s="42" t="s">
        <v>73</v>
      </c>
      <c r="W9" s="78"/>
      <c r="X9" s="79"/>
      <c r="Y9" s="31"/>
    </row>
    <row r="10" spans="1:25" s="1" customFormat="1" ht="24.75" customHeight="1" x14ac:dyDescent="0.2">
      <c r="A10" s="80" t="s">
        <v>34</v>
      </c>
      <c r="B10" s="81"/>
      <c r="C10" s="81"/>
      <c r="D10" s="82"/>
      <c r="E10" s="40">
        <f t="shared" ref="E10:R10" si="7">SUM(E7:E9)</f>
        <v>0</v>
      </c>
      <c r="F10" s="40">
        <f t="shared" si="7"/>
        <v>0</v>
      </c>
      <c r="G10" s="40">
        <f t="shared" si="7"/>
        <v>0</v>
      </c>
      <c r="H10" s="40">
        <f t="shared" si="7"/>
        <v>60</v>
      </c>
      <c r="I10" s="40">
        <f t="shared" si="7"/>
        <v>0</v>
      </c>
      <c r="J10" s="40">
        <f t="shared" si="7"/>
        <v>15</v>
      </c>
      <c r="K10" s="40">
        <f t="shared" si="7"/>
        <v>0</v>
      </c>
      <c r="L10" s="40">
        <f t="shared" si="7"/>
        <v>0</v>
      </c>
      <c r="M10" s="40">
        <f t="shared" si="7"/>
        <v>0</v>
      </c>
      <c r="N10" s="40">
        <f t="shared" si="7"/>
        <v>0</v>
      </c>
      <c r="O10" s="40">
        <f t="shared" si="7"/>
        <v>0</v>
      </c>
      <c r="P10" s="63">
        <f t="shared" si="7"/>
        <v>0</v>
      </c>
      <c r="Q10" s="83">
        <f t="shared" si="7"/>
        <v>60</v>
      </c>
      <c r="R10" s="63">
        <f t="shared" si="7"/>
        <v>0</v>
      </c>
      <c r="S10" s="42">
        <f t="shared" ref="S10:S13" si="8">Q10+R10</f>
        <v>60</v>
      </c>
      <c r="T10" s="84">
        <f>SUM(T7:T9)</f>
        <v>15</v>
      </c>
      <c r="U10" s="85"/>
      <c r="V10" s="67"/>
      <c r="W10" s="68"/>
      <c r="X10" s="69"/>
      <c r="Y10" s="5"/>
    </row>
    <row r="11" spans="1:25" s="1" customFormat="1" x14ac:dyDescent="0.2">
      <c r="A11" s="36" t="s">
        <v>35</v>
      </c>
      <c r="B11" s="37" t="s">
        <v>43</v>
      </c>
      <c r="C11" s="38" t="s">
        <v>97</v>
      </c>
      <c r="D11" s="39" t="s">
        <v>58</v>
      </c>
      <c r="E11" s="40"/>
      <c r="F11" s="40"/>
      <c r="G11" s="40"/>
      <c r="H11" s="40"/>
      <c r="I11" s="40"/>
      <c r="J11" s="40"/>
      <c r="K11" s="40">
        <v>0</v>
      </c>
      <c r="L11" s="40">
        <v>20</v>
      </c>
      <c r="M11" s="40">
        <v>5</v>
      </c>
      <c r="N11" s="40"/>
      <c r="O11" s="40"/>
      <c r="P11" s="63"/>
      <c r="Q11" s="45">
        <f t="shared" ref="Q11:R12" si="9">E11+H11+K11+N11</f>
        <v>0</v>
      </c>
      <c r="R11" s="86">
        <f t="shared" si="9"/>
        <v>20</v>
      </c>
      <c r="S11" s="86">
        <f t="shared" si="8"/>
        <v>20</v>
      </c>
      <c r="T11" s="86">
        <f t="shared" ref="T11:T12" si="10">G11+J11+M11+P11</f>
        <v>5</v>
      </c>
      <c r="U11" s="87" t="s">
        <v>59</v>
      </c>
      <c r="V11" s="42" t="s">
        <v>74</v>
      </c>
      <c r="W11" s="78"/>
      <c r="X11" s="88" t="s">
        <v>79</v>
      </c>
      <c r="Y11" s="32" t="s">
        <v>74</v>
      </c>
    </row>
    <row r="12" spans="1:25" customFormat="1" x14ac:dyDescent="0.2">
      <c r="A12" s="48" t="s">
        <v>35</v>
      </c>
      <c r="B12" s="49" t="s">
        <v>36</v>
      </c>
      <c r="C12" s="38" t="s">
        <v>98</v>
      </c>
      <c r="D12" s="39" t="s">
        <v>60</v>
      </c>
      <c r="E12" s="40"/>
      <c r="F12" s="40"/>
      <c r="G12" s="40"/>
      <c r="H12" s="40"/>
      <c r="I12" s="40"/>
      <c r="J12" s="40"/>
      <c r="K12" s="40">
        <v>0</v>
      </c>
      <c r="L12" s="40">
        <v>20</v>
      </c>
      <c r="M12" s="40">
        <v>5</v>
      </c>
      <c r="N12" s="40"/>
      <c r="O12" s="40"/>
      <c r="P12" s="63"/>
      <c r="Q12" s="55">
        <f t="shared" si="9"/>
        <v>0</v>
      </c>
      <c r="R12" s="56">
        <f t="shared" si="9"/>
        <v>20</v>
      </c>
      <c r="S12" s="56">
        <f t="shared" si="8"/>
        <v>20</v>
      </c>
      <c r="T12" s="56">
        <f t="shared" si="10"/>
        <v>5</v>
      </c>
      <c r="U12" s="77" t="s">
        <v>59</v>
      </c>
      <c r="V12" s="42" t="s">
        <v>74</v>
      </c>
      <c r="W12" s="78"/>
      <c r="X12" s="89"/>
      <c r="Y12" s="33"/>
    </row>
    <row r="13" spans="1:25" customFormat="1" ht="27" customHeight="1" x14ac:dyDescent="0.2">
      <c r="A13" s="80" t="s">
        <v>37</v>
      </c>
      <c r="B13" s="81"/>
      <c r="C13" s="81"/>
      <c r="D13" s="82"/>
      <c r="E13" s="40">
        <f t="shared" ref="E13:R13" si="11">SUM(E11:E12)</f>
        <v>0</v>
      </c>
      <c r="F13" s="40">
        <f t="shared" si="11"/>
        <v>0</v>
      </c>
      <c r="G13" s="40">
        <f t="shared" si="11"/>
        <v>0</v>
      </c>
      <c r="H13" s="40">
        <f t="shared" si="11"/>
        <v>0</v>
      </c>
      <c r="I13" s="40">
        <f t="shared" si="11"/>
        <v>0</v>
      </c>
      <c r="J13" s="40">
        <f t="shared" si="11"/>
        <v>0</v>
      </c>
      <c r="K13" s="40">
        <f t="shared" si="11"/>
        <v>0</v>
      </c>
      <c r="L13" s="40">
        <f t="shared" si="11"/>
        <v>40</v>
      </c>
      <c r="M13" s="40">
        <f t="shared" si="11"/>
        <v>10</v>
      </c>
      <c r="N13" s="40">
        <f t="shared" si="11"/>
        <v>0</v>
      </c>
      <c r="O13" s="40">
        <f t="shared" si="11"/>
        <v>0</v>
      </c>
      <c r="P13" s="63">
        <f t="shared" si="11"/>
        <v>0</v>
      </c>
      <c r="Q13" s="83">
        <f t="shared" si="11"/>
        <v>0</v>
      </c>
      <c r="R13" s="63">
        <f t="shared" si="11"/>
        <v>40</v>
      </c>
      <c r="S13" s="42">
        <f t="shared" si="8"/>
        <v>40</v>
      </c>
      <c r="T13" s="84">
        <f>SUM(T11:T12)</f>
        <v>10</v>
      </c>
      <c r="U13" s="85"/>
      <c r="V13" s="67"/>
      <c r="W13" s="68"/>
      <c r="X13" s="69"/>
      <c r="Y13" s="5"/>
    </row>
    <row r="14" spans="1:25" customFormat="1" x14ac:dyDescent="0.2">
      <c r="A14" s="36" t="s">
        <v>29</v>
      </c>
      <c r="B14" s="37" t="s">
        <v>30</v>
      </c>
      <c r="C14" s="67" t="s">
        <v>99</v>
      </c>
      <c r="D14" s="90" t="s">
        <v>68</v>
      </c>
      <c r="E14" s="40">
        <v>15</v>
      </c>
      <c r="F14" s="40">
        <v>0</v>
      </c>
      <c r="G14" s="40">
        <v>3</v>
      </c>
      <c r="H14" s="40"/>
      <c r="I14" s="40"/>
      <c r="J14" s="40"/>
      <c r="K14" s="40"/>
      <c r="L14" s="40"/>
      <c r="M14" s="40"/>
      <c r="N14" s="40"/>
      <c r="O14" s="40"/>
      <c r="P14" s="63"/>
      <c r="Q14" s="45">
        <f t="shared" ref="Q14:Q15" si="12">E14+H14+K14+N14</f>
        <v>15</v>
      </c>
      <c r="R14" s="45">
        <f t="shared" ref="R14:R15" si="13">F14+I14+L14+O14</f>
        <v>0</v>
      </c>
      <c r="S14" s="86">
        <f t="shared" ref="S14:S15" si="14">Q14+R14</f>
        <v>15</v>
      </c>
      <c r="T14" s="86">
        <f t="shared" ref="T14:T15" si="15">G14+J14+M14+P14</f>
        <v>3</v>
      </c>
      <c r="U14" s="91" t="s">
        <v>23</v>
      </c>
      <c r="V14" s="38" t="s">
        <v>114</v>
      </c>
      <c r="W14" s="58"/>
      <c r="X14" s="92" t="s">
        <v>80</v>
      </c>
      <c r="Y14" s="25" t="s">
        <v>114</v>
      </c>
    </row>
    <row r="15" spans="1:25" customFormat="1" ht="15" customHeight="1" x14ac:dyDescent="0.2">
      <c r="A15" s="48" t="s">
        <v>29</v>
      </c>
      <c r="B15" s="49" t="s">
        <v>30</v>
      </c>
      <c r="C15" s="67" t="s">
        <v>100</v>
      </c>
      <c r="D15" s="39" t="s">
        <v>61</v>
      </c>
      <c r="E15" s="41">
        <v>15</v>
      </c>
      <c r="F15" s="41">
        <v>0</v>
      </c>
      <c r="G15" s="40">
        <v>3</v>
      </c>
      <c r="H15" s="41"/>
      <c r="I15" s="41"/>
      <c r="J15" s="41"/>
      <c r="K15" s="41"/>
      <c r="L15" s="41"/>
      <c r="M15" s="41"/>
      <c r="N15" s="41"/>
      <c r="O15" s="41"/>
      <c r="P15" s="42"/>
      <c r="Q15" s="55">
        <f t="shared" si="12"/>
        <v>15</v>
      </c>
      <c r="R15" s="55">
        <f t="shared" si="13"/>
        <v>0</v>
      </c>
      <c r="S15" s="52">
        <f t="shared" si="14"/>
        <v>15</v>
      </c>
      <c r="T15" s="56">
        <f t="shared" si="15"/>
        <v>3</v>
      </c>
      <c r="U15" s="53" t="s">
        <v>23</v>
      </c>
      <c r="V15" s="38" t="s">
        <v>114</v>
      </c>
      <c r="W15" s="68"/>
      <c r="X15" s="93"/>
      <c r="Y15" s="26"/>
    </row>
    <row r="16" spans="1:25" customFormat="1" x14ac:dyDescent="0.2">
      <c r="A16" s="48" t="s">
        <v>29</v>
      </c>
      <c r="B16" s="49" t="s">
        <v>32</v>
      </c>
      <c r="C16" s="67" t="s">
        <v>101</v>
      </c>
      <c r="D16" s="90" t="s">
        <v>62</v>
      </c>
      <c r="E16" s="40"/>
      <c r="F16" s="40"/>
      <c r="G16" s="40"/>
      <c r="H16" s="40">
        <v>15</v>
      </c>
      <c r="I16" s="40">
        <v>0</v>
      </c>
      <c r="J16" s="40">
        <v>3</v>
      </c>
      <c r="K16" s="40"/>
      <c r="L16" s="40"/>
      <c r="M16" s="40"/>
      <c r="N16" s="40"/>
      <c r="O16" s="40"/>
      <c r="P16" s="63"/>
      <c r="Q16" s="55">
        <f t="shared" ref="Q16:Q18" si="16">E16+H16+K16+N16</f>
        <v>15</v>
      </c>
      <c r="R16" s="55">
        <f t="shared" ref="R16:R18" si="17">F16+I16+L16+O16</f>
        <v>0</v>
      </c>
      <c r="S16" s="52">
        <f t="shared" ref="S16:S34" si="18">Q16+R16</f>
        <v>15</v>
      </c>
      <c r="T16" s="56">
        <f t="shared" ref="T16:T18" si="19">G16+J16+M16+P16</f>
        <v>3</v>
      </c>
      <c r="U16" s="94" t="s">
        <v>23</v>
      </c>
      <c r="V16" s="95" t="s">
        <v>73</v>
      </c>
      <c r="W16" s="68"/>
      <c r="X16" s="96"/>
      <c r="Y16" s="27"/>
    </row>
    <row r="17" spans="1:25" customFormat="1" x14ac:dyDescent="0.2">
      <c r="A17" s="48" t="s">
        <v>29</v>
      </c>
      <c r="B17" s="49" t="s">
        <v>32</v>
      </c>
      <c r="C17" s="67" t="s">
        <v>102</v>
      </c>
      <c r="D17" s="90" t="s">
        <v>63</v>
      </c>
      <c r="E17" s="40"/>
      <c r="F17" s="40"/>
      <c r="G17" s="40"/>
      <c r="H17" s="40">
        <v>15</v>
      </c>
      <c r="I17" s="40">
        <v>0</v>
      </c>
      <c r="J17" s="40">
        <v>3</v>
      </c>
      <c r="K17" s="40"/>
      <c r="L17" s="40"/>
      <c r="M17" s="40"/>
      <c r="N17" s="40"/>
      <c r="O17" s="40"/>
      <c r="P17" s="63"/>
      <c r="Q17" s="55">
        <v>15</v>
      </c>
      <c r="R17" s="55">
        <v>0</v>
      </c>
      <c r="S17" s="52">
        <v>15</v>
      </c>
      <c r="T17" s="56">
        <v>3</v>
      </c>
      <c r="U17" s="94" t="s">
        <v>23</v>
      </c>
      <c r="V17" s="67" t="s">
        <v>74</v>
      </c>
      <c r="W17" s="68"/>
      <c r="X17" s="92" t="s">
        <v>81</v>
      </c>
      <c r="Y17" s="23" t="s">
        <v>74</v>
      </c>
    </row>
    <row r="18" spans="1:25" customFormat="1" x14ac:dyDescent="0.2">
      <c r="A18" s="97" t="s">
        <v>35</v>
      </c>
      <c r="B18" s="98" t="s">
        <v>43</v>
      </c>
      <c r="C18" s="67" t="s">
        <v>103</v>
      </c>
      <c r="D18" s="90" t="s">
        <v>64</v>
      </c>
      <c r="E18" s="40"/>
      <c r="F18" s="40"/>
      <c r="G18" s="40"/>
      <c r="H18" s="40"/>
      <c r="I18" s="40"/>
      <c r="J18" s="40"/>
      <c r="K18" s="40">
        <v>15</v>
      </c>
      <c r="L18" s="40">
        <v>0</v>
      </c>
      <c r="M18" s="40">
        <v>3</v>
      </c>
      <c r="N18" s="40"/>
      <c r="O18" s="40"/>
      <c r="P18" s="63"/>
      <c r="Q18" s="55">
        <f t="shared" si="16"/>
        <v>15</v>
      </c>
      <c r="R18" s="55">
        <f t="shared" si="17"/>
        <v>0</v>
      </c>
      <c r="S18" s="52">
        <f t="shared" si="18"/>
        <v>15</v>
      </c>
      <c r="T18" s="56">
        <f t="shared" si="19"/>
        <v>3</v>
      </c>
      <c r="U18" s="99" t="s">
        <v>23</v>
      </c>
      <c r="V18" s="67" t="s">
        <v>74</v>
      </c>
      <c r="W18" s="68"/>
      <c r="X18" s="96"/>
      <c r="Y18" s="24"/>
    </row>
    <row r="19" spans="1:25" customFormat="1" ht="36" customHeight="1" x14ac:dyDescent="0.2">
      <c r="A19" s="100" t="s">
        <v>38</v>
      </c>
      <c r="B19" s="100"/>
      <c r="C19" s="101"/>
      <c r="D19" s="101"/>
      <c r="E19" s="40">
        <f t="shared" ref="E19:R19" si="20">SUM(E14:E18)</f>
        <v>30</v>
      </c>
      <c r="F19" s="40">
        <f t="shared" si="20"/>
        <v>0</v>
      </c>
      <c r="G19" s="40">
        <f t="shared" si="20"/>
        <v>6</v>
      </c>
      <c r="H19" s="40">
        <f t="shared" si="20"/>
        <v>30</v>
      </c>
      <c r="I19" s="40">
        <f t="shared" si="20"/>
        <v>0</v>
      </c>
      <c r="J19" s="40">
        <f t="shared" si="20"/>
        <v>6</v>
      </c>
      <c r="K19" s="40">
        <f t="shared" si="20"/>
        <v>15</v>
      </c>
      <c r="L19" s="40">
        <f t="shared" si="20"/>
        <v>0</v>
      </c>
      <c r="M19" s="40">
        <f t="shared" si="20"/>
        <v>3</v>
      </c>
      <c r="N19" s="40">
        <f t="shared" si="20"/>
        <v>0</v>
      </c>
      <c r="O19" s="40">
        <f t="shared" si="20"/>
        <v>0</v>
      </c>
      <c r="P19" s="63">
        <f t="shared" si="20"/>
        <v>0</v>
      </c>
      <c r="Q19" s="83">
        <f t="shared" si="20"/>
        <v>75</v>
      </c>
      <c r="R19" s="63">
        <f t="shared" si="20"/>
        <v>0</v>
      </c>
      <c r="S19" s="102">
        <f t="shared" si="18"/>
        <v>75</v>
      </c>
      <c r="T19" s="84">
        <f>SUM(T14:T18)</f>
        <v>15</v>
      </c>
      <c r="U19" s="85"/>
      <c r="V19" s="67"/>
      <c r="W19" s="68"/>
      <c r="X19" s="103"/>
      <c r="Y19" s="5"/>
    </row>
    <row r="20" spans="1:25" customFormat="1" ht="24" x14ac:dyDescent="0.2">
      <c r="A20" s="104" t="s">
        <v>29</v>
      </c>
      <c r="B20" s="105" t="s">
        <v>30</v>
      </c>
      <c r="C20" s="67" t="s">
        <v>104</v>
      </c>
      <c r="D20" s="106" t="s">
        <v>65</v>
      </c>
      <c r="E20" s="41">
        <v>15</v>
      </c>
      <c r="F20" s="41">
        <v>15</v>
      </c>
      <c r="G20" s="41">
        <v>7</v>
      </c>
      <c r="H20" s="41"/>
      <c r="I20" s="41"/>
      <c r="J20" s="41"/>
      <c r="K20" s="41"/>
      <c r="L20" s="41"/>
      <c r="M20" s="41"/>
      <c r="N20" s="41"/>
      <c r="O20" s="41"/>
      <c r="P20" s="42"/>
      <c r="Q20" s="45">
        <f t="shared" ref="Q20:R26" si="21">E20+H20+K20+N20</f>
        <v>15</v>
      </c>
      <c r="R20" s="86">
        <f t="shared" si="21"/>
        <v>15</v>
      </c>
      <c r="S20" s="86">
        <f t="shared" si="18"/>
        <v>30</v>
      </c>
      <c r="T20" s="86">
        <f>G20+J20+M20+P20</f>
        <v>7</v>
      </c>
      <c r="U20" s="107" t="s">
        <v>59</v>
      </c>
      <c r="V20" s="108" t="s">
        <v>73</v>
      </c>
      <c r="W20" s="68"/>
      <c r="X20" s="69" t="s">
        <v>82</v>
      </c>
      <c r="Y20" s="22" t="s">
        <v>73</v>
      </c>
    </row>
    <row r="21" spans="1:25" customFormat="1" x14ac:dyDescent="0.2">
      <c r="A21" s="109" t="s">
        <v>29</v>
      </c>
      <c r="B21" s="110" t="s">
        <v>32</v>
      </c>
      <c r="C21" s="67" t="s">
        <v>105</v>
      </c>
      <c r="D21" s="106" t="s">
        <v>45</v>
      </c>
      <c r="E21" s="41"/>
      <c r="F21" s="41"/>
      <c r="G21" s="41"/>
      <c r="H21" s="41">
        <v>15</v>
      </c>
      <c r="I21" s="41">
        <v>15</v>
      </c>
      <c r="J21" s="41">
        <v>7</v>
      </c>
      <c r="K21" s="41"/>
      <c r="L21" s="41"/>
      <c r="M21" s="41"/>
      <c r="N21" s="41"/>
      <c r="O21" s="41"/>
      <c r="P21" s="42"/>
      <c r="Q21" s="55">
        <f t="shared" si="21"/>
        <v>15</v>
      </c>
      <c r="R21" s="56">
        <f t="shared" si="21"/>
        <v>15</v>
      </c>
      <c r="S21" s="56">
        <f t="shared" si="18"/>
        <v>30</v>
      </c>
      <c r="T21" s="56">
        <f t="shared" ref="T21:T26" si="22">G21+J21+M21+P21</f>
        <v>7</v>
      </c>
      <c r="U21" s="111" t="s">
        <v>59</v>
      </c>
      <c r="V21" s="38" t="s">
        <v>116</v>
      </c>
      <c r="W21" s="68"/>
      <c r="X21" s="69" t="s">
        <v>83</v>
      </c>
      <c r="Y21" s="20" t="s">
        <v>116</v>
      </c>
    </row>
    <row r="22" spans="1:25" customFormat="1" x14ac:dyDescent="0.2">
      <c r="A22" s="109" t="s">
        <v>35</v>
      </c>
      <c r="B22" s="110" t="s">
        <v>43</v>
      </c>
      <c r="C22" s="67" t="s">
        <v>106</v>
      </c>
      <c r="D22" s="106" t="s">
        <v>46</v>
      </c>
      <c r="E22" s="41"/>
      <c r="F22" s="41"/>
      <c r="G22" s="41"/>
      <c r="H22" s="41"/>
      <c r="I22" s="41"/>
      <c r="J22" s="41"/>
      <c r="K22" s="41">
        <v>15</v>
      </c>
      <c r="L22" s="41">
        <v>15</v>
      </c>
      <c r="M22" s="41">
        <v>7</v>
      </c>
      <c r="N22" s="41"/>
      <c r="O22" s="41"/>
      <c r="P22" s="42"/>
      <c r="Q22" s="55">
        <f t="shared" si="21"/>
        <v>15</v>
      </c>
      <c r="R22" s="56">
        <f t="shared" si="21"/>
        <v>15</v>
      </c>
      <c r="S22" s="56">
        <f t="shared" si="18"/>
        <v>30</v>
      </c>
      <c r="T22" s="56">
        <f t="shared" si="22"/>
        <v>7</v>
      </c>
      <c r="U22" s="111" t="s">
        <v>59</v>
      </c>
      <c r="V22" s="57" t="s">
        <v>119</v>
      </c>
      <c r="W22" s="68"/>
      <c r="X22" s="69" t="s">
        <v>84</v>
      </c>
      <c r="Y22" s="21" t="s">
        <v>119</v>
      </c>
    </row>
    <row r="23" spans="1:25" customFormat="1" x14ac:dyDescent="0.2">
      <c r="A23" s="112" t="s">
        <v>35</v>
      </c>
      <c r="B23" s="113" t="s">
        <v>43</v>
      </c>
      <c r="C23" s="67" t="s">
        <v>107</v>
      </c>
      <c r="D23" s="106" t="s">
        <v>47</v>
      </c>
      <c r="E23" s="41"/>
      <c r="F23" s="41"/>
      <c r="G23" s="41"/>
      <c r="H23" s="41"/>
      <c r="I23" s="41"/>
      <c r="J23" s="41"/>
      <c r="K23" s="41">
        <v>15</v>
      </c>
      <c r="L23" s="41">
        <v>15</v>
      </c>
      <c r="M23" s="41">
        <v>7</v>
      </c>
      <c r="N23" s="41"/>
      <c r="O23" s="41"/>
      <c r="P23" s="42"/>
      <c r="Q23" s="55">
        <f t="shared" si="21"/>
        <v>15</v>
      </c>
      <c r="R23" s="56">
        <f t="shared" si="21"/>
        <v>15</v>
      </c>
      <c r="S23" s="56">
        <f t="shared" si="18"/>
        <v>30</v>
      </c>
      <c r="T23" s="56">
        <f t="shared" si="22"/>
        <v>7</v>
      </c>
      <c r="U23" s="111" t="s">
        <v>59</v>
      </c>
      <c r="V23" s="57" t="s">
        <v>119</v>
      </c>
      <c r="W23" s="114"/>
      <c r="X23" s="115" t="s">
        <v>85</v>
      </c>
      <c r="Y23" s="21" t="s">
        <v>119</v>
      </c>
    </row>
    <row r="24" spans="1:25" customFormat="1" x14ac:dyDescent="0.2">
      <c r="A24" s="109" t="s">
        <v>35</v>
      </c>
      <c r="B24" s="110" t="s">
        <v>42</v>
      </c>
      <c r="C24" s="67" t="s">
        <v>108</v>
      </c>
      <c r="D24" s="106" t="s">
        <v>48</v>
      </c>
      <c r="E24" s="41"/>
      <c r="F24" s="41"/>
      <c r="G24" s="41"/>
      <c r="H24" s="41"/>
      <c r="I24" s="41"/>
      <c r="J24" s="41"/>
      <c r="K24" s="41"/>
      <c r="L24" s="41"/>
      <c r="M24" s="41"/>
      <c r="N24" s="41">
        <v>15</v>
      </c>
      <c r="O24" s="41">
        <v>10</v>
      </c>
      <c r="P24" s="42">
        <v>6</v>
      </c>
      <c r="Q24" s="55">
        <f t="shared" si="21"/>
        <v>15</v>
      </c>
      <c r="R24" s="56">
        <f t="shared" si="21"/>
        <v>10</v>
      </c>
      <c r="S24" s="56">
        <f t="shared" si="18"/>
        <v>25</v>
      </c>
      <c r="T24" s="56">
        <f t="shared" si="22"/>
        <v>6</v>
      </c>
      <c r="U24" s="111" t="s">
        <v>23</v>
      </c>
      <c r="V24" s="67" t="s">
        <v>117</v>
      </c>
      <c r="W24" s="58"/>
      <c r="X24" s="59" t="s">
        <v>86</v>
      </c>
      <c r="Y24" s="14" t="s">
        <v>117</v>
      </c>
    </row>
    <row r="25" spans="1:25" customFormat="1" ht="24" x14ac:dyDescent="0.2">
      <c r="A25" s="109" t="s">
        <v>35</v>
      </c>
      <c r="B25" s="110" t="s">
        <v>43</v>
      </c>
      <c r="C25" s="67" t="s">
        <v>109</v>
      </c>
      <c r="D25" s="116" t="s">
        <v>25</v>
      </c>
      <c r="E25" s="41"/>
      <c r="F25" s="41"/>
      <c r="G25" s="41"/>
      <c r="H25" s="41"/>
      <c r="I25" s="41"/>
      <c r="J25" s="41"/>
      <c r="K25" s="41">
        <v>0</v>
      </c>
      <c r="L25" s="41">
        <v>15</v>
      </c>
      <c r="M25" s="41">
        <v>2</v>
      </c>
      <c r="N25" s="41"/>
      <c r="O25" s="41"/>
      <c r="P25" s="42"/>
      <c r="Q25" s="50">
        <f t="shared" si="21"/>
        <v>0</v>
      </c>
      <c r="R25" s="51">
        <f t="shared" si="21"/>
        <v>15</v>
      </c>
      <c r="S25" s="51">
        <f t="shared" si="18"/>
        <v>15</v>
      </c>
      <c r="T25" s="51">
        <f t="shared" si="22"/>
        <v>2</v>
      </c>
      <c r="U25" s="53" t="s">
        <v>59</v>
      </c>
      <c r="V25" s="67" t="s">
        <v>117</v>
      </c>
      <c r="W25" s="114"/>
      <c r="X25" s="117" t="s">
        <v>87</v>
      </c>
      <c r="Y25" s="28" t="s">
        <v>117</v>
      </c>
    </row>
    <row r="26" spans="1:25" customFormat="1" ht="24" x14ac:dyDescent="0.2">
      <c r="A26" s="109" t="s">
        <v>35</v>
      </c>
      <c r="B26" s="110" t="s">
        <v>42</v>
      </c>
      <c r="C26" s="67" t="s">
        <v>110</v>
      </c>
      <c r="D26" s="116" t="s">
        <v>24</v>
      </c>
      <c r="E26" s="41"/>
      <c r="F26" s="41"/>
      <c r="G26" s="41"/>
      <c r="H26" s="41"/>
      <c r="I26" s="41"/>
      <c r="J26" s="41"/>
      <c r="K26" s="41"/>
      <c r="L26" s="41"/>
      <c r="M26" s="41"/>
      <c r="N26" s="41">
        <v>0</v>
      </c>
      <c r="O26" s="41">
        <v>25</v>
      </c>
      <c r="P26" s="42">
        <v>3</v>
      </c>
      <c r="Q26" s="118">
        <f t="shared" si="21"/>
        <v>0</v>
      </c>
      <c r="R26" s="119">
        <f t="shared" si="21"/>
        <v>25</v>
      </c>
      <c r="S26" s="119">
        <f t="shared" si="18"/>
        <v>25</v>
      </c>
      <c r="T26" s="119">
        <f t="shared" si="22"/>
        <v>3</v>
      </c>
      <c r="U26" s="120" t="s">
        <v>59</v>
      </c>
      <c r="V26" s="67" t="s">
        <v>117</v>
      </c>
      <c r="W26" s="67" t="s">
        <v>109</v>
      </c>
      <c r="X26" s="121"/>
      <c r="Y26" s="29"/>
    </row>
    <row r="27" spans="1:25" customFormat="1" x14ac:dyDescent="0.2">
      <c r="A27" s="122" t="s">
        <v>39</v>
      </c>
      <c r="B27" s="123"/>
      <c r="C27" s="62"/>
      <c r="D27" s="62"/>
      <c r="E27" s="41">
        <f t="shared" ref="E27:R27" si="23">SUM(E20:E26)</f>
        <v>15</v>
      </c>
      <c r="F27" s="41">
        <f t="shared" si="23"/>
        <v>15</v>
      </c>
      <c r="G27" s="41">
        <f t="shared" si="23"/>
        <v>7</v>
      </c>
      <c r="H27" s="41">
        <f t="shared" si="23"/>
        <v>15</v>
      </c>
      <c r="I27" s="41">
        <f t="shared" si="23"/>
        <v>15</v>
      </c>
      <c r="J27" s="41">
        <f t="shared" si="23"/>
        <v>7</v>
      </c>
      <c r="K27" s="41">
        <f t="shared" si="23"/>
        <v>30</v>
      </c>
      <c r="L27" s="41">
        <f t="shared" si="23"/>
        <v>45</v>
      </c>
      <c r="M27" s="41">
        <f t="shared" si="23"/>
        <v>16</v>
      </c>
      <c r="N27" s="41">
        <f t="shared" si="23"/>
        <v>15</v>
      </c>
      <c r="O27" s="41">
        <f t="shared" si="23"/>
        <v>35</v>
      </c>
      <c r="P27" s="42">
        <f t="shared" si="23"/>
        <v>9</v>
      </c>
      <c r="Q27" s="124">
        <f t="shared" si="23"/>
        <v>75</v>
      </c>
      <c r="R27" s="42">
        <f t="shared" si="23"/>
        <v>110</v>
      </c>
      <c r="S27" s="42">
        <f t="shared" si="18"/>
        <v>185</v>
      </c>
      <c r="T27" s="125">
        <f>SUM(T20:T26)</f>
        <v>39</v>
      </c>
      <c r="U27" s="85"/>
      <c r="V27" s="67"/>
      <c r="W27" s="68"/>
      <c r="X27" s="69"/>
      <c r="Y27" s="6"/>
    </row>
    <row r="28" spans="1:25" customFormat="1" x14ac:dyDescent="0.2">
      <c r="A28" s="104" t="s">
        <v>29</v>
      </c>
      <c r="B28" s="105" t="s">
        <v>30</v>
      </c>
      <c r="C28" s="67" t="s">
        <v>111</v>
      </c>
      <c r="D28" s="106" t="s">
        <v>66</v>
      </c>
      <c r="E28" s="41">
        <v>15</v>
      </c>
      <c r="F28" s="41">
        <v>15</v>
      </c>
      <c r="G28" s="41">
        <v>7</v>
      </c>
      <c r="H28" s="41"/>
      <c r="I28" s="41"/>
      <c r="J28" s="41"/>
      <c r="K28" s="41"/>
      <c r="L28" s="41"/>
      <c r="M28" s="41"/>
      <c r="N28" s="41"/>
      <c r="O28" s="41"/>
      <c r="P28" s="42"/>
      <c r="Q28" s="126">
        <f t="shared" ref="Q28:R34" si="24">E28+H28+K28+N28</f>
        <v>15</v>
      </c>
      <c r="R28" s="75">
        <f t="shared" si="24"/>
        <v>15</v>
      </c>
      <c r="S28" s="51">
        <f t="shared" si="18"/>
        <v>30</v>
      </c>
      <c r="T28" s="51">
        <f>G28+J28+M28+P28</f>
        <v>7</v>
      </c>
      <c r="U28" s="53" t="s">
        <v>59</v>
      </c>
      <c r="V28" s="57" t="s">
        <v>74</v>
      </c>
      <c r="W28" s="68"/>
      <c r="X28" s="69" t="s">
        <v>89</v>
      </c>
      <c r="Y28" s="7" t="s">
        <v>74</v>
      </c>
    </row>
    <row r="29" spans="1:25" customFormat="1" x14ac:dyDescent="0.2">
      <c r="A29" s="109" t="s">
        <v>29</v>
      </c>
      <c r="B29" s="110" t="s">
        <v>32</v>
      </c>
      <c r="C29" s="103" t="s">
        <v>105</v>
      </c>
      <c r="D29" s="106" t="s">
        <v>50</v>
      </c>
      <c r="E29" s="41"/>
      <c r="F29" s="41"/>
      <c r="G29" s="41"/>
      <c r="H29" s="41">
        <v>15</v>
      </c>
      <c r="I29" s="41">
        <v>15</v>
      </c>
      <c r="J29" s="41">
        <v>7</v>
      </c>
      <c r="K29" s="41"/>
      <c r="L29" s="41"/>
      <c r="M29" s="41"/>
      <c r="N29" s="41"/>
      <c r="O29" s="41"/>
      <c r="P29" s="42"/>
      <c r="Q29" s="50">
        <f>E29+H29+K29+N29</f>
        <v>15</v>
      </c>
      <c r="R29" s="51">
        <f>F29+I29+L29+O29</f>
        <v>15</v>
      </c>
      <c r="S29" s="51">
        <f>Q29+R29</f>
        <v>30</v>
      </c>
      <c r="T29" s="51">
        <f>G29+J29+M29+P29</f>
        <v>7</v>
      </c>
      <c r="U29" s="53" t="s">
        <v>59</v>
      </c>
      <c r="V29" s="38" t="s">
        <v>116</v>
      </c>
      <c r="W29" s="68"/>
      <c r="X29" s="69" t="s">
        <v>83</v>
      </c>
      <c r="Y29" s="20" t="s">
        <v>116</v>
      </c>
    </row>
    <row r="30" spans="1:25" customFormat="1" ht="15.75" customHeight="1" x14ac:dyDescent="0.2">
      <c r="A30" s="109" t="s">
        <v>35</v>
      </c>
      <c r="B30" s="110" t="s">
        <v>43</v>
      </c>
      <c r="C30" s="67" t="s">
        <v>113</v>
      </c>
      <c r="D30" s="106" t="s">
        <v>49</v>
      </c>
      <c r="E30" s="41"/>
      <c r="F30" s="41"/>
      <c r="G30" s="41"/>
      <c r="H30" s="41"/>
      <c r="I30" s="41"/>
      <c r="J30" s="41"/>
      <c r="K30" s="41">
        <v>15</v>
      </c>
      <c r="L30" s="41">
        <v>15</v>
      </c>
      <c r="M30" s="41">
        <v>7</v>
      </c>
      <c r="N30" s="41"/>
      <c r="O30" s="41"/>
      <c r="P30" s="42"/>
      <c r="Q30" s="50">
        <f t="shared" si="24"/>
        <v>15</v>
      </c>
      <c r="R30" s="51">
        <f t="shared" si="24"/>
        <v>15</v>
      </c>
      <c r="S30" s="51">
        <f t="shared" si="18"/>
        <v>30</v>
      </c>
      <c r="T30" s="51">
        <f t="shared" ref="T30:T34" si="25">G30+J30+M30+P30</f>
        <v>7</v>
      </c>
      <c r="U30" s="53" t="s">
        <v>59</v>
      </c>
      <c r="V30" s="57" t="s">
        <v>74</v>
      </c>
      <c r="W30" s="68"/>
      <c r="X30" s="69" t="s">
        <v>90</v>
      </c>
      <c r="Y30" s="7" t="s">
        <v>74</v>
      </c>
    </row>
    <row r="31" spans="1:25" customFormat="1" ht="36" x14ac:dyDescent="0.2">
      <c r="A31" s="127" t="s">
        <v>35</v>
      </c>
      <c r="B31" s="110" t="s">
        <v>43</v>
      </c>
      <c r="C31" s="128" t="s">
        <v>112</v>
      </c>
      <c r="D31" s="90" t="s">
        <v>67</v>
      </c>
      <c r="E31" s="41"/>
      <c r="F31" s="41"/>
      <c r="G31" s="41"/>
      <c r="H31" s="41"/>
      <c r="I31" s="41"/>
      <c r="J31" s="41"/>
      <c r="K31" s="41">
        <v>15</v>
      </c>
      <c r="L31" s="41">
        <v>15</v>
      </c>
      <c r="M31" s="41">
        <v>7</v>
      </c>
      <c r="N31" s="41"/>
      <c r="O31" s="41"/>
      <c r="P31" s="42"/>
      <c r="Q31" s="50">
        <f>E31+H31+K31+N31</f>
        <v>15</v>
      </c>
      <c r="R31" s="51">
        <f>F31+I31+L31+O31</f>
        <v>15</v>
      </c>
      <c r="S31" s="51">
        <f>Q31+R31</f>
        <v>30</v>
      </c>
      <c r="T31" s="51">
        <f>G31+J31+M31+P31</f>
        <v>7</v>
      </c>
      <c r="U31" s="53" t="s">
        <v>59</v>
      </c>
      <c r="V31" s="57" t="s">
        <v>118</v>
      </c>
      <c r="W31" s="68"/>
      <c r="X31" s="69" t="s">
        <v>88</v>
      </c>
      <c r="Y31" s="18" t="s">
        <v>118</v>
      </c>
    </row>
    <row r="32" spans="1:25" customFormat="1" x14ac:dyDescent="0.2">
      <c r="A32" s="109" t="s">
        <v>35</v>
      </c>
      <c r="B32" s="110" t="s">
        <v>42</v>
      </c>
      <c r="C32" s="103" t="s">
        <v>108</v>
      </c>
      <c r="D32" s="106" t="s">
        <v>48</v>
      </c>
      <c r="E32" s="41"/>
      <c r="F32" s="41"/>
      <c r="G32" s="41"/>
      <c r="H32" s="41"/>
      <c r="I32" s="41"/>
      <c r="J32" s="41"/>
      <c r="K32" s="41"/>
      <c r="L32" s="41"/>
      <c r="M32" s="41"/>
      <c r="N32" s="41">
        <v>15</v>
      </c>
      <c r="O32" s="41">
        <v>10</v>
      </c>
      <c r="P32" s="42">
        <v>6</v>
      </c>
      <c r="Q32" s="50">
        <f t="shared" si="24"/>
        <v>15</v>
      </c>
      <c r="R32" s="51">
        <f t="shared" si="24"/>
        <v>10</v>
      </c>
      <c r="S32" s="51">
        <f t="shared" si="18"/>
        <v>25</v>
      </c>
      <c r="T32" s="51">
        <f t="shared" si="25"/>
        <v>6</v>
      </c>
      <c r="U32" s="53" t="s">
        <v>23</v>
      </c>
      <c r="V32" s="67" t="s">
        <v>117</v>
      </c>
      <c r="W32" s="68"/>
      <c r="X32" s="69" t="s">
        <v>86</v>
      </c>
      <c r="Y32" s="14" t="s">
        <v>117</v>
      </c>
    </row>
    <row r="33" spans="1:25" customFormat="1" ht="24" x14ac:dyDescent="0.2">
      <c r="A33" s="109" t="s">
        <v>35</v>
      </c>
      <c r="B33" s="110" t="s">
        <v>43</v>
      </c>
      <c r="C33" s="103" t="s">
        <v>109</v>
      </c>
      <c r="D33" s="116" t="s">
        <v>25</v>
      </c>
      <c r="E33" s="41"/>
      <c r="F33" s="41"/>
      <c r="G33" s="41"/>
      <c r="H33" s="41"/>
      <c r="I33" s="41"/>
      <c r="J33" s="41"/>
      <c r="K33" s="41">
        <v>0</v>
      </c>
      <c r="L33" s="41">
        <v>15</v>
      </c>
      <c r="M33" s="41">
        <v>2</v>
      </c>
      <c r="N33" s="41"/>
      <c r="O33" s="41"/>
      <c r="P33" s="42"/>
      <c r="Q33" s="50">
        <f t="shared" si="24"/>
        <v>0</v>
      </c>
      <c r="R33" s="51">
        <f t="shared" si="24"/>
        <v>15</v>
      </c>
      <c r="S33" s="51">
        <f t="shared" si="18"/>
        <v>15</v>
      </c>
      <c r="T33" s="51">
        <f t="shared" si="25"/>
        <v>2</v>
      </c>
      <c r="U33" s="53" t="s">
        <v>59</v>
      </c>
      <c r="V33" s="57" t="s">
        <v>117</v>
      </c>
      <c r="W33" s="68"/>
      <c r="X33" s="129" t="s">
        <v>87</v>
      </c>
      <c r="Y33" s="23" t="s">
        <v>117</v>
      </c>
    </row>
    <row r="34" spans="1:25" customFormat="1" ht="24" x14ac:dyDescent="0.2">
      <c r="A34" s="130" t="s">
        <v>44</v>
      </c>
      <c r="B34" s="131" t="s">
        <v>42</v>
      </c>
      <c r="C34" s="103" t="s">
        <v>110</v>
      </c>
      <c r="D34" s="116" t="s">
        <v>24</v>
      </c>
      <c r="E34" s="41"/>
      <c r="F34" s="41"/>
      <c r="G34" s="41"/>
      <c r="H34" s="41"/>
      <c r="I34" s="41"/>
      <c r="J34" s="41"/>
      <c r="K34" s="41"/>
      <c r="L34" s="41"/>
      <c r="M34" s="41"/>
      <c r="N34" s="41">
        <v>0</v>
      </c>
      <c r="O34" s="41">
        <v>25</v>
      </c>
      <c r="P34" s="42">
        <v>3</v>
      </c>
      <c r="Q34" s="50">
        <f t="shared" si="24"/>
        <v>0</v>
      </c>
      <c r="R34" s="51">
        <f t="shared" si="24"/>
        <v>25</v>
      </c>
      <c r="S34" s="51">
        <f t="shared" si="18"/>
        <v>25</v>
      </c>
      <c r="T34" s="51">
        <f t="shared" si="25"/>
        <v>3</v>
      </c>
      <c r="U34" s="132" t="s">
        <v>59</v>
      </c>
      <c r="V34" s="67" t="s">
        <v>117</v>
      </c>
      <c r="W34" s="67" t="s">
        <v>109</v>
      </c>
      <c r="X34" s="133"/>
      <c r="Y34" s="24"/>
    </row>
    <row r="35" spans="1:25" customFormat="1" x14ac:dyDescent="0.2">
      <c r="A35" s="134" t="s">
        <v>40</v>
      </c>
      <c r="B35" s="135"/>
      <c r="C35" s="62"/>
      <c r="D35" s="62"/>
      <c r="E35" s="41">
        <f t="shared" ref="E35:R35" si="26">SUM(E28:E34)</f>
        <v>15</v>
      </c>
      <c r="F35" s="41">
        <f t="shared" si="26"/>
        <v>15</v>
      </c>
      <c r="G35" s="41">
        <f t="shared" si="26"/>
        <v>7</v>
      </c>
      <c r="H35" s="41">
        <f t="shared" si="26"/>
        <v>15</v>
      </c>
      <c r="I35" s="41">
        <f t="shared" si="26"/>
        <v>15</v>
      </c>
      <c r="J35" s="41">
        <f t="shared" si="26"/>
        <v>7</v>
      </c>
      <c r="K35" s="41">
        <f t="shared" si="26"/>
        <v>30</v>
      </c>
      <c r="L35" s="41">
        <f t="shared" si="26"/>
        <v>45</v>
      </c>
      <c r="M35" s="41">
        <f t="shared" si="26"/>
        <v>16</v>
      </c>
      <c r="N35" s="41">
        <f t="shared" si="26"/>
        <v>15</v>
      </c>
      <c r="O35" s="41">
        <f t="shared" si="26"/>
        <v>35</v>
      </c>
      <c r="P35" s="42">
        <f t="shared" si="26"/>
        <v>9</v>
      </c>
      <c r="Q35" s="124">
        <f t="shared" si="26"/>
        <v>75</v>
      </c>
      <c r="R35" s="42">
        <f t="shared" si="26"/>
        <v>110</v>
      </c>
      <c r="S35" s="42">
        <f>Q35+R35</f>
        <v>185</v>
      </c>
      <c r="T35" s="125">
        <f>SUM(T28:T34)</f>
        <v>39</v>
      </c>
      <c r="U35" s="85"/>
      <c r="V35" s="67"/>
      <c r="W35" s="68"/>
      <c r="X35" s="69"/>
      <c r="Y35" s="6"/>
    </row>
    <row r="36" spans="1:25" customFormat="1" x14ac:dyDescent="0.2">
      <c r="A36" s="130" t="s">
        <v>44</v>
      </c>
      <c r="B36" s="131" t="s">
        <v>42</v>
      </c>
      <c r="C36" s="151" t="s">
        <v>120</v>
      </c>
      <c r="D36" s="150" t="s">
        <v>21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63">
        <v>20</v>
      </c>
      <c r="Q36" s="83">
        <f t="shared" ref="Q36" si="27">E36+H36+K36+N36</f>
        <v>0</v>
      </c>
      <c r="R36" s="63">
        <f t="shared" ref="R36" si="28">F36+I36+L36+O36</f>
        <v>0</v>
      </c>
      <c r="S36" s="63">
        <f t="shared" ref="S36" si="29">Q36+R36</f>
        <v>0</v>
      </c>
      <c r="T36" s="63">
        <f t="shared" ref="T36" si="30">G36+J36+M36+P36</f>
        <v>20</v>
      </c>
      <c r="U36" s="139"/>
      <c r="V36" s="67"/>
      <c r="W36" s="68"/>
      <c r="X36" s="69"/>
      <c r="Y36" s="6"/>
    </row>
    <row r="37" spans="1:25" customFormat="1" ht="13.5" thickBot="1" x14ac:dyDescent="0.25">
      <c r="A37" s="136" t="s">
        <v>41</v>
      </c>
      <c r="B37" s="62"/>
      <c r="C37" s="62"/>
      <c r="D37" s="137"/>
      <c r="E37" s="40">
        <v>0</v>
      </c>
      <c r="F37" s="40">
        <v>10</v>
      </c>
      <c r="G37" s="40">
        <v>2</v>
      </c>
      <c r="H37" s="138">
        <v>0</v>
      </c>
      <c r="I37" s="138">
        <v>10</v>
      </c>
      <c r="J37" s="138">
        <v>2</v>
      </c>
      <c r="K37" s="40">
        <v>0</v>
      </c>
      <c r="L37" s="40">
        <v>10</v>
      </c>
      <c r="M37" s="40">
        <v>2</v>
      </c>
      <c r="N37" s="40"/>
      <c r="O37" s="40"/>
      <c r="P37" s="63"/>
      <c r="Q37" s="83">
        <f t="shared" ref="Q37" si="31">E37+H37+K37+N37</f>
        <v>0</v>
      </c>
      <c r="R37" s="63">
        <f t="shared" ref="R37" si="32">F37+I37+L37+O37</f>
        <v>30</v>
      </c>
      <c r="S37" s="63">
        <f t="shared" ref="S37" si="33">Q37+R37</f>
        <v>30</v>
      </c>
      <c r="T37" s="63">
        <f t="shared" ref="T37" si="34">G37+J37+M37+P37</f>
        <v>6</v>
      </c>
      <c r="U37" s="139" t="s">
        <v>59</v>
      </c>
      <c r="V37" s="67"/>
      <c r="W37" s="68"/>
      <c r="X37" s="69"/>
      <c r="Y37" s="6"/>
    </row>
    <row r="38" spans="1:25" customFormat="1" ht="13.5" thickBot="1" x14ac:dyDescent="0.25">
      <c r="A38" s="140" t="s">
        <v>27</v>
      </c>
      <c r="B38" s="140"/>
      <c r="C38" s="140"/>
      <c r="D38" s="140"/>
      <c r="E38" s="40">
        <f t="shared" ref="E38:R38" si="35">E37+E36+E27+E19+E13+E10+E6</f>
        <v>105</v>
      </c>
      <c r="F38" s="40">
        <f t="shared" si="35"/>
        <v>25</v>
      </c>
      <c r="G38" s="40">
        <f t="shared" si="35"/>
        <v>30</v>
      </c>
      <c r="H38" s="40">
        <f t="shared" si="35"/>
        <v>105</v>
      </c>
      <c r="I38" s="40">
        <f t="shared" si="35"/>
        <v>25</v>
      </c>
      <c r="J38" s="40">
        <f t="shared" si="35"/>
        <v>30</v>
      </c>
      <c r="K38" s="40">
        <f t="shared" si="35"/>
        <v>45</v>
      </c>
      <c r="L38" s="40">
        <f t="shared" si="35"/>
        <v>95</v>
      </c>
      <c r="M38" s="40">
        <f t="shared" si="35"/>
        <v>31</v>
      </c>
      <c r="N38" s="40">
        <f t="shared" si="35"/>
        <v>15</v>
      </c>
      <c r="O38" s="40">
        <f t="shared" si="35"/>
        <v>35</v>
      </c>
      <c r="P38" s="63">
        <f t="shared" si="35"/>
        <v>29</v>
      </c>
      <c r="Q38" s="141">
        <f t="shared" si="35"/>
        <v>270</v>
      </c>
      <c r="R38" s="38">
        <f t="shared" si="35"/>
        <v>180</v>
      </c>
      <c r="S38" s="66">
        <f>Q38+R38</f>
        <v>450</v>
      </c>
      <c r="T38" s="142">
        <f>T37+T36+T27+T19+T13+T10+T6</f>
        <v>120</v>
      </c>
      <c r="U38" s="143"/>
      <c r="V38" s="67"/>
      <c r="W38" s="68"/>
      <c r="X38" s="69"/>
      <c r="Y38" s="6"/>
    </row>
    <row r="39" spans="1:25" customFormat="1" x14ac:dyDescent="0.2">
      <c r="A39" s="140" t="s">
        <v>26</v>
      </c>
      <c r="B39" s="140"/>
      <c r="C39" s="140"/>
      <c r="D39" s="140"/>
      <c r="E39" s="40">
        <f t="shared" ref="E39:R39" si="36">E37+E36+E35+E19+E13+E10+E6</f>
        <v>105</v>
      </c>
      <c r="F39" s="40">
        <f t="shared" si="36"/>
        <v>25</v>
      </c>
      <c r="G39" s="40">
        <f t="shared" si="36"/>
        <v>30</v>
      </c>
      <c r="H39" s="40">
        <f t="shared" si="36"/>
        <v>105</v>
      </c>
      <c r="I39" s="40">
        <f t="shared" si="36"/>
        <v>25</v>
      </c>
      <c r="J39" s="40">
        <f t="shared" si="36"/>
        <v>30</v>
      </c>
      <c r="K39" s="40">
        <f t="shared" si="36"/>
        <v>45</v>
      </c>
      <c r="L39" s="40">
        <f t="shared" si="36"/>
        <v>95</v>
      </c>
      <c r="M39" s="40">
        <f t="shared" si="36"/>
        <v>31</v>
      </c>
      <c r="N39" s="40">
        <f t="shared" si="36"/>
        <v>15</v>
      </c>
      <c r="O39" s="40">
        <f t="shared" si="36"/>
        <v>35</v>
      </c>
      <c r="P39" s="63">
        <f t="shared" si="36"/>
        <v>29</v>
      </c>
      <c r="Q39" s="83">
        <f t="shared" si="36"/>
        <v>270</v>
      </c>
      <c r="R39" s="63">
        <f t="shared" si="36"/>
        <v>180</v>
      </c>
      <c r="S39" s="40">
        <f>Q39+R39</f>
        <v>450</v>
      </c>
      <c r="T39" s="149">
        <f>T37+T36+T35+T19+T13+T10+T6</f>
        <v>120</v>
      </c>
      <c r="U39" s="143"/>
      <c r="V39" s="67"/>
      <c r="W39" s="144"/>
      <c r="X39" s="103"/>
      <c r="Y39" s="145"/>
    </row>
  </sheetData>
  <autoFilter ref="A2:Y39"/>
  <mergeCells count="25">
    <mergeCell ref="A39:D39"/>
    <mergeCell ref="A27:D27"/>
    <mergeCell ref="A35:D35"/>
    <mergeCell ref="A37:D37"/>
    <mergeCell ref="A38:D38"/>
    <mergeCell ref="A1:W1"/>
    <mergeCell ref="A6:D6"/>
    <mergeCell ref="A10:D10"/>
    <mergeCell ref="A13:D13"/>
    <mergeCell ref="A19:D19"/>
    <mergeCell ref="X3:X4"/>
    <mergeCell ref="Y3:Y4"/>
    <mergeCell ref="X8:X9"/>
    <mergeCell ref="Y8:Y9"/>
    <mergeCell ref="X11:X12"/>
    <mergeCell ref="Y11:Y12"/>
    <mergeCell ref="Y5:Y6"/>
    <mergeCell ref="X33:X34"/>
    <mergeCell ref="Y33:Y34"/>
    <mergeCell ref="X14:X16"/>
    <mergeCell ref="Y14:Y16"/>
    <mergeCell ref="X17:X18"/>
    <mergeCell ref="Y17:Y18"/>
    <mergeCell ref="X25:X26"/>
    <mergeCell ref="Y25:Y26"/>
  </mergeCells>
  <pageMargins left="0" right="0" top="0" bottom="0" header="0" footer="0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NEVTUD MA 2017 lev.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Zóka Katalin</dc:creator>
  <cp:lastModifiedBy>TRC</cp:lastModifiedBy>
  <cp:lastPrinted>2017-06-20T08:34:23Z</cp:lastPrinted>
  <dcterms:created xsi:type="dcterms:W3CDTF">2001-10-21T10:29:43Z</dcterms:created>
  <dcterms:modified xsi:type="dcterms:W3CDTF">2017-08-27T08:09:31Z</dcterms:modified>
</cp:coreProperties>
</file>