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4895" windowHeight="6225"/>
  </bookViews>
  <sheets>
    <sheet name="n_ovop" sheetId="1" r:id="rId1"/>
  </sheets>
  <calcPr calcId="145621"/>
</workbook>
</file>

<file path=xl/calcChain.xml><?xml version="1.0" encoding="utf-8"?>
<calcChain xmlns="http://schemas.openxmlformats.org/spreadsheetml/2006/main">
  <c r="Y80" i="1" l="1"/>
  <c r="X80" i="1"/>
  <c r="Y79" i="1"/>
  <c r="AB79" i="1"/>
  <c r="X79" i="1"/>
  <c r="AA79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AD76" i="1"/>
  <c r="Y76" i="1"/>
  <c r="AB76" i="1"/>
  <c r="X76" i="1"/>
  <c r="AA76" i="1"/>
  <c r="AD75" i="1"/>
  <c r="Y75" i="1"/>
  <c r="AB75" i="1"/>
  <c r="X75" i="1"/>
  <c r="AA75" i="1"/>
  <c r="AC75" i="1"/>
  <c r="AD74" i="1"/>
  <c r="Y74" i="1"/>
  <c r="AB74" i="1"/>
  <c r="X74" i="1"/>
  <c r="AA74" i="1"/>
  <c r="AC74" i="1"/>
  <c r="AD73" i="1"/>
  <c r="Y73" i="1"/>
  <c r="AB73" i="1"/>
  <c r="X73" i="1"/>
  <c r="AA73" i="1"/>
  <c r="AD72" i="1"/>
  <c r="Y72" i="1"/>
  <c r="AB72" i="1"/>
  <c r="X72" i="1"/>
  <c r="AA72" i="1"/>
  <c r="AD71" i="1"/>
  <c r="Y71" i="1"/>
  <c r="AB71" i="1"/>
  <c r="X71" i="1"/>
  <c r="AA71" i="1"/>
  <c r="AC71" i="1"/>
  <c r="AD70" i="1"/>
  <c r="Y70" i="1"/>
  <c r="AB70" i="1"/>
  <c r="X70" i="1"/>
  <c r="AA70" i="1"/>
  <c r="AC70" i="1"/>
  <c r="AD69" i="1"/>
  <c r="Y69" i="1"/>
  <c r="AB69" i="1"/>
  <c r="X69" i="1"/>
  <c r="AA69" i="1"/>
  <c r="AD68" i="1"/>
  <c r="Y68" i="1"/>
  <c r="Y78" i="1"/>
  <c r="X68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AD66" i="1"/>
  <c r="Y66" i="1"/>
  <c r="AB66" i="1"/>
  <c r="X66" i="1"/>
  <c r="AA66" i="1"/>
  <c r="AD65" i="1"/>
  <c r="Y65" i="1"/>
  <c r="AB65" i="1"/>
  <c r="X65" i="1"/>
  <c r="AA65" i="1"/>
  <c r="AD64" i="1"/>
  <c r="Y64" i="1"/>
  <c r="AB64" i="1"/>
  <c r="X64" i="1"/>
  <c r="AA64" i="1"/>
  <c r="AC64" i="1"/>
  <c r="AD63" i="1"/>
  <c r="Y63" i="1"/>
  <c r="AB63" i="1"/>
  <c r="X63" i="1"/>
  <c r="AA63" i="1"/>
  <c r="AC63" i="1"/>
  <c r="AD62" i="1"/>
  <c r="Y62" i="1"/>
  <c r="AB62" i="1"/>
  <c r="X62" i="1"/>
  <c r="AA62" i="1"/>
  <c r="AD61" i="1"/>
  <c r="Y61" i="1"/>
  <c r="AB61" i="1"/>
  <c r="X61" i="1"/>
  <c r="AA61" i="1"/>
  <c r="AD60" i="1"/>
  <c r="Y60" i="1"/>
  <c r="AB60" i="1"/>
  <c r="X60" i="1"/>
  <c r="AA60" i="1"/>
  <c r="AC60" i="1"/>
  <c r="AD59" i="1"/>
  <c r="Y59" i="1"/>
  <c r="AB59" i="1"/>
  <c r="X59" i="1"/>
  <c r="AA59" i="1"/>
  <c r="AC59" i="1"/>
  <c r="AD58" i="1"/>
  <c r="Y58" i="1"/>
  <c r="AB58" i="1"/>
  <c r="X58" i="1"/>
  <c r="AA58" i="1"/>
  <c r="AD57" i="1"/>
  <c r="Y57" i="1"/>
  <c r="AB57" i="1"/>
  <c r="X57" i="1"/>
  <c r="AA57" i="1"/>
  <c r="AD56" i="1"/>
  <c r="Y56" i="1"/>
  <c r="AB56" i="1"/>
  <c r="X56" i="1"/>
  <c r="AA56" i="1"/>
  <c r="AC56" i="1"/>
  <c r="AD55" i="1"/>
  <c r="Y55" i="1"/>
  <c r="AB55" i="1"/>
  <c r="X55" i="1"/>
  <c r="AA55" i="1"/>
  <c r="AC55" i="1"/>
  <c r="AD54" i="1"/>
  <c r="AD67" i="1"/>
  <c r="Y54" i="1"/>
  <c r="X54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D51" i="1"/>
  <c r="Y51" i="1"/>
  <c r="AB51" i="1"/>
  <c r="X51" i="1"/>
  <c r="AA51" i="1"/>
  <c r="AC51" i="1"/>
  <c r="AD50" i="1"/>
  <c r="AD52" i="1"/>
  <c r="Y50" i="1"/>
  <c r="Y52" i="1"/>
  <c r="X50" i="1"/>
  <c r="AD49" i="1"/>
  <c r="AC49" i="1"/>
  <c r="AB49" i="1"/>
  <c r="AA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AD46" i="1"/>
  <c r="AD47" i="1"/>
  <c r="Y46" i="1"/>
  <c r="Y47" i="1"/>
  <c r="X46" i="1"/>
  <c r="X4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AD44" i="1"/>
  <c r="Y44" i="1"/>
  <c r="AB44" i="1"/>
  <c r="X44" i="1"/>
  <c r="AA44" i="1"/>
  <c r="AC44" i="1"/>
  <c r="AD43" i="1"/>
  <c r="AD45" i="1"/>
  <c r="Y43" i="1"/>
  <c r="X43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AD41" i="1"/>
  <c r="Y41" i="1"/>
  <c r="AB41" i="1"/>
  <c r="X41" i="1"/>
  <c r="AA41" i="1"/>
  <c r="AC41" i="1"/>
  <c r="AD40" i="1"/>
  <c r="Y40" i="1"/>
  <c r="AB40" i="1"/>
  <c r="X40" i="1"/>
  <c r="AA40" i="1"/>
  <c r="AC40" i="1"/>
  <c r="AD39" i="1"/>
  <c r="Y39" i="1"/>
  <c r="AB39" i="1"/>
  <c r="X39" i="1"/>
  <c r="AA39" i="1"/>
  <c r="AD38" i="1"/>
  <c r="Y38" i="1"/>
  <c r="Y42" i="1"/>
  <c r="X38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AD36" i="1"/>
  <c r="Y36" i="1"/>
  <c r="AB36" i="1"/>
  <c r="X36" i="1"/>
  <c r="AA36" i="1"/>
  <c r="AD35" i="1"/>
  <c r="Y35" i="1"/>
  <c r="Y37" i="1"/>
  <c r="X35" i="1"/>
  <c r="X37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AD33" i="1"/>
  <c r="Y33" i="1"/>
  <c r="AB33" i="1"/>
  <c r="X33" i="1"/>
  <c r="AA33" i="1"/>
  <c r="AD32" i="1"/>
  <c r="Y32" i="1"/>
  <c r="Y34" i="1"/>
  <c r="X32" i="1"/>
  <c r="X34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AD30" i="1"/>
  <c r="Y30" i="1"/>
  <c r="AB30" i="1"/>
  <c r="X30" i="1"/>
  <c r="AA30" i="1"/>
  <c r="AD29" i="1"/>
  <c r="Y29" i="1"/>
  <c r="AB29" i="1"/>
  <c r="X29" i="1"/>
  <c r="AA29" i="1"/>
  <c r="AD28" i="1"/>
  <c r="Y28" i="1"/>
  <c r="X28" i="1"/>
  <c r="X31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D25" i="1"/>
  <c r="Y25" i="1"/>
  <c r="AB25" i="1"/>
  <c r="X25" i="1"/>
  <c r="AA25" i="1"/>
  <c r="AD24" i="1"/>
  <c r="Y24" i="1"/>
  <c r="X24" i="1"/>
  <c r="X26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AD22" i="1"/>
  <c r="Y22" i="1"/>
  <c r="AB22" i="1"/>
  <c r="X22" i="1"/>
  <c r="AA22" i="1"/>
  <c r="AD21" i="1"/>
  <c r="Y21" i="1"/>
  <c r="AB21" i="1"/>
  <c r="X21" i="1"/>
  <c r="AA21" i="1"/>
  <c r="AC21" i="1"/>
  <c r="AD20" i="1"/>
  <c r="Y20" i="1"/>
  <c r="AB20" i="1"/>
  <c r="X20" i="1"/>
  <c r="AA20" i="1"/>
  <c r="AC20" i="1"/>
  <c r="AD19" i="1"/>
  <c r="Y19" i="1"/>
  <c r="AB19" i="1"/>
  <c r="X19" i="1"/>
  <c r="AA19" i="1"/>
  <c r="AD18" i="1"/>
  <c r="Y18" i="1"/>
  <c r="AB18" i="1"/>
  <c r="X18" i="1"/>
  <c r="AA18" i="1"/>
  <c r="AD17" i="1"/>
  <c r="Y17" i="1"/>
  <c r="AB17" i="1"/>
  <c r="X17" i="1"/>
  <c r="AA17" i="1"/>
  <c r="AC17" i="1"/>
  <c r="AD16" i="1"/>
  <c r="Y16" i="1"/>
  <c r="X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D14" i="1"/>
  <c r="Y14" i="1"/>
  <c r="AB14" i="1"/>
  <c r="X14" i="1"/>
  <c r="AA14" i="1"/>
  <c r="AC14" i="1"/>
  <c r="AD13" i="1"/>
  <c r="Y13" i="1"/>
  <c r="AB13" i="1"/>
  <c r="X13" i="1"/>
  <c r="AA13" i="1"/>
  <c r="AC13" i="1"/>
  <c r="AD12" i="1"/>
  <c r="Y12" i="1"/>
  <c r="AB12" i="1"/>
  <c r="X12" i="1"/>
  <c r="AA12" i="1"/>
  <c r="AD11" i="1"/>
  <c r="Y11" i="1"/>
  <c r="AB11" i="1"/>
  <c r="X11" i="1"/>
  <c r="AA11" i="1"/>
  <c r="AD10" i="1"/>
  <c r="Y10" i="1"/>
  <c r="X10" i="1"/>
  <c r="X15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AD8" i="1"/>
  <c r="Y8" i="1"/>
  <c r="AB8" i="1"/>
  <c r="X8" i="1"/>
  <c r="AA8" i="1"/>
  <c r="AD7" i="1"/>
  <c r="Y7" i="1"/>
  <c r="AB7" i="1"/>
  <c r="X7" i="1"/>
  <c r="AA7" i="1"/>
  <c r="AC7" i="1"/>
  <c r="AD6" i="1"/>
  <c r="Y6" i="1"/>
  <c r="AB6" i="1"/>
  <c r="X6" i="1"/>
  <c r="AA6" i="1"/>
  <c r="AC6" i="1"/>
  <c r="AD5" i="1"/>
  <c r="Y5" i="1"/>
  <c r="AB5" i="1"/>
  <c r="X5" i="1"/>
  <c r="AA5" i="1"/>
  <c r="AD4" i="1"/>
  <c r="Y4" i="1"/>
  <c r="AB4" i="1"/>
  <c r="X4" i="1"/>
  <c r="AA4" i="1"/>
  <c r="AD3" i="1"/>
  <c r="Y3" i="1"/>
  <c r="X3" i="1"/>
  <c r="X9" i="1"/>
  <c r="L27" i="1"/>
  <c r="J53" i="1"/>
  <c r="R53" i="1"/>
  <c r="R81" i="1"/>
  <c r="Y9" i="1"/>
  <c r="Y15" i="1"/>
  <c r="I27" i="1"/>
  <c r="AD34" i="1"/>
  <c r="K53" i="1"/>
  <c r="K81" i="1"/>
  <c r="S53" i="1"/>
  <c r="W53" i="1"/>
  <c r="AD78" i="1"/>
  <c r="AD9" i="1"/>
  <c r="AC5" i="1"/>
  <c r="AD15" i="1"/>
  <c r="AC12" i="1"/>
  <c r="Y23" i="1"/>
  <c r="AC19" i="1"/>
  <c r="AD26" i="1"/>
  <c r="F27" i="1"/>
  <c r="J27" i="1"/>
  <c r="J81" i="1"/>
  <c r="N27" i="1"/>
  <c r="AD31" i="1"/>
  <c r="AC30" i="1"/>
  <c r="AC33" i="1"/>
  <c r="AC36" i="1"/>
  <c r="AC39" i="1"/>
  <c r="Y45" i="1"/>
  <c r="X52" i="1"/>
  <c r="X53" i="1"/>
  <c r="X81" i="1"/>
  <c r="H53" i="1"/>
  <c r="L53" i="1"/>
  <c r="P53" i="1"/>
  <c r="T53" i="1"/>
  <c r="X67" i="1"/>
  <c r="AC58" i="1"/>
  <c r="AC62" i="1"/>
  <c r="AC66" i="1"/>
  <c r="AC69" i="1"/>
  <c r="AC73" i="1"/>
  <c r="H27" i="1"/>
  <c r="F53" i="1"/>
  <c r="F81" i="1"/>
  <c r="N53" i="1"/>
  <c r="N81" i="1"/>
  <c r="V53" i="1"/>
  <c r="X23" i="1"/>
  <c r="X27" i="1"/>
  <c r="Y26" i="1"/>
  <c r="Y27" i="1"/>
  <c r="M27" i="1"/>
  <c r="Y31" i="1"/>
  <c r="AD37" i="1"/>
  <c r="AD42" i="1"/>
  <c r="X45" i="1"/>
  <c r="G53" i="1"/>
  <c r="O53" i="1"/>
  <c r="AC4" i="1"/>
  <c r="AC8" i="1"/>
  <c r="AC11" i="1"/>
  <c r="AD23" i="1"/>
  <c r="AC18" i="1"/>
  <c r="AC22" i="1"/>
  <c r="AC25" i="1"/>
  <c r="G27" i="1"/>
  <c r="K27" i="1"/>
  <c r="AC29" i="1"/>
  <c r="X42" i="1"/>
  <c r="I53" i="1"/>
  <c r="M53" i="1"/>
  <c r="Q53" i="1"/>
  <c r="U53" i="1"/>
  <c r="Y67" i="1"/>
  <c r="AC57" i="1"/>
  <c r="AC61" i="1"/>
  <c r="AC65" i="1"/>
  <c r="X78" i="1"/>
  <c r="AC72" i="1"/>
  <c r="AC76" i="1"/>
  <c r="AD27" i="1"/>
  <c r="AA3" i="1"/>
  <c r="AB3" i="1"/>
  <c r="AB9" i="1"/>
  <c r="AA10" i="1"/>
  <c r="AB10" i="1"/>
  <c r="AB15" i="1"/>
  <c r="AA16" i="1"/>
  <c r="AB16" i="1"/>
  <c r="AB23" i="1"/>
  <c r="AA24" i="1"/>
  <c r="AB24" i="1"/>
  <c r="AB26" i="1"/>
  <c r="AB27" i="1"/>
  <c r="O27" i="1"/>
  <c r="O81" i="1"/>
  <c r="P27" i="1"/>
  <c r="Q27" i="1"/>
  <c r="R27" i="1"/>
  <c r="S27" i="1"/>
  <c r="S81" i="1"/>
  <c r="T27" i="1"/>
  <c r="U27" i="1"/>
  <c r="V27" i="1"/>
  <c r="V81" i="1"/>
  <c r="W27" i="1"/>
  <c r="W81" i="1"/>
  <c r="Y53" i="1"/>
  <c r="AD53" i="1"/>
  <c r="AD81" i="1"/>
  <c r="AA28" i="1"/>
  <c r="AB28" i="1"/>
  <c r="AB31" i="1"/>
  <c r="AA32" i="1"/>
  <c r="AB32" i="1"/>
  <c r="AB34" i="1"/>
  <c r="AA35" i="1"/>
  <c r="AB35" i="1"/>
  <c r="AB37" i="1"/>
  <c r="AA38" i="1"/>
  <c r="AB38" i="1"/>
  <c r="AB42" i="1"/>
  <c r="AA43" i="1"/>
  <c r="AB43" i="1"/>
  <c r="AB45" i="1"/>
  <c r="AA46" i="1"/>
  <c r="AB46" i="1"/>
  <c r="AB47" i="1"/>
  <c r="AA50" i="1"/>
  <c r="AB50" i="1"/>
  <c r="AB52" i="1"/>
  <c r="AA54" i="1"/>
  <c r="AB54" i="1"/>
  <c r="AB67" i="1"/>
  <c r="G81" i="1"/>
  <c r="H81" i="1"/>
  <c r="I81" i="1"/>
  <c r="L81" i="1"/>
  <c r="M81" i="1"/>
  <c r="P81" i="1"/>
  <c r="Q81" i="1"/>
  <c r="T81" i="1"/>
  <c r="U81" i="1"/>
  <c r="AC79" i="1"/>
  <c r="AA68" i="1"/>
  <c r="AB68" i="1"/>
  <c r="AB78" i="1"/>
  <c r="Y81" i="1"/>
  <c r="AB53" i="1"/>
  <c r="AB81" i="1"/>
  <c r="AA78" i="1"/>
  <c r="AC68" i="1"/>
  <c r="AC78" i="1"/>
  <c r="AC54" i="1"/>
  <c r="AC67" i="1"/>
  <c r="AA52" i="1"/>
  <c r="AC50" i="1"/>
  <c r="AC52" i="1"/>
  <c r="AA47" i="1"/>
  <c r="AC46" i="1"/>
  <c r="AC47" i="1"/>
  <c r="AA45" i="1"/>
  <c r="AC43" i="1"/>
  <c r="AC45" i="1"/>
  <c r="AA42" i="1"/>
  <c r="AC38" i="1"/>
  <c r="AC42" i="1"/>
  <c r="AA37" i="1"/>
  <c r="AC35" i="1"/>
  <c r="AC37" i="1"/>
  <c r="AA34" i="1"/>
  <c r="AC32" i="1"/>
  <c r="AC34" i="1"/>
  <c r="AA31" i="1"/>
  <c r="AC28" i="1"/>
  <c r="AC31" i="1"/>
  <c r="AA26" i="1"/>
  <c r="AC24" i="1"/>
  <c r="AC26" i="1"/>
  <c r="AA23" i="1"/>
  <c r="AC16" i="1"/>
  <c r="AC23" i="1"/>
  <c r="AA15" i="1"/>
  <c r="AC10" i="1"/>
  <c r="AC15" i="1"/>
  <c r="AA9" i="1"/>
  <c r="AC3" i="1"/>
  <c r="AC9" i="1"/>
  <c r="AC27" i="1"/>
  <c r="AA27" i="1"/>
  <c r="AC53" i="1"/>
  <c r="AA53" i="1"/>
  <c r="AA81" i="1"/>
  <c r="AC81" i="1"/>
</calcChain>
</file>

<file path=xl/sharedStrings.xml><?xml version="1.0" encoding="utf-8"?>
<sst xmlns="http://schemas.openxmlformats.org/spreadsheetml/2006/main" count="458" uniqueCount="209">
  <si>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</si>
  <si>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</si>
  <si>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</si>
  <si>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</si>
  <si>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</si>
  <si>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</si>
  <si>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</si>
  <si>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</si>
  <si>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</si>
  <si>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</si>
  <si>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</si>
  <si>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</si>
  <si>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</si>
  <si>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</si>
  <si>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</si>
  <si>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</si>
  <si>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</si>
  <si>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</si>
  <si>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</si>
  <si>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</si>
  <si>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</si>
  <si>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</si>
  <si>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</si>
  <si>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</si>
  <si>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</si>
  <si>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</si>
  <si>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</si>
  <si>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</si>
  <si>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</si>
  <si>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</si>
  <si>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</si>
  <si>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Megjegyzés</t>
  </si>
  <si>
    <t>Előfeltétel (kód)</t>
  </si>
  <si>
    <t>Előfeltételek (tantárgynév)</t>
  </si>
  <si>
    <t>Tantárgy-leírások</t>
  </si>
  <si>
    <t>OVO</t>
  </si>
  <si>
    <t>I.</t>
  </si>
  <si>
    <t>HFALTANB001</t>
  </si>
  <si>
    <t xml:space="preserve">Filozófiatörténet </t>
  </si>
  <si>
    <t>v</t>
  </si>
  <si>
    <t>III.</t>
  </si>
  <si>
    <t>BNOVOP1001</t>
  </si>
  <si>
    <t>Jogi és gazdasági alapismeretek</t>
  </si>
  <si>
    <t>gyj</t>
  </si>
  <si>
    <t>II.</t>
  </si>
  <si>
    <t>HFALTANB092</t>
  </si>
  <si>
    <t>Bevezetés a kereszténységbe</t>
  </si>
  <si>
    <t>BNALTS1002</t>
  </si>
  <si>
    <t>Bevezetés az etikába</t>
  </si>
  <si>
    <t>BNOVOP2001</t>
  </si>
  <si>
    <t>Nevelés- és művelődéstörténet 2.</t>
  </si>
  <si>
    <t>BNOVOP2002</t>
  </si>
  <si>
    <t>Kisebbségtudományi alapismeretek és romológia</t>
  </si>
  <si>
    <t>Társadalomtudomány – összesen</t>
  </si>
  <si>
    <t>–</t>
  </si>
  <si>
    <t>RTALTANB152</t>
  </si>
  <si>
    <t>Általános és fejlődéslélektan 1.</t>
  </si>
  <si>
    <t>RTALTANB007</t>
  </si>
  <si>
    <t>Általános és fejlődéslélektan 2.</t>
  </si>
  <si>
    <t>RTALTANB014</t>
  </si>
  <si>
    <t>Pedagógiai szociálpszichológia</t>
  </si>
  <si>
    <t>RTALTANB015</t>
  </si>
  <si>
    <t>A személyiségfejlődés zavarai</t>
  </si>
  <si>
    <t>RTTANANB029</t>
  </si>
  <si>
    <t>Szakmaikészség-fejlesztés</t>
  </si>
  <si>
    <t>Pszichológia – összesen</t>
  </si>
  <si>
    <t>RTALTANB152, RTALTANB007, RTALTANB014, RTALTANB015</t>
  </si>
  <si>
    <t>Általános és fejlődéslélektan 1., Általános és fejlődéslélektan 2., Pedagógiai szociálpszichológia, A személyiségfejlődés zavarai</t>
  </si>
  <si>
    <t>NMALTANB431</t>
  </si>
  <si>
    <t>Komplex pedagógia 1. Értékorientált pedagógia</t>
  </si>
  <si>
    <t>NMOVOANB432</t>
  </si>
  <si>
    <t>Komplex pedagógia 2. Bevezetés az óvodapedagógiába</t>
  </si>
  <si>
    <t>BNOVOP2032</t>
  </si>
  <si>
    <t>Komplex pedagógia 3. A keresztény nevelés alapjai; Kompetenciaalapú pedagógia</t>
  </si>
  <si>
    <t>NMOVOANB022</t>
  </si>
  <si>
    <t>Neveléselmélet, didaktika</t>
  </si>
  <si>
    <t>BNOVOP1002</t>
  </si>
  <si>
    <t>Nevelés- és művelődéstörténet 1.</t>
  </si>
  <si>
    <t>BNOVOP1003</t>
  </si>
  <si>
    <t>Pedagógiai kutatásmódszertan</t>
  </si>
  <si>
    <t>BNOVOP1004</t>
  </si>
  <si>
    <t>Család- és inkluzív pedagógia</t>
  </si>
  <si>
    <t>Pedagógia – összesen</t>
  </si>
  <si>
    <t>BNOVOP1005</t>
  </si>
  <si>
    <t>Informatika 1.</t>
  </si>
  <si>
    <t>BNOVOP2003</t>
  </si>
  <si>
    <t>Informatika 2.</t>
  </si>
  <si>
    <t>Informatika – összesen</t>
  </si>
  <si>
    <t>I. 1. Kötelező modulok / alapozó ismeretek – összesen</t>
  </si>
  <si>
    <t>BNOVOP1007</t>
  </si>
  <si>
    <t>Irodalmi és anyanyelvi nevelés módszertana 1.</t>
  </si>
  <si>
    <t>BNOVOP2005</t>
  </si>
  <si>
    <t>Irodalmi és anyanyelvi nevelés módszertana 2.</t>
  </si>
  <si>
    <t>BNOVOP1008</t>
  </si>
  <si>
    <t>Nyelv- és beszédművelés</t>
  </si>
  <si>
    <t>Irodalmi és anyanyelvi nevelés – összesen</t>
  </si>
  <si>
    <t>BNOVOP1009</t>
  </si>
  <si>
    <t>Matematikai nevelés és módszertana 1.</t>
  </si>
  <si>
    <t>BNOVOP2006</t>
  </si>
  <si>
    <t>Matematikai nevelés és módszertana 2.</t>
  </si>
  <si>
    <t>Matematikai nevelés és módszertana – összesen</t>
  </si>
  <si>
    <t>BNOVOP2007</t>
  </si>
  <si>
    <t xml:space="preserve">Környezeti nevelés és módszertana </t>
  </si>
  <si>
    <t>BNOVOP1010</t>
  </si>
  <si>
    <t>Egészségtan</t>
  </si>
  <si>
    <t>Környezeti nevelés és módszertana – összesen</t>
  </si>
  <si>
    <t xml:space="preserve">Ének-zene és módszertana 1. </t>
  </si>
  <si>
    <t>BNOVOP2008</t>
  </si>
  <si>
    <t xml:space="preserve">Ének-zene és módszertana 2. </t>
  </si>
  <si>
    <t>BNOVOP1038</t>
  </si>
  <si>
    <t>Énekkar 1.</t>
  </si>
  <si>
    <t>a</t>
  </si>
  <si>
    <t>BNOVOP2030</t>
  </si>
  <si>
    <t>Énekkar 2.</t>
  </si>
  <si>
    <t>Ének-zene és módszertana – összesen</t>
  </si>
  <si>
    <t>BNOVOP1012</t>
  </si>
  <si>
    <t xml:space="preserve">Vizuális nevelés és módszertana 1. </t>
  </si>
  <si>
    <t>BNOVOP2009</t>
  </si>
  <si>
    <t>Vizuális nevelés és módszertana 2.</t>
  </si>
  <si>
    <t>Vizuális nevelés és módszertana 1.</t>
  </si>
  <si>
    <t>Vizuális nevelés és módszertana – összesen</t>
  </si>
  <si>
    <t>BNOVOP1013</t>
  </si>
  <si>
    <t xml:space="preserve">Bábjáték és módszertana </t>
  </si>
  <si>
    <t>Bábjáték és módszertana – összesen</t>
  </si>
  <si>
    <t>BNOVOP1014</t>
  </si>
  <si>
    <r>
      <rPr>
        <sz val="9"/>
        <rFont val="Arial CE"/>
        <charset val="238"/>
      </rPr>
      <t>A játék a nevelésben</t>
    </r>
    <r>
      <rPr>
        <strike/>
        <sz val="9"/>
        <rFont val="Arial CE"/>
        <charset val="238"/>
      </rPr>
      <t xml:space="preserve"> </t>
    </r>
  </si>
  <si>
    <t>A játék elmélete és pedagógiája – összesen</t>
  </si>
  <si>
    <t>BNOVOP2010</t>
  </si>
  <si>
    <t xml:space="preserve">Testnevelés és módszertana 1. </t>
  </si>
  <si>
    <t>BNOVOP1015</t>
  </si>
  <si>
    <t xml:space="preserve">Testnevelés és módszertana 2. </t>
  </si>
  <si>
    <t>Testnevelés és módszertana 1.</t>
  </si>
  <si>
    <t>Testnevelés és módszertana – összesen</t>
  </si>
  <si>
    <t>I. 2. Szakmai törzsanyag – összesen</t>
  </si>
  <si>
    <t>BNOVOP1035</t>
  </si>
  <si>
    <t>Óvodai gyakorlat 1. megfigyelés, hospitálás, gondozás</t>
  </si>
  <si>
    <t>5 nap</t>
  </si>
  <si>
    <t>BNOVOP2026</t>
  </si>
  <si>
    <t>Óvodai gyakorlat 2. játék</t>
  </si>
  <si>
    <t>BNOVOP1035, BNOVOP1014, NMOVOANB432</t>
  </si>
  <si>
    <t>Óvodai gyakorlat 1., A játék a nevelésben, Komplex pedagógia 2.</t>
  </si>
  <si>
    <t>BNOVOP1041</t>
  </si>
  <si>
    <t>Óvodai gyakorlat 3. játék, rajzolás, mintázás, kézimunka, mese, vers</t>
  </si>
  <si>
    <t>BNOVOP2026, BNOVOP2005, BNOVOP1012, BNOVOP1039</t>
  </si>
  <si>
    <t>Óvodai gyakorlat 2., Irodalmi és anyanyelvi nevelés módszertana 2., Vizuális nevelés és módszertana 1., Óvodai bemutató 1.</t>
  </si>
  <si>
    <t>BNOVOP2033</t>
  </si>
  <si>
    <t>Óvodai gyakorlat 4. játék, ének-zene, külső világ</t>
  </si>
  <si>
    <t>BNOVOP1041, BNOVOP2007, BNOVOP2008, BNOVOP2031</t>
  </si>
  <si>
    <t>Óvodai gyakorlat 3., Környezeti nevelés és módszertana, Ének-zene és módszertana 2., Óvodai bemutató 2.</t>
  </si>
  <si>
    <t>BNOVOP1042</t>
  </si>
  <si>
    <t>Óvodai gyakorlat 5. játék, mozgás, matematika</t>
  </si>
  <si>
    <t>BNOVOP2033, BNOVOP1015, BNOVOP2006, BNOVOP1040</t>
  </si>
  <si>
    <t>Óvodai gyakorlat 4., Testnevelés és módszertana 2., Matematikai nevelés és módszertana 2., Óvodai bemutató 3.</t>
  </si>
  <si>
    <t>BNOVOP2027</t>
  </si>
  <si>
    <t>Zárótevékenység</t>
  </si>
  <si>
    <t>BNOVOP1042, BNOVOP1040, BNOVOP1037</t>
  </si>
  <si>
    <t>Óvodai gyakorlat 5., Óvodai bemutató 3., Összefüggő külső szakmai gyakorlat 4.</t>
  </si>
  <si>
    <t>BNOVOP1039</t>
  </si>
  <si>
    <t>Óvodai bemutató 1. vers-mese, ének-zene</t>
  </si>
  <si>
    <t>2 nap (2x5=10 óra/félév)</t>
  </si>
  <si>
    <t>BNOVOP2031</t>
  </si>
  <si>
    <t>Óvodai bemutató 2. rajz-mintázás,  külső világ</t>
  </si>
  <si>
    <t>BNOVOP1040</t>
  </si>
  <si>
    <t>Óvodai bemutató 3. matematikai jellegű tapasztalatszerzés, mozgás</t>
  </si>
  <si>
    <t>BNOVOP2028</t>
  </si>
  <si>
    <t>Összefüggő külső szakmai gyakorlat 1. bölcsődei - óvodai hospitálás</t>
  </si>
  <si>
    <t>10 nap (3 nap bölcsőde)</t>
  </si>
  <si>
    <t>BNOVOP1014, NMOVOANB432</t>
  </si>
  <si>
    <t>A játék elmélete és pedagógiája 1., Komplex pedagógia 2.</t>
  </si>
  <si>
    <t>BNOVOP1036</t>
  </si>
  <si>
    <t>Összefüggő külső szakmai gyakorlat 2. általános iskolai - óvodai hospitálás</t>
  </si>
  <si>
    <t>10 nap (3 nap ált. iskola)</t>
  </si>
  <si>
    <t>BNOVOP2028, BNOVOP1014, NMOVOANB432</t>
  </si>
  <si>
    <t>Összefüggő külső szakmai gyakorlat 1., A játék elmélete és pedagógiája 2., Komplex pedagógia 2.</t>
  </si>
  <si>
    <t>BNOVOP2029</t>
  </si>
  <si>
    <t>Összefüggő külső szakmai gyakorlat 3.</t>
  </si>
  <si>
    <t>10 nap</t>
  </si>
  <si>
    <t>BNOVOP1037</t>
  </si>
  <si>
    <t>Összefüggő külső szakmai gyakorlat 4.</t>
  </si>
  <si>
    <t>I. 3. Szakmai gyakorlat – összesen</t>
  </si>
  <si>
    <t>BNOVOP1029</t>
  </si>
  <si>
    <t>Nemzetiségi nyelv 1. (nyelvtan, nyelvtani gyakorlatok)</t>
  </si>
  <si>
    <t>BNOVOP2022</t>
  </si>
  <si>
    <t>Nemzetiségi nyelv 2.</t>
  </si>
  <si>
    <t>BNOVOP1030</t>
  </si>
  <si>
    <t>Nemzetiségi nyelv 3.</t>
  </si>
  <si>
    <t>BNOVOP2023</t>
  </si>
  <si>
    <t>Nemzetiségi nyelv 4.</t>
  </si>
  <si>
    <t>BNOVOP1031</t>
  </si>
  <si>
    <t>Cigány-roma nemzetiségi nyelv és tanulásmódszertana</t>
  </si>
  <si>
    <t>BNOVOP2024</t>
  </si>
  <si>
    <t>Cigány irodalom</t>
  </si>
  <si>
    <t>BNOVOP1032</t>
  </si>
  <si>
    <t>Bevezetés a romológiába</t>
  </si>
  <si>
    <t>BNOVOP2025</t>
  </si>
  <si>
    <t>Cigány–roma népismeret, néprajz 1.</t>
  </si>
  <si>
    <t>BNOVOP1033</t>
  </si>
  <si>
    <t>Cigány–roma népismeret, néprajz 2.</t>
  </si>
  <si>
    <t>BNOVOP1034</t>
  </si>
  <si>
    <t>Komplex cigány–roma nemzetiségi szigorlat</t>
  </si>
  <si>
    <t>s</t>
  </si>
  <si>
    <t>Óvodapedagógus cigány–roma nemzetiségi szakirány – összesen</t>
  </si>
  <si>
    <r>
      <t>Szabadon választható tárgyak</t>
    </r>
    <r>
      <rPr>
        <sz val="9"/>
        <rFont val="Arial CE"/>
        <charset val="238"/>
      </rPr>
      <t xml:space="preserve"> – összesen</t>
    </r>
  </si>
  <si>
    <t>Min. 9 kredit SZV tárgy kell!</t>
  </si>
  <si>
    <t>NMOVOANB500</t>
  </si>
  <si>
    <t>Szakdolgozat</t>
  </si>
  <si>
    <t>Óvodapedagógus szak szakiránnyal– összesen</t>
  </si>
  <si>
    <r>
      <t>Óvodapedagógus alapképzési BA szak</t>
    </r>
    <r>
      <rPr>
        <b/>
        <sz val="24"/>
        <color indexed="10"/>
        <rFont val="Arial"/>
        <family val="2"/>
        <charset val="238"/>
      </rPr>
      <t xml:space="preserve">
</t>
    </r>
    <r>
      <rPr>
        <b/>
        <sz val="24"/>
        <color indexed="17"/>
        <rFont val="Arial"/>
        <family val="2"/>
        <charset val="238"/>
      </rPr>
      <t>nappali tagozat, cigány-roma nemzetiségi szakirány</t>
    </r>
    <r>
      <rPr>
        <sz val="24"/>
        <rFont val="Arial"/>
        <family val="2"/>
        <charset val="238"/>
      </rPr>
      <t xml:space="preserve">
</t>
    </r>
    <r>
      <rPr>
        <sz val="10"/>
        <color indexed="23"/>
        <rFont val="Arial"/>
        <family val="2"/>
        <charset val="238"/>
      </rPr>
      <t xml:space="preserve">módosítások a szenátus által elfogadva: 2014. 
</t>
    </r>
    <r>
      <rPr>
        <sz val="13"/>
        <color indexed="23"/>
        <rFont val="Arial"/>
        <family val="2"/>
        <charset val="238"/>
      </rPr>
      <t>érvényes: 2014. szeptember 1-jétől</t>
    </r>
  </si>
  <si>
    <t>BNOVOP1011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</si>
</sst>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24"/>
      <color indexed="17"/>
      <name val="Arial"/>
      <family val="2"/>
      <charset val="238"/>
    </font>
    <font>
      <sz val="24"/>
      <name val="Arial"/>
      <family val="2"/>
      <charset val="238"/>
    </font>
    <font>
      <sz val="10"/>
      <color indexed="23"/>
      <name val="Arial"/>
      <family val="2"/>
      <charset val="238"/>
    </font>
    <font>
      <sz val="13"/>
      <color indexed="23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trike/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7" fillId="2" borderId="1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textRotation="90" shrinkToFit="1"/>
    </xf>
    <xf numFmtId="0" fontId="7" fillId="2" borderId="3" xfId="0" applyNumberFormat="1" applyFont="1" applyFill="1" applyBorder="1" applyAlignment="1">
      <alignment horizontal="center" vertical="center" textRotation="90" shrinkToFit="1"/>
    </xf>
    <xf numFmtId="0" fontId="7" fillId="2" borderId="4" xfId="0" applyNumberFormat="1" applyFont="1" applyFill="1" applyBorder="1" applyAlignment="1">
      <alignment horizontal="center" vertical="center" textRotation="90" shrinkToFit="1"/>
    </xf>
    <xf numFmtId="0" fontId="7" fillId="2" borderId="1" xfId="0" applyNumberFormat="1" applyFont="1" applyFill="1" applyBorder="1" applyAlignment="1">
      <alignment horizontal="center" vertical="center" textRotation="90" shrinkToFit="1"/>
    </xf>
    <xf numFmtId="0" fontId="7" fillId="2" borderId="1" xfId="0" applyFont="1" applyFill="1" applyBorder="1" applyAlignment="1">
      <alignment horizontal="center" vertical="center" textRotation="90" shrinkToFi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7" fillId="0" borderId="5" xfId="0" applyNumberFormat="1" applyFont="1" applyFill="1" applyBorder="1" applyAlignment="1">
      <alignment horizontal="center" shrinkToFit="1"/>
    </xf>
    <xf numFmtId="0" fontId="7" fillId="0" borderId="6" xfId="0" applyNumberFormat="1" applyFont="1" applyFill="1" applyBorder="1" applyAlignment="1">
      <alignment horizontal="center" shrinkToFit="1"/>
    </xf>
    <xf numFmtId="0" fontId="7" fillId="0" borderId="7" xfId="0" applyNumberFormat="1" applyFont="1" applyFill="1" applyBorder="1" applyAlignment="1">
      <alignment horizontal="center" shrinkToFit="1"/>
    </xf>
    <xf numFmtId="0" fontId="7" fillId="0" borderId="6" xfId="0" applyFont="1" applyFill="1" applyBorder="1" applyAlignment="1"/>
    <xf numFmtId="0" fontId="7" fillId="0" borderId="5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/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center" shrinkToFit="1"/>
    </xf>
    <xf numFmtId="0" fontId="7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Fill="1" applyBorder="1" applyAlignment="1">
      <alignment horizontal="center" shrinkToFit="1"/>
    </xf>
    <xf numFmtId="0" fontId="7" fillId="0" borderId="0" xfId="0" applyFont="1" applyFill="1" applyBorder="1" applyAlignment="1"/>
    <xf numFmtId="0" fontId="7" fillId="0" borderId="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/>
    <xf numFmtId="0" fontId="8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0" fontId="8" fillId="0" borderId="9" xfId="0" applyNumberFormat="1" applyFont="1" applyFill="1" applyBorder="1" applyAlignment="1">
      <alignment horizontal="center" shrinkToFit="1"/>
    </xf>
    <xf numFmtId="0" fontId="8" fillId="0" borderId="0" xfId="0" applyNumberFormat="1" applyFont="1" applyFill="1" applyBorder="1" applyAlignment="1">
      <alignment horizontal="center" shrinkToFit="1"/>
    </xf>
    <xf numFmtId="0" fontId="8" fillId="0" borderId="10" xfId="0" applyNumberFormat="1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center" shrinkToFit="1"/>
    </xf>
    <xf numFmtId="0" fontId="7" fillId="0" borderId="13" xfId="0" applyNumberFormat="1" applyFont="1" applyFill="1" applyBorder="1" applyAlignment="1">
      <alignment horizontal="center" shrinkToFit="1"/>
    </xf>
    <xf numFmtId="0" fontId="7" fillId="0" borderId="14" xfId="0" applyNumberFormat="1" applyFont="1" applyFill="1" applyBorder="1" applyAlignment="1">
      <alignment horizontal="center" shrinkToFit="1"/>
    </xf>
    <xf numFmtId="0" fontId="7" fillId="0" borderId="13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center" shrinkToFit="1"/>
    </xf>
    <xf numFmtId="0" fontId="7" fillId="0" borderId="3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center" shrinkToFit="1"/>
    </xf>
    <xf numFmtId="0" fontId="7" fillId="0" borderId="3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9" fillId="0" borderId="12" xfId="0" applyNumberFormat="1" applyFont="1" applyFill="1" applyBorder="1" applyAlignment="1">
      <alignment horizontal="center" shrinkToFit="1"/>
    </xf>
    <xf numFmtId="0" fontId="9" fillId="0" borderId="13" xfId="0" applyNumberFormat="1" applyFont="1" applyFill="1" applyBorder="1" applyAlignment="1">
      <alignment horizontal="center" shrinkToFit="1"/>
    </xf>
    <xf numFmtId="0" fontId="9" fillId="0" borderId="14" xfId="0" applyNumberFormat="1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left"/>
    </xf>
    <xf numFmtId="0" fontId="9" fillId="0" borderId="9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shrinkToFit="1"/>
    </xf>
    <xf numFmtId="0" fontId="9" fillId="0" borderId="10" xfId="0" applyNumberFormat="1" applyFont="1" applyFill="1" applyBorder="1" applyAlignment="1">
      <alignment horizontal="center" shrinkToFit="1"/>
    </xf>
    <xf numFmtId="0" fontId="7" fillId="0" borderId="8" xfId="0" applyNumberFormat="1" applyFont="1" applyFill="1" applyBorder="1" applyAlignment="1">
      <alignment horizontal="center" shrinkToFit="1"/>
    </xf>
    <xf numFmtId="0" fontId="0" fillId="0" borderId="11" xfId="0" applyBorder="1"/>
    <xf numFmtId="0" fontId="7" fillId="0" borderId="11" xfId="0" applyNumberFormat="1" applyFont="1" applyFill="1" applyBorder="1" applyAlignment="1">
      <alignment horizontal="center" shrinkToFit="1"/>
    </xf>
    <xf numFmtId="0" fontId="0" fillId="0" borderId="9" xfId="0" applyBorder="1"/>
    <xf numFmtId="0" fontId="7" fillId="0" borderId="0" xfId="0" applyFont="1" applyFill="1" applyBorder="1" applyAlignment="1">
      <alignment horizontal="left" wrapText="1"/>
    </xf>
    <xf numFmtId="0" fontId="0" fillId="0" borderId="9" xfId="0" applyFont="1" applyFill="1" applyBorder="1"/>
    <xf numFmtId="0" fontId="0" fillId="0" borderId="0" xfId="0" applyFont="1" applyFill="1" applyBorder="1"/>
    <xf numFmtId="0" fontId="0" fillId="0" borderId="10" xfId="0" applyFont="1" applyFill="1" applyBorder="1"/>
    <xf numFmtId="0" fontId="0" fillId="0" borderId="0" xfId="0" applyFont="1" applyFill="1"/>
    <xf numFmtId="0" fontId="7" fillId="0" borderId="10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shrinkToFit="1"/>
    </xf>
    <xf numFmtId="0" fontId="7" fillId="0" borderId="15" xfId="0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12" xfId="0" applyBorder="1"/>
    <xf numFmtId="0" fontId="0" fillId="0" borderId="15" xfId="0" applyBorder="1"/>
    <xf numFmtId="0" fontId="0" fillId="0" borderId="0" xfId="0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"/>
  <sheetViews>
    <sheetView tabSelected="1" zoomScale="85" zoomScaleNormal="85" workbookViewId="0">
      <selection sqref="A1:AH1"/>
    </sheetView>
  </sheetViews>
  <sheetFormatPr defaultColWidth="9.140625" defaultRowHeight="15" x14ac:dyDescent="0.25"/>
  <cols>
    <col min="1" max="1" width="3.85546875" customWidth="1"/>
    <col min="2" max="2" width="2.85546875" customWidth="1"/>
    <col min="3" max="3" width="2.5703125" customWidth="1"/>
    <col min="4" max="4" width="13.28515625" customWidth="1"/>
    <col min="5" max="5" width="51.28515625" customWidth="1"/>
    <col min="6" max="6" width="2.42578125" customWidth="1"/>
    <col min="7" max="7" width="2.7109375" customWidth="1"/>
    <col min="8" max="9" width="2.42578125" customWidth="1"/>
    <col min="10" max="10" width="2.7109375" customWidth="1"/>
    <col min="11" max="12" width="2.42578125" customWidth="1"/>
    <col min="13" max="13" width="2.7109375" customWidth="1"/>
    <col min="14" max="15" width="2.42578125" customWidth="1"/>
    <col min="16" max="16" width="2.7109375" customWidth="1"/>
    <col min="17" max="18" width="2.42578125" customWidth="1"/>
    <col min="19" max="19" width="2.7109375" customWidth="1"/>
    <col min="20" max="21" width="2.42578125" customWidth="1"/>
    <col min="22" max="22" width="2.7109375" customWidth="1"/>
    <col min="23" max="26" width="2.42578125" customWidth="1"/>
    <col min="27" max="29" width="4.5703125" customWidth="1"/>
    <col min="30" max="30" width="4.85546875" customWidth="1"/>
    <col min="31" max="31" width="3.140625" customWidth="1"/>
    <col min="32" max="32" width="20.85546875" customWidth="1"/>
    <col min="33" max="33" width="47.42578125" customWidth="1"/>
    <col min="34" max="34" width="115.42578125" bestFit="1" customWidth="1"/>
    <col min="35" max="36" width="9.140625" customWidth="1"/>
  </cols>
  <sheetData>
    <row r="1" spans="1:35" ht="144.75" customHeight="1" x14ac:dyDescent="0.6">
      <c r="A1" s="90" t="s">
        <v>207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5" ht="59.25" x14ac:dyDescent="0.2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4" t="s">
        <v>8</v>
      </c>
      <c r="J2" s="5" t="s">
        <v>9</v>
      </c>
      <c r="K2" s="6" t="s">
        <v>10</v>
      </c>
      <c r="L2" s="4" t="s">
        <v>11</v>
      </c>
      <c r="M2" s="5" t="s">
        <v>12</v>
      </c>
      <c r="N2" s="6" t="s">
        <v>13</v>
      </c>
      <c r="O2" s="4" t="s">
        <v>14</v>
      </c>
      <c r="P2" s="5" t="s">
        <v>15</v>
      </c>
      <c r="Q2" s="6" t="s">
        <v>16</v>
      </c>
      <c r="R2" s="4" t="s">
        <v>17</v>
      </c>
      <c r="S2" s="5" t="s">
        <v>18</v>
      </c>
      <c r="T2" s="6" t="s">
        <v>19</v>
      </c>
      <c r="U2" s="4" t="s">
        <v>20</v>
      </c>
      <c r="V2" s="5" t="s">
        <v>21</v>
      </c>
      <c r="W2" s="6" t="s">
        <v>22</v>
      </c>
      <c r="X2" s="7" t="s">
        <v>23</v>
      </c>
      <c r="Y2" s="7" t="s">
        <v>24</v>
      </c>
      <c r="Z2" s="7" t="s">
        <v>25</v>
      </c>
      <c r="AA2" s="4" t="s">
        <v>26</v>
      </c>
      <c r="AB2" s="5" t="s">
        <v>27</v>
      </c>
      <c r="AC2" s="6" t="s">
        <v>28</v>
      </c>
      <c r="AD2" s="7" t="s">
        <v>29</v>
      </c>
      <c r="AE2" s="8" t="s">
        <v>30</v>
      </c>
      <c r="AF2" s="9" t="s">
        <v>31</v>
      </c>
      <c r="AG2" s="9" t="s">
        <v>32</v>
      </c>
      <c r="AH2" s="3" t="s">
        <v>33</v>
      </c>
      <c r="AI2" s="10" t="s">
        <v>34</v>
      </c>
    </row>
    <row r="3" spans="1:35" x14ac:dyDescent="0.25">
      <c r="A3" s="11" t="s">
        <v>35</v>
      </c>
      <c r="B3" s="12" t="s">
        <v>36</v>
      </c>
      <c r="C3" s="12">
        <v>1</v>
      </c>
      <c r="D3" s="13" t="s">
        <v>37</v>
      </c>
      <c r="E3" s="14" t="s">
        <v>38</v>
      </c>
      <c r="F3" s="15">
        <v>2</v>
      </c>
      <c r="G3" s="16">
        <v>0</v>
      </c>
      <c r="H3" s="17">
        <v>2</v>
      </c>
      <c r="I3" s="15"/>
      <c r="J3" s="16"/>
      <c r="K3" s="17"/>
      <c r="L3" s="15"/>
      <c r="M3" s="16"/>
      <c r="N3" s="17"/>
      <c r="O3" s="15"/>
      <c r="P3" s="16"/>
      <c r="Q3" s="17"/>
      <c r="R3" s="15"/>
      <c r="S3" s="16"/>
      <c r="T3" s="17"/>
      <c r="U3" s="15"/>
      <c r="V3" s="16"/>
      <c r="W3" s="17"/>
      <c r="X3" s="15">
        <f t="shared" ref="X3:Y8" si="0">U3+R3+O3+L3+I3+F3</f>
        <v>2</v>
      </c>
      <c r="Y3" s="16">
        <f t="shared" si="0"/>
        <v>0</v>
      </c>
      <c r="Z3" s="17">
        <v>15</v>
      </c>
      <c r="AA3" s="15">
        <f>X3*Z3</f>
        <v>30</v>
      </c>
      <c r="AB3" s="16">
        <f>Y3*Z3</f>
        <v>0</v>
      </c>
      <c r="AC3" s="17">
        <f>SUM(AA3:AB3)</f>
        <v>30</v>
      </c>
      <c r="AD3" s="15">
        <f>H3+K3+N3+Q3+T3+W3</f>
        <v>2</v>
      </c>
      <c r="AE3" s="17" t="s">
        <v>39</v>
      </c>
      <c r="AF3" s="18"/>
      <c r="AG3" s="19"/>
      <c r="AH3" s="20"/>
      <c r="AI3" s="21"/>
    </row>
    <row r="4" spans="1:35" x14ac:dyDescent="0.25">
      <c r="A4" s="22" t="s">
        <v>35</v>
      </c>
      <c r="B4" s="23" t="s">
        <v>40</v>
      </c>
      <c r="C4" s="23">
        <v>5</v>
      </c>
      <c r="D4" s="24" t="s">
        <v>41</v>
      </c>
      <c r="E4" s="25" t="s">
        <v>42</v>
      </c>
      <c r="F4" s="26"/>
      <c r="G4" s="27"/>
      <c r="H4" s="28"/>
      <c r="I4" s="26"/>
      <c r="J4" s="27"/>
      <c r="K4" s="28"/>
      <c r="L4" s="26"/>
      <c r="M4" s="27"/>
      <c r="N4" s="28"/>
      <c r="O4" s="26"/>
      <c r="P4" s="27"/>
      <c r="Q4" s="28"/>
      <c r="R4" s="26">
        <v>2</v>
      </c>
      <c r="S4" s="27">
        <v>1</v>
      </c>
      <c r="T4" s="28">
        <v>3</v>
      </c>
      <c r="U4" s="26"/>
      <c r="V4" s="27"/>
      <c r="W4" s="28"/>
      <c r="X4" s="15">
        <f t="shared" si="0"/>
        <v>2</v>
      </c>
      <c r="Y4" s="16">
        <f t="shared" si="0"/>
        <v>1</v>
      </c>
      <c r="Z4" s="28">
        <v>15</v>
      </c>
      <c r="AA4" s="15">
        <f t="shared" ref="AA4:AA10" si="1">X4*Z4</f>
        <v>30</v>
      </c>
      <c r="AB4" s="16">
        <f t="shared" ref="AB4:AB10" si="2">Y4*Z4</f>
        <v>15</v>
      </c>
      <c r="AC4" s="17">
        <f t="shared" ref="AC4:AC10" si="3">SUM(AA4:AB4)</f>
        <v>45</v>
      </c>
      <c r="AD4" s="15">
        <f t="shared" ref="AD4:AD25" si="4">H4+K4+N4+Q4+T4+W4</f>
        <v>3</v>
      </c>
      <c r="AE4" s="28" t="s">
        <v>43</v>
      </c>
      <c r="AF4" s="29"/>
      <c r="AG4" s="30"/>
      <c r="AH4" s="31"/>
      <c r="AI4" s="32"/>
    </row>
    <row r="5" spans="1:35" x14ac:dyDescent="0.25">
      <c r="A5" s="22" t="s">
        <v>35</v>
      </c>
      <c r="B5" s="23" t="s">
        <v>44</v>
      </c>
      <c r="C5" s="23">
        <v>3</v>
      </c>
      <c r="D5" s="33" t="s">
        <v>45</v>
      </c>
      <c r="E5" s="34" t="s">
        <v>46</v>
      </c>
      <c r="F5" s="26"/>
      <c r="G5" s="27"/>
      <c r="H5" s="28"/>
      <c r="I5" s="26"/>
      <c r="J5" s="27"/>
      <c r="K5" s="28"/>
      <c r="L5" s="26">
        <v>2</v>
      </c>
      <c r="M5" s="27">
        <v>0</v>
      </c>
      <c r="N5" s="28">
        <v>2</v>
      </c>
      <c r="O5" s="26"/>
      <c r="P5" s="27"/>
      <c r="Q5" s="28"/>
      <c r="R5" s="26"/>
      <c r="S5" s="27"/>
      <c r="T5" s="28"/>
      <c r="U5" s="26"/>
      <c r="V5" s="27"/>
      <c r="W5" s="28"/>
      <c r="X5" s="15">
        <f t="shared" si="0"/>
        <v>2</v>
      </c>
      <c r="Y5" s="16">
        <f t="shared" si="0"/>
        <v>0</v>
      </c>
      <c r="Z5" s="28">
        <v>15</v>
      </c>
      <c r="AA5" s="15">
        <f t="shared" si="1"/>
        <v>30</v>
      </c>
      <c r="AB5" s="16">
        <f t="shared" si="2"/>
        <v>0</v>
      </c>
      <c r="AC5" s="17">
        <f t="shared" si="3"/>
        <v>30</v>
      </c>
      <c r="AD5" s="15">
        <f t="shared" si="4"/>
        <v>2</v>
      </c>
      <c r="AE5" s="28" t="s">
        <v>39</v>
      </c>
      <c r="AF5" s="35"/>
      <c r="AG5" s="30"/>
      <c r="AH5" s="31"/>
      <c r="AI5" s="32"/>
    </row>
    <row r="6" spans="1:35" x14ac:dyDescent="0.25">
      <c r="A6" s="22" t="s">
        <v>35</v>
      </c>
      <c r="B6" s="23" t="s">
        <v>36</v>
      </c>
      <c r="C6" s="23">
        <v>1</v>
      </c>
      <c r="D6" s="24" t="s">
        <v>47</v>
      </c>
      <c r="E6" s="25" t="s">
        <v>48</v>
      </c>
      <c r="F6" s="26">
        <v>2</v>
      </c>
      <c r="G6" s="27">
        <v>0</v>
      </c>
      <c r="H6" s="28">
        <v>2</v>
      </c>
      <c r="I6" s="26"/>
      <c r="J6" s="27"/>
      <c r="K6" s="28"/>
      <c r="L6" s="26"/>
      <c r="M6" s="27"/>
      <c r="N6" s="28"/>
      <c r="O6" s="26"/>
      <c r="P6" s="27"/>
      <c r="Q6" s="28"/>
      <c r="R6" s="26"/>
      <c r="S6" s="27"/>
      <c r="T6" s="28"/>
      <c r="U6" s="26"/>
      <c r="V6" s="27"/>
      <c r="W6" s="28"/>
      <c r="X6" s="15">
        <f t="shared" si="0"/>
        <v>2</v>
      </c>
      <c r="Y6" s="16">
        <f t="shared" si="0"/>
        <v>0</v>
      </c>
      <c r="Z6" s="28">
        <v>15</v>
      </c>
      <c r="AA6" s="15">
        <f t="shared" si="1"/>
        <v>30</v>
      </c>
      <c r="AB6" s="16">
        <f t="shared" si="2"/>
        <v>0</v>
      </c>
      <c r="AC6" s="17">
        <f t="shared" si="3"/>
        <v>30</v>
      </c>
      <c r="AD6" s="15">
        <f t="shared" si="4"/>
        <v>2</v>
      </c>
      <c r="AE6" s="28" t="s">
        <v>39</v>
      </c>
      <c r="AF6" s="29"/>
      <c r="AG6" s="30"/>
      <c r="AH6" s="31"/>
      <c r="AI6" s="32"/>
    </row>
    <row r="7" spans="1:35" x14ac:dyDescent="0.25">
      <c r="A7" s="22" t="s">
        <v>35</v>
      </c>
      <c r="B7" s="23" t="s">
        <v>40</v>
      </c>
      <c r="C7" s="23">
        <v>6</v>
      </c>
      <c r="D7" s="24" t="s">
        <v>49</v>
      </c>
      <c r="E7" s="25" t="s">
        <v>50</v>
      </c>
      <c r="F7" s="26"/>
      <c r="G7" s="27"/>
      <c r="H7" s="28"/>
      <c r="I7" s="26"/>
      <c r="J7" s="27"/>
      <c r="K7" s="28"/>
      <c r="L7" s="26"/>
      <c r="M7" s="27"/>
      <c r="N7" s="28"/>
      <c r="O7" s="26"/>
      <c r="P7" s="27"/>
      <c r="Q7" s="28"/>
      <c r="R7" s="26"/>
      <c r="S7" s="27"/>
      <c r="T7" s="28"/>
      <c r="U7" s="36">
        <v>2</v>
      </c>
      <c r="V7" s="37">
        <v>0</v>
      </c>
      <c r="W7" s="38">
        <v>2</v>
      </c>
      <c r="X7" s="15">
        <f t="shared" si="0"/>
        <v>2</v>
      </c>
      <c r="Y7" s="16">
        <f t="shared" si="0"/>
        <v>0</v>
      </c>
      <c r="Z7" s="28">
        <v>15</v>
      </c>
      <c r="AA7" s="15">
        <f t="shared" si="1"/>
        <v>30</v>
      </c>
      <c r="AB7" s="16">
        <f t="shared" si="2"/>
        <v>0</v>
      </c>
      <c r="AC7" s="17">
        <f t="shared" si="3"/>
        <v>30</v>
      </c>
      <c r="AD7" s="15">
        <f t="shared" si="4"/>
        <v>2</v>
      </c>
      <c r="AE7" s="28" t="s">
        <v>39</v>
      </c>
      <c r="AF7" s="29"/>
      <c r="AG7" s="30"/>
      <c r="AH7" s="31"/>
      <c r="AI7" s="32"/>
    </row>
    <row r="8" spans="1:35" x14ac:dyDescent="0.25">
      <c r="A8" s="39" t="s">
        <v>35</v>
      </c>
      <c r="B8" s="40" t="s">
        <v>40</v>
      </c>
      <c r="C8" s="40">
        <v>6</v>
      </c>
      <c r="D8" s="24" t="s">
        <v>51</v>
      </c>
      <c r="E8" s="41" t="s">
        <v>52</v>
      </c>
      <c r="F8" s="42"/>
      <c r="G8" s="43"/>
      <c r="H8" s="44"/>
      <c r="I8" s="42"/>
      <c r="J8" s="43"/>
      <c r="K8" s="44"/>
      <c r="L8" s="42"/>
      <c r="M8" s="43"/>
      <c r="N8" s="44"/>
      <c r="O8" s="42"/>
      <c r="P8" s="43"/>
      <c r="Q8" s="44"/>
      <c r="R8" s="42"/>
      <c r="S8" s="43"/>
      <c r="T8" s="44"/>
      <c r="U8" s="42">
        <v>2</v>
      </c>
      <c r="V8" s="43">
        <v>0</v>
      </c>
      <c r="W8" s="44">
        <v>2</v>
      </c>
      <c r="X8" s="15">
        <f t="shared" si="0"/>
        <v>2</v>
      </c>
      <c r="Y8" s="16">
        <f t="shared" si="0"/>
        <v>0</v>
      </c>
      <c r="Z8" s="44">
        <v>15</v>
      </c>
      <c r="AA8" s="15">
        <f t="shared" si="1"/>
        <v>30</v>
      </c>
      <c r="AB8" s="16">
        <f t="shared" si="2"/>
        <v>0</v>
      </c>
      <c r="AC8" s="17">
        <f t="shared" si="3"/>
        <v>30</v>
      </c>
      <c r="AD8" s="15">
        <f t="shared" si="4"/>
        <v>2</v>
      </c>
      <c r="AE8" s="44" t="s">
        <v>39</v>
      </c>
      <c r="AF8" s="45"/>
      <c r="AG8" s="30"/>
      <c r="AH8" s="31"/>
      <c r="AI8" s="32"/>
    </row>
    <row r="9" spans="1:35" x14ac:dyDescent="0.25">
      <c r="A9" s="46" t="s">
        <v>35</v>
      </c>
      <c r="B9" s="47"/>
      <c r="C9" s="47"/>
      <c r="D9" s="48"/>
      <c r="E9" s="49" t="s">
        <v>53</v>
      </c>
      <c r="F9" s="50">
        <f>SUM(F3:F8)</f>
        <v>4</v>
      </c>
      <c r="G9" s="50">
        <f t="shared" ref="G9:U9" si="5">SUM(G3:G8)</f>
        <v>0</v>
      </c>
      <c r="H9" s="50">
        <f t="shared" si="5"/>
        <v>4</v>
      </c>
      <c r="I9" s="50">
        <f t="shared" si="5"/>
        <v>0</v>
      </c>
      <c r="J9" s="50">
        <f t="shared" si="5"/>
        <v>0</v>
      </c>
      <c r="K9" s="50">
        <f t="shared" si="5"/>
        <v>0</v>
      </c>
      <c r="L9" s="50">
        <f t="shared" si="5"/>
        <v>2</v>
      </c>
      <c r="M9" s="50">
        <f t="shared" si="5"/>
        <v>0</v>
      </c>
      <c r="N9" s="50">
        <f t="shared" si="5"/>
        <v>2</v>
      </c>
      <c r="O9" s="50">
        <f t="shared" si="5"/>
        <v>0</v>
      </c>
      <c r="P9" s="50">
        <f t="shared" si="5"/>
        <v>0</v>
      </c>
      <c r="Q9" s="50">
        <f t="shared" si="5"/>
        <v>0</v>
      </c>
      <c r="R9" s="50">
        <f t="shared" si="5"/>
        <v>2</v>
      </c>
      <c r="S9" s="50">
        <f t="shared" si="5"/>
        <v>1</v>
      </c>
      <c r="T9" s="50">
        <f t="shared" si="5"/>
        <v>3</v>
      </c>
      <c r="U9" s="50">
        <f t="shared" si="5"/>
        <v>4</v>
      </c>
      <c r="V9" s="50">
        <f>SUM(V3:V8)</f>
        <v>0</v>
      </c>
      <c r="W9" s="50">
        <f>SUM(W3:W8)</f>
        <v>4</v>
      </c>
      <c r="X9" s="50">
        <f>SUM(X3:X8)</f>
        <v>12</v>
      </c>
      <c r="Y9" s="50">
        <f>SUM(Y3:Y8)</f>
        <v>1</v>
      </c>
      <c r="Z9" s="51" t="s">
        <v>54</v>
      </c>
      <c r="AA9" s="50">
        <f>SUM(AA3:AA8)</f>
        <v>180</v>
      </c>
      <c r="AB9" s="52">
        <f>SUM(AB3:AB8)</f>
        <v>15</v>
      </c>
      <c r="AC9" s="53">
        <f>SUM(AC3:AC8)</f>
        <v>195</v>
      </c>
      <c r="AD9" s="54">
        <f>SUM(AD3:AD8)</f>
        <v>13</v>
      </c>
      <c r="AE9" s="51">
        <v>0</v>
      </c>
      <c r="AF9" s="55"/>
      <c r="AG9" s="30"/>
      <c r="AH9" s="31"/>
      <c r="AI9" s="32"/>
    </row>
    <row r="10" spans="1:35" x14ac:dyDescent="0.25">
      <c r="A10" s="22" t="s">
        <v>35</v>
      </c>
      <c r="B10" s="23" t="s">
        <v>36</v>
      </c>
      <c r="C10" s="23">
        <v>1</v>
      </c>
      <c r="D10" s="13" t="s">
        <v>55</v>
      </c>
      <c r="E10" s="14" t="s">
        <v>56</v>
      </c>
      <c r="F10" s="26">
        <v>1</v>
      </c>
      <c r="G10" s="27">
        <v>1</v>
      </c>
      <c r="H10" s="28">
        <v>2</v>
      </c>
      <c r="I10" s="26"/>
      <c r="J10" s="27"/>
      <c r="K10" s="28"/>
      <c r="L10" s="26"/>
      <c r="M10" s="27"/>
      <c r="N10" s="28"/>
      <c r="O10" s="26"/>
      <c r="P10" s="27"/>
      <c r="Q10" s="28"/>
      <c r="R10" s="26"/>
      <c r="S10" s="27"/>
      <c r="T10" s="28"/>
      <c r="U10" s="26"/>
      <c r="V10" s="27"/>
      <c r="W10" s="28"/>
      <c r="X10" s="26">
        <f t="shared" ref="X10:Y14" si="6">U10+R10+O10+L10+I10+F10</f>
        <v>1</v>
      </c>
      <c r="Y10" s="27">
        <f t="shared" si="6"/>
        <v>1</v>
      </c>
      <c r="Z10" s="28">
        <v>15</v>
      </c>
      <c r="AA10" s="26">
        <f t="shared" si="1"/>
        <v>15</v>
      </c>
      <c r="AB10" s="27">
        <f t="shared" si="2"/>
        <v>15</v>
      </c>
      <c r="AC10" s="28">
        <f t="shared" si="3"/>
        <v>30</v>
      </c>
      <c r="AD10" s="26">
        <f t="shared" si="4"/>
        <v>2</v>
      </c>
      <c r="AE10" s="28" t="s">
        <v>39</v>
      </c>
      <c r="AF10" s="29"/>
      <c r="AG10" s="30"/>
      <c r="AH10" s="31"/>
      <c r="AI10" s="32"/>
    </row>
    <row r="11" spans="1:35" x14ac:dyDescent="0.25">
      <c r="A11" s="22" t="s">
        <v>35</v>
      </c>
      <c r="B11" s="23" t="s">
        <v>36</v>
      </c>
      <c r="C11" s="23">
        <v>2</v>
      </c>
      <c r="D11" s="24" t="s">
        <v>57</v>
      </c>
      <c r="E11" s="25" t="s">
        <v>58</v>
      </c>
      <c r="F11" s="26"/>
      <c r="G11" s="27"/>
      <c r="H11" s="28"/>
      <c r="I11" s="26">
        <v>2</v>
      </c>
      <c r="J11" s="27">
        <v>1</v>
      </c>
      <c r="K11" s="28">
        <v>3</v>
      </c>
      <c r="L11" s="26"/>
      <c r="M11" s="27"/>
      <c r="N11" s="28"/>
      <c r="O11" s="26"/>
      <c r="P11" s="27"/>
      <c r="Q11" s="28"/>
      <c r="R11" s="26"/>
      <c r="S11" s="27"/>
      <c r="T11" s="28"/>
      <c r="U11" s="26"/>
      <c r="V11" s="27"/>
      <c r="W11" s="28"/>
      <c r="X11" s="26">
        <f t="shared" si="6"/>
        <v>2</v>
      </c>
      <c r="Y11" s="27">
        <f t="shared" si="6"/>
        <v>1</v>
      </c>
      <c r="Z11" s="28">
        <v>15</v>
      </c>
      <c r="AA11" s="26">
        <f>X11*Z11</f>
        <v>30</v>
      </c>
      <c r="AB11" s="27">
        <f>Y11*Z11</f>
        <v>15</v>
      </c>
      <c r="AC11" s="28">
        <f>SUM(AA11:AB11)</f>
        <v>45</v>
      </c>
      <c r="AD11" s="26">
        <f t="shared" si="4"/>
        <v>3</v>
      </c>
      <c r="AE11" s="28" t="s">
        <v>39</v>
      </c>
      <c r="AF11" s="29"/>
      <c r="AG11" s="56" t="s">
        <v>55</v>
      </c>
      <c r="AH11" s="57" t="s">
        <v>56</v>
      </c>
      <c r="AI11" s="32"/>
    </row>
    <row r="12" spans="1:35" x14ac:dyDescent="0.25">
      <c r="A12" s="22" t="s">
        <v>35</v>
      </c>
      <c r="B12" s="23" t="s">
        <v>44</v>
      </c>
      <c r="C12" s="23">
        <v>3</v>
      </c>
      <c r="D12" s="24" t="s">
        <v>59</v>
      </c>
      <c r="E12" s="25" t="s">
        <v>60</v>
      </c>
      <c r="F12" s="26"/>
      <c r="G12" s="27"/>
      <c r="H12" s="28"/>
      <c r="I12" s="26"/>
      <c r="J12" s="27"/>
      <c r="K12" s="28"/>
      <c r="L12" s="26">
        <v>2</v>
      </c>
      <c r="M12" s="27">
        <v>1</v>
      </c>
      <c r="N12" s="28">
        <v>3</v>
      </c>
      <c r="O12" s="26"/>
      <c r="P12" s="27"/>
      <c r="Q12" s="28"/>
      <c r="R12" s="26"/>
      <c r="S12" s="27"/>
      <c r="T12" s="28"/>
      <c r="U12" s="26"/>
      <c r="V12" s="27"/>
      <c r="W12" s="28"/>
      <c r="X12" s="26">
        <f t="shared" si="6"/>
        <v>2</v>
      </c>
      <c r="Y12" s="27">
        <f t="shared" si="6"/>
        <v>1</v>
      </c>
      <c r="Z12" s="28">
        <v>15</v>
      </c>
      <c r="AA12" s="26">
        <f>X12*Z12</f>
        <v>30</v>
      </c>
      <c r="AB12" s="27">
        <f>Y12*Z12</f>
        <v>15</v>
      </c>
      <c r="AC12" s="28">
        <f>SUM(AA12:AB12)</f>
        <v>45</v>
      </c>
      <c r="AD12" s="26">
        <f t="shared" si="4"/>
        <v>3</v>
      </c>
      <c r="AE12" s="28" t="s">
        <v>39</v>
      </c>
      <c r="AF12" s="29"/>
      <c r="AG12" s="56" t="s">
        <v>55</v>
      </c>
      <c r="AH12" s="57" t="s">
        <v>56</v>
      </c>
      <c r="AI12" s="32"/>
    </row>
    <row r="13" spans="1:35" x14ac:dyDescent="0.25">
      <c r="A13" s="22" t="s">
        <v>35</v>
      </c>
      <c r="B13" s="23" t="s">
        <v>44</v>
      </c>
      <c r="C13" s="23">
        <v>4</v>
      </c>
      <c r="D13" s="24" t="s">
        <v>61</v>
      </c>
      <c r="E13" s="25" t="s">
        <v>62</v>
      </c>
      <c r="F13" s="26"/>
      <c r="G13" s="27"/>
      <c r="H13" s="28"/>
      <c r="I13" s="26"/>
      <c r="J13" s="27"/>
      <c r="K13" s="28"/>
      <c r="L13" s="26"/>
      <c r="M13" s="27"/>
      <c r="N13" s="28"/>
      <c r="O13" s="26">
        <v>0</v>
      </c>
      <c r="P13" s="27">
        <v>2</v>
      </c>
      <c r="Q13" s="28">
        <v>2</v>
      </c>
      <c r="R13" s="26"/>
      <c r="S13" s="27"/>
      <c r="T13" s="28"/>
      <c r="U13" s="26"/>
      <c r="V13" s="27"/>
      <c r="W13" s="28"/>
      <c r="X13" s="26">
        <f t="shared" si="6"/>
        <v>0</v>
      </c>
      <c r="Y13" s="27">
        <f t="shared" si="6"/>
        <v>2</v>
      </c>
      <c r="Z13" s="28">
        <v>15</v>
      </c>
      <c r="AA13" s="26">
        <f>X13*Z13</f>
        <v>0</v>
      </c>
      <c r="AB13" s="27">
        <f>Y13*Z13</f>
        <v>30</v>
      </c>
      <c r="AC13" s="28">
        <f>SUM(AA13:AB13)</f>
        <v>30</v>
      </c>
      <c r="AD13" s="26">
        <f t="shared" si="4"/>
        <v>2</v>
      </c>
      <c r="AE13" s="28" t="s">
        <v>43</v>
      </c>
      <c r="AF13" s="29"/>
      <c r="AG13" s="56" t="s">
        <v>57</v>
      </c>
      <c r="AH13" s="57" t="s">
        <v>58</v>
      </c>
      <c r="AI13" s="32"/>
    </row>
    <row r="14" spans="1:35" x14ac:dyDescent="0.25">
      <c r="A14" s="22" t="s">
        <v>35</v>
      </c>
      <c r="B14" s="23" t="s">
        <v>40</v>
      </c>
      <c r="C14" s="23">
        <v>6</v>
      </c>
      <c r="D14" s="24" t="s">
        <v>63</v>
      </c>
      <c r="E14" s="25" t="s">
        <v>64</v>
      </c>
      <c r="F14" s="26"/>
      <c r="G14" s="27"/>
      <c r="H14" s="28"/>
      <c r="I14" s="26"/>
      <c r="J14" s="27"/>
      <c r="K14" s="28"/>
      <c r="L14" s="26"/>
      <c r="M14" s="27"/>
      <c r="N14" s="28"/>
      <c r="O14" s="26"/>
      <c r="P14" s="27"/>
      <c r="Q14" s="28"/>
      <c r="R14" s="26"/>
      <c r="S14" s="27"/>
      <c r="T14" s="28"/>
      <c r="U14" s="26">
        <v>0</v>
      </c>
      <c r="V14" s="27">
        <v>2</v>
      </c>
      <c r="W14" s="28">
        <v>2</v>
      </c>
      <c r="X14" s="26">
        <f t="shared" si="6"/>
        <v>0</v>
      </c>
      <c r="Y14" s="27">
        <f t="shared" si="6"/>
        <v>2</v>
      </c>
      <c r="Z14" s="28">
        <v>15</v>
      </c>
      <c r="AA14" s="26">
        <f>X14*Z14</f>
        <v>0</v>
      </c>
      <c r="AB14" s="27">
        <f>Y14*Z14</f>
        <v>30</v>
      </c>
      <c r="AC14" s="28">
        <f>SUM(AA14:AB14)</f>
        <v>30</v>
      </c>
      <c r="AD14" s="26">
        <f t="shared" si="4"/>
        <v>2</v>
      </c>
      <c r="AE14" s="28" t="s">
        <v>43</v>
      </c>
      <c r="AF14" s="29"/>
      <c r="AG14" s="56"/>
      <c r="AH14" s="57"/>
      <c r="AI14" s="32"/>
    </row>
    <row r="15" spans="1:35" x14ac:dyDescent="0.25">
      <c r="A15" s="46" t="s">
        <v>35</v>
      </c>
      <c r="B15" s="47"/>
      <c r="C15" s="47"/>
      <c r="D15" s="48"/>
      <c r="E15" s="49" t="s">
        <v>65</v>
      </c>
      <c r="F15" s="50">
        <f>SUM(F10:F14)</f>
        <v>1</v>
      </c>
      <c r="G15" s="50">
        <f t="shared" ref="G15:W15" si="7">SUM(G10:G14)</f>
        <v>1</v>
      </c>
      <c r="H15" s="50">
        <f t="shared" si="7"/>
        <v>2</v>
      </c>
      <c r="I15" s="50">
        <f t="shared" si="7"/>
        <v>2</v>
      </c>
      <c r="J15" s="50">
        <f t="shared" si="7"/>
        <v>1</v>
      </c>
      <c r="K15" s="50">
        <f t="shared" si="7"/>
        <v>3</v>
      </c>
      <c r="L15" s="50">
        <f t="shared" si="7"/>
        <v>2</v>
      </c>
      <c r="M15" s="50">
        <f t="shared" si="7"/>
        <v>1</v>
      </c>
      <c r="N15" s="50">
        <f t="shared" si="7"/>
        <v>3</v>
      </c>
      <c r="O15" s="50">
        <f t="shared" si="7"/>
        <v>0</v>
      </c>
      <c r="P15" s="50">
        <f t="shared" si="7"/>
        <v>2</v>
      </c>
      <c r="Q15" s="50">
        <f t="shared" si="7"/>
        <v>2</v>
      </c>
      <c r="R15" s="50">
        <f t="shared" si="7"/>
        <v>0</v>
      </c>
      <c r="S15" s="50">
        <f t="shared" si="7"/>
        <v>0</v>
      </c>
      <c r="T15" s="50">
        <f t="shared" si="7"/>
        <v>0</v>
      </c>
      <c r="U15" s="50">
        <f t="shared" si="7"/>
        <v>0</v>
      </c>
      <c r="V15" s="50">
        <f t="shared" si="7"/>
        <v>2</v>
      </c>
      <c r="W15" s="50">
        <f t="shared" si="7"/>
        <v>2</v>
      </c>
      <c r="X15" s="50">
        <f>SUM(X10:X14)</f>
        <v>5</v>
      </c>
      <c r="Y15" s="50">
        <f>SUM(Y10:Y14)</f>
        <v>7</v>
      </c>
      <c r="Z15" s="51" t="s">
        <v>54</v>
      </c>
      <c r="AA15" s="50">
        <f>SUM(AA10:AA14)</f>
        <v>75</v>
      </c>
      <c r="AB15" s="52">
        <f>SUM(AB10:AB14)</f>
        <v>105</v>
      </c>
      <c r="AC15" s="53">
        <f>SUM(AC10:AC14)</f>
        <v>180</v>
      </c>
      <c r="AD15" s="54">
        <f>SUM(AD10:AD14)</f>
        <v>12</v>
      </c>
      <c r="AE15" s="51"/>
      <c r="AF15" s="55"/>
      <c r="AG15" s="30" t="s">
        <v>66</v>
      </c>
      <c r="AH15" s="31" t="s">
        <v>67</v>
      </c>
      <c r="AI15" s="32"/>
    </row>
    <row r="16" spans="1:35" x14ac:dyDescent="0.25">
      <c r="A16" s="11" t="s">
        <v>35</v>
      </c>
      <c r="B16" s="12" t="s">
        <v>36</v>
      </c>
      <c r="C16" s="12">
        <v>1</v>
      </c>
      <c r="D16" s="13" t="s">
        <v>68</v>
      </c>
      <c r="E16" s="14" t="s">
        <v>69</v>
      </c>
      <c r="F16" s="15">
        <v>1</v>
      </c>
      <c r="G16" s="16">
        <v>1</v>
      </c>
      <c r="H16" s="17">
        <v>2</v>
      </c>
      <c r="I16" s="15"/>
      <c r="J16" s="16"/>
      <c r="K16" s="17"/>
      <c r="L16" s="15"/>
      <c r="M16" s="16"/>
      <c r="N16" s="17"/>
      <c r="O16" s="15"/>
      <c r="P16" s="16"/>
      <c r="Q16" s="17"/>
      <c r="R16" s="15"/>
      <c r="S16" s="16"/>
      <c r="T16" s="17"/>
      <c r="U16" s="15"/>
      <c r="V16" s="16"/>
      <c r="W16" s="17"/>
      <c r="X16" s="15">
        <f>U16+R16+O16+L16+I16+F16</f>
        <v>1</v>
      </c>
      <c r="Y16" s="16">
        <f>V16+S16+P16+M16+J16+G16</f>
        <v>1</v>
      </c>
      <c r="Z16" s="17">
        <v>15</v>
      </c>
      <c r="AA16" s="15">
        <f>X16*Z16</f>
        <v>15</v>
      </c>
      <c r="AB16" s="16">
        <f>Y16*Z16</f>
        <v>15</v>
      </c>
      <c r="AC16" s="17">
        <f>SUM(AA16:AB16)</f>
        <v>30</v>
      </c>
      <c r="AD16" s="15">
        <f t="shared" si="4"/>
        <v>2</v>
      </c>
      <c r="AE16" s="17" t="s">
        <v>39</v>
      </c>
      <c r="AF16" s="18"/>
      <c r="AG16" s="56"/>
      <c r="AH16" s="57"/>
      <c r="AI16" s="32"/>
    </row>
    <row r="17" spans="1:35" x14ac:dyDescent="0.25">
      <c r="A17" s="22" t="s">
        <v>35</v>
      </c>
      <c r="B17" s="23" t="s">
        <v>36</v>
      </c>
      <c r="C17" s="23">
        <v>1</v>
      </c>
      <c r="D17" s="24" t="s">
        <v>70</v>
      </c>
      <c r="E17" s="25" t="s">
        <v>71</v>
      </c>
      <c r="F17" s="26">
        <v>0</v>
      </c>
      <c r="G17" s="27">
        <v>2</v>
      </c>
      <c r="H17" s="28">
        <v>2</v>
      </c>
      <c r="I17" s="26"/>
      <c r="J17" s="27"/>
      <c r="K17" s="28"/>
      <c r="L17" s="26"/>
      <c r="M17" s="27"/>
      <c r="N17" s="28"/>
      <c r="O17" s="26"/>
      <c r="P17" s="27"/>
      <c r="Q17" s="28"/>
      <c r="R17" s="26"/>
      <c r="S17" s="27"/>
      <c r="T17" s="28"/>
      <c r="U17" s="26"/>
      <c r="V17" s="27"/>
      <c r="W17" s="28"/>
      <c r="X17" s="15">
        <f t="shared" ref="X17:Y22" si="8">U17+R17+O17+L17+I17+F17</f>
        <v>0</v>
      </c>
      <c r="Y17" s="16">
        <f t="shared" si="8"/>
        <v>2</v>
      </c>
      <c r="Z17" s="28">
        <v>15</v>
      </c>
      <c r="AA17" s="15">
        <f t="shared" ref="AA17:AA22" si="9">X17*Z17</f>
        <v>0</v>
      </c>
      <c r="AB17" s="16">
        <f t="shared" ref="AB17:AB22" si="10">Y17*Z17</f>
        <v>30</v>
      </c>
      <c r="AC17" s="17">
        <f t="shared" ref="AC17:AC22" si="11">SUM(AA17:AB17)</f>
        <v>30</v>
      </c>
      <c r="AD17" s="15">
        <f t="shared" si="4"/>
        <v>2</v>
      </c>
      <c r="AE17" s="28" t="s">
        <v>43</v>
      </c>
      <c r="AF17" s="29"/>
      <c r="AG17" s="56"/>
      <c r="AH17" s="57"/>
      <c r="AI17" s="32"/>
    </row>
    <row r="18" spans="1:35" x14ac:dyDescent="0.25">
      <c r="A18" s="22" t="s">
        <v>35</v>
      </c>
      <c r="B18" s="23" t="s">
        <v>36</v>
      </c>
      <c r="C18" s="23">
        <v>2</v>
      </c>
      <c r="D18" s="24" t="s">
        <v>72</v>
      </c>
      <c r="E18" s="25" t="s">
        <v>73</v>
      </c>
      <c r="F18" s="26"/>
      <c r="G18" s="27"/>
      <c r="H18" s="28"/>
      <c r="I18" s="26">
        <v>2</v>
      </c>
      <c r="J18" s="27">
        <v>0</v>
      </c>
      <c r="K18" s="28">
        <v>2</v>
      </c>
      <c r="L18" s="26"/>
      <c r="M18" s="27"/>
      <c r="N18" s="28"/>
      <c r="O18" s="26"/>
      <c r="P18" s="27"/>
      <c r="Q18" s="28"/>
      <c r="R18" s="26"/>
      <c r="S18" s="27"/>
      <c r="T18" s="28"/>
      <c r="U18" s="26"/>
      <c r="V18" s="27"/>
      <c r="W18" s="28"/>
      <c r="X18" s="15">
        <f t="shared" si="8"/>
        <v>2</v>
      </c>
      <c r="Y18" s="16">
        <f t="shared" si="8"/>
        <v>0</v>
      </c>
      <c r="Z18" s="28">
        <v>15</v>
      </c>
      <c r="AA18" s="15">
        <f t="shared" si="9"/>
        <v>30</v>
      </c>
      <c r="AB18" s="16">
        <f t="shared" si="10"/>
        <v>0</v>
      </c>
      <c r="AC18" s="17">
        <f t="shared" si="11"/>
        <v>30</v>
      </c>
      <c r="AD18" s="15">
        <f t="shared" si="4"/>
        <v>2</v>
      </c>
      <c r="AE18" s="28" t="s">
        <v>39</v>
      </c>
      <c r="AF18" s="29"/>
      <c r="AG18" s="56" t="s">
        <v>70</v>
      </c>
      <c r="AH18" s="57" t="s">
        <v>71</v>
      </c>
      <c r="AI18" s="32"/>
    </row>
    <row r="19" spans="1:35" x14ac:dyDescent="0.25">
      <c r="A19" s="22" t="s">
        <v>35</v>
      </c>
      <c r="B19" s="23" t="s">
        <v>36</v>
      </c>
      <c r="C19" s="23">
        <v>2</v>
      </c>
      <c r="D19" s="24" t="s">
        <v>74</v>
      </c>
      <c r="E19" s="25" t="s">
        <v>75</v>
      </c>
      <c r="F19" s="26"/>
      <c r="G19" s="27"/>
      <c r="H19" s="28"/>
      <c r="I19" s="26">
        <v>1</v>
      </c>
      <c r="J19" s="27">
        <v>1</v>
      </c>
      <c r="K19" s="28">
        <v>2</v>
      </c>
      <c r="L19" s="26"/>
      <c r="M19" s="27"/>
      <c r="N19" s="28"/>
      <c r="O19" s="26"/>
      <c r="P19" s="27"/>
      <c r="Q19" s="28"/>
      <c r="R19" s="26"/>
      <c r="S19" s="27"/>
      <c r="T19" s="28"/>
      <c r="U19" s="26"/>
      <c r="V19" s="27"/>
      <c r="W19" s="28"/>
      <c r="X19" s="15">
        <f t="shared" si="8"/>
        <v>1</v>
      </c>
      <c r="Y19" s="16">
        <f t="shared" si="8"/>
        <v>1</v>
      </c>
      <c r="Z19" s="28">
        <v>15</v>
      </c>
      <c r="AA19" s="15">
        <f t="shared" si="9"/>
        <v>15</v>
      </c>
      <c r="AB19" s="16">
        <f t="shared" si="10"/>
        <v>15</v>
      </c>
      <c r="AC19" s="17">
        <f t="shared" si="11"/>
        <v>30</v>
      </c>
      <c r="AD19" s="15">
        <f t="shared" si="4"/>
        <v>2</v>
      </c>
      <c r="AE19" s="28" t="s">
        <v>39</v>
      </c>
      <c r="AF19" s="29"/>
      <c r="AG19" s="56" t="s">
        <v>70</v>
      </c>
      <c r="AH19" s="57" t="s">
        <v>71</v>
      </c>
      <c r="AI19" s="32"/>
    </row>
    <row r="20" spans="1:35" x14ac:dyDescent="0.25">
      <c r="A20" s="22" t="s">
        <v>35</v>
      </c>
      <c r="B20" s="23" t="s">
        <v>40</v>
      </c>
      <c r="C20" s="23">
        <v>5</v>
      </c>
      <c r="D20" s="24" t="s">
        <v>76</v>
      </c>
      <c r="E20" s="25" t="s">
        <v>77</v>
      </c>
      <c r="F20" s="26"/>
      <c r="G20" s="27"/>
      <c r="H20" s="28"/>
      <c r="I20" s="26"/>
      <c r="J20" s="27"/>
      <c r="K20" s="28"/>
      <c r="L20" s="26"/>
      <c r="M20" s="27"/>
      <c r="N20" s="28"/>
      <c r="O20" s="26"/>
      <c r="P20" s="27"/>
      <c r="Q20" s="28"/>
      <c r="R20" s="26">
        <v>2</v>
      </c>
      <c r="S20" s="27">
        <v>0</v>
      </c>
      <c r="T20" s="28">
        <v>2</v>
      </c>
      <c r="U20" s="26"/>
      <c r="V20" s="27"/>
      <c r="W20" s="28"/>
      <c r="X20" s="15">
        <f t="shared" si="8"/>
        <v>2</v>
      </c>
      <c r="Y20" s="16">
        <f t="shared" si="8"/>
        <v>0</v>
      </c>
      <c r="Z20" s="28">
        <v>15</v>
      </c>
      <c r="AA20" s="15">
        <f t="shared" si="9"/>
        <v>30</v>
      </c>
      <c r="AB20" s="16">
        <f t="shared" si="10"/>
        <v>0</v>
      </c>
      <c r="AC20" s="17">
        <f t="shared" si="11"/>
        <v>30</v>
      </c>
      <c r="AD20" s="15">
        <f t="shared" si="4"/>
        <v>2</v>
      </c>
      <c r="AE20" s="28" t="s">
        <v>39</v>
      </c>
      <c r="AF20" s="29"/>
      <c r="AG20" s="56" t="s">
        <v>70</v>
      </c>
      <c r="AH20" s="57" t="s">
        <v>71</v>
      </c>
      <c r="AI20" s="32"/>
    </row>
    <row r="21" spans="1:35" x14ac:dyDescent="0.25">
      <c r="A21" s="22" t="s">
        <v>35</v>
      </c>
      <c r="B21" s="23" t="s">
        <v>44</v>
      </c>
      <c r="C21" s="23">
        <v>3</v>
      </c>
      <c r="D21" s="24" t="s">
        <v>78</v>
      </c>
      <c r="E21" s="25" t="s">
        <v>79</v>
      </c>
      <c r="F21" s="26"/>
      <c r="G21" s="27"/>
      <c r="H21" s="28"/>
      <c r="I21" s="26"/>
      <c r="J21" s="27"/>
      <c r="K21" s="28"/>
      <c r="L21" s="26">
        <v>0</v>
      </c>
      <c r="M21" s="27">
        <v>2</v>
      </c>
      <c r="N21" s="28">
        <v>2</v>
      </c>
      <c r="O21" s="26"/>
      <c r="P21" s="27"/>
      <c r="Q21" s="28"/>
      <c r="R21" s="26"/>
      <c r="S21" s="27"/>
      <c r="T21" s="28"/>
      <c r="U21" s="26"/>
      <c r="V21" s="27"/>
      <c r="W21" s="28"/>
      <c r="X21" s="15">
        <f t="shared" si="8"/>
        <v>0</v>
      </c>
      <c r="Y21" s="16">
        <f t="shared" si="8"/>
        <v>2</v>
      </c>
      <c r="Z21" s="28">
        <v>15</v>
      </c>
      <c r="AA21" s="15">
        <f t="shared" si="9"/>
        <v>0</v>
      </c>
      <c r="AB21" s="16">
        <f t="shared" si="10"/>
        <v>30</v>
      </c>
      <c r="AC21" s="17">
        <f t="shared" si="11"/>
        <v>30</v>
      </c>
      <c r="AD21" s="15">
        <f t="shared" si="4"/>
        <v>2</v>
      </c>
      <c r="AE21" s="28" t="s">
        <v>43</v>
      </c>
      <c r="AF21" s="29"/>
      <c r="AG21" s="56" t="s">
        <v>70</v>
      </c>
      <c r="AH21" s="57" t="s">
        <v>71</v>
      </c>
      <c r="AI21" s="32"/>
    </row>
    <row r="22" spans="1:35" x14ac:dyDescent="0.25">
      <c r="A22" s="22" t="s">
        <v>35</v>
      </c>
      <c r="B22" s="23" t="s">
        <v>40</v>
      </c>
      <c r="C22" s="23">
        <v>6</v>
      </c>
      <c r="D22" s="24" t="s">
        <v>80</v>
      </c>
      <c r="E22" s="25" t="s">
        <v>81</v>
      </c>
      <c r="F22" s="26"/>
      <c r="G22" s="27"/>
      <c r="H22" s="28"/>
      <c r="I22" s="26"/>
      <c r="J22" s="27"/>
      <c r="K22" s="28"/>
      <c r="L22" s="26"/>
      <c r="M22" s="27"/>
      <c r="N22" s="28"/>
      <c r="O22" s="26"/>
      <c r="P22" s="27"/>
      <c r="Q22" s="28"/>
      <c r="R22" s="26"/>
      <c r="S22" s="27"/>
      <c r="T22" s="28"/>
      <c r="U22" s="26">
        <v>1</v>
      </c>
      <c r="V22" s="27">
        <v>1</v>
      </c>
      <c r="W22" s="28">
        <v>2</v>
      </c>
      <c r="X22" s="15">
        <f t="shared" si="8"/>
        <v>1</v>
      </c>
      <c r="Y22" s="16">
        <f t="shared" si="8"/>
        <v>1</v>
      </c>
      <c r="Z22" s="28">
        <v>15</v>
      </c>
      <c r="AA22" s="15">
        <f t="shared" si="9"/>
        <v>15</v>
      </c>
      <c r="AB22" s="16">
        <f t="shared" si="10"/>
        <v>15</v>
      </c>
      <c r="AC22" s="17">
        <f t="shared" si="11"/>
        <v>30</v>
      </c>
      <c r="AD22" s="15">
        <f t="shared" si="4"/>
        <v>2</v>
      </c>
      <c r="AE22" s="28" t="s">
        <v>39</v>
      </c>
      <c r="AF22" s="29"/>
      <c r="AG22" s="56" t="s">
        <v>70</v>
      </c>
      <c r="AH22" s="57" t="s">
        <v>71</v>
      </c>
      <c r="AI22" s="32"/>
    </row>
    <row r="23" spans="1:35" x14ac:dyDescent="0.25">
      <c r="A23" s="46" t="s">
        <v>35</v>
      </c>
      <c r="B23" s="47"/>
      <c r="C23" s="47"/>
      <c r="D23" s="48"/>
      <c r="E23" s="58" t="s">
        <v>82</v>
      </c>
      <c r="F23" s="50">
        <f>SUM(F16:F22)</f>
        <v>1</v>
      </c>
      <c r="G23" s="50">
        <f t="shared" ref="G23:W23" si="12">SUM(G16:G22)</f>
        <v>3</v>
      </c>
      <c r="H23" s="50">
        <f t="shared" si="12"/>
        <v>4</v>
      </c>
      <c r="I23" s="50">
        <f t="shared" si="12"/>
        <v>3</v>
      </c>
      <c r="J23" s="50">
        <f t="shared" si="12"/>
        <v>1</v>
      </c>
      <c r="K23" s="50">
        <f t="shared" si="12"/>
        <v>4</v>
      </c>
      <c r="L23" s="50">
        <f t="shared" si="12"/>
        <v>0</v>
      </c>
      <c r="M23" s="50">
        <f t="shared" si="12"/>
        <v>2</v>
      </c>
      <c r="N23" s="50">
        <f t="shared" si="12"/>
        <v>2</v>
      </c>
      <c r="O23" s="50">
        <f t="shared" si="12"/>
        <v>0</v>
      </c>
      <c r="P23" s="50">
        <f t="shared" si="12"/>
        <v>0</v>
      </c>
      <c r="Q23" s="50">
        <f t="shared" si="12"/>
        <v>0</v>
      </c>
      <c r="R23" s="50">
        <f t="shared" si="12"/>
        <v>2</v>
      </c>
      <c r="S23" s="50">
        <f t="shared" si="12"/>
        <v>0</v>
      </c>
      <c r="T23" s="50">
        <f t="shared" si="12"/>
        <v>2</v>
      </c>
      <c r="U23" s="50">
        <f t="shared" si="12"/>
        <v>1</v>
      </c>
      <c r="V23" s="50">
        <f t="shared" si="12"/>
        <v>1</v>
      </c>
      <c r="W23" s="50">
        <f t="shared" si="12"/>
        <v>2</v>
      </c>
      <c r="X23" s="50">
        <f>SUM(X16:X22)</f>
        <v>7</v>
      </c>
      <c r="Y23" s="50">
        <f>SUM(Y16:Y22)</f>
        <v>7</v>
      </c>
      <c r="Z23" s="51" t="s">
        <v>54</v>
      </c>
      <c r="AA23" s="50">
        <f>SUM(AA16:AA22)</f>
        <v>105</v>
      </c>
      <c r="AB23" s="52">
        <f>SUM(AB16:AB22)</f>
        <v>105</v>
      </c>
      <c r="AC23" s="53">
        <f>SUM(AC16:AC22)</f>
        <v>210</v>
      </c>
      <c r="AD23" s="54">
        <f>SUM(AD16:AD22)</f>
        <v>14</v>
      </c>
      <c r="AE23" s="51"/>
      <c r="AF23" s="55"/>
      <c r="AG23" s="30"/>
      <c r="AH23" s="31"/>
      <c r="AI23" s="32"/>
    </row>
    <row r="24" spans="1:35" x14ac:dyDescent="0.25">
      <c r="A24" s="11" t="s">
        <v>35</v>
      </c>
      <c r="B24" s="12" t="s">
        <v>36</v>
      </c>
      <c r="C24" s="12">
        <v>1</v>
      </c>
      <c r="D24" s="24" t="s">
        <v>83</v>
      </c>
      <c r="E24" s="59" t="s">
        <v>84</v>
      </c>
      <c r="F24" s="16">
        <v>0</v>
      </c>
      <c r="G24" s="16">
        <v>2</v>
      </c>
      <c r="H24" s="17">
        <v>2</v>
      </c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/>
      <c r="V24" s="16"/>
      <c r="W24" s="17"/>
      <c r="X24" s="15">
        <f>U24+R24+O24+L24+I24+F24</f>
        <v>0</v>
      </c>
      <c r="Y24" s="16">
        <f>V24+S24+P24+M24+J24+G24</f>
        <v>2</v>
      </c>
      <c r="Z24" s="17">
        <v>15</v>
      </c>
      <c r="AA24" s="15">
        <f>X24*Z24</f>
        <v>0</v>
      </c>
      <c r="AB24" s="16">
        <f>Y24*Z24</f>
        <v>30</v>
      </c>
      <c r="AC24" s="17">
        <f>SUM(AA24:AB24)</f>
        <v>30</v>
      </c>
      <c r="AD24" s="15">
        <f t="shared" si="4"/>
        <v>2</v>
      </c>
      <c r="AE24" s="17" t="s">
        <v>43</v>
      </c>
      <c r="AF24" s="18"/>
      <c r="AG24" s="56"/>
      <c r="AH24" s="57"/>
      <c r="AI24" s="32"/>
    </row>
    <row r="25" spans="1:35" x14ac:dyDescent="0.25">
      <c r="A25" s="39" t="s">
        <v>35</v>
      </c>
      <c r="B25" s="40" t="s">
        <v>36</v>
      </c>
      <c r="C25" s="40">
        <v>2</v>
      </c>
      <c r="D25" s="24" t="s">
        <v>85</v>
      </c>
      <c r="E25" s="60" t="s">
        <v>86</v>
      </c>
      <c r="F25" s="43"/>
      <c r="G25" s="43"/>
      <c r="H25" s="44"/>
      <c r="I25" s="42">
        <v>0</v>
      </c>
      <c r="J25" s="43">
        <v>2</v>
      </c>
      <c r="K25" s="44">
        <v>2</v>
      </c>
      <c r="L25" s="61"/>
      <c r="M25" s="62"/>
      <c r="N25" s="63"/>
      <c r="O25" s="42"/>
      <c r="P25" s="43"/>
      <c r="Q25" s="44"/>
      <c r="R25" s="42"/>
      <c r="S25" s="43"/>
      <c r="T25" s="44"/>
      <c r="U25" s="42"/>
      <c r="V25" s="43"/>
      <c r="W25" s="44"/>
      <c r="X25" s="15">
        <f>U25+R25+O25+L25+I25+F25</f>
        <v>0</v>
      </c>
      <c r="Y25" s="16">
        <f>V25+S25+P25+M25+J25+G25</f>
        <v>2</v>
      </c>
      <c r="Z25" s="44">
        <v>15</v>
      </c>
      <c r="AA25" s="15">
        <f>X25*Z25</f>
        <v>0</v>
      </c>
      <c r="AB25" s="16">
        <f>Y25*Z25</f>
        <v>30</v>
      </c>
      <c r="AC25" s="17">
        <f>SUM(AA25:AB25)</f>
        <v>30</v>
      </c>
      <c r="AD25" s="15">
        <f t="shared" si="4"/>
        <v>2</v>
      </c>
      <c r="AE25" s="44" t="s">
        <v>43</v>
      </c>
      <c r="AF25" s="45"/>
      <c r="AG25" s="56"/>
      <c r="AH25" s="57"/>
      <c r="AI25" s="32"/>
    </row>
    <row r="26" spans="1:35" x14ac:dyDescent="0.25">
      <c r="A26" s="46" t="s">
        <v>35</v>
      </c>
      <c r="B26" s="47"/>
      <c r="C26" s="47"/>
      <c r="D26" s="48"/>
      <c r="E26" s="64" t="s">
        <v>87</v>
      </c>
      <c r="F26" s="50">
        <f>SUM(F24:F25)</f>
        <v>0</v>
      </c>
      <c r="G26" s="50">
        <f t="shared" ref="G26:W26" si="13">SUM(G24:G25)</f>
        <v>2</v>
      </c>
      <c r="H26" s="50">
        <f t="shared" si="13"/>
        <v>2</v>
      </c>
      <c r="I26" s="50">
        <f t="shared" si="13"/>
        <v>0</v>
      </c>
      <c r="J26" s="50">
        <f t="shared" si="13"/>
        <v>2</v>
      </c>
      <c r="K26" s="50">
        <f t="shared" si="13"/>
        <v>2</v>
      </c>
      <c r="L26" s="50">
        <f t="shared" si="13"/>
        <v>0</v>
      </c>
      <c r="M26" s="50">
        <f t="shared" si="13"/>
        <v>0</v>
      </c>
      <c r="N26" s="50">
        <f t="shared" si="13"/>
        <v>0</v>
      </c>
      <c r="O26" s="50">
        <f t="shared" si="13"/>
        <v>0</v>
      </c>
      <c r="P26" s="50">
        <f t="shared" si="13"/>
        <v>0</v>
      </c>
      <c r="Q26" s="50">
        <f t="shared" si="13"/>
        <v>0</v>
      </c>
      <c r="R26" s="50">
        <f t="shared" si="13"/>
        <v>0</v>
      </c>
      <c r="S26" s="50">
        <f t="shared" si="13"/>
        <v>0</v>
      </c>
      <c r="T26" s="50">
        <f t="shared" si="13"/>
        <v>0</v>
      </c>
      <c r="U26" s="50">
        <f t="shared" si="13"/>
        <v>0</v>
      </c>
      <c r="V26" s="50">
        <f t="shared" si="13"/>
        <v>0</v>
      </c>
      <c r="W26" s="50">
        <f t="shared" si="13"/>
        <v>0</v>
      </c>
      <c r="X26" s="50">
        <f>SUM(X24:X25)</f>
        <v>0</v>
      </c>
      <c r="Y26" s="50">
        <f>SUM(Y24:Y25)</f>
        <v>4</v>
      </c>
      <c r="Z26" s="51" t="s">
        <v>54</v>
      </c>
      <c r="AA26" s="50">
        <f>SUM(AA24:AA25)</f>
        <v>0</v>
      </c>
      <c r="AB26" s="52">
        <f>SUM(AB24:AB25)</f>
        <v>60</v>
      </c>
      <c r="AC26" s="53">
        <f>SUM(AC24:AC25)</f>
        <v>60</v>
      </c>
      <c r="AD26" s="54">
        <f>SUM(AD24:AD25)</f>
        <v>4</v>
      </c>
      <c r="AE26" s="51"/>
      <c r="AF26" s="55"/>
      <c r="AG26" s="30"/>
      <c r="AH26" s="31"/>
      <c r="AI26" s="32"/>
    </row>
    <row r="27" spans="1:35" x14ac:dyDescent="0.25">
      <c r="A27" s="46" t="s">
        <v>35</v>
      </c>
      <c r="B27" s="47"/>
      <c r="C27" s="47"/>
      <c r="D27" s="48"/>
      <c r="E27" s="65" t="s">
        <v>88</v>
      </c>
      <c r="F27" s="50">
        <f>F26+F23+F15++F9</f>
        <v>6</v>
      </c>
      <c r="G27" s="50">
        <f t="shared" ref="G27:AD27" si="14">G26+G23+G15++G9</f>
        <v>6</v>
      </c>
      <c r="H27" s="50">
        <f t="shared" si="14"/>
        <v>12</v>
      </c>
      <c r="I27" s="50">
        <f t="shared" si="14"/>
        <v>5</v>
      </c>
      <c r="J27" s="50">
        <f t="shared" si="14"/>
        <v>4</v>
      </c>
      <c r="K27" s="50">
        <f t="shared" si="14"/>
        <v>9</v>
      </c>
      <c r="L27" s="50">
        <f t="shared" si="14"/>
        <v>4</v>
      </c>
      <c r="M27" s="50">
        <f t="shared" si="14"/>
        <v>3</v>
      </c>
      <c r="N27" s="50">
        <f t="shared" si="14"/>
        <v>7</v>
      </c>
      <c r="O27" s="50">
        <f t="shared" si="14"/>
        <v>0</v>
      </c>
      <c r="P27" s="50">
        <f t="shared" si="14"/>
        <v>2</v>
      </c>
      <c r="Q27" s="50">
        <f t="shared" si="14"/>
        <v>2</v>
      </c>
      <c r="R27" s="50">
        <f t="shared" si="14"/>
        <v>4</v>
      </c>
      <c r="S27" s="50">
        <f t="shared" si="14"/>
        <v>1</v>
      </c>
      <c r="T27" s="50">
        <f t="shared" si="14"/>
        <v>5</v>
      </c>
      <c r="U27" s="50">
        <f t="shared" si="14"/>
        <v>5</v>
      </c>
      <c r="V27" s="50">
        <f t="shared" si="14"/>
        <v>3</v>
      </c>
      <c r="W27" s="50">
        <f t="shared" si="14"/>
        <v>8</v>
      </c>
      <c r="X27" s="50">
        <f t="shared" si="14"/>
        <v>24</v>
      </c>
      <c r="Y27" s="50">
        <f t="shared" si="14"/>
        <v>19</v>
      </c>
      <c r="Z27" s="51" t="s">
        <v>54</v>
      </c>
      <c r="AA27" s="50">
        <f t="shared" si="14"/>
        <v>360</v>
      </c>
      <c r="AB27" s="50">
        <f t="shared" si="14"/>
        <v>285</v>
      </c>
      <c r="AC27" s="50">
        <f t="shared" si="14"/>
        <v>645</v>
      </c>
      <c r="AD27" s="50">
        <f t="shared" si="14"/>
        <v>43</v>
      </c>
      <c r="AE27" s="51"/>
      <c r="AF27" s="55"/>
      <c r="AG27" s="30"/>
      <c r="AH27" s="31"/>
      <c r="AI27" s="32"/>
    </row>
    <row r="28" spans="1:35" x14ac:dyDescent="0.25">
      <c r="A28" s="22" t="s">
        <v>35</v>
      </c>
      <c r="B28" s="23" t="s">
        <v>36</v>
      </c>
      <c r="C28" s="23">
        <v>1</v>
      </c>
      <c r="D28" s="24" t="s">
        <v>89</v>
      </c>
      <c r="E28" s="25" t="s">
        <v>90</v>
      </c>
      <c r="F28" s="26">
        <v>2</v>
      </c>
      <c r="G28" s="27">
        <v>2</v>
      </c>
      <c r="H28" s="28">
        <v>4</v>
      </c>
      <c r="I28" s="26"/>
      <c r="J28" s="27"/>
      <c r="K28" s="28"/>
      <c r="L28" s="26"/>
      <c r="M28" s="27"/>
      <c r="N28" s="28"/>
      <c r="O28" s="26"/>
      <c r="P28" s="27"/>
      <c r="Q28" s="28"/>
      <c r="R28" s="26"/>
      <c r="S28" s="27"/>
      <c r="T28" s="28"/>
      <c r="U28" s="26"/>
      <c r="V28" s="27"/>
      <c r="W28" s="28"/>
      <c r="X28" s="26">
        <f t="shared" ref="X28:Y30" si="15">U28+R28+O28+L28+I28+F28</f>
        <v>2</v>
      </c>
      <c r="Y28" s="27">
        <f t="shared" si="15"/>
        <v>2</v>
      </c>
      <c r="Z28" s="28">
        <v>15</v>
      </c>
      <c r="AA28" s="26">
        <f>X28*Z28</f>
        <v>30</v>
      </c>
      <c r="AB28" s="27">
        <f>Y28*Z28</f>
        <v>30</v>
      </c>
      <c r="AC28" s="28">
        <f>SUM(AA28:AB28)</f>
        <v>60</v>
      </c>
      <c r="AD28" s="26">
        <f t="shared" ref="AD28:AD40" si="16">H28+K28+N28+Q28+T28+W28</f>
        <v>4</v>
      </c>
      <c r="AE28" s="28" t="s">
        <v>43</v>
      </c>
      <c r="AF28" s="29"/>
      <c r="AG28" s="30"/>
      <c r="AH28" s="31"/>
      <c r="AI28" s="32"/>
    </row>
    <row r="29" spans="1:35" x14ac:dyDescent="0.25">
      <c r="A29" s="22" t="s">
        <v>35</v>
      </c>
      <c r="B29" s="23" t="s">
        <v>36</v>
      </c>
      <c r="C29" s="23">
        <v>2</v>
      </c>
      <c r="D29" s="24" t="s">
        <v>91</v>
      </c>
      <c r="E29" s="25" t="s">
        <v>92</v>
      </c>
      <c r="F29" s="26"/>
      <c r="G29" s="27"/>
      <c r="H29" s="28"/>
      <c r="I29" s="26">
        <v>2</v>
      </c>
      <c r="J29" s="27">
        <v>2</v>
      </c>
      <c r="K29" s="28">
        <v>4</v>
      </c>
      <c r="L29" s="26"/>
      <c r="M29" s="27"/>
      <c r="N29" s="28"/>
      <c r="O29" s="26"/>
      <c r="P29" s="27"/>
      <c r="Q29" s="28"/>
      <c r="R29" s="26"/>
      <c r="S29" s="27"/>
      <c r="T29" s="28"/>
      <c r="U29" s="26"/>
      <c r="V29" s="27"/>
      <c r="W29" s="28"/>
      <c r="X29" s="26">
        <f t="shared" si="15"/>
        <v>2</v>
      </c>
      <c r="Y29" s="27">
        <f t="shared" si="15"/>
        <v>2</v>
      </c>
      <c r="Z29" s="28">
        <v>15</v>
      </c>
      <c r="AA29" s="26">
        <f>X29*Z29</f>
        <v>30</v>
      </c>
      <c r="AB29" s="27">
        <f>Y29*Z29</f>
        <v>30</v>
      </c>
      <c r="AC29" s="28">
        <f>SUM(AA29:AB29)</f>
        <v>60</v>
      </c>
      <c r="AD29" s="26">
        <f t="shared" si="16"/>
        <v>4</v>
      </c>
      <c r="AE29" s="28" t="s">
        <v>39</v>
      </c>
      <c r="AF29" s="29"/>
      <c r="AG29" s="30" t="s">
        <v>89</v>
      </c>
      <c r="AH29" s="31" t="s">
        <v>90</v>
      </c>
      <c r="AI29" s="32"/>
    </row>
    <row r="30" spans="1:35" x14ac:dyDescent="0.25">
      <c r="A30" s="22" t="s">
        <v>35</v>
      </c>
      <c r="B30" s="23" t="s">
        <v>44</v>
      </c>
      <c r="C30" s="23">
        <v>3</v>
      </c>
      <c r="D30" s="24" t="s">
        <v>93</v>
      </c>
      <c r="E30" s="25" t="s">
        <v>94</v>
      </c>
      <c r="F30" s="26"/>
      <c r="G30" s="27"/>
      <c r="H30" s="28"/>
      <c r="I30" s="26"/>
      <c r="J30" s="27"/>
      <c r="K30" s="28"/>
      <c r="L30" s="26">
        <v>0</v>
      </c>
      <c r="M30" s="27">
        <v>3</v>
      </c>
      <c r="N30" s="28">
        <v>3</v>
      </c>
      <c r="O30" s="26"/>
      <c r="P30" s="27"/>
      <c r="Q30" s="28"/>
      <c r="R30" s="26"/>
      <c r="S30" s="27"/>
      <c r="T30" s="28"/>
      <c r="U30" s="26"/>
      <c r="V30" s="27"/>
      <c r="W30" s="28"/>
      <c r="X30" s="26">
        <f t="shared" si="15"/>
        <v>0</v>
      </c>
      <c r="Y30" s="27">
        <f t="shared" si="15"/>
        <v>3</v>
      </c>
      <c r="Z30" s="28">
        <v>15</v>
      </c>
      <c r="AA30" s="26">
        <f>X30*Z30</f>
        <v>0</v>
      </c>
      <c r="AB30" s="27">
        <f>Y30*Z30</f>
        <v>45</v>
      </c>
      <c r="AC30" s="28">
        <f>SUM(AA30:AB30)</f>
        <v>45</v>
      </c>
      <c r="AD30" s="26">
        <f t="shared" si="16"/>
        <v>3</v>
      </c>
      <c r="AE30" s="28" t="s">
        <v>43</v>
      </c>
      <c r="AF30" s="29"/>
      <c r="AG30" s="66"/>
      <c r="AH30" s="67"/>
      <c r="AI30" s="32"/>
    </row>
    <row r="31" spans="1:35" x14ac:dyDescent="0.25">
      <c r="A31" s="46" t="s">
        <v>35</v>
      </c>
      <c r="B31" s="47"/>
      <c r="C31" s="47"/>
      <c r="D31" s="48"/>
      <c r="E31" s="49" t="s">
        <v>95</v>
      </c>
      <c r="F31" s="50">
        <f>SUM(F28:F30)</f>
        <v>2</v>
      </c>
      <c r="G31" s="50">
        <f t="shared" ref="G31:W31" si="17">SUM(G28:G30)</f>
        <v>2</v>
      </c>
      <c r="H31" s="50">
        <f t="shared" si="17"/>
        <v>4</v>
      </c>
      <c r="I31" s="50">
        <f t="shared" si="17"/>
        <v>2</v>
      </c>
      <c r="J31" s="50">
        <f t="shared" si="17"/>
        <v>2</v>
      </c>
      <c r="K31" s="50">
        <f t="shared" si="17"/>
        <v>4</v>
      </c>
      <c r="L31" s="50">
        <f t="shared" si="17"/>
        <v>0</v>
      </c>
      <c r="M31" s="50">
        <f t="shared" si="17"/>
        <v>3</v>
      </c>
      <c r="N31" s="50">
        <f t="shared" si="17"/>
        <v>3</v>
      </c>
      <c r="O31" s="50">
        <f t="shared" si="17"/>
        <v>0</v>
      </c>
      <c r="P31" s="50">
        <f t="shared" si="17"/>
        <v>0</v>
      </c>
      <c r="Q31" s="50">
        <f t="shared" si="17"/>
        <v>0</v>
      </c>
      <c r="R31" s="50">
        <f t="shared" si="17"/>
        <v>0</v>
      </c>
      <c r="S31" s="50">
        <f t="shared" si="17"/>
        <v>0</v>
      </c>
      <c r="T31" s="50">
        <f t="shared" si="17"/>
        <v>0</v>
      </c>
      <c r="U31" s="50">
        <f t="shared" si="17"/>
        <v>0</v>
      </c>
      <c r="V31" s="50">
        <f t="shared" si="17"/>
        <v>0</v>
      </c>
      <c r="W31" s="50">
        <f t="shared" si="17"/>
        <v>0</v>
      </c>
      <c r="X31" s="50">
        <f>SUM(X28:X30)</f>
        <v>4</v>
      </c>
      <c r="Y31" s="50">
        <f>SUM(Y28:Y30)</f>
        <v>7</v>
      </c>
      <c r="Z31" s="51" t="s">
        <v>54</v>
      </c>
      <c r="AA31" s="50">
        <f>SUM(AA28:AA30)</f>
        <v>60</v>
      </c>
      <c r="AB31" s="52">
        <f>SUM(AB28:AB30)</f>
        <v>105</v>
      </c>
      <c r="AC31" s="53">
        <f>SUM(AC28:AC30)</f>
        <v>165</v>
      </c>
      <c r="AD31" s="53">
        <f>SUM(AD28:AD30)</f>
        <v>11</v>
      </c>
      <c r="AE31" s="51"/>
      <c r="AF31" s="55"/>
      <c r="AG31" s="56"/>
      <c r="AH31" s="57"/>
      <c r="AI31" s="32"/>
    </row>
    <row r="32" spans="1:35" x14ac:dyDescent="0.25">
      <c r="A32" s="22" t="s">
        <v>35</v>
      </c>
      <c r="B32" s="23" t="s">
        <v>44</v>
      </c>
      <c r="C32" s="23">
        <v>3</v>
      </c>
      <c r="D32" s="24" t="s">
        <v>96</v>
      </c>
      <c r="E32" s="25" t="s">
        <v>97</v>
      </c>
      <c r="F32" s="26"/>
      <c r="G32" s="27"/>
      <c r="H32" s="28"/>
      <c r="I32" s="26"/>
      <c r="J32" s="27"/>
      <c r="K32" s="28"/>
      <c r="L32" s="26">
        <v>1</v>
      </c>
      <c r="M32" s="27">
        <v>1</v>
      </c>
      <c r="N32" s="28">
        <v>2</v>
      </c>
      <c r="O32" s="26"/>
      <c r="P32" s="27"/>
      <c r="Q32" s="28"/>
      <c r="R32" s="26"/>
      <c r="S32" s="27"/>
      <c r="T32" s="28"/>
      <c r="U32" s="26"/>
      <c r="V32" s="27"/>
      <c r="W32" s="28"/>
      <c r="X32" s="26">
        <f>U32+R32+O32+L32+I32+F32</f>
        <v>1</v>
      </c>
      <c r="Y32" s="27">
        <f>V32+S32+P32+M32+J32+G32</f>
        <v>1</v>
      </c>
      <c r="Z32" s="28">
        <v>15</v>
      </c>
      <c r="AA32" s="26">
        <f>X32*Z32</f>
        <v>15</v>
      </c>
      <c r="AB32" s="27">
        <f>Y32*Z32</f>
        <v>15</v>
      </c>
      <c r="AC32" s="28">
        <f>SUM(AA32:AB32)</f>
        <v>30</v>
      </c>
      <c r="AD32" s="26">
        <f t="shared" si="16"/>
        <v>2</v>
      </c>
      <c r="AE32" s="28" t="s">
        <v>43</v>
      </c>
      <c r="AF32" s="18"/>
      <c r="AG32" s="56"/>
      <c r="AH32" s="57"/>
      <c r="AI32" s="32"/>
    </row>
    <row r="33" spans="1:35" x14ac:dyDescent="0.25">
      <c r="A33" s="39" t="s">
        <v>35</v>
      </c>
      <c r="B33" s="40" t="s">
        <v>44</v>
      </c>
      <c r="C33" s="40">
        <v>4</v>
      </c>
      <c r="D33" s="24" t="s">
        <v>98</v>
      </c>
      <c r="E33" s="41" t="s">
        <v>99</v>
      </c>
      <c r="F33" s="42"/>
      <c r="G33" s="43"/>
      <c r="H33" s="44"/>
      <c r="I33" s="42"/>
      <c r="J33" s="43"/>
      <c r="K33" s="44"/>
      <c r="L33" s="42"/>
      <c r="M33" s="43"/>
      <c r="N33" s="44"/>
      <c r="O33" s="42">
        <v>1</v>
      </c>
      <c r="P33" s="43">
        <v>1</v>
      </c>
      <c r="Q33" s="44">
        <v>2</v>
      </c>
      <c r="R33" s="42"/>
      <c r="S33" s="43"/>
      <c r="T33" s="44"/>
      <c r="U33" s="42"/>
      <c r="V33" s="43"/>
      <c r="W33" s="44"/>
      <c r="X33" s="42">
        <f>U33+R33+O33+L33+I33+F33</f>
        <v>1</v>
      </c>
      <c r="Y33" s="43">
        <f>V33+S33+P33+M33+J33+G33</f>
        <v>1</v>
      </c>
      <c r="Z33" s="44">
        <v>15</v>
      </c>
      <c r="AA33" s="42">
        <f>X33*Z33</f>
        <v>15</v>
      </c>
      <c r="AB33" s="43">
        <f>Y33*Z33</f>
        <v>15</v>
      </c>
      <c r="AC33" s="44">
        <f>SUM(AA33:AB33)</f>
        <v>30</v>
      </c>
      <c r="AD33" s="42">
        <f t="shared" si="16"/>
        <v>2</v>
      </c>
      <c r="AE33" s="44" t="s">
        <v>39</v>
      </c>
      <c r="AF33" s="45"/>
      <c r="AG33" s="56" t="s">
        <v>96</v>
      </c>
      <c r="AH33" s="57" t="s">
        <v>97</v>
      </c>
      <c r="AI33" s="32"/>
    </row>
    <row r="34" spans="1:35" x14ac:dyDescent="0.25">
      <c r="A34" s="46" t="s">
        <v>35</v>
      </c>
      <c r="B34" s="47"/>
      <c r="C34" s="47"/>
      <c r="D34" s="48"/>
      <c r="E34" s="49" t="s">
        <v>100</v>
      </c>
      <c r="F34" s="50">
        <f>SUM(F32:F33)</f>
        <v>0</v>
      </c>
      <c r="G34" s="50">
        <f t="shared" ref="G34:W34" si="18">SUM(G32:G33)</f>
        <v>0</v>
      </c>
      <c r="H34" s="50">
        <f t="shared" si="18"/>
        <v>0</v>
      </c>
      <c r="I34" s="50">
        <f t="shared" si="18"/>
        <v>0</v>
      </c>
      <c r="J34" s="50">
        <f t="shared" si="18"/>
        <v>0</v>
      </c>
      <c r="K34" s="50">
        <f t="shared" si="18"/>
        <v>0</v>
      </c>
      <c r="L34" s="50">
        <f t="shared" si="18"/>
        <v>1</v>
      </c>
      <c r="M34" s="50">
        <f t="shared" si="18"/>
        <v>1</v>
      </c>
      <c r="N34" s="50">
        <f t="shared" si="18"/>
        <v>2</v>
      </c>
      <c r="O34" s="50">
        <f t="shared" si="18"/>
        <v>1</v>
      </c>
      <c r="P34" s="50">
        <f t="shared" si="18"/>
        <v>1</v>
      </c>
      <c r="Q34" s="50">
        <f t="shared" si="18"/>
        <v>2</v>
      </c>
      <c r="R34" s="50">
        <f t="shared" si="18"/>
        <v>0</v>
      </c>
      <c r="S34" s="50">
        <f t="shared" si="18"/>
        <v>0</v>
      </c>
      <c r="T34" s="50">
        <f t="shared" si="18"/>
        <v>0</v>
      </c>
      <c r="U34" s="50">
        <f t="shared" si="18"/>
        <v>0</v>
      </c>
      <c r="V34" s="50">
        <f t="shared" si="18"/>
        <v>0</v>
      </c>
      <c r="W34" s="50">
        <f t="shared" si="18"/>
        <v>0</v>
      </c>
      <c r="X34" s="50">
        <f>SUM(X32:X33)</f>
        <v>2</v>
      </c>
      <c r="Y34" s="50">
        <f>SUM(Y32:Y33)</f>
        <v>2</v>
      </c>
      <c r="Z34" s="51" t="s">
        <v>54</v>
      </c>
      <c r="AA34" s="50">
        <f>SUM(AA32:AA33)</f>
        <v>30</v>
      </c>
      <c r="AB34" s="52">
        <f>SUM(AB32:AB33)</f>
        <v>30</v>
      </c>
      <c r="AC34" s="53">
        <f>SUM(AC32:AC33)</f>
        <v>60</v>
      </c>
      <c r="AD34" s="53">
        <f>SUM(AD32:AD33)</f>
        <v>4</v>
      </c>
      <c r="AE34" s="51"/>
      <c r="AF34" s="55"/>
      <c r="AG34" s="30"/>
      <c r="AH34" s="31"/>
      <c r="AI34" s="32"/>
    </row>
    <row r="35" spans="1:35" x14ac:dyDescent="0.25">
      <c r="A35" s="22" t="s">
        <v>35</v>
      </c>
      <c r="B35" s="23" t="s">
        <v>36</v>
      </c>
      <c r="C35" s="23">
        <v>2</v>
      </c>
      <c r="D35" s="24" t="s">
        <v>101</v>
      </c>
      <c r="E35" s="25" t="s">
        <v>102</v>
      </c>
      <c r="F35" s="26"/>
      <c r="G35" s="27"/>
      <c r="H35" s="28"/>
      <c r="I35" s="26">
        <v>0</v>
      </c>
      <c r="J35" s="27">
        <v>4</v>
      </c>
      <c r="K35" s="28">
        <v>4</v>
      </c>
      <c r="L35" s="26"/>
      <c r="M35" s="27"/>
      <c r="N35" s="28"/>
      <c r="O35" s="26"/>
      <c r="P35" s="27"/>
      <c r="Q35" s="28"/>
      <c r="R35" s="26"/>
      <c r="S35" s="27"/>
      <c r="T35" s="28"/>
      <c r="U35" s="26"/>
      <c r="V35" s="27"/>
      <c r="W35" s="28"/>
      <c r="X35" s="26">
        <f>U35+R35+O35+L35+I35+F35</f>
        <v>0</v>
      </c>
      <c r="Y35" s="27">
        <f>V35+S35+P35+M35+J35+G35</f>
        <v>4</v>
      </c>
      <c r="Z35" s="28">
        <v>15</v>
      </c>
      <c r="AA35" s="26">
        <f>X35*Z35</f>
        <v>0</v>
      </c>
      <c r="AB35" s="27">
        <f>Y35*Z35</f>
        <v>60</v>
      </c>
      <c r="AC35" s="28">
        <f>SUM(AA35:AB35)</f>
        <v>60</v>
      </c>
      <c r="AD35" s="26">
        <f t="shared" si="16"/>
        <v>4</v>
      </c>
      <c r="AE35" s="28" t="s">
        <v>43</v>
      </c>
      <c r="AF35" s="29"/>
      <c r="AG35" s="56"/>
      <c r="AH35" s="57"/>
      <c r="AI35" s="32"/>
    </row>
    <row r="36" spans="1:35" x14ac:dyDescent="0.25">
      <c r="A36" s="22" t="s">
        <v>35</v>
      </c>
      <c r="B36" s="23" t="s">
        <v>44</v>
      </c>
      <c r="C36" s="23">
        <v>3</v>
      </c>
      <c r="D36" s="24" t="s">
        <v>103</v>
      </c>
      <c r="E36" s="25" t="s">
        <v>104</v>
      </c>
      <c r="F36" s="26"/>
      <c r="G36" s="27"/>
      <c r="H36" s="28"/>
      <c r="I36" s="26"/>
      <c r="J36" s="27"/>
      <c r="K36" s="28"/>
      <c r="L36" s="26">
        <v>1</v>
      </c>
      <c r="M36" s="27">
        <v>1</v>
      </c>
      <c r="N36" s="28">
        <v>2</v>
      </c>
      <c r="O36" s="26"/>
      <c r="P36" s="27"/>
      <c r="Q36" s="28"/>
      <c r="R36" s="26"/>
      <c r="S36" s="27"/>
      <c r="T36" s="28"/>
      <c r="U36" s="26"/>
      <c r="V36" s="27"/>
      <c r="W36" s="28"/>
      <c r="X36" s="26">
        <f>U36+R36+O36+L36+I36+F36</f>
        <v>1</v>
      </c>
      <c r="Y36" s="27">
        <f>V36+S36+P36+M36+J36+G36</f>
        <v>1</v>
      </c>
      <c r="Z36" s="28">
        <v>15</v>
      </c>
      <c r="AA36" s="26">
        <f>X36*Z36</f>
        <v>15</v>
      </c>
      <c r="AB36" s="27">
        <f>Y36*Z36</f>
        <v>15</v>
      </c>
      <c r="AC36" s="28">
        <f>SUM(AA36:AB36)</f>
        <v>30</v>
      </c>
      <c r="AD36" s="26">
        <f t="shared" si="16"/>
        <v>2</v>
      </c>
      <c r="AE36" s="28" t="s">
        <v>39</v>
      </c>
      <c r="AF36" s="29"/>
      <c r="AG36" s="56"/>
      <c r="AH36" s="57"/>
      <c r="AI36" s="32"/>
    </row>
    <row r="37" spans="1:35" x14ac:dyDescent="0.25">
      <c r="A37" s="46" t="s">
        <v>35</v>
      </c>
      <c r="B37" s="47"/>
      <c r="C37" s="47"/>
      <c r="D37" s="68"/>
      <c r="E37" s="49" t="s">
        <v>105</v>
      </c>
      <c r="F37" s="54">
        <f>SUM(F35:F36)</f>
        <v>0</v>
      </c>
      <c r="G37" s="54">
        <f t="shared" ref="G37:W37" si="19">SUM(G35:G36)</f>
        <v>0</v>
      </c>
      <c r="H37" s="54">
        <f t="shared" si="19"/>
        <v>0</v>
      </c>
      <c r="I37" s="54">
        <f t="shared" si="19"/>
        <v>0</v>
      </c>
      <c r="J37" s="54">
        <f t="shared" si="19"/>
        <v>4</v>
      </c>
      <c r="K37" s="54">
        <f t="shared" si="19"/>
        <v>4</v>
      </c>
      <c r="L37" s="54">
        <f t="shared" si="19"/>
        <v>1</v>
      </c>
      <c r="M37" s="54">
        <f t="shared" si="19"/>
        <v>1</v>
      </c>
      <c r="N37" s="54">
        <f t="shared" si="19"/>
        <v>2</v>
      </c>
      <c r="O37" s="54">
        <f t="shared" si="19"/>
        <v>0</v>
      </c>
      <c r="P37" s="54">
        <f t="shared" si="19"/>
        <v>0</v>
      </c>
      <c r="Q37" s="54">
        <f t="shared" si="19"/>
        <v>0</v>
      </c>
      <c r="R37" s="54">
        <f t="shared" si="19"/>
        <v>0</v>
      </c>
      <c r="S37" s="54">
        <f t="shared" si="19"/>
        <v>0</v>
      </c>
      <c r="T37" s="54">
        <f t="shared" si="19"/>
        <v>0</v>
      </c>
      <c r="U37" s="54">
        <f t="shared" si="19"/>
        <v>0</v>
      </c>
      <c r="V37" s="54">
        <f t="shared" si="19"/>
        <v>0</v>
      </c>
      <c r="W37" s="54">
        <f t="shared" si="19"/>
        <v>0</v>
      </c>
      <c r="X37" s="54">
        <f>SUM(X35:X36)</f>
        <v>1</v>
      </c>
      <c r="Y37" s="54">
        <f>SUM(Y35:Y36)</f>
        <v>5</v>
      </c>
      <c r="Z37" s="51" t="s">
        <v>54</v>
      </c>
      <c r="AA37" s="50">
        <f>SUM(AA35:AA36)</f>
        <v>15</v>
      </c>
      <c r="AB37" s="52">
        <f>SUM(AB35:AB36)</f>
        <v>75</v>
      </c>
      <c r="AC37" s="53">
        <f>SUM(AC35:AC36)</f>
        <v>90</v>
      </c>
      <c r="AD37" s="53">
        <f>SUM(AD35:AD36)</f>
        <v>6</v>
      </c>
      <c r="AE37" s="51"/>
      <c r="AF37" s="55"/>
      <c r="AG37" s="30"/>
      <c r="AH37" s="31"/>
      <c r="AI37" s="32"/>
    </row>
    <row r="38" spans="1:35" x14ac:dyDescent="0.25">
      <c r="A38" s="22" t="s">
        <v>35</v>
      </c>
      <c r="B38" s="23" t="s">
        <v>36</v>
      </c>
      <c r="C38" s="23">
        <v>1</v>
      </c>
      <c r="D38" s="24" t="s">
        <v>208</v>
      </c>
      <c r="E38" s="25" t="s">
        <v>106</v>
      </c>
      <c r="F38" s="26">
        <v>2</v>
      </c>
      <c r="G38" s="27">
        <v>2</v>
      </c>
      <c r="H38" s="28">
        <v>4</v>
      </c>
      <c r="I38" s="26"/>
      <c r="J38" s="27"/>
      <c r="K38" s="28"/>
      <c r="L38" s="26"/>
      <c r="M38" s="27"/>
      <c r="N38" s="28"/>
      <c r="O38" s="26"/>
      <c r="P38" s="27"/>
      <c r="Q38" s="28"/>
      <c r="R38" s="26"/>
      <c r="S38" s="27"/>
      <c r="T38" s="28"/>
      <c r="U38" s="26"/>
      <c r="V38" s="27"/>
      <c r="W38" s="28"/>
      <c r="X38" s="26">
        <f t="shared" ref="X38:Y41" si="20">U38+R38+O38+L38+I38+F38</f>
        <v>2</v>
      </c>
      <c r="Y38" s="27">
        <f t="shared" si="20"/>
        <v>2</v>
      </c>
      <c r="Z38" s="28">
        <v>15</v>
      </c>
      <c r="AA38" s="26">
        <f>X38*Z38</f>
        <v>30</v>
      </c>
      <c r="AB38" s="27">
        <f>Y38*Z38</f>
        <v>30</v>
      </c>
      <c r="AC38" s="28">
        <f>SUM(AA38:AB38)</f>
        <v>60</v>
      </c>
      <c r="AD38" s="26">
        <f t="shared" si="16"/>
        <v>4</v>
      </c>
      <c r="AE38" s="28" t="s">
        <v>43</v>
      </c>
      <c r="AF38" s="29"/>
      <c r="AG38" s="56"/>
      <c r="AH38" s="57"/>
      <c r="AI38" s="32"/>
    </row>
    <row r="39" spans="1:35" x14ac:dyDescent="0.25">
      <c r="A39" s="22" t="s">
        <v>35</v>
      </c>
      <c r="B39" s="23" t="s">
        <v>36</v>
      </c>
      <c r="C39" s="23">
        <v>2</v>
      </c>
      <c r="D39" s="24" t="s">
        <v>107</v>
      </c>
      <c r="E39" s="25" t="s">
        <v>108</v>
      </c>
      <c r="F39" s="26"/>
      <c r="G39" s="27"/>
      <c r="H39" s="28"/>
      <c r="I39" s="26">
        <v>1</v>
      </c>
      <c r="J39" s="27">
        <v>2</v>
      </c>
      <c r="K39" s="28">
        <v>3</v>
      </c>
      <c r="L39" s="26"/>
      <c r="M39" s="27"/>
      <c r="N39" s="28"/>
      <c r="O39" s="26"/>
      <c r="P39" s="27"/>
      <c r="Q39" s="28"/>
      <c r="R39" s="26"/>
      <c r="S39" s="27"/>
      <c r="T39" s="28"/>
      <c r="U39" s="26"/>
      <c r="V39" s="27"/>
      <c r="W39" s="28"/>
      <c r="X39" s="26">
        <f t="shared" si="20"/>
        <v>1</v>
      </c>
      <c r="Y39" s="27">
        <f t="shared" si="20"/>
        <v>2</v>
      </c>
      <c r="Z39" s="28">
        <v>15</v>
      </c>
      <c r="AA39" s="26">
        <f>X39*Z39</f>
        <v>15</v>
      </c>
      <c r="AB39" s="27">
        <f>Y39*Z39</f>
        <v>30</v>
      </c>
      <c r="AC39" s="28">
        <f>SUM(AA39:AB39)</f>
        <v>45</v>
      </c>
      <c r="AD39" s="26">
        <f t="shared" si="16"/>
        <v>3</v>
      </c>
      <c r="AE39" s="28" t="s">
        <v>39</v>
      </c>
      <c r="AF39" s="29"/>
      <c r="AG39" s="56" t="s">
        <v>103</v>
      </c>
      <c r="AH39" s="57" t="s">
        <v>106</v>
      </c>
      <c r="AI39" s="32"/>
    </row>
    <row r="40" spans="1:35" x14ac:dyDescent="0.25">
      <c r="A40" s="22" t="s">
        <v>35</v>
      </c>
      <c r="B40" s="23" t="s">
        <v>44</v>
      </c>
      <c r="C40" s="23">
        <v>3</v>
      </c>
      <c r="D40" s="24" t="s">
        <v>109</v>
      </c>
      <c r="E40" s="25" t="s">
        <v>110</v>
      </c>
      <c r="F40" s="26"/>
      <c r="G40" s="27"/>
      <c r="H40" s="28"/>
      <c r="I40" s="26"/>
      <c r="J40" s="27"/>
      <c r="K40" s="28"/>
      <c r="L40" s="26">
        <v>0</v>
      </c>
      <c r="M40" s="27">
        <v>1</v>
      </c>
      <c r="N40" s="28">
        <v>1</v>
      </c>
      <c r="O40" s="26"/>
      <c r="P40" s="27"/>
      <c r="Q40" s="28"/>
      <c r="R40" s="26"/>
      <c r="S40" s="27"/>
      <c r="T40" s="28"/>
      <c r="U40" s="26"/>
      <c r="V40" s="27"/>
      <c r="W40" s="28"/>
      <c r="X40" s="26">
        <f t="shared" si="20"/>
        <v>0</v>
      </c>
      <c r="Y40" s="27">
        <f t="shared" si="20"/>
        <v>1</v>
      </c>
      <c r="Z40" s="28">
        <v>15</v>
      </c>
      <c r="AA40" s="26">
        <f>X40*Z40</f>
        <v>0</v>
      </c>
      <c r="AB40" s="27">
        <f>Y40*Z40</f>
        <v>15</v>
      </c>
      <c r="AC40" s="28">
        <f>SUM(AA40:AB40)</f>
        <v>15</v>
      </c>
      <c r="AD40" s="26">
        <f t="shared" si="16"/>
        <v>1</v>
      </c>
      <c r="AE40" s="28" t="s">
        <v>111</v>
      </c>
      <c r="AF40" s="29"/>
      <c r="AG40" s="30"/>
      <c r="AH40" s="31"/>
      <c r="AI40" s="32"/>
    </row>
    <row r="41" spans="1:35" x14ac:dyDescent="0.25">
      <c r="A41" s="22" t="s">
        <v>35</v>
      </c>
      <c r="B41" s="23" t="s">
        <v>44</v>
      </c>
      <c r="C41" s="23">
        <v>4</v>
      </c>
      <c r="D41" s="24" t="s">
        <v>112</v>
      </c>
      <c r="E41" s="25" t="s">
        <v>113</v>
      </c>
      <c r="F41" s="26"/>
      <c r="G41" s="27"/>
      <c r="H41" s="28"/>
      <c r="I41" s="26"/>
      <c r="J41" s="27"/>
      <c r="K41" s="28"/>
      <c r="L41" s="26"/>
      <c r="M41" s="27"/>
      <c r="N41" s="28"/>
      <c r="O41" s="26">
        <v>0</v>
      </c>
      <c r="P41" s="27">
        <v>1</v>
      </c>
      <c r="Q41" s="28">
        <v>1</v>
      </c>
      <c r="R41" s="26"/>
      <c r="S41" s="27"/>
      <c r="T41" s="28"/>
      <c r="U41" s="26"/>
      <c r="V41" s="27"/>
      <c r="W41" s="28"/>
      <c r="X41" s="26">
        <f t="shared" si="20"/>
        <v>0</v>
      </c>
      <c r="Y41" s="27">
        <f t="shared" si="20"/>
        <v>1</v>
      </c>
      <c r="Z41" s="28">
        <v>15</v>
      </c>
      <c r="AA41" s="26">
        <f>X41*Z41</f>
        <v>0</v>
      </c>
      <c r="AB41" s="27">
        <f>Y41*Z41</f>
        <v>15</v>
      </c>
      <c r="AC41" s="28">
        <f>SUM(AA41:AB41)</f>
        <v>15</v>
      </c>
      <c r="AD41" s="26">
        <f>H41+K41+N41+Q41+T41+W41</f>
        <v>1</v>
      </c>
      <c r="AE41" s="28" t="s">
        <v>111</v>
      </c>
      <c r="AF41" s="29"/>
      <c r="AG41" s="56" t="s">
        <v>109</v>
      </c>
      <c r="AH41" s="57" t="s">
        <v>110</v>
      </c>
      <c r="AI41" s="32"/>
    </row>
    <row r="42" spans="1:35" x14ac:dyDescent="0.25">
      <c r="A42" s="46" t="s">
        <v>35</v>
      </c>
      <c r="B42" s="47"/>
      <c r="C42" s="47"/>
      <c r="D42" s="48"/>
      <c r="E42" s="49" t="s">
        <v>114</v>
      </c>
      <c r="F42" s="54">
        <f>SUM(F38:F41)</f>
        <v>2</v>
      </c>
      <c r="G42" s="54">
        <f t="shared" ref="G42:W42" si="21">SUM(G38:G41)</f>
        <v>2</v>
      </c>
      <c r="H42" s="54">
        <f t="shared" si="21"/>
        <v>4</v>
      </c>
      <c r="I42" s="54">
        <f t="shared" si="21"/>
        <v>1</v>
      </c>
      <c r="J42" s="54">
        <f t="shared" si="21"/>
        <v>2</v>
      </c>
      <c r="K42" s="54">
        <f t="shared" si="21"/>
        <v>3</v>
      </c>
      <c r="L42" s="54">
        <f t="shared" si="21"/>
        <v>0</v>
      </c>
      <c r="M42" s="54">
        <f t="shared" si="21"/>
        <v>1</v>
      </c>
      <c r="N42" s="54">
        <f t="shared" si="21"/>
        <v>1</v>
      </c>
      <c r="O42" s="54">
        <f t="shared" si="21"/>
        <v>0</v>
      </c>
      <c r="P42" s="54">
        <f t="shared" si="21"/>
        <v>1</v>
      </c>
      <c r="Q42" s="54">
        <f t="shared" si="21"/>
        <v>1</v>
      </c>
      <c r="R42" s="54">
        <f t="shared" si="21"/>
        <v>0</v>
      </c>
      <c r="S42" s="54">
        <f t="shared" si="21"/>
        <v>0</v>
      </c>
      <c r="T42" s="54">
        <f t="shared" si="21"/>
        <v>0</v>
      </c>
      <c r="U42" s="54">
        <f t="shared" si="21"/>
        <v>0</v>
      </c>
      <c r="V42" s="54">
        <f t="shared" si="21"/>
        <v>0</v>
      </c>
      <c r="W42" s="54">
        <f t="shared" si="21"/>
        <v>0</v>
      </c>
      <c r="X42" s="54">
        <f>SUM(X38:X41)</f>
        <v>3</v>
      </c>
      <c r="Y42" s="54">
        <f>SUM(Y38:Y41)</f>
        <v>6</v>
      </c>
      <c r="Z42" s="51" t="s">
        <v>54</v>
      </c>
      <c r="AA42" s="50">
        <f>SUM(AA38:AA41)</f>
        <v>45</v>
      </c>
      <c r="AB42" s="52">
        <f>SUM(AB38:AB41)</f>
        <v>90</v>
      </c>
      <c r="AC42" s="53">
        <f>SUM(AC38:AC41)</f>
        <v>135</v>
      </c>
      <c r="AD42" s="53">
        <f>SUM(AD38:AD41)</f>
        <v>9</v>
      </c>
      <c r="AE42" s="51"/>
      <c r="AF42" s="55"/>
      <c r="AG42" s="56"/>
      <c r="AH42" s="57"/>
      <c r="AI42" s="32"/>
    </row>
    <row r="43" spans="1:35" x14ac:dyDescent="0.25">
      <c r="A43" s="22" t="s">
        <v>35</v>
      </c>
      <c r="B43" s="23" t="s">
        <v>44</v>
      </c>
      <c r="C43" s="23">
        <v>3</v>
      </c>
      <c r="D43" s="24" t="s">
        <v>115</v>
      </c>
      <c r="E43" s="25" t="s">
        <v>116</v>
      </c>
      <c r="F43" s="26"/>
      <c r="G43" s="27"/>
      <c r="H43" s="28"/>
      <c r="I43" s="26"/>
      <c r="J43" s="27"/>
      <c r="K43" s="28"/>
      <c r="L43" s="26">
        <v>2</v>
      </c>
      <c r="M43" s="27">
        <v>2</v>
      </c>
      <c r="N43" s="28">
        <v>4</v>
      </c>
      <c r="O43" s="26"/>
      <c r="P43" s="27"/>
      <c r="Q43" s="28"/>
      <c r="R43" s="26"/>
      <c r="S43" s="27"/>
      <c r="T43" s="28"/>
      <c r="U43" s="26"/>
      <c r="V43" s="27"/>
      <c r="W43" s="28"/>
      <c r="X43" s="26">
        <f>U43+R43+O43+L43+I43+F43</f>
        <v>2</v>
      </c>
      <c r="Y43" s="27">
        <f>V43+S43+P43+M43+J43+G43</f>
        <v>2</v>
      </c>
      <c r="Z43" s="28">
        <v>15</v>
      </c>
      <c r="AA43" s="26">
        <f>X43*Z43</f>
        <v>30</v>
      </c>
      <c r="AB43" s="27">
        <f>Y43*Z43</f>
        <v>30</v>
      </c>
      <c r="AC43" s="28">
        <f>SUM(AA43:AB43)</f>
        <v>60</v>
      </c>
      <c r="AD43" s="26">
        <f>H43+K43+N43+Q43+T43+W43</f>
        <v>4</v>
      </c>
      <c r="AE43" s="28" t="s">
        <v>43</v>
      </c>
      <c r="AF43" s="29"/>
      <c r="AG43" s="56"/>
      <c r="AH43" s="57"/>
      <c r="AI43" s="32"/>
    </row>
    <row r="44" spans="1:35" x14ac:dyDescent="0.25">
      <c r="A44" s="22" t="s">
        <v>35</v>
      </c>
      <c r="B44" s="23" t="s">
        <v>44</v>
      </c>
      <c r="C44" s="23">
        <v>4</v>
      </c>
      <c r="D44" s="24" t="s">
        <v>117</v>
      </c>
      <c r="E44" s="25" t="s">
        <v>118</v>
      </c>
      <c r="F44" s="26"/>
      <c r="G44" s="27"/>
      <c r="H44" s="28"/>
      <c r="I44" s="26"/>
      <c r="J44" s="27"/>
      <c r="K44" s="28"/>
      <c r="L44" s="26"/>
      <c r="M44" s="27"/>
      <c r="N44" s="28"/>
      <c r="O44" s="26">
        <v>2</v>
      </c>
      <c r="P44" s="27">
        <v>3</v>
      </c>
      <c r="Q44" s="28">
        <v>5</v>
      </c>
      <c r="R44" s="26"/>
      <c r="S44" s="27"/>
      <c r="T44" s="28"/>
      <c r="U44" s="26"/>
      <c r="V44" s="27"/>
      <c r="W44" s="28"/>
      <c r="X44" s="26">
        <f>U44+R44+O44+L44+I44+F44</f>
        <v>2</v>
      </c>
      <c r="Y44" s="27">
        <f>V44+S44+P44+M44+J44+G44</f>
        <v>3</v>
      </c>
      <c r="Z44" s="28">
        <v>15</v>
      </c>
      <c r="AA44" s="26">
        <f>X44*Z44</f>
        <v>30</v>
      </c>
      <c r="AB44" s="27">
        <f>Y44*Z44</f>
        <v>45</v>
      </c>
      <c r="AC44" s="28">
        <f>SUM(AA44:AB44)</f>
        <v>75</v>
      </c>
      <c r="AD44" s="26">
        <f>H44+K44+N44+Q44+T44+W44</f>
        <v>5</v>
      </c>
      <c r="AE44" s="28" t="s">
        <v>43</v>
      </c>
      <c r="AF44" s="29"/>
      <c r="AG44" s="56" t="s">
        <v>115</v>
      </c>
      <c r="AH44" s="57" t="s">
        <v>119</v>
      </c>
      <c r="AI44" s="32"/>
    </row>
    <row r="45" spans="1:35" x14ac:dyDescent="0.25">
      <c r="A45" s="46" t="s">
        <v>35</v>
      </c>
      <c r="B45" s="47"/>
      <c r="C45" s="47"/>
      <c r="D45" s="48"/>
      <c r="E45" s="49" t="s">
        <v>120</v>
      </c>
      <c r="F45" s="50">
        <f>SUM(F43:F44)</f>
        <v>0</v>
      </c>
      <c r="G45" s="50">
        <f t="shared" ref="G45:W45" si="22">SUM(G43:G44)</f>
        <v>0</v>
      </c>
      <c r="H45" s="50">
        <f t="shared" si="22"/>
        <v>0</v>
      </c>
      <c r="I45" s="50">
        <f t="shared" si="22"/>
        <v>0</v>
      </c>
      <c r="J45" s="50">
        <f t="shared" si="22"/>
        <v>0</v>
      </c>
      <c r="K45" s="50">
        <f t="shared" si="22"/>
        <v>0</v>
      </c>
      <c r="L45" s="50">
        <f t="shared" si="22"/>
        <v>2</v>
      </c>
      <c r="M45" s="50">
        <f t="shared" si="22"/>
        <v>2</v>
      </c>
      <c r="N45" s="50">
        <f t="shared" si="22"/>
        <v>4</v>
      </c>
      <c r="O45" s="50">
        <f t="shared" si="22"/>
        <v>2</v>
      </c>
      <c r="P45" s="50">
        <f t="shared" si="22"/>
        <v>3</v>
      </c>
      <c r="Q45" s="50">
        <f t="shared" si="22"/>
        <v>5</v>
      </c>
      <c r="R45" s="50">
        <f t="shared" si="22"/>
        <v>0</v>
      </c>
      <c r="S45" s="50">
        <f t="shared" si="22"/>
        <v>0</v>
      </c>
      <c r="T45" s="50">
        <f t="shared" si="22"/>
        <v>0</v>
      </c>
      <c r="U45" s="50">
        <f t="shared" si="22"/>
        <v>0</v>
      </c>
      <c r="V45" s="50">
        <f t="shared" si="22"/>
        <v>0</v>
      </c>
      <c r="W45" s="50">
        <f t="shared" si="22"/>
        <v>0</v>
      </c>
      <c r="X45" s="50">
        <f>SUM(X43:X44)</f>
        <v>4</v>
      </c>
      <c r="Y45" s="50">
        <f>SUM(Y43:Y44)</f>
        <v>5</v>
      </c>
      <c r="Z45" s="51" t="s">
        <v>54</v>
      </c>
      <c r="AA45" s="50">
        <f>SUM(AA43:AA44)</f>
        <v>60</v>
      </c>
      <c r="AB45" s="52">
        <f>SUM(AB43:AB44)</f>
        <v>75</v>
      </c>
      <c r="AC45" s="53">
        <f>SUM(AC43:AC44)</f>
        <v>135</v>
      </c>
      <c r="AD45" s="53">
        <f>SUM(AD43:AD44)</f>
        <v>9</v>
      </c>
      <c r="AE45" s="51"/>
      <c r="AF45" s="55"/>
      <c r="AG45" s="30"/>
      <c r="AH45" s="31"/>
      <c r="AI45" s="32"/>
    </row>
    <row r="46" spans="1:35" x14ac:dyDescent="0.25">
      <c r="A46" s="39" t="s">
        <v>35</v>
      </c>
      <c r="B46" s="40" t="s">
        <v>40</v>
      </c>
      <c r="C46" s="40">
        <v>5</v>
      </c>
      <c r="D46" s="24" t="s">
        <v>121</v>
      </c>
      <c r="E46" s="41" t="s">
        <v>122</v>
      </c>
      <c r="F46" s="42"/>
      <c r="G46" s="43"/>
      <c r="H46" s="44"/>
      <c r="I46" s="42"/>
      <c r="J46" s="43"/>
      <c r="K46" s="44"/>
      <c r="L46" s="42"/>
      <c r="M46" s="43"/>
      <c r="N46" s="44"/>
      <c r="O46" s="61"/>
      <c r="P46" s="62"/>
      <c r="Q46" s="63"/>
      <c r="R46" s="42">
        <v>1</v>
      </c>
      <c r="S46" s="43">
        <v>2</v>
      </c>
      <c r="T46" s="44">
        <v>3</v>
      </c>
      <c r="U46" s="42"/>
      <c r="V46" s="43"/>
      <c r="W46" s="44"/>
      <c r="X46" s="42">
        <f>U46+R46+O46+L46+I46+F46</f>
        <v>1</v>
      </c>
      <c r="Y46" s="43">
        <f>V46+S46+P46+M46+J46+G46</f>
        <v>2</v>
      </c>
      <c r="Z46" s="44">
        <v>15</v>
      </c>
      <c r="AA46" s="42">
        <f>X46*Z46</f>
        <v>15</v>
      </c>
      <c r="AB46" s="43">
        <f>Y46*Z46</f>
        <v>30</v>
      </c>
      <c r="AC46" s="44">
        <f>SUM(AA46:AB46)</f>
        <v>45</v>
      </c>
      <c r="AD46" s="42">
        <f>H46+K46+N46+Q46+T46+W46</f>
        <v>3</v>
      </c>
      <c r="AE46" s="44" t="s">
        <v>43</v>
      </c>
      <c r="AF46" s="45"/>
      <c r="AG46" s="56"/>
      <c r="AH46" s="57"/>
      <c r="AI46" s="32"/>
    </row>
    <row r="47" spans="1:35" x14ac:dyDescent="0.25">
      <c r="A47" s="46" t="s">
        <v>35</v>
      </c>
      <c r="B47" s="47"/>
      <c r="C47" s="47"/>
      <c r="D47" s="48"/>
      <c r="E47" s="49" t="s">
        <v>123</v>
      </c>
      <c r="F47" s="50">
        <f>SUM(F46)</f>
        <v>0</v>
      </c>
      <c r="G47" s="50">
        <f t="shared" ref="G47:W47" si="23">SUM(G46)</f>
        <v>0</v>
      </c>
      <c r="H47" s="50">
        <f t="shared" si="23"/>
        <v>0</v>
      </c>
      <c r="I47" s="50">
        <f t="shared" si="23"/>
        <v>0</v>
      </c>
      <c r="J47" s="50">
        <f t="shared" si="23"/>
        <v>0</v>
      </c>
      <c r="K47" s="50">
        <f t="shared" si="23"/>
        <v>0</v>
      </c>
      <c r="L47" s="50">
        <f t="shared" si="23"/>
        <v>0</v>
      </c>
      <c r="M47" s="50">
        <f t="shared" si="23"/>
        <v>0</v>
      </c>
      <c r="N47" s="50">
        <f t="shared" si="23"/>
        <v>0</v>
      </c>
      <c r="O47" s="50">
        <f t="shared" si="23"/>
        <v>0</v>
      </c>
      <c r="P47" s="50">
        <f t="shared" si="23"/>
        <v>0</v>
      </c>
      <c r="Q47" s="50">
        <f t="shared" si="23"/>
        <v>0</v>
      </c>
      <c r="R47" s="50">
        <f t="shared" si="23"/>
        <v>1</v>
      </c>
      <c r="S47" s="50">
        <f t="shared" si="23"/>
        <v>2</v>
      </c>
      <c r="T47" s="50">
        <f t="shared" si="23"/>
        <v>3</v>
      </c>
      <c r="U47" s="50">
        <f t="shared" si="23"/>
        <v>0</v>
      </c>
      <c r="V47" s="50">
        <f t="shared" si="23"/>
        <v>0</v>
      </c>
      <c r="W47" s="50">
        <f t="shared" si="23"/>
        <v>0</v>
      </c>
      <c r="X47" s="54">
        <f>SUM(X46)</f>
        <v>1</v>
      </c>
      <c r="Y47" s="69">
        <f>SUM(Y46)</f>
        <v>2</v>
      </c>
      <c r="Z47" s="51" t="s">
        <v>54</v>
      </c>
      <c r="AA47" s="50">
        <f>SUM(AA46)</f>
        <v>15</v>
      </c>
      <c r="AB47" s="52">
        <f>SUM(AB46)</f>
        <v>30</v>
      </c>
      <c r="AC47" s="53">
        <f>SUM(AC46)</f>
        <v>45</v>
      </c>
      <c r="AD47" s="54">
        <f>SUM(AD46)</f>
        <v>3</v>
      </c>
      <c r="AE47" s="51"/>
      <c r="AF47" s="55"/>
      <c r="AG47" s="56"/>
      <c r="AH47" s="57"/>
      <c r="AI47" s="32"/>
    </row>
    <row r="48" spans="1:35" x14ac:dyDescent="0.25">
      <c r="A48" s="22" t="s">
        <v>35</v>
      </c>
      <c r="B48" s="23" t="s">
        <v>36</v>
      </c>
      <c r="C48" s="23">
        <v>1</v>
      </c>
      <c r="D48" s="24" t="s">
        <v>124</v>
      </c>
      <c r="E48" s="70" t="s">
        <v>125</v>
      </c>
      <c r="F48" s="26">
        <v>2</v>
      </c>
      <c r="G48" s="27">
        <v>2</v>
      </c>
      <c r="H48" s="28">
        <v>4</v>
      </c>
      <c r="I48" s="26"/>
      <c r="J48" s="27"/>
      <c r="K48" s="28"/>
      <c r="L48" s="71"/>
      <c r="M48" s="72"/>
      <c r="N48" s="73"/>
      <c r="O48" s="26"/>
      <c r="P48" s="27"/>
      <c r="Q48" s="28"/>
      <c r="R48" s="26"/>
      <c r="S48" s="27"/>
      <c r="T48" s="28"/>
      <c r="U48" s="26"/>
      <c r="V48" s="27"/>
      <c r="W48" s="28"/>
      <c r="X48" s="26">
        <v>2</v>
      </c>
      <c r="Y48" s="27">
        <v>2</v>
      </c>
      <c r="Z48" s="28">
        <v>15</v>
      </c>
      <c r="AA48" s="26">
        <v>30</v>
      </c>
      <c r="AB48" s="27">
        <v>30</v>
      </c>
      <c r="AC48" s="28">
        <v>60</v>
      </c>
      <c r="AD48" s="26">
        <v>4</v>
      </c>
      <c r="AE48" s="28" t="s">
        <v>43</v>
      </c>
      <c r="AF48" s="29"/>
      <c r="AG48" s="30"/>
      <c r="AH48" s="31"/>
      <c r="AI48" s="32"/>
    </row>
    <row r="49" spans="1:35" x14ac:dyDescent="0.25">
      <c r="A49" s="46" t="s">
        <v>35</v>
      </c>
      <c r="B49" s="47"/>
      <c r="C49" s="47"/>
      <c r="D49" s="48"/>
      <c r="E49" s="49" t="s">
        <v>126</v>
      </c>
      <c r="F49" s="50">
        <f>SUM(F48)</f>
        <v>2</v>
      </c>
      <c r="G49" s="50">
        <f t="shared" ref="G49:W49" si="24">SUM(G48)</f>
        <v>2</v>
      </c>
      <c r="H49" s="50">
        <f t="shared" si="24"/>
        <v>4</v>
      </c>
      <c r="I49" s="50">
        <f t="shared" si="24"/>
        <v>0</v>
      </c>
      <c r="J49" s="50">
        <f t="shared" si="24"/>
        <v>0</v>
      </c>
      <c r="K49" s="50">
        <f t="shared" si="24"/>
        <v>0</v>
      </c>
      <c r="L49" s="50">
        <f t="shared" si="24"/>
        <v>0</v>
      </c>
      <c r="M49" s="50">
        <f t="shared" si="24"/>
        <v>0</v>
      </c>
      <c r="N49" s="50">
        <f t="shared" si="24"/>
        <v>0</v>
      </c>
      <c r="O49" s="50">
        <f t="shared" si="24"/>
        <v>0</v>
      </c>
      <c r="P49" s="50">
        <f t="shared" si="24"/>
        <v>0</v>
      </c>
      <c r="Q49" s="50">
        <f t="shared" si="24"/>
        <v>0</v>
      </c>
      <c r="R49" s="50">
        <f t="shared" si="24"/>
        <v>0</v>
      </c>
      <c r="S49" s="50">
        <f t="shared" si="24"/>
        <v>0</v>
      </c>
      <c r="T49" s="50">
        <f t="shared" si="24"/>
        <v>0</v>
      </c>
      <c r="U49" s="50">
        <f t="shared" si="24"/>
        <v>0</v>
      </c>
      <c r="V49" s="50">
        <f t="shared" si="24"/>
        <v>0</v>
      </c>
      <c r="W49" s="50">
        <f t="shared" si="24"/>
        <v>0</v>
      </c>
      <c r="X49" s="50">
        <f>SUM(X48)</f>
        <v>2</v>
      </c>
      <c r="Y49" s="50">
        <f>SUM(Y48)</f>
        <v>2</v>
      </c>
      <c r="Z49" s="51" t="s">
        <v>54</v>
      </c>
      <c r="AA49" s="50">
        <f>SUM(AA48)</f>
        <v>30</v>
      </c>
      <c r="AB49" s="52">
        <f>SUM(AB48)</f>
        <v>30</v>
      </c>
      <c r="AC49" s="53">
        <f>SUM(AC48)</f>
        <v>60</v>
      </c>
      <c r="AD49" s="50">
        <f>SUM(AD48)</f>
        <v>4</v>
      </c>
      <c r="AE49" s="51"/>
      <c r="AF49" s="55"/>
      <c r="AG49" s="56"/>
      <c r="AH49" s="57"/>
      <c r="AI49" s="32"/>
    </row>
    <row r="50" spans="1:35" x14ac:dyDescent="0.25">
      <c r="A50" s="22" t="s">
        <v>35</v>
      </c>
      <c r="B50" s="23" t="s">
        <v>36</v>
      </c>
      <c r="C50" s="23">
        <v>2</v>
      </c>
      <c r="D50" s="24" t="s">
        <v>127</v>
      </c>
      <c r="E50" s="25" t="s">
        <v>128</v>
      </c>
      <c r="F50" s="26"/>
      <c r="G50" s="27"/>
      <c r="H50" s="28"/>
      <c r="I50" s="26">
        <v>1</v>
      </c>
      <c r="J50" s="27">
        <v>2</v>
      </c>
      <c r="K50" s="28">
        <v>3</v>
      </c>
      <c r="L50" s="26"/>
      <c r="M50" s="27"/>
      <c r="N50" s="28"/>
      <c r="O50" s="26"/>
      <c r="P50" s="27"/>
      <c r="Q50" s="28"/>
      <c r="R50" s="26"/>
      <c r="S50" s="27"/>
      <c r="T50" s="28"/>
      <c r="U50" s="26"/>
      <c r="V50" s="27"/>
      <c r="W50" s="28"/>
      <c r="X50" s="26">
        <f>U50+R50+O50+L50+I50+F50</f>
        <v>1</v>
      </c>
      <c r="Y50" s="27">
        <f>V50+S50+P50+M50+J50+G50</f>
        <v>2</v>
      </c>
      <c r="Z50" s="28">
        <v>15</v>
      </c>
      <c r="AA50" s="26">
        <f>X50*Z50</f>
        <v>15</v>
      </c>
      <c r="AB50" s="27">
        <f>Y50*Z50</f>
        <v>30</v>
      </c>
      <c r="AC50" s="28">
        <f>SUM(AA50:AB50)</f>
        <v>45</v>
      </c>
      <c r="AD50" s="26">
        <f>H50+K50+N50+Q50+T50+W50</f>
        <v>3</v>
      </c>
      <c r="AE50" s="28" t="s">
        <v>43</v>
      </c>
      <c r="AF50" s="29"/>
      <c r="AG50" s="30"/>
      <c r="AH50" s="31"/>
      <c r="AI50" s="32"/>
    </row>
    <row r="51" spans="1:35" x14ac:dyDescent="0.25">
      <c r="A51" s="22" t="s">
        <v>35</v>
      </c>
      <c r="B51" s="23" t="s">
        <v>44</v>
      </c>
      <c r="C51" s="23">
        <v>3</v>
      </c>
      <c r="D51" s="24" t="s">
        <v>129</v>
      </c>
      <c r="E51" s="25" t="s">
        <v>130</v>
      </c>
      <c r="F51" s="26"/>
      <c r="G51" s="27"/>
      <c r="H51" s="28"/>
      <c r="I51" s="26"/>
      <c r="J51" s="27"/>
      <c r="K51" s="28"/>
      <c r="L51" s="26">
        <v>1</v>
      </c>
      <c r="M51" s="27">
        <v>3</v>
      </c>
      <c r="N51" s="28">
        <v>4</v>
      </c>
      <c r="O51" s="26"/>
      <c r="P51" s="27"/>
      <c r="Q51" s="28"/>
      <c r="R51" s="26"/>
      <c r="S51" s="27"/>
      <c r="T51" s="28"/>
      <c r="U51" s="26"/>
      <c r="V51" s="27"/>
      <c r="W51" s="28"/>
      <c r="X51" s="26">
        <f>U51+R51+O51+L51+I51+F51</f>
        <v>1</v>
      </c>
      <c r="Y51" s="27">
        <f>V51+S51+P51+M51+J51+G51</f>
        <v>3</v>
      </c>
      <c r="Z51" s="28">
        <v>15</v>
      </c>
      <c r="AA51" s="26">
        <f>X51*Z51</f>
        <v>15</v>
      </c>
      <c r="AB51" s="27">
        <f>Y51*Z51</f>
        <v>45</v>
      </c>
      <c r="AC51" s="28">
        <f>SUM(AA51:AB51)</f>
        <v>60</v>
      </c>
      <c r="AD51" s="26">
        <f>H51+K51+N51+Q51+T51+W51</f>
        <v>4</v>
      </c>
      <c r="AE51" s="28" t="s">
        <v>43</v>
      </c>
      <c r="AF51" s="29"/>
      <c r="AG51" s="56" t="s">
        <v>127</v>
      </c>
      <c r="AH51" s="57" t="s">
        <v>131</v>
      </c>
      <c r="AI51" s="32"/>
    </row>
    <row r="52" spans="1:35" x14ac:dyDescent="0.25">
      <c r="A52" s="46" t="s">
        <v>35</v>
      </c>
      <c r="B52" s="47"/>
      <c r="C52" s="47"/>
      <c r="D52" s="48"/>
      <c r="E52" s="49" t="s">
        <v>132</v>
      </c>
      <c r="F52" s="50">
        <f>SUM(F50:F51)</f>
        <v>0</v>
      </c>
      <c r="G52" s="50">
        <f t="shared" ref="G52:W52" si="25">SUM(G50:G51)</f>
        <v>0</v>
      </c>
      <c r="H52" s="50">
        <f t="shared" si="25"/>
        <v>0</v>
      </c>
      <c r="I52" s="50">
        <f t="shared" si="25"/>
        <v>1</v>
      </c>
      <c r="J52" s="50">
        <f t="shared" si="25"/>
        <v>2</v>
      </c>
      <c r="K52" s="50">
        <f t="shared" si="25"/>
        <v>3</v>
      </c>
      <c r="L52" s="50">
        <f t="shared" si="25"/>
        <v>1</v>
      </c>
      <c r="M52" s="50">
        <f t="shared" si="25"/>
        <v>3</v>
      </c>
      <c r="N52" s="50">
        <f t="shared" si="25"/>
        <v>4</v>
      </c>
      <c r="O52" s="50">
        <f t="shared" si="25"/>
        <v>0</v>
      </c>
      <c r="P52" s="50">
        <f t="shared" si="25"/>
        <v>0</v>
      </c>
      <c r="Q52" s="50">
        <f t="shared" si="25"/>
        <v>0</v>
      </c>
      <c r="R52" s="50">
        <f t="shared" si="25"/>
        <v>0</v>
      </c>
      <c r="S52" s="50">
        <f t="shared" si="25"/>
        <v>0</v>
      </c>
      <c r="T52" s="50">
        <f t="shared" si="25"/>
        <v>0</v>
      </c>
      <c r="U52" s="50">
        <f t="shared" si="25"/>
        <v>0</v>
      </c>
      <c r="V52" s="50">
        <f t="shared" si="25"/>
        <v>0</v>
      </c>
      <c r="W52" s="50">
        <f t="shared" si="25"/>
        <v>0</v>
      </c>
      <c r="X52" s="50">
        <f>SUM(X50:X51)</f>
        <v>2</v>
      </c>
      <c r="Y52" s="50">
        <f>SUM(Y50:Y51)</f>
        <v>5</v>
      </c>
      <c r="Z52" s="51" t="s">
        <v>54</v>
      </c>
      <c r="AA52" s="50">
        <f>SUM(AA50:AA51)</f>
        <v>30</v>
      </c>
      <c r="AB52" s="52">
        <f>SUM(AB50:AB51)</f>
        <v>75</v>
      </c>
      <c r="AC52" s="53">
        <f>SUM(AC50:AC51)</f>
        <v>105</v>
      </c>
      <c r="AD52" s="53">
        <f>SUM(AD50:AD51)</f>
        <v>7</v>
      </c>
      <c r="AE52" s="51"/>
      <c r="AF52" s="55"/>
      <c r="AG52" s="30"/>
      <c r="AH52" s="31"/>
      <c r="AI52" s="32"/>
    </row>
    <row r="53" spans="1:35" x14ac:dyDescent="0.25">
      <c r="A53" s="46" t="s">
        <v>35</v>
      </c>
      <c r="B53" s="47"/>
      <c r="C53" s="47"/>
      <c r="D53" s="48"/>
      <c r="E53" s="65" t="s">
        <v>133</v>
      </c>
      <c r="F53" s="50">
        <f>F52+F49+F47+F45+F42+F37+F34+F31</f>
        <v>6</v>
      </c>
      <c r="G53" s="50">
        <f t="shared" ref="G53:W53" si="26">G52+G49+G47+G45+G42+G37+G34+G31</f>
        <v>6</v>
      </c>
      <c r="H53" s="50">
        <f t="shared" si="26"/>
        <v>12</v>
      </c>
      <c r="I53" s="50">
        <f t="shared" si="26"/>
        <v>4</v>
      </c>
      <c r="J53" s="50">
        <f t="shared" si="26"/>
        <v>10</v>
      </c>
      <c r="K53" s="50">
        <f t="shared" si="26"/>
        <v>14</v>
      </c>
      <c r="L53" s="50">
        <f t="shared" si="26"/>
        <v>5</v>
      </c>
      <c r="M53" s="50">
        <f t="shared" si="26"/>
        <v>11</v>
      </c>
      <c r="N53" s="50">
        <f t="shared" si="26"/>
        <v>16</v>
      </c>
      <c r="O53" s="50">
        <f t="shared" si="26"/>
        <v>3</v>
      </c>
      <c r="P53" s="50">
        <f t="shared" si="26"/>
        <v>5</v>
      </c>
      <c r="Q53" s="50">
        <f t="shared" si="26"/>
        <v>8</v>
      </c>
      <c r="R53" s="50">
        <f t="shared" si="26"/>
        <v>1</v>
      </c>
      <c r="S53" s="50">
        <f t="shared" si="26"/>
        <v>2</v>
      </c>
      <c r="T53" s="50">
        <f t="shared" si="26"/>
        <v>3</v>
      </c>
      <c r="U53" s="50">
        <f t="shared" si="26"/>
        <v>0</v>
      </c>
      <c r="V53" s="50">
        <f t="shared" si="26"/>
        <v>0</v>
      </c>
      <c r="W53" s="50">
        <f t="shared" si="26"/>
        <v>0</v>
      </c>
      <c r="X53" s="50">
        <f>X52+X49+X47+X45+X42+X37+X34+X31</f>
        <v>19</v>
      </c>
      <c r="Y53" s="50">
        <f>Y52+Y49+Y47+Y45+Y42+Y37+Y34+Y31</f>
        <v>34</v>
      </c>
      <c r="Z53" s="51" t="s">
        <v>54</v>
      </c>
      <c r="AA53" s="50">
        <f>AA52+AA49+AA47+AA45+AA42+AA37+AA34+AA31</f>
        <v>285</v>
      </c>
      <c r="AB53" s="52">
        <f>AB52+AB49+AB47+AB45+AB42+AB37+AB34+AB31</f>
        <v>510</v>
      </c>
      <c r="AC53" s="53">
        <f>AC52+AC49+AC47+AC45+AC42+AC37+AC34+AC31</f>
        <v>795</v>
      </c>
      <c r="AD53" s="53">
        <f>AD52+AD49+AD47+AD45+AD42+AD37+AD34+AD31</f>
        <v>53</v>
      </c>
      <c r="AE53" s="51"/>
      <c r="AF53" s="55"/>
      <c r="AG53" s="56"/>
      <c r="AH53" s="57"/>
      <c r="AI53" s="32"/>
    </row>
    <row r="54" spans="1:35" x14ac:dyDescent="0.25">
      <c r="A54" s="22" t="s">
        <v>35</v>
      </c>
      <c r="B54" s="23" t="s">
        <v>36</v>
      </c>
      <c r="C54" s="23">
        <v>1</v>
      </c>
      <c r="D54" s="24" t="s">
        <v>134</v>
      </c>
      <c r="E54" s="25" t="s">
        <v>135</v>
      </c>
      <c r="F54" s="26">
        <v>0</v>
      </c>
      <c r="G54" s="27">
        <v>25</v>
      </c>
      <c r="H54" s="28">
        <v>1</v>
      </c>
      <c r="I54" s="26"/>
      <c r="J54" s="27"/>
      <c r="K54" s="28"/>
      <c r="L54" s="26"/>
      <c r="M54" s="27"/>
      <c r="N54" s="28"/>
      <c r="O54" s="26"/>
      <c r="P54" s="27"/>
      <c r="Q54" s="28"/>
      <c r="R54" s="26"/>
      <c r="S54" s="27"/>
      <c r="T54" s="28"/>
      <c r="U54" s="26"/>
      <c r="V54" s="27"/>
      <c r="W54" s="28"/>
      <c r="X54" s="26">
        <f t="shared" ref="X54:Y66" si="27">U54+R54+O54+L54+I54+F54</f>
        <v>0</v>
      </c>
      <c r="Y54" s="27">
        <f t="shared" si="27"/>
        <v>25</v>
      </c>
      <c r="Z54" s="28">
        <v>1</v>
      </c>
      <c r="AA54" s="26">
        <f>X54*Z54</f>
        <v>0</v>
      </c>
      <c r="AB54" s="27">
        <f>Y54*Z54</f>
        <v>25</v>
      </c>
      <c r="AC54" s="28">
        <f>SUM(AA54:AB54)</f>
        <v>25</v>
      </c>
      <c r="AD54" s="26">
        <f>H54+K54+N54+Q54+T54+W54</f>
        <v>1</v>
      </c>
      <c r="AE54" s="28" t="s">
        <v>43</v>
      </c>
      <c r="AF54" s="29" t="s">
        <v>136</v>
      </c>
      <c r="AG54" s="56"/>
      <c r="AH54" s="57"/>
      <c r="AI54" s="32"/>
    </row>
    <row r="55" spans="1:35" x14ac:dyDescent="0.25">
      <c r="A55" s="22" t="s">
        <v>35</v>
      </c>
      <c r="B55" s="23" t="s">
        <v>36</v>
      </c>
      <c r="C55" s="23">
        <v>2</v>
      </c>
      <c r="D55" s="24" t="s">
        <v>137</v>
      </c>
      <c r="E55" s="25" t="s">
        <v>138</v>
      </c>
      <c r="F55" s="26"/>
      <c r="G55" s="27"/>
      <c r="H55" s="28"/>
      <c r="I55" s="26">
        <v>0</v>
      </c>
      <c r="J55" s="27">
        <v>25</v>
      </c>
      <c r="K55" s="28">
        <v>1</v>
      </c>
      <c r="L55" s="26"/>
      <c r="M55" s="27"/>
      <c r="N55" s="28"/>
      <c r="O55" s="26"/>
      <c r="P55" s="27"/>
      <c r="Q55" s="28"/>
      <c r="R55" s="26"/>
      <c r="S55" s="27"/>
      <c r="T55" s="28"/>
      <c r="U55" s="26"/>
      <c r="V55" s="27"/>
      <c r="W55" s="28"/>
      <c r="X55" s="26">
        <f t="shared" si="27"/>
        <v>0</v>
      </c>
      <c r="Y55" s="27">
        <f t="shared" si="27"/>
        <v>25</v>
      </c>
      <c r="Z55" s="28">
        <v>1</v>
      </c>
      <c r="AA55" s="26">
        <f>X55*Z55</f>
        <v>0</v>
      </c>
      <c r="AB55" s="27">
        <f>Y55*Z55</f>
        <v>25</v>
      </c>
      <c r="AC55" s="28">
        <f>SUM(AA55:AB55)</f>
        <v>25</v>
      </c>
      <c r="AD55" s="26">
        <f>H55+K55+N55+Q55+T55+W55</f>
        <v>1</v>
      </c>
      <c r="AE55" s="28" t="s">
        <v>43</v>
      </c>
      <c r="AF55" s="29" t="s">
        <v>136</v>
      </c>
      <c r="AG55" s="56" t="s">
        <v>139</v>
      </c>
      <c r="AH55" s="57" t="s">
        <v>140</v>
      </c>
      <c r="AI55" s="32"/>
    </row>
    <row r="56" spans="1:35" x14ac:dyDescent="0.25">
      <c r="A56" s="22" t="s">
        <v>35</v>
      </c>
      <c r="B56" s="23" t="s">
        <v>44</v>
      </c>
      <c r="C56" s="23">
        <v>3</v>
      </c>
      <c r="D56" s="24" t="s">
        <v>141</v>
      </c>
      <c r="E56" s="25" t="s">
        <v>142</v>
      </c>
      <c r="F56" s="26"/>
      <c r="G56" s="27"/>
      <c r="H56" s="28"/>
      <c r="I56" s="26"/>
      <c r="J56" s="27"/>
      <c r="K56" s="28"/>
      <c r="L56" s="26">
        <v>0</v>
      </c>
      <c r="M56" s="27">
        <v>25</v>
      </c>
      <c r="N56" s="28">
        <v>2</v>
      </c>
      <c r="O56" s="26"/>
      <c r="P56" s="27"/>
      <c r="Q56" s="28"/>
      <c r="R56" s="26"/>
      <c r="S56" s="27"/>
      <c r="T56" s="28"/>
      <c r="U56" s="26"/>
      <c r="V56" s="27"/>
      <c r="W56" s="28"/>
      <c r="X56" s="26">
        <f t="shared" si="27"/>
        <v>0</v>
      </c>
      <c r="Y56" s="27">
        <f t="shared" si="27"/>
        <v>25</v>
      </c>
      <c r="Z56" s="28">
        <v>1</v>
      </c>
      <c r="AA56" s="26">
        <f t="shared" ref="AA56:AA66" si="28">X56*Z56</f>
        <v>0</v>
      </c>
      <c r="AB56" s="27">
        <f t="shared" ref="AB56:AB66" si="29">Y56*Z56</f>
        <v>25</v>
      </c>
      <c r="AC56" s="28">
        <f t="shared" ref="AC56:AC66" si="30">SUM(AA56:AB56)</f>
        <v>25</v>
      </c>
      <c r="AD56" s="26">
        <f t="shared" ref="AD56:AD66" si="31">H56+K56+N56+Q56+T56+W56</f>
        <v>2</v>
      </c>
      <c r="AE56" s="28" t="s">
        <v>43</v>
      </c>
      <c r="AF56" s="29" t="s">
        <v>136</v>
      </c>
      <c r="AG56" s="56" t="s">
        <v>143</v>
      </c>
      <c r="AH56" s="57" t="s">
        <v>144</v>
      </c>
      <c r="AI56" s="32"/>
    </row>
    <row r="57" spans="1:35" x14ac:dyDescent="0.25">
      <c r="A57" s="22" t="s">
        <v>35</v>
      </c>
      <c r="B57" s="23" t="s">
        <v>44</v>
      </c>
      <c r="C57" s="23">
        <v>4</v>
      </c>
      <c r="D57" s="24" t="s">
        <v>145</v>
      </c>
      <c r="E57" s="25" t="s">
        <v>146</v>
      </c>
      <c r="F57" s="26"/>
      <c r="G57" s="27"/>
      <c r="H57" s="28"/>
      <c r="I57" s="26"/>
      <c r="J57" s="27"/>
      <c r="K57" s="28"/>
      <c r="L57" s="26"/>
      <c r="M57" s="27"/>
      <c r="N57" s="28"/>
      <c r="O57" s="26">
        <v>0</v>
      </c>
      <c r="P57" s="27">
        <v>25</v>
      </c>
      <c r="Q57" s="28">
        <v>2</v>
      </c>
      <c r="R57" s="26"/>
      <c r="S57" s="27"/>
      <c r="T57" s="28"/>
      <c r="U57" s="26"/>
      <c r="V57" s="27"/>
      <c r="W57" s="28"/>
      <c r="X57" s="26">
        <f t="shared" si="27"/>
        <v>0</v>
      </c>
      <c r="Y57" s="27">
        <f t="shared" si="27"/>
        <v>25</v>
      </c>
      <c r="Z57" s="28">
        <v>1</v>
      </c>
      <c r="AA57" s="26">
        <f t="shared" si="28"/>
        <v>0</v>
      </c>
      <c r="AB57" s="27">
        <f t="shared" si="29"/>
        <v>25</v>
      </c>
      <c r="AC57" s="28">
        <f t="shared" si="30"/>
        <v>25</v>
      </c>
      <c r="AD57" s="26">
        <f t="shared" si="31"/>
        <v>2</v>
      </c>
      <c r="AE57" s="28" t="s">
        <v>43</v>
      </c>
      <c r="AF57" s="29" t="s">
        <v>136</v>
      </c>
      <c r="AG57" s="56" t="s">
        <v>147</v>
      </c>
      <c r="AH57" s="57" t="s">
        <v>148</v>
      </c>
      <c r="AI57" s="32"/>
    </row>
    <row r="58" spans="1:35" x14ac:dyDescent="0.25">
      <c r="A58" s="22" t="s">
        <v>35</v>
      </c>
      <c r="B58" s="23" t="s">
        <v>40</v>
      </c>
      <c r="C58" s="23">
        <v>5</v>
      </c>
      <c r="D58" s="24" t="s">
        <v>149</v>
      </c>
      <c r="E58" s="25" t="s">
        <v>150</v>
      </c>
      <c r="F58" s="26"/>
      <c r="G58" s="27"/>
      <c r="H58" s="28"/>
      <c r="I58" s="26"/>
      <c r="J58" s="27"/>
      <c r="K58" s="28"/>
      <c r="L58" s="26"/>
      <c r="M58" s="27"/>
      <c r="N58" s="28"/>
      <c r="O58" s="26"/>
      <c r="P58" s="27"/>
      <c r="Q58" s="28"/>
      <c r="R58" s="26">
        <v>0</v>
      </c>
      <c r="S58" s="27">
        <v>25</v>
      </c>
      <c r="T58" s="28">
        <v>2</v>
      </c>
      <c r="U58" s="26"/>
      <c r="V58" s="27"/>
      <c r="W58" s="28"/>
      <c r="X58" s="26">
        <f t="shared" si="27"/>
        <v>0</v>
      </c>
      <c r="Y58" s="27">
        <f t="shared" si="27"/>
        <v>25</v>
      </c>
      <c r="Z58" s="28">
        <v>1</v>
      </c>
      <c r="AA58" s="26">
        <f t="shared" si="28"/>
        <v>0</v>
      </c>
      <c r="AB58" s="27">
        <f t="shared" si="29"/>
        <v>25</v>
      </c>
      <c r="AC58" s="28">
        <f t="shared" si="30"/>
        <v>25</v>
      </c>
      <c r="AD58" s="26">
        <f t="shared" si="31"/>
        <v>2</v>
      </c>
      <c r="AE58" s="28" t="s">
        <v>43</v>
      </c>
      <c r="AF58" s="29" t="s">
        <v>136</v>
      </c>
      <c r="AG58" s="56" t="s">
        <v>151</v>
      </c>
      <c r="AH58" s="57" t="s">
        <v>152</v>
      </c>
      <c r="AI58" s="32"/>
    </row>
    <row r="59" spans="1:35" x14ac:dyDescent="0.25">
      <c r="A59" s="22" t="s">
        <v>35</v>
      </c>
      <c r="B59" s="23" t="s">
        <v>40</v>
      </c>
      <c r="C59" s="23">
        <v>6</v>
      </c>
      <c r="D59" s="24" t="s">
        <v>153</v>
      </c>
      <c r="E59" s="25" t="s">
        <v>154</v>
      </c>
      <c r="F59" s="26"/>
      <c r="G59" s="27"/>
      <c r="H59" s="28"/>
      <c r="I59" s="26"/>
      <c r="J59" s="27"/>
      <c r="K59" s="28"/>
      <c r="L59" s="26"/>
      <c r="M59" s="27"/>
      <c r="N59" s="28"/>
      <c r="O59" s="26"/>
      <c r="P59" s="27"/>
      <c r="Q59" s="28"/>
      <c r="R59" s="26"/>
      <c r="S59" s="27"/>
      <c r="T59" s="28"/>
      <c r="U59" s="26">
        <v>0</v>
      </c>
      <c r="V59" s="27">
        <v>25</v>
      </c>
      <c r="W59" s="28">
        <v>6</v>
      </c>
      <c r="X59" s="26">
        <f t="shared" si="27"/>
        <v>0</v>
      </c>
      <c r="Y59" s="27">
        <f t="shared" si="27"/>
        <v>25</v>
      </c>
      <c r="Z59" s="28">
        <v>1</v>
      </c>
      <c r="AA59" s="26">
        <f t="shared" si="28"/>
        <v>0</v>
      </c>
      <c r="AB59" s="27">
        <f t="shared" si="29"/>
        <v>25</v>
      </c>
      <c r="AC59" s="28">
        <f t="shared" si="30"/>
        <v>25</v>
      </c>
      <c r="AD59" s="26">
        <f t="shared" si="31"/>
        <v>6</v>
      </c>
      <c r="AE59" s="28" t="s">
        <v>39</v>
      </c>
      <c r="AF59" s="29" t="s">
        <v>136</v>
      </c>
      <c r="AG59" s="56" t="s">
        <v>155</v>
      </c>
      <c r="AH59" s="57" t="s">
        <v>156</v>
      </c>
      <c r="AI59" s="32"/>
    </row>
    <row r="60" spans="1:35" x14ac:dyDescent="0.25">
      <c r="A60" s="22" t="s">
        <v>35</v>
      </c>
      <c r="B60" s="23" t="s">
        <v>36</v>
      </c>
      <c r="C60" s="23">
        <v>1</v>
      </c>
      <c r="D60" s="24" t="s">
        <v>157</v>
      </c>
      <c r="E60" s="25" t="s">
        <v>158</v>
      </c>
      <c r="F60" s="26">
        <v>0</v>
      </c>
      <c r="G60" s="27">
        <v>5</v>
      </c>
      <c r="H60" s="28">
        <v>0</v>
      </c>
      <c r="I60" s="26"/>
      <c r="J60" s="27"/>
      <c r="K60" s="28"/>
      <c r="L60" s="26"/>
      <c r="M60" s="27"/>
      <c r="N60" s="28"/>
      <c r="O60" s="26"/>
      <c r="P60" s="27"/>
      <c r="Q60" s="28"/>
      <c r="R60" s="26"/>
      <c r="S60" s="27"/>
      <c r="T60" s="28"/>
      <c r="U60" s="26"/>
      <c r="V60" s="27"/>
      <c r="W60" s="28"/>
      <c r="X60" s="26">
        <f t="shared" si="27"/>
        <v>0</v>
      </c>
      <c r="Y60" s="27">
        <f t="shared" si="27"/>
        <v>5</v>
      </c>
      <c r="Z60" s="28">
        <v>2</v>
      </c>
      <c r="AA60" s="26">
        <f t="shared" si="28"/>
        <v>0</v>
      </c>
      <c r="AB60" s="27">
        <f t="shared" si="29"/>
        <v>10</v>
      </c>
      <c r="AC60" s="28">
        <f t="shared" si="30"/>
        <v>10</v>
      </c>
      <c r="AD60" s="26">
        <f t="shared" si="31"/>
        <v>0</v>
      </c>
      <c r="AE60" s="28" t="s">
        <v>111</v>
      </c>
      <c r="AF60" s="29" t="s">
        <v>159</v>
      </c>
      <c r="AG60" s="56"/>
      <c r="AH60" s="57"/>
      <c r="AI60" s="32"/>
    </row>
    <row r="61" spans="1:35" x14ac:dyDescent="0.25">
      <c r="A61" s="22" t="s">
        <v>35</v>
      </c>
      <c r="B61" s="23" t="s">
        <v>36</v>
      </c>
      <c r="C61" s="23">
        <v>2</v>
      </c>
      <c r="D61" s="24" t="s">
        <v>160</v>
      </c>
      <c r="E61" s="25" t="s">
        <v>161</v>
      </c>
      <c r="F61" s="26"/>
      <c r="G61" s="27"/>
      <c r="H61" s="28"/>
      <c r="I61" s="26">
        <v>0</v>
      </c>
      <c r="J61" s="27">
        <v>5</v>
      </c>
      <c r="K61" s="28">
        <v>0</v>
      </c>
      <c r="L61" s="26"/>
      <c r="M61" s="27"/>
      <c r="N61" s="28"/>
      <c r="O61" s="26"/>
      <c r="P61" s="27"/>
      <c r="Q61" s="28"/>
      <c r="R61" s="26"/>
      <c r="S61" s="27"/>
      <c r="T61" s="28"/>
      <c r="U61" s="26"/>
      <c r="V61" s="27"/>
      <c r="W61" s="28"/>
      <c r="X61" s="26">
        <f t="shared" si="27"/>
        <v>0</v>
      </c>
      <c r="Y61" s="27">
        <f t="shared" si="27"/>
        <v>5</v>
      </c>
      <c r="Z61" s="28">
        <v>2</v>
      </c>
      <c r="AA61" s="26">
        <f t="shared" si="28"/>
        <v>0</v>
      </c>
      <c r="AB61" s="27">
        <f t="shared" si="29"/>
        <v>10</v>
      </c>
      <c r="AC61" s="28">
        <f t="shared" si="30"/>
        <v>10</v>
      </c>
      <c r="AD61" s="26">
        <f t="shared" si="31"/>
        <v>0</v>
      </c>
      <c r="AE61" s="28" t="s">
        <v>111</v>
      </c>
      <c r="AF61" s="29" t="s">
        <v>159</v>
      </c>
      <c r="AG61" s="56"/>
      <c r="AH61" s="57"/>
      <c r="AI61" s="32"/>
    </row>
    <row r="62" spans="1:35" x14ac:dyDescent="0.25">
      <c r="A62" s="22" t="s">
        <v>35</v>
      </c>
      <c r="B62" s="23" t="s">
        <v>44</v>
      </c>
      <c r="C62" s="23">
        <v>3</v>
      </c>
      <c r="D62" s="24" t="s">
        <v>162</v>
      </c>
      <c r="E62" s="25" t="s">
        <v>163</v>
      </c>
      <c r="F62" s="26"/>
      <c r="G62" s="27"/>
      <c r="H62" s="28"/>
      <c r="I62" s="26"/>
      <c r="J62" s="27"/>
      <c r="K62" s="28"/>
      <c r="L62" s="26">
        <v>0</v>
      </c>
      <c r="M62" s="27">
        <v>5</v>
      </c>
      <c r="N62" s="28">
        <v>0</v>
      </c>
      <c r="O62" s="26"/>
      <c r="P62" s="27"/>
      <c r="Q62" s="28"/>
      <c r="R62" s="26"/>
      <c r="S62" s="27"/>
      <c r="T62" s="28"/>
      <c r="U62" s="26"/>
      <c r="V62" s="27"/>
      <c r="W62" s="28"/>
      <c r="X62" s="26">
        <f t="shared" si="27"/>
        <v>0</v>
      </c>
      <c r="Y62" s="27">
        <f t="shared" si="27"/>
        <v>5</v>
      </c>
      <c r="Z62" s="28">
        <v>2</v>
      </c>
      <c r="AA62" s="26">
        <f t="shared" si="28"/>
        <v>0</v>
      </c>
      <c r="AB62" s="27">
        <f t="shared" si="29"/>
        <v>10</v>
      </c>
      <c r="AC62" s="28">
        <f t="shared" si="30"/>
        <v>10</v>
      </c>
      <c r="AD62" s="26">
        <f t="shared" si="31"/>
        <v>0</v>
      </c>
      <c r="AE62" s="28" t="s">
        <v>111</v>
      </c>
      <c r="AF62" s="29" t="s">
        <v>159</v>
      </c>
      <c r="AG62" s="56"/>
      <c r="AH62" s="57"/>
      <c r="AI62" s="32"/>
    </row>
    <row r="63" spans="1:35" x14ac:dyDescent="0.25">
      <c r="A63" s="22" t="s">
        <v>35</v>
      </c>
      <c r="B63" s="23" t="s">
        <v>36</v>
      </c>
      <c r="C63" s="23">
        <v>2</v>
      </c>
      <c r="D63" s="24" t="s">
        <v>164</v>
      </c>
      <c r="E63" s="25" t="s">
        <v>165</v>
      </c>
      <c r="F63" s="26"/>
      <c r="G63" s="27"/>
      <c r="H63" s="28"/>
      <c r="I63" s="26">
        <v>0</v>
      </c>
      <c r="J63" s="27">
        <v>25</v>
      </c>
      <c r="K63" s="28">
        <v>2</v>
      </c>
      <c r="L63" s="26"/>
      <c r="M63" s="27"/>
      <c r="N63" s="28"/>
      <c r="O63" s="26"/>
      <c r="P63" s="27"/>
      <c r="Q63" s="28"/>
      <c r="R63" s="26"/>
      <c r="S63" s="27"/>
      <c r="T63" s="28"/>
      <c r="U63" s="26"/>
      <c r="V63" s="27"/>
      <c r="W63" s="28"/>
      <c r="X63" s="26">
        <f t="shared" si="27"/>
        <v>0</v>
      </c>
      <c r="Y63" s="27">
        <f t="shared" si="27"/>
        <v>25</v>
      </c>
      <c r="Z63" s="28">
        <v>2</v>
      </c>
      <c r="AA63" s="26">
        <f t="shared" si="28"/>
        <v>0</v>
      </c>
      <c r="AB63" s="27">
        <f t="shared" si="29"/>
        <v>50</v>
      </c>
      <c r="AC63" s="28">
        <f t="shared" si="30"/>
        <v>50</v>
      </c>
      <c r="AD63" s="26">
        <f t="shared" si="31"/>
        <v>2</v>
      </c>
      <c r="AE63" s="28" t="s">
        <v>43</v>
      </c>
      <c r="AF63" s="29" t="s">
        <v>166</v>
      </c>
      <c r="AG63" s="56" t="s">
        <v>167</v>
      </c>
      <c r="AH63" s="57" t="s">
        <v>168</v>
      </c>
      <c r="AI63" s="32"/>
    </row>
    <row r="64" spans="1:35" x14ac:dyDescent="0.25">
      <c r="A64" s="22" t="s">
        <v>35</v>
      </c>
      <c r="B64" s="23" t="s">
        <v>44</v>
      </c>
      <c r="C64" s="23">
        <v>3</v>
      </c>
      <c r="D64" s="24" t="s">
        <v>169</v>
      </c>
      <c r="E64" s="25" t="s">
        <v>170</v>
      </c>
      <c r="F64" s="26"/>
      <c r="G64" s="27"/>
      <c r="H64" s="28"/>
      <c r="I64" s="26"/>
      <c r="J64" s="27"/>
      <c r="K64" s="28"/>
      <c r="L64" s="26">
        <v>0</v>
      </c>
      <c r="M64" s="27">
        <v>25</v>
      </c>
      <c r="N64" s="28">
        <v>2</v>
      </c>
      <c r="O64" s="26"/>
      <c r="P64" s="27"/>
      <c r="Q64" s="28"/>
      <c r="R64" s="26"/>
      <c r="S64" s="27"/>
      <c r="T64" s="28"/>
      <c r="U64" s="26"/>
      <c r="V64" s="27"/>
      <c r="W64" s="28"/>
      <c r="X64" s="26">
        <f t="shared" si="27"/>
        <v>0</v>
      </c>
      <c r="Y64" s="27">
        <f t="shared" si="27"/>
        <v>25</v>
      </c>
      <c r="Z64" s="28">
        <v>2</v>
      </c>
      <c r="AA64" s="26">
        <f t="shared" si="28"/>
        <v>0</v>
      </c>
      <c r="AB64" s="27">
        <f t="shared" si="29"/>
        <v>50</v>
      </c>
      <c r="AC64" s="28">
        <f t="shared" si="30"/>
        <v>50</v>
      </c>
      <c r="AD64" s="26">
        <f t="shared" si="31"/>
        <v>2</v>
      </c>
      <c r="AE64" s="28" t="s">
        <v>43</v>
      </c>
      <c r="AF64" s="29" t="s">
        <v>171</v>
      </c>
      <c r="AG64" s="56" t="s">
        <v>172</v>
      </c>
      <c r="AH64" s="57" t="s">
        <v>173</v>
      </c>
      <c r="AI64" s="32"/>
    </row>
    <row r="65" spans="1:35" x14ac:dyDescent="0.25">
      <c r="A65" s="22" t="s">
        <v>35</v>
      </c>
      <c r="B65" s="23" t="s">
        <v>44</v>
      </c>
      <c r="C65" s="23">
        <v>4</v>
      </c>
      <c r="D65" s="24" t="s">
        <v>174</v>
      </c>
      <c r="E65" s="25" t="s">
        <v>175</v>
      </c>
      <c r="F65" s="26"/>
      <c r="G65" s="27"/>
      <c r="H65" s="28"/>
      <c r="I65" s="26"/>
      <c r="J65" s="27"/>
      <c r="K65" s="28"/>
      <c r="L65" s="26"/>
      <c r="M65" s="27"/>
      <c r="N65" s="28"/>
      <c r="O65" s="26">
        <v>0</v>
      </c>
      <c r="P65" s="27">
        <v>25</v>
      </c>
      <c r="Q65" s="28">
        <v>4</v>
      </c>
      <c r="R65" s="26"/>
      <c r="S65" s="27"/>
      <c r="T65" s="28"/>
      <c r="U65" s="26"/>
      <c r="V65" s="27"/>
      <c r="W65" s="28"/>
      <c r="X65" s="26">
        <f t="shared" si="27"/>
        <v>0</v>
      </c>
      <c r="Y65" s="27">
        <f t="shared" si="27"/>
        <v>25</v>
      </c>
      <c r="Z65" s="28">
        <v>2</v>
      </c>
      <c r="AA65" s="26">
        <f t="shared" si="28"/>
        <v>0</v>
      </c>
      <c r="AB65" s="27">
        <f t="shared" si="29"/>
        <v>50</v>
      </c>
      <c r="AC65" s="28">
        <f t="shared" si="30"/>
        <v>50</v>
      </c>
      <c r="AD65" s="26">
        <f t="shared" si="31"/>
        <v>4</v>
      </c>
      <c r="AE65" s="28" t="s">
        <v>43</v>
      </c>
      <c r="AF65" s="29" t="s">
        <v>176</v>
      </c>
      <c r="AG65" s="56" t="s">
        <v>169</v>
      </c>
      <c r="AH65" s="57" t="s">
        <v>170</v>
      </c>
      <c r="AI65" s="32"/>
    </row>
    <row r="66" spans="1:35" x14ac:dyDescent="0.25">
      <c r="A66" s="22" t="s">
        <v>35</v>
      </c>
      <c r="B66" s="23" t="s">
        <v>40</v>
      </c>
      <c r="C66" s="23">
        <v>5</v>
      </c>
      <c r="D66" s="24" t="s">
        <v>177</v>
      </c>
      <c r="E66" s="25" t="s">
        <v>178</v>
      </c>
      <c r="F66" s="26"/>
      <c r="G66" s="27"/>
      <c r="H66" s="28"/>
      <c r="I66" s="26"/>
      <c r="J66" s="27"/>
      <c r="K66" s="28"/>
      <c r="L66" s="26"/>
      <c r="M66" s="27"/>
      <c r="N66" s="28"/>
      <c r="O66" s="26"/>
      <c r="P66" s="27"/>
      <c r="Q66" s="28"/>
      <c r="R66" s="26">
        <v>0</v>
      </c>
      <c r="S66" s="27">
        <v>25</v>
      </c>
      <c r="T66" s="28">
        <v>4</v>
      </c>
      <c r="U66" s="26"/>
      <c r="V66" s="27"/>
      <c r="W66" s="28"/>
      <c r="X66" s="26">
        <f t="shared" si="27"/>
        <v>0</v>
      </c>
      <c r="Y66" s="27">
        <f t="shared" si="27"/>
        <v>25</v>
      </c>
      <c r="Z66" s="44">
        <v>2</v>
      </c>
      <c r="AA66" s="26">
        <f t="shared" si="28"/>
        <v>0</v>
      </c>
      <c r="AB66" s="27">
        <f t="shared" si="29"/>
        <v>50</v>
      </c>
      <c r="AC66" s="28">
        <f t="shared" si="30"/>
        <v>50</v>
      </c>
      <c r="AD66" s="26">
        <f t="shared" si="31"/>
        <v>4</v>
      </c>
      <c r="AE66" s="28" t="s">
        <v>43</v>
      </c>
      <c r="AF66" s="29" t="s">
        <v>176</v>
      </c>
      <c r="AG66" s="56" t="s">
        <v>174</v>
      </c>
      <c r="AH66" s="57" t="s">
        <v>175</v>
      </c>
      <c r="AI66" s="32"/>
    </row>
    <row r="67" spans="1:35" x14ac:dyDescent="0.25">
      <c r="A67" s="46" t="s">
        <v>35</v>
      </c>
      <c r="B67" s="47"/>
      <c r="C67" s="47"/>
      <c r="D67" s="48"/>
      <c r="E67" s="65" t="s">
        <v>179</v>
      </c>
      <c r="F67" s="50">
        <f>SUM(F54:F66)</f>
        <v>0</v>
      </c>
      <c r="G67" s="50">
        <f t="shared" ref="G67:W67" si="32">SUM(G54:G66)</f>
        <v>30</v>
      </c>
      <c r="H67" s="50">
        <f t="shared" si="32"/>
        <v>1</v>
      </c>
      <c r="I67" s="50">
        <f t="shared" si="32"/>
        <v>0</v>
      </c>
      <c r="J67" s="50">
        <f t="shared" si="32"/>
        <v>55</v>
      </c>
      <c r="K67" s="50">
        <f t="shared" si="32"/>
        <v>3</v>
      </c>
      <c r="L67" s="50">
        <f t="shared" si="32"/>
        <v>0</v>
      </c>
      <c r="M67" s="50">
        <f t="shared" si="32"/>
        <v>55</v>
      </c>
      <c r="N67" s="50">
        <f t="shared" si="32"/>
        <v>4</v>
      </c>
      <c r="O67" s="50">
        <f t="shared" si="32"/>
        <v>0</v>
      </c>
      <c r="P67" s="50">
        <f t="shared" si="32"/>
        <v>50</v>
      </c>
      <c r="Q67" s="50">
        <f t="shared" si="32"/>
        <v>6</v>
      </c>
      <c r="R67" s="50">
        <f t="shared" si="32"/>
        <v>0</v>
      </c>
      <c r="S67" s="50">
        <f t="shared" si="32"/>
        <v>50</v>
      </c>
      <c r="T67" s="50">
        <f t="shared" si="32"/>
        <v>6</v>
      </c>
      <c r="U67" s="50">
        <f t="shared" si="32"/>
        <v>0</v>
      </c>
      <c r="V67" s="50">
        <f t="shared" si="32"/>
        <v>25</v>
      </c>
      <c r="W67" s="50">
        <f t="shared" si="32"/>
        <v>6</v>
      </c>
      <c r="X67" s="50">
        <f>SUM(X54:X66)</f>
        <v>0</v>
      </c>
      <c r="Y67" s="50">
        <f>SUM(Y54:Y66)</f>
        <v>265</v>
      </c>
      <c r="Z67" s="51" t="s">
        <v>54</v>
      </c>
      <c r="AA67" s="50">
        <v>0</v>
      </c>
      <c r="AB67" s="52">
        <f>SUM(AB54:AB66)</f>
        <v>380</v>
      </c>
      <c r="AC67" s="52">
        <f>SUM(AC54:AC66)</f>
        <v>380</v>
      </c>
      <c r="AD67" s="54">
        <f>SUM(AD54:AD66)</f>
        <v>26</v>
      </c>
      <c r="AE67" s="51"/>
      <c r="AF67" s="55"/>
      <c r="AG67" s="56"/>
      <c r="AH67" s="57"/>
      <c r="AI67" s="32"/>
    </row>
    <row r="68" spans="1:35" x14ac:dyDescent="0.25">
      <c r="A68" s="11" t="s">
        <v>35</v>
      </c>
      <c r="B68" s="12" t="s">
        <v>36</v>
      </c>
      <c r="C68" s="12">
        <v>1</v>
      </c>
      <c r="D68" s="24" t="s">
        <v>180</v>
      </c>
      <c r="E68" s="14" t="s">
        <v>181</v>
      </c>
      <c r="F68" s="15">
        <v>0</v>
      </c>
      <c r="G68" s="16">
        <v>3</v>
      </c>
      <c r="H68" s="17">
        <v>4</v>
      </c>
      <c r="I68" s="15"/>
      <c r="J68" s="16"/>
      <c r="K68" s="17"/>
      <c r="L68" s="15"/>
      <c r="M68" s="16"/>
      <c r="N68" s="17"/>
      <c r="O68" s="15"/>
      <c r="P68" s="16"/>
      <c r="Q68" s="17"/>
      <c r="R68" s="15"/>
      <c r="S68" s="16"/>
      <c r="T68" s="17"/>
      <c r="U68" s="15"/>
      <c r="V68" s="16"/>
      <c r="W68" s="17"/>
      <c r="X68" s="15">
        <f>U68+R68+O68+L68+I68+F68</f>
        <v>0</v>
      </c>
      <c r="Y68" s="16">
        <f>V68+S68+P68+M68+J68+G68</f>
        <v>3</v>
      </c>
      <c r="Z68" s="74">
        <v>15</v>
      </c>
      <c r="AA68" s="15">
        <f>X68*Z68</f>
        <v>0</v>
      </c>
      <c r="AB68" s="16">
        <f>Y68*Z68</f>
        <v>45</v>
      </c>
      <c r="AC68" s="17">
        <f>SUM(AA68:AB68)</f>
        <v>45</v>
      </c>
      <c r="AD68" s="15">
        <f>H68+K68+N68+Q68+T68+W68</f>
        <v>4</v>
      </c>
      <c r="AE68" s="74" t="s">
        <v>43</v>
      </c>
      <c r="AG68" s="56"/>
      <c r="AH68" s="57"/>
      <c r="AI68" s="75"/>
    </row>
    <row r="69" spans="1:35" x14ac:dyDescent="0.25">
      <c r="A69" s="22" t="s">
        <v>35</v>
      </c>
      <c r="B69" s="23" t="s">
        <v>36</v>
      </c>
      <c r="C69" s="23">
        <v>2</v>
      </c>
      <c r="D69" s="24" t="s">
        <v>182</v>
      </c>
      <c r="E69" s="25" t="s">
        <v>183</v>
      </c>
      <c r="F69" s="26"/>
      <c r="G69" s="27"/>
      <c r="H69" s="28"/>
      <c r="I69" s="26">
        <v>0</v>
      </c>
      <c r="J69" s="27">
        <v>3</v>
      </c>
      <c r="K69" s="28">
        <v>4</v>
      </c>
      <c r="L69" s="26"/>
      <c r="M69" s="27"/>
      <c r="N69" s="28"/>
      <c r="O69" s="26"/>
      <c r="P69" s="27"/>
      <c r="Q69" s="28"/>
      <c r="R69" s="26"/>
      <c r="S69" s="27"/>
      <c r="T69" s="28"/>
      <c r="U69" s="26"/>
      <c r="V69" s="27"/>
      <c r="W69" s="28"/>
      <c r="X69" s="15">
        <f t="shared" ref="X69:Y76" si="33">U69+R69+O69+L69+I69+F69</f>
        <v>0</v>
      </c>
      <c r="Y69" s="16">
        <f t="shared" si="33"/>
        <v>3</v>
      </c>
      <c r="Z69" s="76">
        <v>15</v>
      </c>
      <c r="AA69" s="15">
        <f t="shared" ref="AA69:AA76" si="34">X69*Z69</f>
        <v>0</v>
      </c>
      <c r="AB69" s="16">
        <f t="shared" ref="AB69:AB76" si="35">Y69*Z69</f>
        <v>45</v>
      </c>
      <c r="AC69" s="17">
        <f t="shared" ref="AC69:AC76" si="36">SUM(AA69:AB69)</f>
        <v>45</v>
      </c>
      <c r="AD69" s="15">
        <f t="shared" ref="AD69:AD76" si="37">H69+K69+N69+Q69+T69+W69</f>
        <v>4</v>
      </c>
      <c r="AE69" s="76" t="s">
        <v>43</v>
      </c>
      <c r="AG69" s="56"/>
      <c r="AH69" s="57"/>
      <c r="AI69" s="75"/>
    </row>
    <row r="70" spans="1:35" x14ac:dyDescent="0.25">
      <c r="A70" s="22" t="s">
        <v>35</v>
      </c>
      <c r="B70" s="23" t="s">
        <v>44</v>
      </c>
      <c r="C70" s="23">
        <v>3</v>
      </c>
      <c r="D70" s="24" t="s">
        <v>184</v>
      </c>
      <c r="E70" s="25" t="s">
        <v>185</v>
      </c>
      <c r="F70" s="26"/>
      <c r="G70" s="27"/>
      <c r="H70" s="28"/>
      <c r="I70" s="26"/>
      <c r="J70" s="27"/>
      <c r="K70" s="28"/>
      <c r="L70" s="26">
        <v>0</v>
      </c>
      <c r="M70" s="27">
        <v>3</v>
      </c>
      <c r="N70" s="28">
        <v>4</v>
      </c>
      <c r="O70" s="26"/>
      <c r="P70" s="27"/>
      <c r="Q70" s="28"/>
      <c r="R70" s="26"/>
      <c r="S70" s="27"/>
      <c r="T70" s="28"/>
      <c r="U70" s="26"/>
      <c r="V70" s="27"/>
      <c r="W70" s="28"/>
      <c r="X70" s="15">
        <f t="shared" si="33"/>
        <v>0</v>
      </c>
      <c r="Y70" s="16">
        <f t="shared" si="33"/>
        <v>3</v>
      </c>
      <c r="Z70" s="76">
        <v>15</v>
      </c>
      <c r="AA70" s="15">
        <f t="shared" si="34"/>
        <v>0</v>
      </c>
      <c r="AB70" s="16">
        <f t="shared" si="35"/>
        <v>45</v>
      </c>
      <c r="AC70" s="17">
        <f t="shared" si="36"/>
        <v>45</v>
      </c>
      <c r="AD70" s="15">
        <f t="shared" si="37"/>
        <v>4</v>
      </c>
      <c r="AE70" s="76" t="s">
        <v>43</v>
      </c>
      <c r="AG70" s="66"/>
      <c r="AH70" s="67"/>
      <c r="AI70" s="75"/>
    </row>
    <row r="71" spans="1:35" x14ac:dyDescent="0.25">
      <c r="A71" s="22" t="s">
        <v>35</v>
      </c>
      <c r="B71" s="23" t="s">
        <v>44</v>
      </c>
      <c r="C71" s="23">
        <v>4</v>
      </c>
      <c r="D71" s="24" t="s">
        <v>186</v>
      </c>
      <c r="E71" s="25" t="s">
        <v>187</v>
      </c>
      <c r="F71" s="26"/>
      <c r="G71" s="27"/>
      <c r="H71" s="28"/>
      <c r="I71" s="26"/>
      <c r="J71" s="27"/>
      <c r="K71" s="28"/>
      <c r="L71" s="26"/>
      <c r="M71" s="27"/>
      <c r="N71" s="28"/>
      <c r="O71" s="26">
        <v>0</v>
      </c>
      <c r="P71" s="27">
        <v>3</v>
      </c>
      <c r="Q71" s="28">
        <v>4</v>
      </c>
      <c r="R71" s="26"/>
      <c r="S71" s="27"/>
      <c r="T71" s="28"/>
      <c r="U71" s="26"/>
      <c r="V71" s="27"/>
      <c r="W71" s="28"/>
      <c r="X71" s="15">
        <f t="shared" si="33"/>
        <v>0</v>
      </c>
      <c r="Y71" s="16">
        <f t="shared" si="33"/>
        <v>3</v>
      </c>
      <c r="Z71" s="76">
        <v>15</v>
      </c>
      <c r="AA71" s="15">
        <f t="shared" si="34"/>
        <v>0</v>
      </c>
      <c r="AB71" s="16">
        <f t="shared" si="35"/>
        <v>45</v>
      </c>
      <c r="AC71" s="17">
        <f t="shared" si="36"/>
        <v>45</v>
      </c>
      <c r="AD71" s="15">
        <f t="shared" si="37"/>
        <v>4</v>
      </c>
      <c r="AE71" s="76" t="s">
        <v>43</v>
      </c>
      <c r="AG71" s="77"/>
      <c r="AH71" s="75"/>
      <c r="AI71" s="75"/>
    </row>
    <row r="72" spans="1:35" x14ac:dyDescent="0.25">
      <c r="A72" s="22" t="s">
        <v>35</v>
      </c>
      <c r="B72" s="23" t="s">
        <v>44</v>
      </c>
      <c r="C72" s="23">
        <v>3</v>
      </c>
      <c r="D72" s="24" t="s">
        <v>188</v>
      </c>
      <c r="E72" s="78" t="s">
        <v>189</v>
      </c>
      <c r="F72" s="26"/>
      <c r="G72" s="27"/>
      <c r="H72" s="28"/>
      <c r="I72" s="26"/>
      <c r="J72" s="27"/>
      <c r="K72" s="28"/>
      <c r="L72" s="26">
        <v>0</v>
      </c>
      <c r="M72" s="27">
        <v>4</v>
      </c>
      <c r="N72" s="28">
        <v>4</v>
      </c>
      <c r="O72" s="26"/>
      <c r="P72" s="27"/>
      <c r="Q72" s="28"/>
      <c r="R72" s="26"/>
      <c r="S72" s="27"/>
      <c r="T72" s="28"/>
      <c r="U72" s="26"/>
      <c r="V72" s="27"/>
      <c r="W72" s="28"/>
      <c r="X72" s="15">
        <f t="shared" si="33"/>
        <v>0</v>
      </c>
      <c r="Y72" s="16">
        <f t="shared" si="33"/>
        <v>4</v>
      </c>
      <c r="Z72" s="76">
        <v>15</v>
      </c>
      <c r="AA72" s="15">
        <f t="shared" si="34"/>
        <v>0</v>
      </c>
      <c r="AB72" s="16">
        <f t="shared" si="35"/>
        <v>60</v>
      </c>
      <c r="AC72" s="17">
        <f t="shared" si="36"/>
        <v>60</v>
      </c>
      <c r="AD72" s="15">
        <f t="shared" si="37"/>
        <v>4</v>
      </c>
      <c r="AE72" s="76" t="s">
        <v>43</v>
      </c>
      <c r="AG72" s="77"/>
      <c r="AH72" s="75"/>
      <c r="AI72" s="75"/>
    </row>
    <row r="73" spans="1:35" x14ac:dyDescent="0.25">
      <c r="A73" s="22" t="s">
        <v>35</v>
      </c>
      <c r="B73" s="23" t="s">
        <v>44</v>
      </c>
      <c r="C73" s="23">
        <v>4</v>
      </c>
      <c r="D73" s="24" t="s">
        <v>190</v>
      </c>
      <c r="E73" s="25" t="s">
        <v>191</v>
      </c>
      <c r="F73" s="26"/>
      <c r="G73" s="27"/>
      <c r="H73" s="28"/>
      <c r="I73" s="26"/>
      <c r="J73" s="27"/>
      <c r="K73" s="28"/>
      <c r="L73" s="26"/>
      <c r="M73" s="27"/>
      <c r="N73" s="28"/>
      <c r="O73" s="26">
        <v>3</v>
      </c>
      <c r="P73" s="27">
        <v>0</v>
      </c>
      <c r="Q73" s="28">
        <v>3</v>
      </c>
      <c r="R73" s="26"/>
      <c r="S73" s="27"/>
      <c r="T73" s="28"/>
      <c r="U73" s="26"/>
      <c r="V73" s="27"/>
      <c r="W73" s="28"/>
      <c r="X73" s="15">
        <f>U73+R73+O73+L73+I73+F73</f>
        <v>3</v>
      </c>
      <c r="Y73" s="16">
        <f>V73+S73+P73+M73+J73+G73</f>
        <v>0</v>
      </c>
      <c r="Z73" s="76">
        <v>15</v>
      </c>
      <c r="AA73" s="15">
        <f>X73*Z73</f>
        <v>45</v>
      </c>
      <c r="AB73" s="16">
        <f>Y73*Z73</f>
        <v>0</v>
      </c>
      <c r="AC73" s="17">
        <f>SUM(AA73:AB73)</f>
        <v>45</v>
      </c>
      <c r="AD73" s="15">
        <f>H73+K73+N73+Q73+T73+W73</f>
        <v>3</v>
      </c>
      <c r="AE73" s="76" t="s">
        <v>39</v>
      </c>
      <c r="AG73" s="77"/>
      <c r="AH73" s="75"/>
      <c r="AI73" s="75"/>
    </row>
    <row r="74" spans="1:35" x14ac:dyDescent="0.25">
      <c r="A74" s="22" t="s">
        <v>35</v>
      </c>
      <c r="B74" s="23" t="s">
        <v>36</v>
      </c>
      <c r="C74" s="23">
        <v>1</v>
      </c>
      <c r="D74" s="24" t="s">
        <v>192</v>
      </c>
      <c r="E74" s="25" t="s">
        <v>193</v>
      </c>
      <c r="F74" s="26">
        <v>3</v>
      </c>
      <c r="G74" s="27">
        <v>0</v>
      </c>
      <c r="H74" s="28">
        <v>4</v>
      </c>
      <c r="I74" s="26"/>
      <c r="J74" s="27"/>
      <c r="K74" s="28"/>
      <c r="L74" s="26"/>
      <c r="M74" s="27"/>
      <c r="N74" s="28"/>
      <c r="O74" s="26"/>
      <c r="P74" s="27"/>
      <c r="Q74" s="28"/>
      <c r="R74" s="26"/>
      <c r="S74" s="27"/>
      <c r="T74" s="28"/>
      <c r="U74" s="26"/>
      <c r="V74" s="27"/>
      <c r="W74" s="28"/>
      <c r="X74" s="15">
        <f t="shared" si="33"/>
        <v>3</v>
      </c>
      <c r="Y74" s="16">
        <f t="shared" si="33"/>
        <v>0</v>
      </c>
      <c r="Z74" s="76">
        <v>15</v>
      </c>
      <c r="AA74" s="15">
        <f t="shared" si="34"/>
        <v>45</v>
      </c>
      <c r="AB74" s="16">
        <f t="shared" si="35"/>
        <v>0</v>
      </c>
      <c r="AC74" s="17">
        <f t="shared" si="36"/>
        <v>45</v>
      </c>
      <c r="AD74" s="15">
        <f t="shared" si="37"/>
        <v>4</v>
      </c>
      <c r="AE74" s="76" t="s">
        <v>39</v>
      </c>
      <c r="AG74" s="77"/>
      <c r="AH74" s="75"/>
      <c r="AI74" s="75"/>
    </row>
    <row r="75" spans="1:35" x14ac:dyDescent="0.25">
      <c r="A75" s="22" t="s">
        <v>35</v>
      </c>
      <c r="B75" s="23" t="s">
        <v>44</v>
      </c>
      <c r="C75" s="23">
        <v>4</v>
      </c>
      <c r="D75" s="24" t="s">
        <v>194</v>
      </c>
      <c r="E75" s="25" t="s">
        <v>195</v>
      </c>
      <c r="F75" s="26"/>
      <c r="G75" s="27"/>
      <c r="H75" s="28"/>
      <c r="I75" s="79"/>
      <c r="J75" s="80"/>
      <c r="K75" s="81"/>
      <c r="L75" s="82"/>
      <c r="M75" s="82"/>
      <c r="N75" s="82"/>
      <c r="O75" s="26">
        <v>0</v>
      </c>
      <c r="P75" s="27">
        <v>4</v>
      </c>
      <c r="Q75" s="28">
        <v>6</v>
      </c>
      <c r="R75" s="26"/>
      <c r="S75" s="27"/>
      <c r="T75" s="28"/>
      <c r="U75" s="26"/>
      <c r="V75" s="27"/>
      <c r="W75" s="28"/>
      <c r="X75" s="15">
        <f t="shared" si="33"/>
        <v>0</v>
      </c>
      <c r="Y75" s="16">
        <f t="shared" si="33"/>
        <v>4</v>
      </c>
      <c r="Z75" s="76">
        <v>15</v>
      </c>
      <c r="AA75" s="15">
        <f t="shared" si="34"/>
        <v>0</v>
      </c>
      <c r="AB75" s="16">
        <f t="shared" si="35"/>
        <v>60</v>
      </c>
      <c r="AC75" s="17">
        <f t="shared" si="36"/>
        <v>60</v>
      </c>
      <c r="AD75" s="15">
        <f t="shared" si="37"/>
        <v>6</v>
      </c>
      <c r="AE75" s="76" t="s">
        <v>43</v>
      </c>
      <c r="AG75" s="77"/>
      <c r="AH75" s="75"/>
      <c r="AI75" s="75"/>
    </row>
    <row r="76" spans="1:35" x14ac:dyDescent="0.25">
      <c r="A76" s="22" t="s">
        <v>35</v>
      </c>
      <c r="B76" s="23" t="s">
        <v>40</v>
      </c>
      <c r="C76" s="83">
        <v>5</v>
      </c>
      <c r="D76" s="24" t="s">
        <v>196</v>
      </c>
      <c r="E76" s="25" t="s">
        <v>197</v>
      </c>
      <c r="F76" s="26"/>
      <c r="G76" s="27"/>
      <c r="H76" s="28"/>
      <c r="I76" s="79"/>
      <c r="J76" s="80"/>
      <c r="K76" s="81"/>
      <c r="L76" s="82"/>
      <c r="M76" s="82"/>
      <c r="N76" s="82"/>
      <c r="O76" s="26"/>
      <c r="P76" s="27"/>
      <c r="Q76" s="28"/>
      <c r="R76" s="26">
        <v>0</v>
      </c>
      <c r="S76" s="27">
        <v>4</v>
      </c>
      <c r="T76" s="28">
        <v>6</v>
      </c>
      <c r="U76" s="26"/>
      <c r="V76" s="27"/>
      <c r="W76" s="28"/>
      <c r="X76" s="84">
        <f t="shared" si="33"/>
        <v>0</v>
      </c>
      <c r="Y76" s="84">
        <f t="shared" si="33"/>
        <v>4</v>
      </c>
      <c r="Z76" s="76">
        <v>15</v>
      </c>
      <c r="AA76" s="15">
        <f t="shared" si="34"/>
        <v>0</v>
      </c>
      <c r="AB76" s="16">
        <f t="shared" si="35"/>
        <v>60</v>
      </c>
      <c r="AC76" s="17">
        <f t="shared" si="36"/>
        <v>60</v>
      </c>
      <c r="AD76" s="15">
        <f t="shared" si="37"/>
        <v>6</v>
      </c>
      <c r="AE76" s="76" t="s">
        <v>43</v>
      </c>
      <c r="AG76" s="77"/>
      <c r="AH76" s="75"/>
      <c r="AI76" s="75"/>
    </row>
    <row r="77" spans="1:35" x14ac:dyDescent="0.25">
      <c r="A77" s="39" t="s">
        <v>35</v>
      </c>
      <c r="B77" s="40" t="s">
        <v>40</v>
      </c>
      <c r="C77" s="40">
        <v>5</v>
      </c>
      <c r="D77" s="24" t="s">
        <v>198</v>
      </c>
      <c r="E77" s="41" t="s">
        <v>199</v>
      </c>
      <c r="F77" s="42"/>
      <c r="G77" s="43"/>
      <c r="H77" s="44"/>
      <c r="I77" s="42"/>
      <c r="J77" s="43"/>
      <c r="K77" s="44"/>
      <c r="L77" s="42"/>
      <c r="M77" s="43"/>
      <c r="N77" s="44"/>
      <c r="O77" s="42"/>
      <c r="P77" s="43"/>
      <c r="Q77" s="44"/>
      <c r="R77" s="42"/>
      <c r="S77" s="43" t="s">
        <v>200</v>
      </c>
      <c r="T77" s="44"/>
      <c r="U77" s="42"/>
      <c r="V77" s="43"/>
      <c r="W77" s="44"/>
      <c r="X77" s="84">
        <v>0</v>
      </c>
      <c r="Y77" s="84">
        <v>0</v>
      </c>
      <c r="Z77" s="85" t="s">
        <v>54</v>
      </c>
      <c r="AA77" s="42">
        <v>0</v>
      </c>
      <c r="AB77" s="43">
        <v>0</v>
      </c>
      <c r="AC77" s="44">
        <v>0</v>
      </c>
      <c r="AD77" s="42">
        <v>0</v>
      </c>
      <c r="AE77" s="85" t="s">
        <v>200</v>
      </c>
      <c r="AG77" s="77"/>
      <c r="AH77" s="75"/>
      <c r="AI77" s="75"/>
    </row>
    <row r="78" spans="1:35" x14ac:dyDescent="0.25">
      <c r="A78" s="46" t="s">
        <v>35</v>
      </c>
      <c r="B78" s="47"/>
      <c r="C78" s="47"/>
      <c r="D78" s="46"/>
      <c r="E78" s="49" t="s">
        <v>201</v>
      </c>
      <c r="F78" s="50">
        <f>SUM(F68:F77)</f>
        <v>3</v>
      </c>
      <c r="G78" s="50">
        <f t="shared" ref="G78:Y78" si="38">SUM(G68:G77)</f>
        <v>3</v>
      </c>
      <c r="H78" s="50">
        <f t="shared" si="38"/>
        <v>8</v>
      </c>
      <c r="I78" s="50">
        <f t="shared" si="38"/>
        <v>0</v>
      </c>
      <c r="J78" s="50">
        <f t="shared" si="38"/>
        <v>3</v>
      </c>
      <c r="K78" s="50">
        <f t="shared" si="38"/>
        <v>4</v>
      </c>
      <c r="L78" s="50">
        <f t="shared" si="38"/>
        <v>0</v>
      </c>
      <c r="M78" s="50">
        <f t="shared" si="38"/>
        <v>7</v>
      </c>
      <c r="N78" s="50">
        <f t="shared" si="38"/>
        <v>8</v>
      </c>
      <c r="O78" s="50">
        <f t="shared" si="38"/>
        <v>3</v>
      </c>
      <c r="P78" s="50">
        <f t="shared" si="38"/>
        <v>7</v>
      </c>
      <c r="Q78" s="50">
        <f t="shared" si="38"/>
        <v>13</v>
      </c>
      <c r="R78" s="50">
        <f t="shared" si="38"/>
        <v>0</v>
      </c>
      <c r="S78" s="50">
        <f t="shared" si="38"/>
        <v>4</v>
      </c>
      <c r="T78" s="50">
        <f t="shared" si="38"/>
        <v>6</v>
      </c>
      <c r="U78" s="50">
        <f t="shared" si="38"/>
        <v>0</v>
      </c>
      <c r="V78" s="50">
        <f t="shared" si="38"/>
        <v>0</v>
      </c>
      <c r="W78" s="50">
        <f t="shared" si="38"/>
        <v>0</v>
      </c>
      <c r="X78" s="50">
        <f t="shared" si="38"/>
        <v>6</v>
      </c>
      <c r="Y78" s="50">
        <f t="shared" si="38"/>
        <v>24</v>
      </c>
      <c r="Z78" s="51" t="s">
        <v>54</v>
      </c>
      <c r="AA78" s="50">
        <f>SUM(AA68:AA77)</f>
        <v>90</v>
      </c>
      <c r="AB78" s="52">
        <f>SUM(AB68:AB77)</f>
        <v>360</v>
      </c>
      <c r="AC78" s="53">
        <f>SUM(AC68:AC77)</f>
        <v>450</v>
      </c>
      <c r="AD78" s="54">
        <f>SUM(AD68:AD77)</f>
        <v>39</v>
      </c>
      <c r="AE78" s="51"/>
      <c r="AF78" s="86"/>
      <c r="AG78" s="77"/>
      <c r="AH78" s="75"/>
      <c r="AI78" s="75"/>
    </row>
    <row r="79" spans="1:35" x14ac:dyDescent="0.25">
      <c r="A79" s="46" t="s">
        <v>35</v>
      </c>
      <c r="B79" s="47"/>
      <c r="C79" s="47"/>
      <c r="D79" s="48"/>
      <c r="E79" s="65" t="s">
        <v>202</v>
      </c>
      <c r="F79" s="54">
        <v>0</v>
      </c>
      <c r="G79" s="69">
        <v>0</v>
      </c>
      <c r="H79" s="51">
        <v>0</v>
      </c>
      <c r="I79" s="54">
        <v>0</v>
      </c>
      <c r="J79" s="69">
        <v>0</v>
      </c>
      <c r="K79" s="51">
        <v>0</v>
      </c>
      <c r="L79" s="54">
        <v>0</v>
      </c>
      <c r="M79" s="69">
        <v>0</v>
      </c>
      <c r="N79" s="51">
        <v>0</v>
      </c>
      <c r="O79" s="54">
        <v>0</v>
      </c>
      <c r="P79" s="69">
        <v>0</v>
      </c>
      <c r="Q79" s="51">
        <v>0</v>
      </c>
      <c r="R79" s="54">
        <v>0</v>
      </c>
      <c r="S79" s="69">
        <v>4</v>
      </c>
      <c r="T79" s="51">
        <v>4</v>
      </c>
      <c r="U79" s="54">
        <v>0</v>
      </c>
      <c r="V79" s="69">
        <v>6</v>
      </c>
      <c r="W79" s="51">
        <v>6</v>
      </c>
      <c r="X79" s="50">
        <f>F79+I79+L79+O79+R79</f>
        <v>0</v>
      </c>
      <c r="Y79" s="52">
        <f>G79+J79+M79+P79+S79</f>
        <v>4</v>
      </c>
      <c r="Z79" s="51">
        <v>15</v>
      </c>
      <c r="AA79" s="50">
        <f>X79*Z79</f>
        <v>0</v>
      </c>
      <c r="AB79" s="52">
        <f>Y79*Z79</f>
        <v>60</v>
      </c>
      <c r="AC79" s="53">
        <f>SUM(AA79:AB79)</f>
        <v>60</v>
      </c>
      <c r="AD79" s="54">
        <v>9</v>
      </c>
      <c r="AE79" s="51"/>
      <c r="AF79" s="55" t="s">
        <v>203</v>
      </c>
      <c r="AG79" s="77"/>
      <c r="AH79" s="75"/>
      <c r="AI79" s="75"/>
    </row>
    <row r="80" spans="1:35" x14ac:dyDescent="0.25">
      <c r="A80" s="46" t="s">
        <v>35</v>
      </c>
      <c r="B80" s="47" t="s">
        <v>40</v>
      </c>
      <c r="C80" s="47">
        <v>6</v>
      </c>
      <c r="D80" s="48" t="s">
        <v>204</v>
      </c>
      <c r="E80" s="49" t="s">
        <v>205</v>
      </c>
      <c r="F80" s="54">
        <v>0</v>
      </c>
      <c r="G80" s="69">
        <v>0</v>
      </c>
      <c r="H80" s="51">
        <v>0</v>
      </c>
      <c r="I80" s="54">
        <v>0</v>
      </c>
      <c r="J80" s="69">
        <v>0</v>
      </c>
      <c r="K80" s="51">
        <v>0</v>
      </c>
      <c r="L80" s="54">
        <v>0</v>
      </c>
      <c r="M80" s="69">
        <v>0</v>
      </c>
      <c r="N80" s="51">
        <v>0</v>
      </c>
      <c r="O80" s="54">
        <v>0</v>
      </c>
      <c r="P80" s="69">
        <v>0</v>
      </c>
      <c r="Q80" s="51">
        <v>0</v>
      </c>
      <c r="R80" s="54">
        <v>0</v>
      </c>
      <c r="S80" s="69">
        <v>0</v>
      </c>
      <c r="T80" s="51">
        <v>0</v>
      </c>
      <c r="U80" s="54">
        <v>0</v>
      </c>
      <c r="V80" s="69">
        <v>0</v>
      </c>
      <c r="W80" s="51">
        <v>10</v>
      </c>
      <c r="X80" s="50">
        <f>F80+I80+L80+O80+R80</f>
        <v>0</v>
      </c>
      <c r="Y80" s="52">
        <f>G80+J80+M80+P80+S80</f>
        <v>0</v>
      </c>
      <c r="Z80" s="51">
        <v>10</v>
      </c>
      <c r="AA80" s="54">
        <v>0</v>
      </c>
      <c r="AB80" s="69">
        <v>0</v>
      </c>
      <c r="AC80" s="51">
        <v>0</v>
      </c>
      <c r="AD80" s="54">
        <v>10</v>
      </c>
      <c r="AE80" s="51" t="s">
        <v>111</v>
      </c>
      <c r="AF80" s="55"/>
      <c r="AG80" s="77"/>
      <c r="AH80" s="75"/>
      <c r="AI80" s="75"/>
    </row>
    <row r="81" spans="1:35" x14ac:dyDescent="0.25">
      <c r="A81" s="46" t="s">
        <v>35</v>
      </c>
      <c r="B81" s="47"/>
      <c r="C81" s="47"/>
      <c r="D81" s="48"/>
      <c r="E81" s="49" t="s">
        <v>206</v>
      </c>
      <c r="F81" s="54">
        <f t="shared" ref="F81:Y81" si="39">F80+F79+F78+F67++F53+F27</f>
        <v>15</v>
      </c>
      <c r="G81" s="54">
        <f t="shared" si="39"/>
        <v>45</v>
      </c>
      <c r="H81" s="54">
        <f t="shared" si="39"/>
        <v>33</v>
      </c>
      <c r="I81" s="54">
        <f t="shared" si="39"/>
        <v>9</v>
      </c>
      <c r="J81" s="54">
        <f t="shared" si="39"/>
        <v>72</v>
      </c>
      <c r="K81" s="54">
        <f t="shared" si="39"/>
        <v>30</v>
      </c>
      <c r="L81" s="54">
        <f t="shared" si="39"/>
        <v>9</v>
      </c>
      <c r="M81" s="54">
        <f t="shared" si="39"/>
        <v>76</v>
      </c>
      <c r="N81" s="54">
        <f t="shared" si="39"/>
        <v>35</v>
      </c>
      <c r="O81" s="54">
        <f t="shared" si="39"/>
        <v>6</v>
      </c>
      <c r="P81" s="54">
        <f t="shared" si="39"/>
        <v>64</v>
      </c>
      <c r="Q81" s="54">
        <f t="shared" si="39"/>
        <v>29</v>
      </c>
      <c r="R81" s="54">
        <f t="shared" si="39"/>
        <v>5</v>
      </c>
      <c r="S81" s="54">
        <f t="shared" si="39"/>
        <v>61</v>
      </c>
      <c r="T81" s="54">
        <f t="shared" si="39"/>
        <v>24</v>
      </c>
      <c r="U81" s="54">
        <f t="shared" si="39"/>
        <v>5</v>
      </c>
      <c r="V81" s="54">
        <f t="shared" si="39"/>
        <v>34</v>
      </c>
      <c r="W81" s="54">
        <f t="shared" si="39"/>
        <v>30</v>
      </c>
      <c r="X81" s="54">
        <f t="shared" si="39"/>
        <v>49</v>
      </c>
      <c r="Y81" s="69">
        <f t="shared" si="39"/>
        <v>346</v>
      </c>
      <c r="Z81" s="51" t="s">
        <v>54</v>
      </c>
      <c r="AA81" s="54">
        <f>AA80+AA79+AA78+AA67++AA53+AA27</f>
        <v>735</v>
      </c>
      <c r="AB81" s="54">
        <f>AB80+AB79+AB78+AB67++AB53+AB27</f>
        <v>1595</v>
      </c>
      <c r="AC81" s="54">
        <f>AC80+AC79+AC78+AC67++AC53+AC27</f>
        <v>2330</v>
      </c>
      <c r="AD81" s="54">
        <f>AD80+AD79+AD78+AD67++AD53+AD27</f>
        <v>180</v>
      </c>
      <c r="AE81" s="51"/>
      <c r="AF81" s="55"/>
      <c r="AG81" s="87"/>
      <c r="AH81" s="88"/>
      <c r="AI81" s="88"/>
    </row>
    <row r="84" spans="1:35" x14ac:dyDescent="0.25">
      <c r="Z84" s="89"/>
    </row>
    <row r="85" spans="1:35" x14ac:dyDescent="0.25">
      <c r="Z85" s="89"/>
    </row>
  </sheetData>
  <mergeCells count="1">
    <mergeCell ref="A1:A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n_ovop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Felhasználó</cp:lastModifiedBy>
  <dcterms:created xsi:type="dcterms:W3CDTF">2014-11-27T10:40:05Z</dcterms:created>
  <dcterms:modified xsi:type="dcterms:W3CDTF">2018-01-22T13:45:26Z</dcterms:modified>
</cp:coreProperties>
</file>