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45"/>
  </bookViews>
  <sheets>
    <sheet name="CSKN N BA" sheetId="1" r:id="rId1"/>
    <sheet name="ekvivalencia" sheetId="2" r:id="rId2"/>
    <sheet name="ekvivalencia BA-FOKSZ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4" l="1"/>
  <c r="D37" i="4"/>
  <c r="B37" i="4"/>
  <c r="AI20" i="1" l="1"/>
  <c r="AF20" i="1"/>
  <c r="AD20" i="1"/>
  <c r="AG20" i="1" s="1"/>
  <c r="AC20" i="1"/>
  <c r="AI27" i="1"/>
  <c r="AD27" i="1"/>
  <c r="AG27" i="1" s="1"/>
  <c r="AC27" i="1"/>
  <c r="AF27" i="1" s="1"/>
  <c r="AI19" i="1"/>
  <c r="AD19" i="1"/>
  <c r="AG19" i="1" s="1"/>
  <c r="AC19" i="1"/>
  <c r="AF19" i="1" s="1"/>
  <c r="AH19" i="1" s="1"/>
  <c r="AI23" i="1"/>
  <c r="AD23" i="1"/>
  <c r="AG23" i="1" s="1"/>
  <c r="AC23" i="1"/>
  <c r="AF23" i="1" s="1"/>
  <c r="AH20" i="1" l="1"/>
  <c r="AH27" i="1"/>
  <c r="AD62" i="1"/>
  <c r="AH23" i="1"/>
  <c r="L30" i="1" l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K30" i="1"/>
  <c r="Z52" i="1"/>
  <c r="AA52" i="1"/>
  <c r="AB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S38" i="1"/>
  <c r="L38" i="1"/>
  <c r="M38" i="1"/>
  <c r="N38" i="1"/>
  <c r="O38" i="1"/>
  <c r="P38" i="1"/>
  <c r="Q38" i="1"/>
  <c r="R38" i="1"/>
  <c r="T38" i="1"/>
  <c r="U38" i="1"/>
  <c r="V38" i="1"/>
  <c r="W38" i="1"/>
  <c r="X38" i="1"/>
  <c r="Y38" i="1"/>
  <c r="Z38" i="1"/>
  <c r="AA38" i="1"/>
  <c r="AB38" i="1"/>
  <c r="K38" i="1"/>
  <c r="AI63" i="1"/>
  <c r="Y52" i="1" l="1"/>
  <c r="AI31" i="1" l="1"/>
  <c r="AD31" i="1"/>
  <c r="AC31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K46" i="1"/>
  <c r="AC51" i="1"/>
  <c r="AF51" i="1" s="1"/>
  <c r="AD51" i="1"/>
  <c r="AG51" i="1" s="1"/>
  <c r="AI51" i="1"/>
  <c r="AG31" i="1" l="1"/>
  <c r="AF31" i="1"/>
  <c r="AH51" i="1"/>
  <c r="AH31" i="1" l="1"/>
  <c r="AI48" i="1"/>
  <c r="AD48" i="1"/>
  <c r="AG48" i="1" s="1"/>
  <c r="AC48" i="1"/>
  <c r="AF48" i="1" s="1"/>
  <c r="AI47" i="1"/>
  <c r="AD47" i="1"/>
  <c r="AC47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AI61" i="1"/>
  <c r="AH61" i="1"/>
  <c r="AC61" i="1"/>
  <c r="AI60" i="1"/>
  <c r="AH60" i="1"/>
  <c r="AC60" i="1"/>
  <c r="AI59" i="1"/>
  <c r="AH59" i="1"/>
  <c r="AC59" i="1"/>
  <c r="AI58" i="1"/>
  <c r="AH58" i="1"/>
  <c r="AC58" i="1"/>
  <c r="AI57" i="1"/>
  <c r="AH57" i="1"/>
  <c r="AC57" i="1"/>
  <c r="AI56" i="1"/>
  <c r="AH56" i="1"/>
  <c r="AC56" i="1"/>
  <c r="AI55" i="1"/>
  <c r="AH55" i="1"/>
  <c r="AC55" i="1"/>
  <c r="AI54" i="1"/>
  <c r="AH54" i="1"/>
  <c r="AC54" i="1"/>
  <c r="AI53" i="1"/>
  <c r="AH53" i="1"/>
  <c r="AC53" i="1"/>
  <c r="AI50" i="1"/>
  <c r="AD50" i="1"/>
  <c r="AG50" i="1" s="1"/>
  <c r="AC50" i="1"/>
  <c r="AF50" i="1" s="1"/>
  <c r="AI45" i="1"/>
  <c r="AD45" i="1"/>
  <c r="AC45" i="1"/>
  <c r="AI44" i="1"/>
  <c r="AD44" i="1"/>
  <c r="AG44" i="1" s="1"/>
  <c r="AC44" i="1"/>
  <c r="AF44" i="1" s="1"/>
  <c r="AI43" i="1"/>
  <c r="AD43" i="1"/>
  <c r="AG43" i="1" s="1"/>
  <c r="AC43" i="1"/>
  <c r="AF43" i="1" s="1"/>
  <c r="AI42" i="1"/>
  <c r="AD42" i="1"/>
  <c r="AG42" i="1" s="1"/>
  <c r="AC42" i="1"/>
  <c r="AF42" i="1" s="1"/>
  <c r="AI41" i="1"/>
  <c r="AD41" i="1"/>
  <c r="AG41" i="1" s="1"/>
  <c r="AC41" i="1"/>
  <c r="AF41" i="1" s="1"/>
  <c r="AI40" i="1"/>
  <c r="AD40" i="1"/>
  <c r="AG40" i="1" s="1"/>
  <c r="AC40" i="1"/>
  <c r="AF40" i="1" s="1"/>
  <c r="AI39" i="1"/>
  <c r="AD39" i="1"/>
  <c r="AG39" i="1" s="1"/>
  <c r="AC39" i="1"/>
  <c r="AF39" i="1" s="1"/>
  <c r="AI29" i="1"/>
  <c r="AD29" i="1"/>
  <c r="AC29" i="1"/>
  <c r="AI37" i="1"/>
  <c r="AD37" i="1"/>
  <c r="AG37" i="1" s="1"/>
  <c r="AC37" i="1"/>
  <c r="AF37" i="1" s="1"/>
  <c r="AI36" i="1"/>
  <c r="AD36" i="1"/>
  <c r="AG36" i="1" s="1"/>
  <c r="AC36" i="1"/>
  <c r="AF36" i="1" s="1"/>
  <c r="AI35" i="1"/>
  <c r="AD35" i="1"/>
  <c r="AG35" i="1" s="1"/>
  <c r="AC35" i="1"/>
  <c r="AF35" i="1" s="1"/>
  <c r="AI34" i="1"/>
  <c r="AD34" i="1"/>
  <c r="AG34" i="1" s="1"/>
  <c r="AC34" i="1"/>
  <c r="AF34" i="1" s="1"/>
  <c r="AI33" i="1"/>
  <c r="AD33" i="1"/>
  <c r="AG33" i="1" s="1"/>
  <c r="AC33" i="1"/>
  <c r="AF33" i="1" s="1"/>
  <c r="AI32" i="1"/>
  <c r="AD32" i="1"/>
  <c r="AC32" i="1"/>
  <c r="AI28" i="1"/>
  <c r="AD28" i="1"/>
  <c r="AG28" i="1" s="1"/>
  <c r="AC28" i="1"/>
  <c r="AF28" i="1" s="1"/>
  <c r="AI49" i="1"/>
  <c r="AD49" i="1"/>
  <c r="AG49" i="1" s="1"/>
  <c r="AC49" i="1"/>
  <c r="AF49" i="1" s="1"/>
  <c r="AI22" i="1"/>
  <c r="AD22" i="1"/>
  <c r="AG22" i="1" s="1"/>
  <c r="AC22" i="1"/>
  <c r="AF22" i="1" s="1"/>
  <c r="AI26" i="1"/>
  <c r="AD26" i="1"/>
  <c r="AG26" i="1" s="1"/>
  <c r="AC26" i="1"/>
  <c r="AF26" i="1" s="1"/>
  <c r="AI25" i="1"/>
  <c r="AD25" i="1"/>
  <c r="AG25" i="1" s="1"/>
  <c r="AC25" i="1"/>
  <c r="AF25" i="1" s="1"/>
  <c r="AI24" i="1"/>
  <c r="AD24" i="1"/>
  <c r="AG24" i="1" s="1"/>
  <c r="AC24" i="1"/>
  <c r="AF24" i="1" s="1"/>
  <c r="AI18" i="1"/>
  <c r="AD18" i="1"/>
  <c r="AG18" i="1" s="1"/>
  <c r="AC18" i="1"/>
  <c r="AF18" i="1" s="1"/>
  <c r="AI21" i="1"/>
  <c r="AD21" i="1"/>
  <c r="AG21" i="1" s="1"/>
  <c r="AC21" i="1"/>
  <c r="AF21" i="1" s="1"/>
  <c r="AI17" i="1"/>
  <c r="AD17" i="1"/>
  <c r="AG17" i="1" s="1"/>
  <c r="AC17" i="1"/>
  <c r="AF17" i="1" s="1"/>
  <c r="AI16" i="1"/>
  <c r="AD16" i="1"/>
  <c r="AG16" i="1" s="1"/>
  <c r="AC16" i="1"/>
  <c r="AF16" i="1" s="1"/>
  <c r="AI15" i="1"/>
  <c r="AD15" i="1"/>
  <c r="AG15" i="1" s="1"/>
  <c r="AC15" i="1"/>
  <c r="AF15" i="1" s="1"/>
  <c r="AI14" i="1"/>
  <c r="AD14" i="1"/>
  <c r="AG14" i="1" s="1"/>
  <c r="AC14" i="1"/>
  <c r="AF14" i="1" s="1"/>
  <c r="AI12" i="1"/>
  <c r="AD12" i="1"/>
  <c r="AG12" i="1" s="1"/>
  <c r="AC12" i="1"/>
  <c r="AF12" i="1" s="1"/>
  <c r="AI13" i="1"/>
  <c r="AD13" i="1"/>
  <c r="AG13" i="1" s="1"/>
  <c r="AC13" i="1"/>
  <c r="AF13" i="1" s="1"/>
  <c r="AI11" i="1"/>
  <c r="AD11" i="1"/>
  <c r="AG11" i="1" s="1"/>
  <c r="AC11" i="1"/>
  <c r="AF11" i="1" s="1"/>
  <c r="K10" i="1"/>
  <c r="K65" i="1" s="1"/>
  <c r="L10" i="1"/>
  <c r="L65" i="1" s="1"/>
  <c r="M10" i="1"/>
  <c r="M65" i="1" s="1"/>
  <c r="N10" i="1"/>
  <c r="N65" i="1" s="1"/>
  <c r="O10" i="1"/>
  <c r="O65" i="1" s="1"/>
  <c r="P10" i="1"/>
  <c r="P65" i="1" s="1"/>
  <c r="Q10" i="1"/>
  <c r="Q65" i="1" s="1"/>
  <c r="R10" i="1"/>
  <c r="R65" i="1" s="1"/>
  <c r="S10" i="1"/>
  <c r="S65" i="1" s="1"/>
  <c r="T10" i="1"/>
  <c r="T65" i="1" s="1"/>
  <c r="U10" i="1"/>
  <c r="U65" i="1" s="1"/>
  <c r="V10" i="1"/>
  <c r="V65" i="1" s="1"/>
  <c r="W10" i="1"/>
  <c r="W65" i="1" s="1"/>
  <c r="X10" i="1"/>
  <c r="X65" i="1" s="1"/>
  <c r="Y10" i="1"/>
  <c r="Y65" i="1" s="1"/>
  <c r="Z10" i="1"/>
  <c r="Z65" i="1" s="1"/>
  <c r="AA10" i="1"/>
  <c r="AA65" i="1" s="1"/>
  <c r="AB10" i="1"/>
  <c r="AB65" i="1" s="1"/>
  <c r="AI9" i="1"/>
  <c r="AD9" i="1"/>
  <c r="AG9" i="1" s="1"/>
  <c r="AC9" i="1"/>
  <c r="AF9" i="1" s="1"/>
  <c r="AI8" i="1"/>
  <c r="AD8" i="1"/>
  <c r="AG8" i="1" s="1"/>
  <c r="AC8" i="1"/>
  <c r="AF8" i="1" s="1"/>
  <c r="AI6" i="1"/>
  <c r="AD6" i="1"/>
  <c r="AG6" i="1" s="1"/>
  <c r="AC6" i="1"/>
  <c r="AF6" i="1" s="1"/>
  <c r="AI5" i="1"/>
  <c r="AD5" i="1"/>
  <c r="AG5" i="1" s="1"/>
  <c r="AC5" i="1"/>
  <c r="AF5" i="1" s="1"/>
  <c r="AI4" i="1"/>
  <c r="AD4" i="1"/>
  <c r="AG4" i="1" s="1"/>
  <c r="AC4" i="1"/>
  <c r="AF4" i="1" s="1"/>
  <c r="AI7" i="1"/>
  <c r="AD7" i="1"/>
  <c r="AG7" i="1" s="1"/>
  <c r="AC7" i="1"/>
  <c r="AF7" i="1" s="1"/>
  <c r="AI3" i="1"/>
  <c r="AD3" i="1"/>
  <c r="AG3" i="1" s="1"/>
  <c r="AC3" i="1"/>
  <c r="AF3" i="1" s="1"/>
  <c r="AC38" i="1" l="1"/>
  <c r="AI52" i="1"/>
  <c r="AC62" i="1"/>
  <c r="K66" i="1"/>
  <c r="W66" i="1"/>
  <c r="O66" i="1"/>
  <c r="AA66" i="1"/>
  <c r="S66" i="1"/>
  <c r="L66" i="1"/>
  <c r="P66" i="1"/>
  <c r="T66" i="1"/>
  <c r="X66" i="1"/>
  <c r="AB66" i="1"/>
  <c r="AD38" i="1"/>
  <c r="M66" i="1"/>
  <c r="Q66" i="1"/>
  <c r="U66" i="1"/>
  <c r="Y66" i="1"/>
  <c r="AF47" i="1"/>
  <c r="AF52" i="1" s="1"/>
  <c r="AC52" i="1"/>
  <c r="AI38" i="1"/>
  <c r="N66" i="1"/>
  <c r="R66" i="1"/>
  <c r="V66" i="1"/>
  <c r="Z66" i="1"/>
  <c r="AG47" i="1"/>
  <c r="AG52" i="1" s="1"/>
  <c r="AD52" i="1"/>
  <c r="AG29" i="1"/>
  <c r="AG30" i="1" s="1"/>
  <c r="AD30" i="1"/>
  <c r="AF29" i="1"/>
  <c r="AF30" i="1" s="1"/>
  <c r="AC30" i="1"/>
  <c r="AI30" i="1"/>
  <c r="AG45" i="1"/>
  <c r="AG46" i="1" s="1"/>
  <c r="AD46" i="1"/>
  <c r="AF45" i="1"/>
  <c r="AF46" i="1" s="1"/>
  <c r="AC46" i="1"/>
  <c r="AG32" i="1"/>
  <c r="AG38" i="1" s="1"/>
  <c r="AF32" i="1"/>
  <c r="AF38" i="1" s="1"/>
  <c r="AI46" i="1"/>
  <c r="AH22" i="1"/>
  <c r="AH42" i="1"/>
  <c r="AH37" i="1"/>
  <c r="AH25" i="1"/>
  <c r="AH44" i="1"/>
  <c r="AH48" i="1"/>
  <c r="AH39" i="1"/>
  <c r="AH40" i="1"/>
  <c r="AH36" i="1"/>
  <c r="AI62" i="1"/>
  <c r="AH41" i="1"/>
  <c r="AH43" i="1"/>
  <c r="AH62" i="1"/>
  <c r="AH28" i="1"/>
  <c r="AH50" i="1"/>
  <c r="AH34" i="1"/>
  <c r="AH35" i="1"/>
  <c r="AH33" i="1"/>
  <c r="AH49" i="1"/>
  <c r="AH26" i="1"/>
  <c r="AH24" i="1"/>
  <c r="AH18" i="1"/>
  <c r="AG10" i="1"/>
  <c r="AH21" i="1"/>
  <c r="AH17" i="1"/>
  <c r="AH16" i="1"/>
  <c r="AI10" i="1"/>
  <c r="AH14" i="1"/>
  <c r="AH13" i="1"/>
  <c r="AH12" i="1"/>
  <c r="AH15" i="1"/>
  <c r="AH11" i="1"/>
  <c r="AD10" i="1"/>
  <c r="AC10" i="1"/>
  <c r="AH3" i="1"/>
  <c r="AH4" i="1"/>
  <c r="AH5" i="1"/>
  <c r="AH8" i="1"/>
  <c r="AF10" i="1"/>
  <c r="AH7" i="1"/>
  <c r="AH9" i="1"/>
  <c r="AH6" i="1"/>
  <c r="AC65" i="1" l="1"/>
  <c r="AD65" i="1"/>
  <c r="AF65" i="1"/>
  <c r="AG65" i="1"/>
  <c r="AH32" i="1"/>
  <c r="AH29" i="1"/>
  <c r="AH47" i="1"/>
  <c r="AH45" i="1"/>
  <c r="AH38" i="1"/>
  <c r="AI66" i="1"/>
  <c r="AH52" i="1"/>
  <c r="AH46" i="1"/>
  <c r="AH10" i="1"/>
  <c r="AH30" i="1" l="1"/>
  <c r="AH66" i="1" s="1"/>
  <c r="AH65" i="1" l="1"/>
</calcChain>
</file>

<file path=xl/sharedStrings.xml><?xml version="1.0" encoding="utf-8"?>
<sst xmlns="http://schemas.openxmlformats.org/spreadsheetml/2006/main" count="782" uniqueCount="303">
  <si>
    <t>Szak</t>
  </si>
  <si>
    <t>Évfolyam</t>
  </si>
  <si>
    <t>Félév</t>
  </si>
  <si>
    <t>Tantárgy</t>
  </si>
  <si>
    <t>Tantárgy- csoport</t>
  </si>
  <si>
    <t>Tárgycsop. jellege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</si>
  <si>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</si>
  <si>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</si>
  <si>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</si>
  <si>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</si>
  <si>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</si>
  <si>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</si>
  <si>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</si>
  <si>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</si>
  <si>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</si>
  <si>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</si>
  <si>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</si>
  <si>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</si>
  <si>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</si>
  <si>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</si>
  <si>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</si>
  <si>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</si>
  <si>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</si>
  <si>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</si>
  <si>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</si>
  <si>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</si>
  <si>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</si>
  <si>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</si>
  <si>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</si>
  <si>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</si>
  <si>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</si>
  <si>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</si>
  <si>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Előfeltételek (tantárgynév)</t>
  </si>
  <si>
    <r>
      <t xml:space="preserve">Csecsemő- és kisgyermeknevelő BA szak </t>
    </r>
    <r>
      <rPr>
        <sz val="10"/>
        <rFont val="Arial"/>
        <family val="2"/>
        <charset val="238"/>
      </rPr>
      <t xml:space="preserve">
</t>
    </r>
    <r>
      <rPr>
        <sz val="20"/>
        <color indexed="62"/>
        <rFont val="Arial"/>
        <family val="2"/>
        <charset val="238"/>
      </rPr>
      <t xml:space="preserve">NAPPALI  </t>
    </r>
    <r>
      <rPr>
        <sz val="16"/>
        <rFont val="Arial"/>
        <family val="2"/>
        <charset val="238"/>
      </rPr>
      <t>óra- és vizsgaterv</t>
    </r>
    <r>
      <rPr>
        <sz val="10"/>
        <rFont val="Arial"/>
        <family val="2"/>
        <charset val="238"/>
      </rPr>
      <t xml:space="preserve">  2017 szeptemberétől</t>
    </r>
  </si>
  <si>
    <t>CSKN</t>
  </si>
  <si>
    <t>I.</t>
  </si>
  <si>
    <t>1.</t>
  </si>
  <si>
    <t>HFALTANB001</t>
  </si>
  <si>
    <t xml:space="preserve">Filozófiatörténet </t>
  </si>
  <si>
    <t>TARS</t>
  </si>
  <si>
    <t>KEE</t>
  </si>
  <si>
    <t>v</t>
  </si>
  <si>
    <t>III.</t>
  </si>
  <si>
    <t>5.</t>
  </si>
  <si>
    <t>Munkaerő-piaci ismeretek</t>
  </si>
  <si>
    <t>gyj</t>
  </si>
  <si>
    <t>BNALTS1002</t>
  </si>
  <si>
    <t>Bevezetés az etikába</t>
  </si>
  <si>
    <t>6.</t>
  </si>
  <si>
    <t>BNOVOP2001</t>
  </si>
  <si>
    <t>Nevelés- és művelődéstörténet 2.</t>
  </si>
  <si>
    <t>Nevelés- és művelődéstörténet 1.</t>
  </si>
  <si>
    <t>II.</t>
  </si>
  <si>
    <t>3.</t>
  </si>
  <si>
    <t>HFALTANB092</t>
  </si>
  <si>
    <t>Bevezetés a kereszténységbe</t>
  </si>
  <si>
    <t>Kisebbségtudományi alapismeretek és romológia</t>
  </si>
  <si>
    <t>BNOVOP1005</t>
  </si>
  <si>
    <t>Informatika 1.</t>
  </si>
  <si>
    <t>INFO</t>
  </si>
  <si>
    <t>2.</t>
  </si>
  <si>
    <t>BNOVOP2003</t>
  </si>
  <si>
    <t>Informatika 2.</t>
  </si>
  <si>
    <t xml:space="preserve">CSKN </t>
  </si>
  <si>
    <t>Társadalomtudomány, informatika 15-20 kredit</t>
  </si>
  <si>
    <t>–</t>
  </si>
  <si>
    <t>BCS1O0002N</t>
  </si>
  <si>
    <t xml:space="preserve">Szociálpolitika  </t>
  </si>
  <si>
    <t>Általános és fejlődéslélektan 1.</t>
  </si>
  <si>
    <t>PSZI</t>
  </si>
  <si>
    <t>RTALTANB014</t>
  </si>
  <si>
    <t>Pedagógiai szociálpszichológia</t>
  </si>
  <si>
    <t>BCS1O0013N</t>
  </si>
  <si>
    <t>Szakmaikészség-fejlesztés 1.</t>
  </si>
  <si>
    <t>RTALTANB007</t>
  </si>
  <si>
    <t>Általános és fejlődéslélektan 2.</t>
  </si>
  <si>
    <t>4.</t>
  </si>
  <si>
    <t>Személyiségfejlődési zavarok</t>
  </si>
  <si>
    <t>Komplex pedagógia 1. Értékorientált pedagógia</t>
  </si>
  <si>
    <t>PEDA</t>
  </si>
  <si>
    <t>Komplex pedagógia 2. (A csecsemő- és kisgyermekkor pedagógiája)</t>
  </si>
  <si>
    <t>Komplex pedagógia 3. A keresztény nevelés alapjai; Kompetenciaalapú pedagógia</t>
  </si>
  <si>
    <t>BNOVOP1002</t>
  </si>
  <si>
    <t>BNCSGN1010</t>
  </si>
  <si>
    <t>A játék a nevelésben</t>
  </si>
  <si>
    <t>Családpedagógia</t>
  </si>
  <si>
    <t>BNCSGN2006</t>
  </si>
  <si>
    <t xml:space="preserve">Szakmaikészség-fejlesztés 2. </t>
  </si>
  <si>
    <t xml:space="preserve">Szakmaikészség-fejlesztés 1. </t>
  </si>
  <si>
    <t>BCS2O0011N</t>
  </si>
  <si>
    <t>Szakmaikészség-fejlesztés 3. (Szakmai önreflexiót, önkorrekciót fejlesztő tréning)</t>
  </si>
  <si>
    <t>BCS2O0017N</t>
  </si>
  <si>
    <t>Személyiségfejlesztés a hagyományismeret eszközeivel</t>
  </si>
  <si>
    <t>Pedagógia, pszichológia 45-55 kredit</t>
  </si>
  <si>
    <t>BNCSGN1006</t>
  </si>
  <si>
    <t>Egészségtudományi alapismeretek (egészséges életmód és életvezetés)</t>
  </si>
  <si>
    <t>BCS2O0003N</t>
  </si>
  <si>
    <t>Csecsemő- és gyermekgondozási ismeretek 1.</t>
  </si>
  <si>
    <t>BCS1O0003N</t>
  </si>
  <si>
    <t>Csecsemő- és gyermekgondozási ismeretek 2.</t>
  </si>
  <si>
    <t>Csecsemő- és gyermekgondozástani ismeretek 1.</t>
  </si>
  <si>
    <t>BCS1O0004N</t>
  </si>
  <si>
    <t>Gyermek-egészségügyi ismeretek (gyermekgyógyászat és alkalmazott gyógyszertan)</t>
  </si>
  <si>
    <t>BCS1O0016N</t>
  </si>
  <si>
    <t xml:space="preserve">Gyermekápolás- és táplálkozástan  </t>
  </si>
  <si>
    <t>BCS1O0009N</t>
  </si>
  <si>
    <t xml:space="preserve">Korai fejlesztés </t>
  </si>
  <si>
    <t>Egészségtudomány 20-23 kredit</t>
  </si>
  <si>
    <t>BCS2O0007N</t>
  </si>
  <si>
    <t>Mozgásfejlődés és -fejlesztés 1.</t>
  </si>
  <si>
    <t>BCS1O0006N</t>
  </si>
  <si>
    <t>ECS1O0001N</t>
  </si>
  <si>
    <t>ECS2O0001N</t>
  </si>
  <si>
    <t>Anyanyelvi és irodalmi nevelés módszertana 2.</t>
  </si>
  <si>
    <t>BCS1O0005N</t>
  </si>
  <si>
    <t>Vizuális nevelés és módszertana 1.</t>
  </si>
  <si>
    <t>BCS2O0005N</t>
  </si>
  <si>
    <t>Vizuális nevelés és módszertana 2.</t>
  </si>
  <si>
    <t>BCS1O0001N</t>
  </si>
  <si>
    <t>Ének-zenei nevelés és módszertana 1.</t>
  </si>
  <si>
    <t>BCS2O0001N</t>
  </si>
  <si>
    <t>Ének-zenei nevelés és módszertana 2.</t>
  </si>
  <si>
    <t>BNCSGN2009</t>
  </si>
  <si>
    <t>Környezeti és matematikai tapasztalat- és  ismeretszerzés módszerei</t>
  </si>
  <si>
    <t>BCS1O0007N</t>
  </si>
  <si>
    <t>Mozgásfejlődés és -fejlesztés 2.</t>
  </si>
  <si>
    <t>a bölcsődei, intézményes kisgyermeknevelés, fejlődéssegítés, gondozás módszertana 25-30 kredit</t>
  </si>
  <si>
    <t>Szakdolgozat</t>
  </si>
  <si>
    <t>BCS2O0002N</t>
  </si>
  <si>
    <t>BCS1G0001N</t>
  </si>
  <si>
    <t>Egyéni nevelési gyakorlat 1. (bölcsőde, óvoda)</t>
  </si>
  <si>
    <t>BCS2G0001N</t>
  </si>
  <si>
    <t>Egyéni nevelési gyakorlat 2. (családi napközi,  gyermekjóléti szolgálat)</t>
  </si>
  <si>
    <t>BCS1G0002N</t>
  </si>
  <si>
    <t>Egyéni nevelési gyakorlat 3. (családok átmeneti otthona, bölcsőde speciális csoport)</t>
  </si>
  <si>
    <t>BCS2G0002N</t>
  </si>
  <si>
    <t>Egyéni nevelési gyakorlat 4. (korai fejlesztő, családsegítő és gyermekjóléti szolgálat)</t>
  </si>
  <si>
    <t>BCS2G0003N</t>
  </si>
  <si>
    <t>Csoportos nevelési gyakorlat 1. (bölcsőde)</t>
  </si>
  <si>
    <t>BCS1G0003N</t>
  </si>
  <si>
    <t>Csoportos nevelési gyakorlat 2. (bölcsőde)</t>
  </si>
  <si>
    <t>BCS2G0004N</t>
  </si>
  <si>
    <t>Csoportos nevelési gyakorlat 3. (bölcsőde, óvoda)</t>
  </si>
  <si>
    <t>BCS1G0004N</t>
  </si>
  <si>
    <t>Csoportos nevelési gyakorlat 4. (bölcsőde,bölcsőde speciális csoport)</t>
  </si>
  <si>
    <t>10gyj</t>
  </si>
  <si>
    <t>Szakmai gyakorlat 30 kredit</t>
  </si>
  <si>
    <t>BNCSGN1011</t>
  </si>
  <si>
    <t>A szociális ellátórendszer formái és intézményei</t>
  </si>
  <si>
    <t>BNCSGN1012</t>
  </si>
  <si>
    <t>Családgondozás: egyéni és szülőcsoportos tanácsadás</t>
  </si>
  <si>
    <t>Specializáció/választható ismeretek 15-18 kredit/16 kreditet 4 kurzust kell teljesíteni</t>
  </si>
  <si>
    <t>2017 szeptemberétől érvényes mintatanterv kurzusai</t>
  </si>
  <si>
    <t>Tárgykód</t>
  </si>
  <si>
    <t>a kurzus neve</t>
  </si>
  <si>
    <t>kredit</t>
  </si>
  <si>
    <t>Filozófiatörténet</t>
  </si>
  <si>
    <t>Kisebbségtudományi és romológiai alapismeretek</t>
  </si>
  <si>
    <t>Egészségtudományi alapismeretek</t>
  </si>
  <si>
    <t>Gyermekápolás- és táplálkozástan</t>
  </si>
  <si>
    <t>Gyermekgyógyászat, alkalmazott gyógyszertan</t>
  </si>
  <si>
    <t>Csecsemő- és gyermekgondozási ismeretek</t>
  </si>
  <si>
    <t>Szakmaikészség-fejlesztés 2.</t>
  </si>
  <si>
    <t>Művészeti nevelés 1. (A csecsemő- és kisgyermekkor irodalma)</t>
  </si>
  <si>
    <t>Művészeti nevelés 2. (Ének-zenei nevelés és módszertana)</t>
  </si>
  <si>
    <t xml:space="preserve">Művészeti nevelés 3. (Vizuális nevelés és módszertana) </t>
  </si>
  <si>
    <t>Művészeti nevelés 4. (Bábjáték és módszertana )</t>
  </si>
  <si>
    <t>Bábjáték és módszertana</t>
  </si>
  <si>
    <t>Mozgásfejlődés és -fejlesztés</t>
  </si>
  <si>
    <t>Személyiségfejlesztés a néphagyomány eszközeivel</t>
  </si>
  <si>
    <t>Szakmai gyakorlat 1. , 2.,</t>
  </si>
  <si>
    <t>Egyéni nevelési gyakorlat 1. (bölcsőde, óvoda, alapellátás, gyermekosztály)</t>
  </si>
  <si>
    <t>Összesen:</t>
  </si>
  <si>
    <t xml:space="preserve">Ismeretkör </t>
  </si>
  <si>
    <t>Informatika 4 kr</t>
  </si>
  <si>
    <t>Csecsemő- és gyermekegészségügyi és gondozási ismeretek 12 kr</t>
  </si>
  <si>
    <t>Egészséges életmód és a fejlődés támogatása a korai életévekben 10 kr</t>
  </si>
  <si>
    <t>Anyanyelvi és irodalmi nevelés módszertana 1.</t>
  </si>
  <si>
    <t>Anyanyelvi és irodalmi nevelés módszertana 8 kr</t>
  </si>
  <si>
    <t>Vizuális nevelés és módszertana 8 kr</t>
  </si>
  <si>
    <t>Környezeti nevelés 4 kr</t>
  </si>
  <si>
    <t>Szociális ellátás 12 kr</t>
  </si>
  <si>
    <t>Speciális fejlesztési módszerek 8 kr</t>
  </si>
  <si>
    <t>kód</t>
  </si>
  <si>
    <t>Szakmai kompetenciákat fejlesztő tréning 1.</t>
  </si>
  <si>
    <t>Szakmai kompetenciákat fejlesztő tréning 2.</t>
  </si>
  <si>
    <t xml:space="preserve">Gyermekápolás- és táplálkozástan </t>
  </si>
  <si>
    <t xml:space="preserve">Bábjáték és módszertana </t>
  </si>
  <si>
    <t>Egyéni gyakorlat 2. (családi napközi,  gyermekjóléti szolgálat)</t>
  </si>
  <si>
    <t>Egyéni gyakorlat 1. (bölcsőde, óvoda)</t>
  </si>
  <si>
    <t>Egyéni gyakorlat 3. (családok átmeneti otthona, bölcsőde speciális csoport)</t>
  </si>
  <si>
    <t>Egyéni gyakorlat 4. (korai fejlesztő, családsegítő és gyermekjóléti szolgálat)</t>
  </si>
  <si>
    <t>Csoportos gyakorlat 1. (bölcsőde)</t>
  </si>
  <si>
    <t>Csoportos gyakorlat 2. (bölcsőde)</t>
  </si>
  <si>
    <t>Csoportos gyakorlat 3. (bölcsőde, óvoda)</t>
  </si>
  <si>
    <t>Csoportos gyakorlat 4. (bölcsőde,bölcsőde speciális csoport)</t>
  </si>
  <si>
    <r>
      <t xml:space="preserve">a </t>
    </r>
    <r>
      <rPr>
        <b/>
        <i/>
        <sz val="11"/>
        <color theme="1"/>
        <rFont val="Times New Roman"/>
        <family val="1"/>
        <charset val="238"/>
      </rPr>
      <t>CSKN FOKSZ</t>
    </r>
    <r>
      <rPr>
        <i/>
        <sz val="11"/>
        <color theme="1"/>
        <rFont val="Times New Roman"/>
        <family val="1"/>
        <charset val="238"/>
      </rPr>
      <t xml:space="preserve"> képzésből a továbblépésben
beszámítható ismeretek 
</t>
    </r>
  </si>
  <si>
    <r>
      <t xml:space="preserve">a </t>
    </r>
    <r>
      <rPr>
        <b/>
        <i/>
        <sz val="11"/>
        <color theme="1"/>
        <rFont val="Times New Roman"/>
        <family val="1"/>
        <charset val="238"/>
      </rPr>
      <t>Csecsemő- és kisgyermeknevelő alapképzés</t>
    </r>
    <r>
      <rPr>
        <i/>
        <sz val="11"/>
        <color theme="1"/>
        <rFont val="Times New Roman"/>
        <family val="1"/>
        <charset val="238"/>
      </rPr>
      <t xml:space="preserve">be beszámítható, 
 tantervéből teljesítettnek számító ismeretek </t>
    </r>
    <r>
      <rPr>
        <b/>
        <i/>
        <sz val="11"/>
        <color theme="1"/>
        <rFont val="Times New Roman"/>
        <family val="1"/>
        <charset val="238"/>
      </rPr>
      <t xml:space="preserve">2016 szeptemberétől </t>
    </r>
    <r>
      <rPr>
        <sz val="11"/>
        <color theme="1"/>
        <rFont val="Times New Roman"/>
        <family val="1"/>
        <charset val="238"/>
      </rPr>
      <t xml:space="preserve">
</t>
    </r>
  </si>
  <si>
    <r>
      <t xml:space="preserve">a </t>
    </r>
    <r>
      <rPr>
        <b/>
        <i/>
        <sz val="11"/>
        <color theme="1"/>
        <rFont val="Times New Roman"/>
        <family val="1"/>
        <charset val="238"/>
      </rPr>
      <t>Csecsemő- és kisgyermeknevelő alapképzés</t>
    </r>
    <r>
      <rPr>
        <i/>
        <sz val="11"/>
        <color theme="1"/>
        <rFont val="Times New Roman"/>
        <family val="1"/>
        <charset val="238"/>
      </rPr>
      <t>be beszámítható, 
 tantervéből teljesítettnek számító ismeretek</t>
    </r>
    <r>
      <rPr>
        <sz val="11"/>
        <color theme="1"/>
        <rFont val="Times New Roman"/>
        <family val="1"/>
        <charset val="238"/>
      </rPr>
      <t xml:space="preserve"> </t>
    </r>
    <r>
      <rPr>
        <b/>
        <i/>
        <sz val="11"/>
        <color theme="1"/>
        <rFont val="Times New Roman"/>
        <family val="1"/>
        <charset val="238"/>
      </rPr>
      <t>2017 szeptemberétől</t>
    </r>
    <r>
      <rPr>
        <sz val="11"/>
        <color theme="1"/>
        <rFont val="Times New Roman"/>
        <family val="1"/>
        <charset val="238"/>
      </rPr>
      <t xml:space="preserve">
</t>
    </r>
  </si>
  <si>
    <t>Kredit-elismerési táblázat CSKN FOKSZ -CSKN BA 2016 és a CSKN BA 2017 között</t>
  </si>
  <si>
    <t>2016-től szeptemberétől érvényes mintatanterv kurzusai</t>
  </si>
  <si>
    <t>Dr. Mészáros László</t>
  </si>
  <si>
    <t>Dr. Udvarvölgyi Zsolt</t>
  </si>
  <si>
    <t>Kenderessy Tibor</t>
  </si>
  <si>
    <t>Dr. Dósa Zoltán</t>
  </si>
  <si>
    <t>Dr. Pécsi Rita</t>
  </si>
  <si>
    <t>Ismeretkör felelős -tervezet!</t>
  </si>
  <si>
    <t>Tantárgy felelős-tervezet!</t>
  </si>
  <si>
    <t>Hollósi Cecília</t>
  </si>
  <si>
    <t>Dr. Karácsony-Molnár Erika</t>
  </si>
  <si>
    <t>Gyimesi Ildikó</t>
  </si>
  <si>
    <t>Dr. Zóka Katalin</t>
  </si>
  <si>
    <t>Pázmány Ágnes</t>
  </si>
  <si>
    <t>Dr. Csürkéné Dr. Mándi Nikoletta</t>
  </si>
  <si>
    <t>Bartha Enikő</t>
  </si>
  <si>
    <t>Báder Iván</t>
  </si>
  <si>
    <t>Tóth József</t>
  </si>
  <si>
    <t>Székely Andrea</t>
  </si>
  <si>
    <t>Bethlenfalvyné Dr. Streitmann Ágnes</t>
  </si>
  <si>
    <t>Dr. Both Mária</t>
  </si>
  <si>
    <t>English for Baby-care</t>
  </si>
  <si>
    <t>Filozófia 6 kr</t>
  </si>
  <si>
    <t>A csecsemő- és kisgyermekkor pedagógiája</t>
  </si>
  <si>
    <t>Ének-zenei nevelés és módszertana 7 kr</t>
  </si>
  <si>
    <t>Pszichológia 10 kr</t>
  </si>
  <si>
    <t>Pedagógia 12 kr</t>
  </si>
  <si>
    <t>A személyiségfejlesztés módszerei kisgyermekkorban 11 kr</t>
  </si>
  <si>
    <t>Inklúzió és készségfejlesztés 12 kr</t>
  </si>
  <si>
    <t>Csecsemő- és kisgyermeknevelő szak elmélet+gyakorlat</t>
  </si>
  <si>
    <t>Csecsemő- és kisgyermeknevelő szak elmélet</t>
  </si>
  <si>
    <t>Pedagóguspálya és munkaerő-piaci ismeretek</t>
  </si>
  <si>
    <t>Alkalmazott társadalomtudomány 6 kr</t>
  </si>
  <si>
    <t>Kompetenciaalapú pedagógia, a keresztény nevelés alapjai</t>
  </si>
  <si>
    <t>Pedagógusmesterség, pedagógiai szakmaikészség-fejlesztés</t>
  </si>
  <si>
    <t>A pedagógiai kutatás módszertana</t>
  </si>
  <si>
    <t>Dr. Kővári Réka</t>
  </si>
  <si>
    <t>Bizalom és kötődés pedagógiája</t>
  </si>
  <si>
    <t>Buzogány Ágota</t>
  </si>
  <si>
    <t>Egyéni gyakorlat 2. (családi bölcsőde,  gyermekjóléti szolgálat)</t>
  </si>
  <si>
    <t>Egyéni gyakorlat 2. (családi bölcsőde, gyermekjóléti szolgálat)</t>
  </si>
  <si>
    <t>Csoportos gyakorlat 4. (bölcsőde, bölcsőde speciális csoport)</t>
  </si>
  <si>
    <t>Nevelés- és művelődéstörténet 4 kr</t>
  </si>
  <si>
    <t>Gyermekápolás és táplálkozástan</t>
  </si>
  <si>
    <t>Érzelmi intelligencia fejlesztése</t>
  </si>
  <si>
    <t>Komplex pedagógiai-pszichológiai alapvizsga</t>
  </si>
  <si>
    <t>CSKANB2016</t>
  </si>
  <si>
    <t>CSKANB2004</t>
  </si>
  <si>
    <t>CSKANB1005</t>
  </si>
  <si>
    <t>CSKANB1006</t>
  </si>
  <si>
    <t>CSKANB1007</t>
  </si>
  <si>
    <t>CSKANB2008</t>
  </si>
  <si>
    <t>CSKANB1009</t>
  </si>
  <si>
    <t>CSKANB2010</t>
  </si>
  <si>
    <t>CSKANB2011</t>
  </si>
  <si>
    <t>CSKANB1012</t>
  </si>
  <si>
    <t>CSKANB2013</t>
  </si>
  <si>
    <t>CSKANB1014</t>
  </si>
  <si>
    <t>CSKANB2015</t>
  </si>
  <si>
    <t>Általános és fejlődéslélektan 1., 2., Pedagógiai szociálpszichológia, Szeméyliségfejlődési zavarok, A csecsemő- és kisgyermekkor pedagógiája, Kompetenciaalapú pedagógia, a keresztény nevelés alapjai</t>
  </si>
  <si>
    <t>NKOZOS1024</t>
  </si>
  <si>
    <t>RTALTANB015</t>
  </si>
  <si>
    <t>NKOZOS2002</t>
  </si>
  <si>
    <t>CSKANB1002</t>
  </si>
  <si>
    <t>NKOZOS2004</t>
  </si>
  <si>
    <t>NKOZOS2005</t>
  </si>
  <si>
    <t>NKOZOS2006</t>
  </si>
  <si>
    <t>CSKANB2003</t>
  </si>
  <si>
    <r>
      <t>Összefüggő gyakorlat-</t>
    </r>
    <r>
      <rPr>
        <b/>
        <sz val="9"/>
        <color theme="1"/>
        <rFont val="Arial CE"/>
        <charset val="238"/>
      </rPr>
      <t>zárógyakorlat</t>
    </r>
    <r>
      <rPr>
        <sz val="9"/>
        <color theme="1"/>
        <rFont val="Arial CE"/>
        <charset val="238"/>
      </rPr>
      <t xml:space="preserve"> (bölcsőde csecsemő-tipegő csoport, nagycsoport)</t>
    </r>
  </si>
  <si>
    <r>
      <t>Szabadon választható tárgyak</t>
    </r>
    <r>
      <rPr>
        <sz val="9"/>
        <color theme="1"/>
        <rFont val="Arial CE"/>
        <charset val="238"/>
      </rPr>
      <t xml:space="preserve"> – összesen</t>
    </r>
  </si>
  <si>
    <r>
      <t>C</t>
    </r>
    <r>
      <rPr>
        <b/>
        <sz val="10"/>
        <color theme="1"/>
        <rFont val="Arial"/>
        <family val="2"/>
        <charset val="238"/>
      </rPr>
      <t>SKANB1001</t>
    </r>
  </si>
  <si>
    <t xml:space="preserve">BNOVOP1005
</t>
  </si>
  <si>
    <t>BLOVOP2003</t>
  </si>
  <si>
    <t xml:space="preserve">BCS1O0013N
</t>
  </si>
  <si>
    <t xml:space="preserve">HFALTANB001
</t>
  </si>
  <si>
    <t xml:space="preserve">HFALTANB092
</t>
  </si>
  <si>
    <t xml:space="preserve">NKOZOS2002
</t>
  </si>
  <si>
    <t xml:space="preserve">NKOZOS1024
</t>
  </si>
  <si>
    <t xml:space="preserve">RTALTANB007
</t>
  </si>
  <si>
    <t>LKOZOS2005</t>
  </si>
  <si>
    <t xml:space="preserve">Kompetenciaalapú pedagógia, a keresztény nevelés alapjai
</t>
  </si>
  <si>
    <t xml:space="preserve">NKOZOS2004
</t>
  </si>
  <si>
    <t xml:space="preserve">Érzelmi intelligencia </t>
  </si>
  <si>
    <t>CSKALB2003</t>
  </si>
  <si>
    <t>BLCSGN1006</t>
  </si>
  <si>
    <t xml:space="preserve">BCS1O0016N
</t>
  </si>
  <si>
    <t xml:space="preserve">BCS1O0004N
</t>
  </si>
  <si>
    <t xml:space="preserve">BCS2O0003N
</t>
  </si>
  <si>
    <t xml:space="preserve">CSKANB1002
</t>
  </si>
  <si>
    <t xml:space="preserve">BNCSGN1010
</t>
  </si>
  <si>
    <t xml:space="preserve">BNCSGN1011
</t>
  </si>
  <si>
    <t xml:space="preserve">BNCSGN1012
</t>
  </si>
  <si>
    <t>ECS1O0001L</t>
  </si>
  <si>
    <t>BCS1O0001L</t>
  </si>
  <si>
    <t>BCS1O0005L</t>
  </si>
  <si>
    <t>BCS1O0006L</t>
  </si>
  <si>
    <t>BCS2O0007L</t>
  </si>
  <si>
    <t>BLCSGN2009</t>
  </si>
  <si>
    <t xml:space="preserve">Személyiségfejlesztés a hagyományismeret eszközeivel
</t>
  </si>
  <si>
    <t>BCS2O0017L</t>
  </si>
  <si>
    <t>CSKALB1007</t>
  </si>
  <si>
    <t>CSKALB2008</t>
  </si>
  <si>
    <t>CSKALB1014</t>
  </si>
  <si>
    <t>CSKANB2017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</si>
</sst>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0"/>
      <color indexed="10"/>
      <name val="Arial"/>
      <family val="2"/>
      <charset val="238"/>
    </font>
    <font>
      <sz val="10"/>
      <name val="Arial"/>
      <family val="2"/>
      <charset val="238"/>
    </font>
    <font>
      <sz val="20"/>
      <color indexed="62"/>
      <name val="Arial"/>
      <family val="2"/>
      <charset val="238"/>
    </font>
    <font>
      <sz val="16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rgb="FFFF0000"/>
      <name val="Arial CE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9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 CE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25">
    <xf numFmtId="0" fontId="0" fillId="0" borderId="0" xfId="0"/>
    <xf numFmtId="0" fontId="6" fillId="0" borderId="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90" wrapText="1"/>
    </xf>
    <xf numFmtId="1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26" xfId="0" applyNumberFormat="1" applyFont="1" applyFill="1" applyBorder="1" applyAlignment="1">
      <alignment horizontal="center" vertical="center" textRotation="90" shrinkToFit="1"/>
    </xf>
    <xf numFmtId="0" fontId="6" fillId="2" borderId="25" xfId="0" applyNumberFormat="1" applyFont="1" applyFill="1" applyBorder="1" applyAlignment="1">
      <alignment horizontal="center" vertical="center" textRotation="90" shrinkToFit="1"/>
    </xf>
    <xf numFmtId="0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5" xfId="0" applyNumberFormat="1" applyFont="1" applyFill="1" applyBorder="1" applyAlignment="1">
      <alignment horizontal="center" vertical="center" textRotation="90" shrinkToFit="1"/>
    </xf>
    <xf numFmtId="0" fontId="6" fillId="2" borderId="27" xfId="0" applyNumberFormat="1" applyFont="1" applyFill="1" applyBorder="1" applyAlignment="1">
      <alignment horizontal="center" vertical="center" textRotation="90" shrinkToFit="1"/>
    </xf>
    <xf numFmtId="0" fontId="6" fillId="2" borderId="27" xfId="0" applyFont="1" applyFill="1" applyBorder="1" applyAlignment="1">
      <alignment horizontal="center" vertical="center" textRotation="90" shrinkToFit="1"/>
    </xf>
    <xf numFmtId="0" fontId="6" fillId="2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5" xfId="0" applyBorder="1"/>
    <xf numFmtId="0" fontId="6" fillId="3" borderId="15" xfId="0" applyFont="1" applyFill="1" applyBorder="1" applyAlignment="1">
      <alignment horizontal="center" vertical="center"/>
    </xf>
    <xf numFmtId="0" fontId="13" fillId="0" borderId="24" xfId="0" applyFont="1" applyFill="1" applyBorder="1"/>
    <xf numFmtId="0" fontId="15" fillId="0" borderId="12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 textRotation="90"/>
    </xf>
    <xf numFmtId="0" fontId="7" fillId="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5" xfId="0" applyFont="1" applyFill="1" applyBorder="1" applyAlignment="1">
      <alignment horizontal="center" vertical="center" textRotation="90"/>
    </xf>
    <xf numFmtId="0" fontId="6" fillId="8" borderId="4" xfId="0" applyFont="1" applyFill="1" applyBorder="1" applyAlignment="1">
      <alignment horizontal="center" vertical="center" textRotation="90"/>
    </xf>
    <xf numFmtId="0" fontId="6" fillId="8" borderId="5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NumberFormat="1" applyFont="1" applyFill="1" applyBorder="1" applyAlignment="1">
      <alignment horizontal="center" vertical="center" textRotation="90" shrinkToFit="1"/>
    </xf>
    <xf numFmtId="0" fontId="6" fillId="7" borderId="28" xfId="0" applyFont="1" applyFill="1" applyBorder="1" applyAlignment="1">
      <alignment horizontal="center" vertical="center" textRotation="90" shrinkToFit="1"/>
    </xf>
    <xf numFmtId="0" fontId="6" fillId="8" borderId="5" xfId="0" applyFont="1" applyFill="1" applyBorder="1" applyAlignment="1">
      <alignment horizontal="center" vertical="center"/>
    </xf>
    <xf numFmtId="0" fontId="6" fillId="8" borderId="5" xfId="0" applyNumberFormat="1" applyFont="1" applyFill="1" applyBorder="1" applyAlignment="1">
      <alignment horizontal="center" vertical="center" textRotation="90" shrinkToFit="1"/>
    </xf>
    <xf numFmtId="0" fontId="6" fillId="8" borderId="28" xfId="0" applyFont="1" applyFill="1" applyBorder="1" applyAlignment="1">
      <alignment horizontal="center" vertical="center" textRotation="90" shrinkToFit="1"/>
    </xf>
    <xf numFmtId="0" fontId="6" fillId="3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vertical="center" wrapText="1"/>
    </xf>
    <xf numFmtId="0" fontId="6" fillId="3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/>
    </xf>
    <xf numFmtId="0" fontId="13" fillId="0" borderId="9" xfId="0" applyFont="1" applyFill="1" applyBorder="1"/>
    <xf numFmtId="0" fontId="14" fillId="5" borderId="48" xfId="0" applyFont="1" applyFill="1" applyBorder="1" applyAlignment="1">
      <alignment horizontal="left"/>
    </xf>
    <xf numFmtId="0" fontId="12" fillId="5" borderId="49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vertical="center" wrapText="1"/>
    </xf>
    <xf numFmtId="0" fontId="14" fillId="5" borderId="48" xfId="0" applyFont="1" applyFill="1" applyBorder="1" applyAlignment="1">
      <alignment horizontal="left" vertical="center"/>
    </xf>
    <xf numFmtId="0" fontId="14" fillId="5" borderId="48" xfId="0" applyFont="1" applyFill="1" applyBorder="1" applyAlignment="1">
      <alignment horizontal="left" vertical="center" wrapText="1"/>
    </xf>
    <xf numFmtId="0" fontId="14" fillId="5" borderId="48" xfId="0" applyFont="1" applyFill="1" applyBorder="1" applyAlignment="1">
      <alignment horizontal="left" wrapText="1"/>
    </xf>
    <xf numFmtId="0" fontId="14" fillId="5" borderId="48" xfId="0" applyFont="1" applyFill="1" applyBorder="1" applyAlignment="1"/>
    <xf numFmtId="0" fontId="13" fillId="3" borderId="24" xfId="0" applyFont="1" applyFill="1" applyBorder="1"/>
    <xf numFmtId="0" fontId="13" fillId="3" borderId="9" xfId="0" applyFont="1" applyFill="1" applyBorder="1" applyAlignment="1">
      <alignment horizontal="center"/>
    </xf>
    <xf numFmtId="0" fontId="14" fillId="6" borderId="48" xfId="0" applyFont="1" applyFill="1" applyBorder="1" applyAlignment="1">
      <alignment horizontal="left"/>
    </xf>
    <xf numFmtId="0" fontId="12" fillId="6" borderId="16" xfId="0" applyFont="1" applyFill="1" applyBorder="1" applyAlignment="1">
      <alignment horizontal="center" vertical="center"/>
    </xf>
    <xf numFmtId="0" fontId="14" fillId="6" borderId="48" xfId="0" applyFont="1" applyFill="1" applyBorder="1" applyAlignment="1">
      <alignment vertical="center" wrapText="1"/>
    </xf>
    <xf numFmtId="0" fontId="12" fillId="6" borderId="48" xfId="0" applyFont="1" applyFill="1" applyBorder="1"/>
    <xf numFmtId="0" fontId="12" fillId="6" borderId="48" xfId="0" applyFont="1" applyFill="1" applyBorder="1" applyAlignment="1">
      <alignment wrapText="1"/>
    </xf>
    <xf numFmtId="0" fontId="14" fillId="6" borderId="48" xfId="0" applyFont="1" applyFill="1" applyBorder="1" applyAlignment="1"/>
    <xf numFmtId="0" fontId="14" fillId="6" borderId="48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wrapText="1"/>
    </xf>
    <xf numFmtId="0" fontId="12" fillId="6" borderId="21" xfId="0" applyFont="1" applyFill="1" applyBorder="1" applyAlignment="1">
      <alignment horizontal="center" vertical="center"/>
    </xf>
    <xf numFmtId="0" fontId="14" fillId="11" borderId="48" xfId="0" applyFont="1" applyFill="1" applyBorder="1" applyAlignment="1">
      <alignment horizontal="left"/>
    </xf>
    <xf numFmtId="0" fontId="14" fillId="11" borderId="48" xfId="0" applyFont="1" applyFill="1" applyBorder="1" applyAlignment="1">
      <alignment vertical="center" wrapText="1"/>
    </xf>
    <xf numFmtId="0" fontId="12" fillId="11" borderId="48" xfId="0" applyFont="1" applyFill="1" applyBorder="1"/>
    <xf numFmtId="0" fontId="12" fillId="11" borderId="48" xfId="0" applyFont="1" applyFill="1" applyBorder="1" applyAlignment="1">
      <alignment wrapText="1"/>
    </xf>
    <xf numFmtId="0" fontId="14" fillId="11" borderId="48" xfId="0" applyFont="1" applyFill="1" applyBorder="1" applyAlignment="1"/>
    <xf numFmtId="0" fontId="14" fillId="11" borderId="48" xfId="0" applyFont="1" applyFill="1" applyBorder="1" applyAlignment="1">
      <alignment horizontal="left" vertical="center"/>
    </xf>
    <xf numFmtId="0" fontId="12" fillId="11" borderId="22" xfId="0" applyFont="1" applyFill="1" applyBorder="1" applyAlignment="1">
      <alignment wrapText="1"/>
    </xf>
    <xf numFmtId="0" fontId="12" fillId="11" borderId="15" xfId="0" applyFont="1" applyFill="1" applyBorder="1" applyAlignment="1">
      <alignment horizontal="center" vertical="center"/>
    </xf>
    <xf numFmtId="0" fontId="12" fillId="11" borderId="49" xfId="0" applyFont="1" applyFill="1" applyBorder="1" applyAlignment="1">
      <alignment horizontal="center" vertical="center"/>
    </xf>
    <xf numFmtId="0" fontId="12" fillId="11" borderId="53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textRotation="90" wrapText="1"/>
    </xf>
    <xf numFmtId="0" fontId="12" fillId="11" borderId="20" xfId="0" applyFont="1" applyFill="1" applyBorder="1" applyAlignment="1">
      <alignment horizontal="center" vertical="center"/>
    </xf>
    <xf numFmtId="1" fontId="0" fillId="0" borderId="45" xfId="0" applyNumberFormat="1" applyFont="1" applyFill="1" applyBorder="1"/>
    <xf numFmtId="1" fontId="1" fillId="0" borderId="45" xfId="0" applyNumberFormat="1" applyFont="1" applyFill="1" applyBorder="1"/>
    <xf numFmtId="0" fontId="0" fillId="0" borderId="0" xfId="0" applyFont="1" applyFill="1"/>
    <xf numFmtId="0" fontId="16" fillId="0" borderId="7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shrinkToFit="1"/>
    </xf>
    <xf numFmtId="0" fontId="17" fillId="0" borderId="26" xfId="0" applyNumberFormat="1" applyFont="1" applyFill="1" applyBorder="1" applyAlignment="1">
      <alignment horizontal="center" shrinkToFit="1"/>
    </xf>
    <xf numFmtId="0" fontId="17" fillId="0" borderId="25" xfId="0" applyNumberFormat="1" applyFont="1" applyFill="1" applyBorder="1" applyAlignment="1">
      <alignment horizontal="center" shrinkToFit="1"/>
    </xf>
    <xf numFmtId="0" fontId="17" fillId="0" borderId="6" xfId="0" applyNumberFormat="1" applyFont="1" applyFill="1" applyBorder="1" applyAlignment="1">
      <alignment horizontal="center" vertical="center" shrinkToFit="1"/>
    </xf>
    <xf numFmtId="0" fontId="17" fillId="0" borderId="25" xfId="0" applyNumberFormat="1" applyFont="1" applyFill="1" applyBorder="1" applyAlignment="1">
      <alignment horizontal="center" vertical="center" shrinkToFit="1"/>
    </xf>
    <xf numFmtId="0" fontId="17" fillId="0" borderId="5" xfId="0" applyNumberFormat="1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shrinkToFit="1"/>
    </xf>
    <xf numFmtId="0" fontId="17" fillId="0" borderId="0" xfId="0" applyNumberFormat="1" applyFont="1" applyFill="1" applyBorder="1" applyAlignment="1">
      <alignment horizontal="center" shrinkToFit="1"/>
    </xf>
    <xf numFmtId="0" fontId="17" fillId="0" borderId="2" xfId="0" applyNumberFormat="1" applyFont="1" applyFill="1" applyBorder="1" applyAlignment="1">
      <alignment horizontal="center" shrinkToFit="1"/>
    </xf>
    <xf numFmtId="0" fontId="17" fillId="0" borderId="31" xfId="0" applyNumberFormat="1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0" fontId="17" fillId="0" borderId="29" xfId="0" applyNumberFormat="1" applyFont="1" applyFill="1" applyBorder="1" applyAlignment="1">
      <alignment horizontal="center" vertical="center" shrinkToFit="1"/>
    </xf>
    <xf numFmtId="1" fontId="17" fillId="0" borderId="31" xfId="0" applyNumberFormat="1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1" xfId="0" applyNumberFormat="1" applyFont="1" applyFill="1" applyBorder="1" applyAlignment="1">
      <alignment horizontal="center" shrinkToFit="1"/>
    </xf>
    <xf numFmtId="0" fontId="17" fillId="0" borderId="55" xfId="0" applyNumberFormat="1" applyFont="1" applyFill="1" applyBorder="1" applyAlignment="1">
      <alignment horizontal="center" shrinkToFit="1"/>
    </xf>
    <xf numFmtId="0" fontId="17" fillId="0" borderId="60" xfId="0" applyNumberFormat="1" applyFont="1" applyFill="1" applyBorder="1" applyAlignment="1">
      <alignment horizontal="center" shrinkToFit="1"/>
    </xf>
    <xf numFmtId="0" fontId="17" fillId="0" borderId="61" xfId="0" applyNumberFormat="1" applyFont="1" applyFill="1" applyBorder="1" applyAlignment="1">
      <alignment horizontal="center" vertical="center" shrinkToFit="1"/>
    </xf>
    <xf numFmtId="0" fontId="17" fillId="0" borderId="60" xfId="0" applyNumberFormat="1" applyFont="1" applyFill="1" applyBorder="1" applyAlignment="1">
      <alignment horizontal="center" vertical="center" shrinkToFit="1"/>
    </xf>
    <xf numFmtId="0" fontId="17" fillId="0" borderId="56" xfId="0" applyNumberFormat="1" applyFont="1" applyFill="1" applyBorder="1" applyAlignment="1">
      <alignment horizontal="center" vertical="center" shrinkToFit="1"/>
    </xf>
    <xf numFmtId="1" fontId="17" fillId="0" borderId="61" xfId="0" applyNumberFormat="1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55" xfId="0" applyNumberFormat="1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53" xfId="0" applyFont="1" applyFill="1" applyBorder="1" applyAlignment="1">
      <alignment vertical="center" wrapText="1"/>
    </xf>
    <xf numFmtId="0" fontId="0" fillId="0" borderId="55" xfId="0" applyFont="1" applyFill="1" applyBorder="1"/>
    <xf numFmtId="1" fontId="17" fillId="0" borderId="19" xfId="0" applyNumberFormat="1" applyFont="1" applyFill="1" applyBorder="1" applyAlignment="1">
      <alignment horizontal="center" vertical="center" shrinkToFit="1"/>
    </xf>
    <xf numFmtId="1" fontId="17" fillId="0" borderId="56" xfId="0" applyNumberFormat="1" applyFont="1" applyFill="1" applyBorder="1" applyAlignment="1">
      <alignment horizontal="center" vertical="center" shrinkToFit="1"/>
    </xf>
    <xf numFmtId="1" fontId="20" fillId="0" borderId="46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11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horizontal="left" vertical="center"/>
    </xf>
    <xf numFmtId="0" fontId="17" fillId="0" borderId="49" xfId="0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center" shrinkToFit="1"/>
    </xf>
    <xf numFmtId="0" fontId="17" fillId="0" borderId="23" xfId="0" applyNumberFormat="1" applyFont="1" applyFill="1" applyBorder="1" applyAlignment="1">
      <alignment horizontal="center" shrinkToFit="1"/>
    </xf>
    <xf numFmtId="0" fontId="17" fillId="0" borderId="13" xfId="0" applyNumberFormat="1" applyFont="1" applyFill="1" applyBorder="1" applyAlignment="1">
      <alignment horizontal="center" shrinkToFit="1"/>
    </xf>
    <xf numFmtId="0" fontId="17" fillId="0" borderId="12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horizontal="center" vertical="center" shrinkToFit="1"/>
    </xf>
    <xf numFmtId="0" fontId="17" fillId="0" borderId="61" xfId="0" applyNumberFormat="1" applyFont="1" applyFill="1" applyBorder="1" applyAlignment="1">
      <alignment horizontal="center" vertical="center" wrapText="1" shrinkToFit="1"/>
    </xf>
    <xf numFmtId="0" fontId="16" fillId="0" borderId="29" xfId="0" applyFont="1" applyFill="1" applyBorder="1" applyAlignment="1">
      <alignment horizontal="center" vertical="center" wrapText="1"/>
    </xf>
    <xf numFmtId="0" fontId="17" fillId="0" borderId="61" xfId="0" applyNumberFormat="1" applyFont="1" applyFill="1" applyBorder="1" applyAlignment="1">
      <alignment horizontal="left" vertical="center" wrapText="1" shrinkToFit="1"/>
    </xf>
    <xf numFmtId="0" fontId="17" fillId="0" borderId="29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/>
    </xf>
    <xf numFmtId="0" fontId="17" fillId="0" borderId="62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0" fillId="0" borderId="64" xfId="0" applyFont="1" applyFill="1" applyBorder="1"/>
    <xf numFmtId="1" fontId="17" fillId="0" borderId="33" xfId="0" applyNumberFormat="1" applyFont="1" applyFill="1" applyBorder="1" applyAlignment="1">
      <alignment horizontal="center" vertical="center" shrinkToFit="1"/>
    </xf>
    <xf numFmtId="1" fontId="17" fillId="0" borderId="29" xfId="0" applyNumberFormat="1" applyFont="1" applyFill="1" applyBorder="1" applyAlignment="1">
      <alignment horizontal="center" vertical="center" shrinkToFit="1"/>
    </xf>
    <xf numFmtId="1" fontId="17" fillId="0" borderId="52" xfId="0" applyNumberFormat="1" applyFont="1" applyFill="1" applyBorder="1" applyAlignment="1">
      <alignment horizontal="center" vertical="center" shrinkToFit="1"/>
    </xf>
    <xf numFmtId="1" fontId="20" fillId="0" borderId="52" xfId="0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/>
    <xf numFmtId="0" fontId="17" fillId="0" borderId="7" xfId="1" applyFont="1" applyFill="1" applyBorder="1" applyAlignment="1">
      <alignment horizontal="left"/>
    </xf>
    <xf numFmtId="0" fontId="17" fillId="0" borderId="28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left" vertical="center"/>
    </xf>
    <xf numFmtId="0" fontId="17" fillId="0" borderId="53" xfId="0" applyFont="1" applyFill="1" applyBorder="1" applyAlignment="1">
      <alignment vertical="center"/>
    </xf>
    <xf numFmtId="0" fontId="0" fillId="0" borderId="59" xfId="0" applyFont="1" applyFill="1" applyBorder="1"/>
    <xf numFmtId="1" fontId="20" fillId="0" borderId="44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 shrinkToFit="1"/>
    </xf>
    <xf numFmtId="0" fontId="0" fillId="0" borderId="45" xfId="0" applyFont="1" applyFill="1" applyBorder="1"/>
    <xf numFmtId="1" fontId="17" fillId="0" borderId="34" xfId="0" applyNumberFormat="1" applyFont="1" applyFill="1" applyBorder="1" applyAlignment="1">
      <alignment horizontal="center" vertical="center" shrinkToFit="1"/>
    </xf>
    <xf numFmtId="0" fontId="17" fillId="0" borderId="35" xfId="0" applyNumberFormat="1" applyFont="1" applyFill="1" applyBorder="1" applyAlignment="1">
      <alignment horizontal="center" vertical="center" shrinkToFit="1"/>
    </xf>
    <xf numFmtId="1" fontId="17" fillId="0" borderId="35" xfId="0" applyNumberFormat="1" applyFont="1" applyFill="1" applyBorder="1" applyAlignment="1">
      <alignment horizontal="center" vertical="center" shrinkToFit="1"/>
    </xf>
    <xf numFmtId="1" fontId="20" fillId="0" borderId="38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/>
    <xf numFmtId="0" fontId="0" fillId="0" borderId="15" xfId="0" applyFont="1" applyFill="1" applyBorder="1"/>
    <xf numFmtId="0" fontId="17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14" xfId="0" applyFont="1" applyFill="1" applyBorder="1"/>
    <xf numFmtId="0" fontId="19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 shrinkToFit="1"/>
    </xf>
    <xf numFmtId="0" fontId="20" fillId="0" borderId="15" xfId="0" applyNumberFormat="1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" fontId="17" fillId="0" borderId="43" xfId="0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1" fontId="17" fillId="0" borderId="3" xfId="0" applyNumberFormat="1" applyFont="1" applyFill="1" applyBorder="1" applyAlignment="1">
      <alignment horizontal="center" vertical="center" shrinkToFit="1"/>
    </xf>
    <xf numFmtId="1" fontId="17" fillId="0" borderId="38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/>
    <xf numFmtId="0" fontId="17" fillId="0" borderId="24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48" xfId="0" applyFont="1" applyFill="1" applyBorder="1" applyAlignment="1">
      <alignment horizontal="left" wrapText="1"/>
    </xf>
    <xf numFmtId="0" fontId="7" fillId="13" borderId="15" xfId="0" applyFont="1" applyFill="1" applyBorder="1" applyAlignment="1">
      <alignment horizontal="center" vertical="center" wrapText="1"/>
    </xf>
    <xf numFmtId="0" fontId="14" fillId="11" borderId="49" xfId="0" applyFont="1" applyFill="1" applyBorder="1" applyAlignment="1">
      <alignment horizontal="center" vertical="center"/>
    </xf>
    <xf numFmtId="0" fontId="14" fillId="11" borderId="48" xfId="0" applyFont="1" applyFill="1" applyBorder="1" applyAlignment="1">
      <alignment wrapText="1"/>
    </xf>
    <xf numFmtId="0" fontId="14" fillId="11" borderId="48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12" borderId="39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2" borderId="40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1" fillId="9" borderId="38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99FF"/>
      <color rgb="FFCC99FF"/>
      <color rgb="FFFF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zoomScaleNormal="100" workbookViewId="0">
      <selection sqref="A1:AJ1"/>
    </sheetView>
  </sheetViews>
  <sheetFormatPr defaultRowHeight="15" x14ac:dyDescent="0.25"/>
  <cols>
    <col min="1" max="1" width="5" style="89" customWidth="1"/>
    <col min="2" max="2" width="2.7109375" style="89" customWidth="1"/>
    <col min="3" max="3" width="3.28515625" style="89" customWidth="1"/>
    <col min="4" max="4" width="37.28515625" style="89" bestFit="1" customWidth="1"/>
    <col min="5" max="5" width="20.28515625" style="89" customWidth="1"/>
    <col min="6" max="6" width="20.28515625" style="89" hidden="1" customWidth="1"/>
    <col min="7" max="7" width="60.85546875" style="89" bestFit="1" customWidth="1"/>
    <col min="8" max="9" width="0" style="89" hidden="1" customWidth="1"/>
    <col min="10" max="10" width="24" style="89" hidden="1" customWidth="1"/>
    <col min="11" max="11" width="3.7109375" style="89" customWidth="1"/>
    <col min="12" max="12" width="3.85546875" style="89" customWidth="1"/>
    <col min="13" max="13" width="3.5703125" style="89" customWidth="1"/>
    <col min="14" max="14" width="3.7109375" style="89" customWidth="1"/>
    <col min="15" max="15" width="3.85546875" style="89" customWidth="1"/>
    <col min="16" max="16" width="3.28515625" style="89" customWidth="1"/>
    <col min="17" max="17" width="2.7109375" style="89" customWidth="1"/>
    <col min="18" max="18" width="3.7109375" style="89" customWidth="1"/>
    <col min="19" max="19" width="3.28515625" style="89" customWidth="1"/>
    <col min="20" max="20" width="3.5703125" style="89" customWidth="1"/>
    <col min="21" max="21" width="3.140625" style="89" customWidth="1"/>
    <col min="22" max="22" width="3.42578125" style="89" customWidth="1"/>
    <col min="23" max="24" width="3.7109375" style="89" customWidth="1"/>
    <col min="25" max="26" width="3.28515625" style="89" customWidth="1"/>
    <col min="27" max="27" width="4.42578125" style="89" customWidth="1"/>
    <col min="28" max="28" width="3.85546875" style="89" customWidth="1"/>
    <col min="29" max="29" width="3.140625" style="89" customWidth="1"/>
    <col min="30" max="30" width="3.5703125" style="89" customWidth="1"/>
    <col min="31" max="31" width="5.28515625" style="89" customWidth="1"/>
    <col min="32" max="33" width="4.5703125" style="89" customWidth="1"/>
    <col min="34" max="34" width="5.85546875" style="89" customWidth="1"/>
    <col min="35" max="35" width="6.5703125" style="89" customWidth="1"/>
    <col min="36" max="36" width="5.7109375" style="89" customWidth="1"/>
    <col min="37" max="37" width="48.5703125" style="89" customWidth="1"/>
    <col min="38" max="16384" width="9.140625" style="89"/>
  </cols>
  <sheetData>
    <row r="1" spans="1:37" customFormat="1" ht="67.150000000000006" customHeight="1" thickBot="1" x14ac:dyDescent="0.55000000000000004">
      <c r="A1" s="271" t="s">
        <v>33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3"/>
      <c r="AK1" s="1"/>
    </row>
    <row r="2" spans="1:37" customFormat="1" ht="120.75" thickBot="1" x14ac:dyDescent="0.3">
      <c r="A2" s="7" t="s">
        <v>0</v>
      </c>
      <c r="B2" s="8" t="s">
        <v>1</v>
      </c>
      <c r="C2" s="8" t="s">
        <v>2</v>
      </c>
      <c r="D2" s="9"/>
      <c r="E2" s="9" t="s">
        <v>173</v>
      </c>
      <c r="F2" s="26" t="s">
        <v>206</v>
      </c>
      <c r="G2" s="10" t="s">
        <v>3</v>
      </c>
      <c r="H2" s="11" t="s">
        <v>4</v>
      </c>
      <c r="I2" s="11" t="s">
        <v>5</v>
      </c>
      <c r="J2" s="85" t="s">
        <v>207</v>
      </c>
      <c r="K2" s="12" t="s">
        <v>6</v>
      </c>
      <c r="L2" s="13" t="s">
        <v>7</v>
      </c>
      <c r="M2" s="14" t="s">
        <v>8</v>
      </c>
      <c r="N2" s="15" t="s">
        <v>9</v>
      </c>
      <c r="O2" s="13" t="s">
        <v>10</v>
      </c>
      <c r="P2" s="14" t="s">
        <v>11</v>
      </c>
      <c r="Q2" s="15" t="s">
        <v>12</v>
      </c>
      <c r="R2" s="13" t="s">
        <v>13</v>
      </c>
      <c r="S2" s="14" t="s">
        <v>14</v>
      </c>
      <c r="T2" s="15" t="s">
        <v>15</v>
      </c>
      <c r="U2" s="13" t="s">
        <v>16</v>
      </c>
      <c r="V2" s="14" t="s">
        <v>17</v>
      </c>
      <c r="W2" s="15" t="s">
        <v>18</v>
      </c>
      <c r="X2" s="13" t="s">
        <v>19</v>
      </c>
      <c r="Y2" s="14" t="s">
        <v>20</v>
      </c>
      <c r="Z2" s="15" t="s">
        <v>21</v>
      </c>
      <c r="AA2" s="13" t="s">
        <v>22</v>
      </c>
      <c r="AB2" s="14" t="s">
        <v>23</v>
      </c>
      <c r="AC2" s="16" t="s">
        <v>24</v>
      </c>
      <c r="AD2" s="16" t="s">
        <v>25</v>
      </c>
      <c r="AE2" s="15" t="s">
        <v>26</v>
      </c>
      <c r="AF2" s="17" t="s">
        <v>27</v>
      </c>
      <c r="AG2" s="13" t="s">
        <v>28</v>
      </c>
      <c r="AH2" s="17" t="s">
        <v>29</v>
      </c>
      <c r="AI2" s="17" t="s">
        <v>30</v>
      </c>
      <c r="AJ2" s="18" t="s">
        <v>31</v>
      </c>
      <c r="AK2" s="19" t="s">
        <v>32</v>
      </c>
    </row>
    <row r="3" spans="1:37" x14ac:dyDescent="0.25">
      <c r="A3" s="244" t="s">
        <v>34</v>
      </c>
      <c r="B3" s="92" t="s">
        <v>35</v>
      </c>
      <c r="C3" s="92" t="s">
        <v>36</v>
      </c>
      <c r="D3" s="90" t="s">
        <v>37</v>
      </c>
      <c r="E3" s="288" t="s">
        <v>221</v>
      </c>
      <c r="F3" s="293" t="s">
        <v>201</v>
      </c>
      <c r="G3" s="91" t="s">
        <v>38</v>
      </c>
      <c r="H3" s="92" t="s">
        <v>39</v>
      </c>
      <c r="I3" s="93" t="s">
        <v>40</v>
      </c>
      <c r="J3" s="94" t="s">
        <v>201</v>
      </c>
      <c r="K3" s="95">
        <v>2</v>
      </c>
      <c r="L3" s="96">
        <v>0</v>
      </c>
      <c r="M3" s="97">
        <v>2</v>
      </c>
      <c r="N3" s="95"/>
      <c r="O3" s="96"/>
      <c r="P3" s="97"/>
      <c r="Q3" s="95"/>
      <c r="R3" s="96"/>
      <c r="S3" s="97"/>
      <c r="T3" s="95"/>
      <c r="U3" s="96"/>
      <c r="V3" s="97"/>
      <c r="W3" s="95"/>
      <c r="X3" s="96"/>
      <c r="Y3" s="97"/>
      <c r="Z3" s="95"/>
      <c r="AA3" s="96"/>
      <c r="AB3" s="96"/>
      <c r="AC3" s="98">
        <f t="shared" ref="AC3:AD9" si="0">K3+N3+Q3+T3+W3+Z3</f>
        <v>2</v>
      </c>
      <c r="AD3" s="99">
        <f t="shared" si="0"/>
        <v>0</v>
      </c>
      <c r="AE3" s="100">
        <v>15</v>
      </c>
      <c r="AF3" s="98">
        <f t="shared" ref="AF3:AF9" si="1">AC3*AE3</f>
        <v>30</v>
      </c>
      <c r="AG3" s="99">
        <f t="shared" ref="AG3:AG9" si="2">AD3*AE3</f>
        <v>0</v>
      </c>
      <c r="AH3" s="98">
        <f t="shared" ref="AH3:AH9" si="3">SUM(AF3:AG3)</f>
        <v>30</v>
      </c>
      <c r="AI3" s="100">
        <f>M3+P3+S3+V3+Y3+AB3</f>
        <v>2</v>
      </c>
      <c r="AJ3" s="98" t="s">
        <v>41</v>
      </c>
      <c r="AK3" s="101"/>
    </row>
    <row r="4" spans="1:37" x14ac:dyDescent="0.25">
      <c r="A4" s="245" t="s">
        <v>34</v>
      </c>
      <c r="B4" s="104" t="s">
        <v>35</v>
      </c>
      <c r="C4" s="104" t="s">
        <v>36</v>
      </c>
      <c r="D4" s="102" t="s">
        <v>46</v>
      </c>
      <c r="E4" s="291"/>
      <c r="F4" s="294"/>
      <c r="G4" s="103" t="s">
        <v>47</v>
      </c>
      <c r="H4" s="104" t="s">
        <v>39</v>
      </c>
      <c r="I4" s="105" t="s">
        <v>40</v>
      </c>
      <c r="J4" s="106" t="s">
        <v>201</v>
      </c>
      <c r="K4" s="107">
        <v>2</v>
      </c>
      <c r="L4" s="108">
        <v>0</v>
      </c>
      <c r="M4" s="109">
        <v>2</v>
      </c>
      <c r="N4" s="107"/>
      <c r="O4" s="108"/>
      <c r="P4" s="109"/>
      <c r="Q4" s="107"/>
      <c r="R4" s="108"/>
      <c r="S4" s="109"/>
      <c r="T4" s="107"/>
      <c r="U4" s="108"/>
      <c r="V4" s="109"/>
      <c r="W4" s="107"/>
      <c r="X4" s="108"/>
      <c r="Y4" s="109"/>
      <c r="Z4" s="107"/>
      <c r="AA4" s="108"/>
      <c r="AB4" s="108"/>
      <c r="AC4" s="110">
        <f t="shared" si="0"/>
        <v>2</v>
      </c>
      <c r="AD4" s="111">
        <f t="shared" si="0"/>
        <v>0</v>
      </c>
      <c r="AE4" s="112">
        <v>15</v>
      </c>
      <c r="AF4" s="113">
        <f t="shared" si="1"/>
        <v>30</v>
      </c>
      <c r="AG4" s="111">
        <f t="shared" si="2"/>
        <v>0</v>
      </c>
      <c r="AH4" s="110">
        <f t="shared" si="3"/>
        <v>30</v>
      </c>
      <c r="AI4" s="112">
        <f t="shared" ref="AI4:AI9" si="4">M4+P4+S4+V4+Y4+AB4</f>
        <v>2</v>
      </c>
      <c r="AJ4" s="110" t="s">
        <v>41</v>
      </c>
      <c r="AK4" s="114"/>
    </row>
    <row r="5" spans="1:37" ht="15.75" thickBot="1" x14ac:dyDescent="0.3">
      <c r="A5" s="246" t="s">
        <v>34</v>
      </c>
      <c r="B5" s="117" t="s">
        <v>52</v>
      </c>
      <c r="C5" s="117" t="s">
        <v>53</v>
      </c>
      <c r="D5" s="115" t="s">
        <v>54</v>
      </c>
      <c r="E5" s="289"/>
      <c r="F5" s="295"/>
      <c r="G5" s="116" t="s">
        <v>55</v>
      </c>
      <c r="H5" s="117" t="s">
        <v>39</v>
      </c>
      <c r="I5" s="118" t="s">
        <v>40</v>
      </c>
      <c r="J5" s="119" t="s">
        <v>201</v>
      </c>
      <c r="K5" s="120"/>
      <c r="L5" s="121"/>
      <c r="M5" s="122"/>
      <c r="N5" s="120"/>
      <c r="O5" s="121"/>
      <c r="P5" s="122"/>
      <c r="Q5" s="120">
        <v>2</v>
      </c>
      <c r="R5" s="121">
        <v>0</v>
      </c>
      <c r="S5" s="122">
        <v>2</v>
      </c>
      <c r="T5" s="120"/>
      <c r="U5" s="121"/>
      <c r="V5" s="122"/>
      <c r="W5" s="120"/>
      <c r="X5" s="121"/>
      <c r="Y5" s="122"/>
      <c r="Z5" s="120"/>
      <c r="AA5" s="121"/>
      <c r="AB5" s="121"/>
      <c r="AC5" s="123">
        <f t="shared" si="0"/>
        <v>2</v>
      </c>
      <c r="AD5" s="124">
        <f t="shared" si="0"/>
        <v>0</v>
      </c>
      <c r="AE5" s="125">
        <v>15</v>
      </c>
      <c r="AF5" s="126">
        <f t="shared" si="1"/>
        <v>30</v>
      </c>
      <c r="AG5" s="124">
        <f t="shared" si="2"/>
        <v>0</v>
      </c>
      <c r="AH5" s="123">
        <f t="shared" si="3"/>
        <v>30</v>
      </c>
      <c r="AI5" s="125">
        <f t="shared" si="4"/>
        <v>2</v>
      </c>
      <c r="AJ5" s="123" t="s">
        <v>41</v>
      </c>
      <c r="AK5" s="127"/>
    </row>
    <row r="6" spans="1:37" ht="22.9" customHeight="1" x14ac:dyDescent="0.25">
      <c r="A6" s="244" t="s">
        <v>34</v>
      </c>
      <c r="B6" s="92" t="s">
        <v>42</v>
      </c>
      <c r="C6" s="92" t="s">
        <v>48</v>
      </c>
      <c r="D6" s="128" t="s">
        <v>261</v>
      </c>
      <c r="E6" s="288" t="s">
        <v>231</v>
      </c>
      <c r="F6" s="288" t="s">
        <v>202</v>
      </c>
      <c r="G6" s="129" t="s">
        <v>56</v>
      </c>
      <c r="H6" s="92" t="s">
        <v>39</v>
      </c>
      <c r="I6" s="93" t="s">
        <v>40</v>
      </c>
      <c r="J6" s="94" t="s">
        <v>215</v>
      </c>
      <c r="K6" s="95"/>
      <c r="L6" s="96"/>
      <c r="M6" s="97"/>
      <c r="N6" s="95"/>
      <c r="O6" s="96"/>
      <c r="P6" s="97"/>
      <c r="Q6" s="95"/>
      <c r="R6" s="96"/>
      <c r="S6" s="97"/>
      <c r="T6" s="95"/>
      <c r="U6" s="96"/>
      <c r="V6" s="97"/>
      <c r="W6" s="95"/>
      <c r="X6" s="96"/>
      <c r="Y6" s="97"/>
      <c r="Z6" s="95">
        <v>2</v>
      </c>
      <c r="AA6" s="96">
        <v>0</v>
      </c>
      <c r="AB6" s="96">
        <v>2</v>
      </c>
      <c r="AC6" s="98">
        <f t="shared" si="0"/>
        <v>2</v>
      </c>
      <c r="AD6" s="99">
        <f t="shared" si="0"/>
        <v>0</v>
      </c>
      <c r="AE6" s="100">
        <v>15</v>
      </c>
      <c r="AF6" s="98">
        <f t="shared" si="1"/>
        <v>30</v>
      </c>
      <c r="AG6" s="99">
        <f t="shared" si="2"/>
        <v>0</v>
      </c>
      <c r="AH6" s="98">
        <f t="shared" si="3"/>
        <v>30</v>
      </c>
      <c r="AI6" s="100">
        <f t="shared" si="4"/>
        <v>2</v>
      </c>
      <c r="AJ6" s="98" t="s">
        <v>41</v>
      </c>
      <c r="AK6" s="130"/>
    </row>
    <row r="7" spans="1:37" ht="15.75" thickBot="1" x14ac:dyDescent="0.3">
      <c r="A7" s="246" t="s">
        <v>34</v>
      </c>
      <c r="B7" s="117" t="s">
        <v>35</v>
      </c>
      <c r="C7" s="117" t="s">
        <v>36</v>
      </c>
      <c r="D7" s="131" t="s">
        <v>269</v>
      </c>
      <c r="E7" s="289"/>
      <c r="F7" s="289"/>
      <c r="G7" s="132" t="s">
        <v>230</v>
      </c>
      <c r="H7" s="117"/>
      <c r="I7" s="118"/>
      <c r="J7" s="119" t="s">
        <v>202</v>
      </c>
      <c r="K7" s="123">
        <v>2</v>
      </c>
      <c r="L7" s="133">
        <v>2</v>
      </c>
      <c r="M7" s="124">
        <v>4</v>
      </c>
      <c r="N7" s="120"/>
      <c r="O7" s="121"/>
      <c r="P7" s="122"/>
      <c r="Q7" s="120"/>
      <c r="R7" s="121"/>
      <c r="S7" s="122"/>
      <c r="T7" s="120"/>
      <c r="U7" s="121"/>
      <c r="V7" s="122"/>
      <c r="W7" s="120"/>
      <c r="X7" s="121"/>
      <c r="Y7" s="122"/>
      <c r="Z7" s="120"/>
      <c r="AA7" s="121"/>
      <c r="AB7" s="121"/>
      <c r="AC7" s="123">
        <f>K7+N7+Q7+T7+W7+Z7</f>
        <v>2</v>
      </c>
      <c r="AD7" s="124">
        <f>L7+O7+R7+U7+X7+AA7</f>
        <v>2</v>
      </c>
      <c r="AE7" s="125">
        <v>15</v>
      </c>
      <c r="AF7" s="126">
        <f>AC7*AE7</f>
        <v>30</v>
      </c>
      <c r="AG7" s="124">
        <f>AD7*AE7</f>
        <v>30</v>
      </c>
      <c r="AH7" s="123">
        <f>SUM(AF7:AG7)</f>
        <v>60</v>
      </c>
      <c r="AI7" s="125">
        <f>M7+P7+S7+V7+Y7+AB7</f>
        <v>4</v>
      </c>
      <c r="AJ7" s="123" t="s">
        <v>45</v>
      </c>
      <c r="AK7" s="134"/>
    </row>
    <row r="8" spans="1:37" x14ac:dyDescent="0.25">
      <c r="A8" s="244" t="s">
        <v>34</v>
      </c>
      <c r="B8" s="92" t="s">
        <v>35</v>
      </c>
      <c r="C8" s="92" t="s">
        <v>36</v>
      </c>
      <c r="D8" s="90" t="s">
        <v>57</v>
      </c>
      <c r="E8" s="288" t="s">
        <v>174</v>
      </c>
      <c r="F8" s="288" t="s">
        <v>203</v>
      </c>
      <c r="G8" s="135" t="s">
        <v>58</v>
      </c>
      <c r="H8" s="92" t="s">
        <v>59</v>
      </c>
      <c r="I8" s="93" t="s">
        <v>40</v>
      </c>
      <c r="J8" s="94" t="s">
        <v>203</v>
      </c>
      <c r="K8" s="95">
        <v>0</v>
      </c>
      <c r="L8" s="96">
        <v>2</v>
      </c>
      <c r="M8" s="97">
        <v>2</v>
      </c>
      <c r="N8" s="95"/>
      <c r="O8" s="96"/>
      <c r="P8" s="97"/>
      <c r="Q8" s="95"/>
      <c r="R8" s="96"/>
      <c r="S8" s="97"/>
      <c r="T8" s="95"/>
      <c r="U8" s="96"/>
      <c r="V8" s="97"/>
      <c r="W8" s="95"/>
      <c r="X8" s="96"/>
      <c r="Y8" s="97"/>
      <c r="Z8" s="95"/>
      <c r="AA8" s="96"/>
      <c r="AB8" s="96"/>
      <c r="AC8" s="98">
        <f t="shared" si="0"/>
        <v>0</v>
      </c>
      <c r="AD8" s="99">
        <f t="shared" si="0"/>
        <v>2</v>
      </c>
      <c r="AE8" s="100">
        <v>15</v>
      </c>
      <c r="AF8" s="98">
        <f t="shared" si="1"/>
        <v>0</v>
      </c>
      <c r="AG8" s="99">
        <f t="shared" si="2"/>
        <v>30</v>
      </c>
      <c r="AH8" s="98">
        <f t="shared" si="3"/>
        <v>30</v>
      </c>
      <c r="AI8" s="100">
        <f t="shared" si="4"/>
        <v>2</v>
      </c>
      <c r="AJ8" s="98" t="s">
        <v>45</v>
      </c>
      <c r="AK8" s="101"/>
    </row>
    <row r="9" spans="1:37" ht="15.75" thickBot="1" x14ac:dyDescent="0.3">
      <c r="A9" s="246" t="s">
        <v>34</v>
      </c>
      <c r="B9" s="117" t="s">
        <v>35</v>
      </c>
      <c r="C9" s="117" t="s">
        <v>60</v>
      </c>
      <c r="D9" s="115" t="s">
        <v>61</v>
      </c>
      <c r="E9" s="289"/>
      <c r="F9" s="289"/>
      <c r="G9" s="132" t="s">
        <v>62</v>
      </c>
      <c r="H9" s="117" t="s">
        <v>59</v>
      </c>
      <c r="I9" s="118" t="s">
        <v>40</v>
      </c>
      <c r="J9" s="119" t="s">
        <v>203</v>
      </c>
      <c r="K9" s="120"/>
      <c r="L9" s="121"/>
      <c r="M9" s="122"/>
      <c r="N9" s="120">
        <v>0</v>
      </c>
      <c r="O9" s="121">
        <v>2</v>
      </c>
      <c r="P9" s="122">
        <v>2</v>
      </c>
      <c r="Q9" s="120"/>
      <c r="R9" s="121"/>
      <c r="S9" s="122"/>
      <c r="T9" s="120"/>
      <c r="U9" s="121"/>
      <c r="V9" s="122"/>
      <c r="W9" s="120"/>
      <c r="X9" s="121"/>
      <c r="Y9" s="122"/>
      <c r="Z9" s="120"/>
      <c r="AA9" s="121"/>
      <c r="AB9" s="121"/>
      <c r="AC9" s="123">
        <f t="shared" si="0"/>
        <v>0</v>
      </c>
      <c r="AD9" s="124">
        <f t="shared" si="0"/>
        <v>2</v>
      </c>
      <c r="AE9" s="125">
        <v>15</v>
      </c>
      <c r="AF9" s="123">
        <f t="shared" si="1"/>
        <v>0</v>
      </c>
      <c r="AG9" s="124">
        <f t="shared" si="2"/>
        <v>30</v>
      </c>
      <c r="AH9" s="123">
        <f t="shared" si="3"/>
        <v>30</v>
      </c>
      <c r="AI9" s="125">
        <f t="shared" si="4"/>
        <v>2</v>
      </c>
      <c r="AJ9" s="123" t="s">
        <v>45</v>
      </c>
      <c r="AK9" s="136" t="s">
        <v>58</v>
      </c>
    </row>
    <row r="10" spans="1:37" ht="22.9" customHeight="1" thickBot="1" x14ac:dyDescent="0.3">
      <c r="A10" s="247" t="s">
        <v>63</v>
      </c>
      <c r="B10" s="274"/>
      <c r="C10" s="275"/>
      <c r="D10" s="276" t="s">
        <v>64</v>
      </c>
      <c r="E10" s="277"/>
      <c r="F10" s="277"/>
      <c r="G10" s="278"/>
      <c r="H10" s="137"/>
      <c r="I10" s="137"/>
      <c r="J10" s="137"/>
      <c r="K10" s="138">
        <f t="shared" ref="K10:AD10" si="5">SUM(K3:K9)</f>
        <v>6</v>
      </c>
      <c r="L10" s="125">
        <f t="shared" si="5"/>
        <v>4</v>
      </c>
      <c r="M10" s="125">
        <f t="shared" si="5"/>
        <v>10</v>
      </c>
      <c r="N10" s="139">
        <f t="shared" si="5"/>
        <v>0</v>
      </c>
      <c r="O10" s="125">
        <f t="shared" si="5"/>
        <v>2</v>
      </c>
      <c r="P10" s="125">
        <f t="shared" si="5"/>
        <v>2</v>
      </c>
      <c r="Q10" s="139">
        <f t="shared" si="5"/>
        <v>2</v>
      </c>
      <c r="R10" s="125">
        <f t="shared" si="5"/>
        <v>0</v>
      </c>
      <c r="S10" s="125">
        <f t="shared" si="5"/>
        <v>2</v>
      </c>
      <c r="T10" s="139">
        <f t="shared" si="5"/>
        <v>0</v>
      </c>
      <c r="U10" s="125">
        <f t="shared" si="5"/>
        <v>0</v>
      </c>
      <c r="V10" s="125">
        <f t="shared" si="5"/>
        <v>0</v>
      </c>
      <c r="W10" s="139">
        <f t="shared" si="5"/>
        <v>0</v>
      </c>
      <c r="X10" s="125">
        <f t="shared" si="5"/>
        <v>0</v>
      </c>
      <c r="Y10" s="125">
        <f t="shared" si="5"/>
        <v>0</v>
      </c>
      <c r="Z10" s="139">
        <f t="shared" si="5"/>
        <v>2</v>
      </c>
      <c r="AA10" s="125">
        <f t="shared" si="5"/>
        <v>0</v>
      </c>
      <c r="AB10" s="125">
        <f t="shared" si="5"/>
        <v>2</v>
      </c>
      <c r="AC10" s="139">
        <f t="shared" si="5"/>
        <v>10</v>
      </c>
      <c r="AD10" s="125">
        <f t="shared" si="5"/>
        <v>6</v>
      </c>
      <c r="AE10" s="125" t="s">
        <v>65</v>
      </c>
      <c r="AF10" s="139">
        <f>SUM(AF3:AF9)</f>
        <v>150</v>
      </c>
      <c r="AG10" s="125">
        <f>SUM(AG3:AG9)</f>
        <v>90</v>
      </c>
      <c r="AH10" s="125">
        <f>AF10+AG10</f>
        <v>240</v>
      </c>
      <c r="AI10" s="140">
        <f>SUM(AI3:AI9)</f>
        <v>16</v>
      </c>
      <c r="AJ10" s="141"/>
      <c r="AK10" s="142"/>
    </row>
    <row r="11" spans="1:37" x14ac:dyDescent="0.25">
      <c r="A11" s="248" t="s">
        <v>34</v>
      </c>
      <c r="B11" s="145" t="s">
        <v>35</v>
      </c>
      <c r="C11" s="146" t="s">
        <v>36</v>
      </c>
      <c r="D11" s="143" t="s">
        <v>259</v>
      </c>
      <c r="E11" s="288" t="s">
        <v>224</v>
      </c>
      <c r="F11" s="288" t="s">
        <v>204</v>
      </c>
      <c r="G11" s="144" t="s">
        <v>68</v>
      </c>
      <c r="H11" s="145" t="s">
        <v>69</v>
      </c>
      <c r="I11" s="146" t="s">
        <v>40</v>
      </c>
      <c r="J11" s="106" t="s">
        <v>204</v>
      </c>
      <c r="K11" s="107">
        <v>1</v>
      </c>
      <c r="L11" s="108">
        <v>1</v>
      </c>
      <c r="M11" s="109">
        <v>2</v>
      </c>
      <c r="N11" s="107"/>
      <c r="O11" s="108"/>
      <c r="P11" s="109"/>
      <c r="Q11" s="107"/>
      <c r="R11" s="108"/>
      <c r="S11" s="109"/>
      <c r="T11" s="107"/>
      <c r="U11" s="108"/>
      <c r="V11" s="109"/>
      <c r="W11" s="107"/>
      <c r="X11" s="108"/>
      <c r="Y11" s="109"/>
      <c r="Z11" s="107"/>
      <c r="AA11" s="108"/>
      <c r="AB11" s="108"/>
      <c r="AC11" s="110">
        <f t="shared" ref="AC11:AD25" si="6">K11+N11+Q11+T11+W11+Z11</f>
        <v>1</v>
      </c>
      <c r="AD11" s="141">
        <f t="shared" si="6"/>
        <v>1</v>
      </c>
      <c r="AE11" s="110">
        <v>15</v>
      </c>
      <c r="AF11" s="110">
        <f t="shared" ref="AF11:AF13" si="7">AC11*AE11</f>
        <v>15</v>
      </c>
      <c r="AG11" s="141">
        <f t="shared" ref="AG11:AG13" si="8">AD11*AE11</f>
        <v>15</v>
      </c>
      <c r="AH11" s="112">
        <f t="shared" ref="AH11:AH13" si="9">SUM(AF11:AG11)</f>
        <v>30</v>
      </c>
      <c r="AI11" s="112">
        <f t="shared" ref="AI11:AI13" si="10">M11+P11+S11+V11+Y11+AB11</f>
        <v>2</v>
      </c>
      <c r="AJ11" s="147" t="s">
        <v>41</v>
      </c>
      <c r="AK11" s="148"/>
    </row>
    <row r="12" spans="1:37" x14ac:dyDescent="0.25">
      <c r="A12" s="248" t="s">
        <v>34</v>
      </c>
      <c r="B12" s="145" t="s">
        <v>35</v>
      </c>
      <c r="C12" s="146" t="s">
        <v>60</v>
      </c>
      <c r="D12" s="102" t="s">
        <v>74</v>
      </c>
      <c r="E12" s="291"/>
      <c r="F12" s="291"/>
      <c r="G12" s="149" t="s">
        <v>75</v>
      </c>
      <c r="H12" s="145" t="s">
        <v>69</v>
      </c>
      <c r="I12" s="146" t="s">
        <v>40</v>
      </c>
      <c r="J12" s="106" t="s">
        <v>204</v>
      </c>
      <c r="K12" s="107"/>
      <c r="L12" s="108"/>
      <c r="M12" s="109"/>
      <c r="N12" s="107">
        <v>2</v>
      </c>
      <c r="O12" s="108">
        <v>1</v>
      </c>
      <c r="P12" s="109">
        <v>3</v>
      </c>
      <c r="Q12" s="107"/>
      <c r="R12" s="108"/>
      <c r="S12" s="109"/>
      <c r="T12" s="107"/>
      <c r="U12" s="108"/>
      <c r="V12" s="109"/>
      <c r="W12" s="107"/>
      <c r="X12" s="108"/>
      <c r="Y12" s="109"/>
      <c r="Z12" s="107"/>
      <c r="AA12" s="108"/>
      <c r="AB12" s="108"/>
      <c r="AC12" s="110">
        <f>K12+N12+Q12+T12+W12+Z12</f>
        <v>2</v>
      </c>
      <c r="AD12" s="141">
        <f>L12+O12+R12+U12+X12+AA12</f>
        <v>1</v>
      </c>
      <c r="AE12" s="110">
        <v>15</v>
      </c>
      <c r="AF12" s="110">
        <f>AC12*AE12</f>
        <v>30</v>
      </c>
      <c r="AG12" s="141">
        <f>AD12*AE12</f>
        <v>15</v>
      </c>
      <c r="AH12" s="112">
        <f>SUM(AF12:AG12)</f>
        <v>45</v>
      </c>
      <c r="AI12" s="112">
        <f>M12+P12+S12+V12+Y12+AB12</f>
        <v>3</v>
      </c>
      <c r="AJ12" s="112" t="s">
        <v>41</v>
      </c>
      <c r="AK12" s="148" t="s">
        <v>68</v>
      </c>
    </row>
    <row r="13" spans="1:37" x14ac:dyDescent="0.25">
      <c r="A13" s="248" t="s">
        <v>34</v>
      </c>
      <c r="B13" s="104" t="s">
        <v>52</v>
      </c>
      <c r="C13" s="105" t="s">
        <v>53</v>
      </c>
      <c r="D13" s="102" t="s">
        <v>70</v>
      </c>
      <c r="E13" s="291"/>
      <c r="F13" s="291"/>
      <c r="G13" s="149" t="s">
        <v>71</v>
      </c>
      <c r="H13" s="104" t="s">
        <v>69</v>
      </c>
      <c r="I13" s="105" t="s">
        <v>40</v>
      </c>
      <c r="J13" s="106" t="s">
        <v>216</v>
      </c>
      <c r="K13" s="107"/>
      <c r="L13" s="108"/>
      <c r="M13" s="109"/>
      <c r="N13" s="107"/>
      <c r="O13" s="108"/>
      <c r="P13" s="109"/>
      <c r="Q13" s="107">
        <v>2</v>
      </c>
      <c r="R13" s="108">
        <v>1</v>
      </c>
      <c r="S13" s="109">
        <v>3</v>
      </c>
      <c r="T13" s="107"/>
      <c r="U13" s="108"/>
      <c r="V13" s="109"/>
      <c r="W13" s="107"/>
      <c r="X13" s="108"/>
      <c r="Y13" s="109"/>
      <c r="Z13" s="107"/>
      <c r="AA13" s="108"/>
      <c r="AB13" s="108"/>
      <c r="AC13" s="110">
        <f t="shared" si="6"/>
        <v>2</v>
      </c>
      <c r="AD13" s="141">
        <f t="shared" si="6"/>
        <v>1</v>
      </c>
      <c r="AE13" s="110">
        <v>15</v>
      </c>
      <c r="AF13" s="110">
        <f t="shared" si="7"/>
        <v>30</v>
      </c>
      <c r="AG13" s="141">
        <f t="shared" si="8"/>
        <v>15</v>
      </c>
      <c r="AH13" s="112">
        <f t="shared" si="9"/>
        <v>45</v>
      </c>
      <c r="AI13" s="112">
        <f t="shared" si="10"/>
        <v>3</v>
      </c>
      <c r="AJ13" s="112" t="s">
        <v>41</v>
      </c>
      <c r="AK13" s="148" t="s">
        <v>68</v>
      </c>
    </row>
    <row r="14" spans="1:37" ht="15.75" thickBot="1" x14ac:dyDescent="0.3">
      <c r="A14" s="249" t="s">
        <v>34</v>
      </c>
      <c r="B14" s="152" t="s">
        <v>52</v>
      </c>
      <c r="C14" s="153" t="s">
        <v>76</v>
      </c>
      <c r="D14" s="150" t="s">
        <v>260</v>
      </c>
      <c r="E14" s="291"/>
      <c r="F14" s="291"/>
      <c r="G14" s="151" t="s">
        <v>77</v>
      </c>
      <c r="H14" s="152" t="s">
        <v>69</v>
      </c>
      <c r="I14" s="153" t="s">
        <v>40</v>
      </c>
      <c r="J14" s="106" t="s">
        <v>216</v>
      </c>
      <c r="K14" s="107"/>
      <c r="L14" s="108"/>
      <c r="M14" s="109"/>
      <c r="N14" s="107"/>
      <c r="O14" s="108"/>
      <c r="P14" s="109"/>
      <c r="Q14" s="107"/>
      <c r="R14" s="108"/>
      <c r="S14" s="109"/>
      <c r="T14" s="107">
        <v>0</v>
      </c>
      <c r="U14" s="108">
        <v>2</v>
      </c>
      <c r="V14" s="109">
        <v>2</v>
      </c>
      <c r="W14" s="107"/>
      <c r="X14" s="108"/>
      <c r="Y14" s="109"/>
      <c r="Z14" s="107"/>
      <c r="AA14" s="108"/>
      <c r="AB14" s="108"/>
      <c r="AC14" s="110">
        <f t="shared" si="6"/>
        <v>0</v>
      </c>
      <c r="AD14" s="141">
        <f t="shared" si="6"/>
        <v>2</v>
      </c>
      <c r="AE14" s="110">
        <v>15</v>
      </c>
      <c r="AF14" s="110">
        <f>AC14*AE14</f>
        <v>0</v>
      </c>
      <c r="AG14" s="141">
        <f>AD14*AE14</f>
        <v>30</v>
      </c>
      <c r="AH14" s="112">
        <f>SUM(AF14:AG14)</f>
        <v>30</v>
      </c>
      <c r="AI14" s="112">
        <f>M14+P14+S14+V14+Y14+AB14</f>
        <v>2</v>
      </c>
      <c r="AJ14" s="112" t="s">
        <v>45</v>
      </c>
      <c r="AK14" s="154" t="s">
        <v>75</v>
      </c>
    </row>
    <row r="15" spans="1:37" ht="24.6" customHeight="1" thickBot="1" x14ac:dyDescent="0.3">
      <c r="A15" s="244" t="s">
        <v>34</v>
      </c>
      <c r="B15" s="92" t="s">
        <v>35</v>
      </c>
      <c r="C15" s="93" t="s">
        <v>36</v>
      </c>
      <c r="D15" s="131" t="s">
        <v>262</v>
      </c>
      <c r="E15" s="288" t="s">
        <v>225</v>
      </c>
      <c r="F15" s="288" t="s">
        <v>201</v>
      </c>
      <c r="G15" s="155" t="s">
        <v>222</v>
      </c>
      <c r="H15" s="92" t="s">
        <v>79</v>
      </c>
      <c r="I15" s="93" t="s">
        <v>40</v>
      </c>
      <c r="J15" s="94" t="s">
        <v>210</v>
      </c>
      <c r="K15" s="98">
        <v>2</v>
      </c>
      <c r="L15" s="156">
        <v>1</v>
      </c>
      <c r="M15" s="99">
        <v>3</v>
      </c>
      <c r="N15" s="95"/>
      <c r="O15" s="96"/>
      <c r="P15" s="97"/>
      <c r="Q15" s="95"/>
      <c r="R15" s="96"/>
      <c r="S15" s="97"/>
      <c r="T15" s="95"/>
      <c r="U15" s="96"/>
      <c r="V15" s="97"/>
      <c r="W15" s="95"/>
      <c r="X15" s="96"/>
      <c r="Y15" s="97"/>
      <c r="Z15" s="95"/>
      <c r="AA15" s="96"/>
      <c r="AB15" s="96"/>
      <c r="AC15" s="98">
        <f t="shared" si="6"/>
        <v>2</v>
      </c>
      <c r="AD15" s="156">
        <f t="shared" si="6"/>
        <v>1</v>
      </c>
      <c r="AE15" s="98">
        <v>15</v>
      </c>
      <c r="AF15" s="98">
        <f t="shared" ref="AF15" si="11">AC15*AE15</f>
        <v>30</v>
      </c>
      <c r="AG15" s="156">
        <f t="shared" ref="AG15" si="12">AD15*AE15</f>
        <v>15</v>
      </c>
      <c r="AH15" s="100">
        <f t="shared" ref="AH15" si="13">SUM(AF15:AG15)</f>
        <v>45</v>
      </c>
      <c r="AI15" s="100">
        <f t="shared" ref="AI15" si="14">M15+P15+S15+V15+Y15+AB15</f>
        <v>3</v>
      </c>
      <c r="AJ15" s="100" t="s">
        <v>41</v>
      </c>
      <c r="AK15" s="130"/>
    </row>
    <row r="16" spans="1:37" ht="32.450000000000003" customHeight="1" x14ac:dyDescent="0.25">
      <c r="A16" s="248" t="s">
        <v>34</v>
      </c>
      <c r="B16" s="104" t="s">
        <v>35</v>
      </c>
      <c r="C16" s="105" t="s">
        <v>60</v>
      </c>
      <c r="D16" s="157" t="s">
        <v>263</v>
      </c>
      <c r="E16" s="291"/>
      <c r="F16" s="291"/>
      <c r="G16" s="148" t="s">
        <v>232</v>
      </c>
      <c r="H16" s="104" t="s">
        <v>79</v>
      </c>
      <c r="I16" s="105" t="s">
        <v>40</v>
      </c>
      <c r="J16" s="106" t="s">
        <v>201</v>
      </c>
      <c r="K16" s="107"/>
      <c r="L16" s="108"/>
      <c r="M16" s="109"/>
      <c r="N16" s="107">
        <v>2</v>
      </c>
      <c r="O16" s="108">
        <v>0</v>
      </c>
      <c r="P16" s="109">
        <v>2</v>
      </c>
      <c r="Q16" s="107"/>
      <c r="R16" s="108"/>
      <c r="S16" s="109"/>
      <c r="T16" s="107"/>
      <c r="U16" s="108"/>
      <c r="V16" s="109"/>
      <c r="W16" s="107"/>
      <c r="X16" s="108"/>
      <c r="Y16" s="109"/>
      <c r="Z16" s="107"/>
      <c r="AA16" s="108"/>
      <c r="AB16" s="108"/>
      <c r="AC16" s="110">
        <f t="shared" si="6"/>
        <v>2</v>
      </c>
      <c r="AD16" s="141">
        <f t="shared" si="6"/>
        <v>0</v>
      </c>
      <c r="AE16" s="110">
        <v>15</v>
      </c>
      <c r="AF16" s="110">
        <f>AC16*AE16</f>
        <v>30</v>
      </c>
      <c r="AG16" s="141">
        <f>AD16*AE16</f>
        <v>0</v>
      </c>
      <c r="AH16" s="112">
        <f>SUM(AF16:AG16)</f>
        <v>30</v>
      </c>
      <c r="AI16" s="112">
        <f>M16+P16+S16+V16+Y16+AB16</f>
        <v>2</v>
      </c>
      <c r="AJ16" s="112" t="s">
        <v>41</v>
      </c>
      <c r="AK16" s="158"/>
    </row>
    <row r="17" spans="1:37" ht="45" customHeight="1" x14ac:dyDescent="0.25">
      <c r="A17" s="248" t="s">
        <v>34</v>
      </c>
      <c r="B17" s="104" t="s">
        <v>42</v>
      </c>
      <c r="C17" s="105" t="s">
        <v>48</v>
      </c>
      <c r="D17" s="102" t="s">
        <v>264</v>
      </c>
      <c r="E17" s="291"/>
      <c r="F17" s="291"/>
      <c r="G17" s="148" t="s">
        <v>233</v>
      </c>
      <c r="H17" s="104" t="s">
        <v>79</v>
      </c>
      <c r="I17" s="105" t="s">
        <v>40</v>
      </c>
      <c r="J17" s="106" t="s">
        <v>201</v>
      </c>
      <c r="K17" s="107"/>
      <c r="L17" s="108"/>
      <c r="M17" s="109"/>
      <c r="N17" s="107"/>
      <c r="O17" s="108"/>
      <c r="P17" s="109"/>
      <c r="Q17" s="107"/>
      <c r="R17" s="108"/>
      <c r="S17" s="109"/>
      <c r="T17" s="107"/>
      <c r="U17" s="108"/>
      <c r="V17" s="109"/>
      <c r="W17" s="107"/>
      <c r="X17" s="108"/>
      <c r="Y17" s="109"/>
      <c r="Z17" s="107">
        <v>2</v>
      </c>
      <c r="AA17" s="108">
        <v>0</v>
      </c>
      <c r="AB17" s="108">
        <v>2</v>
      </c>
      <c r="AC17" s="110">
        <f t="shared" si="6"/>
        <v>2</v>
      </c>
      <c r="AD17" s="141">
        <f t="shared" si="6"/>
        <v>0</v>
      </c>
      <c r="AE17" s="110">
        <v>15</v>
      </c>
      <c r="AF17" s="110">
        <f t="shared" ref="AF17:AF21" si="15">AC17*AE17</f>
        <v>30</v>
      </c>
      <c r="AG17" s="141">
        <f t="shared" ref="AG17:AG21" si="16">AD17*AE17</f>
        <v>0</v>
      </c>
      <c r="AH17" s="112">
        <f t="shared" ref="AH17:AH21" si="17">SUM(AF17:AG17)</f>
        <v>30</v>
      </c>
      <c r="AI17" s="112">
        <f t="shared" ref="AI17:AI21" si="18">M17+P17+S17+V17+Y17+AB17</f>
        <v>2</v>
      </c>
      <c r="AJ17" s="112" t="s">
        <v>45</v>
      </c>
      <c r="AK17" s="159"/>
    </row>
    <row r="18" spans="1:37" ht="21.6" customHeight="1" thickBot="1" x14ac:dyDescent="0.3">
      <c r="A18" s="250" t="s">
        <v>34</v>
      </c>
      <c r="B18" s="152" t="s">
        <v>52</v>
      </c>
      <c r="C18" s="153" t="s">
        <v>53</v>
      </c>
      <c r="D18" s="102" t="s">
        <v>265</v>
      </c>
      <c r="E18" s="291"/>
      <c r="F18" s="291"/>
      <c r="G18" s="148" t="s">
        <v>234</v>
      </c>
      <c r="H18" s="117" t="s">
        <v>79</v>
      </c>
      <c r="I18" s="118" t="s">
        <v>40</v>
      </c>
      <c r="J18" s="106" t="s">
        <v>201</v>
      </c>
      <c r="K18" s="107"/>
      <c r="L18" s="108"/>
      <c r="M18" s="109"/>
      <c r="N18" s="107"/>
      <c r="O18" s="108"/>
      <c r="P18" s="109"/>
      <c r="Q18" s="107">
        <v>0</v>
      </c>
      <c r="R18" s="108">
        <v>1</v>
      </c>
      <c r="S18" s="109">
        <v>2</v>
      </c>
      <c r="T18" s="107"/>
      <c r="U18" s="108"/>
      <c r="V18" s="109"/>
      <c r="W18" s="107"/>
      <c r="X18" s="108"/>
      <c r="Y18" s="109"/>
      <c r="Z18" s="107"/>
      <c r="AA18" s="108"/>
      <c r="AB18" s="108"/>
      <c r="AC18" s="110">
        <f>K18+N18+Q18+T18+W18+Z18</f>
        <v>0</v>
      </c>
      <c r="AD18" s="141">
        <f>L18+O18+R18+U18+X18+AA18</f>
        <v>1</v>
      </c>
      <c r="AE18" s="110">
        <v>15</v>
      </c>
      <c r="AF18" s="110">
        <f>AC18*AE18</f>
        <v>0</v>
      </c>
      <c r="AG18" s="141">
        <f>AD18*AE18</f>
        <v>15</v>
      </c>
      <c r="AH18" s="112">
        <f>SUM(AF18:AG18)</f>
        <v>15</v>
      </c>
      <c r="AI18" s="112">
        <f>M18+P18+S18+V18+Y18+AB18</f>
        <v>2</v>
      </c>
      <c r="AJ18" s="112" t="s">
        <v>45</v>
      </c>
      <c r="AK18" s="158"/>
    </row>
    <row r="19" spans="1:37" ht="21.6" customHeight="1" x14ac:dyDescent="0.25">
      <c r="A19" s="245" t="s">
        <v>34</v>
      </c>
      <c r="B19" s="104" t="s">
        <v>52</v>
      </c>
      <c r="C19" s="104" t="s">
        <v>76</v>
      </c>
      <c r="D19" s="102" t="s">
        <v>266</v>
      </c>
      <c r="E19" s="292"/>
      <c r="F19" s="292"/>
      <c r="G19" s="148" t="s">
        <v>243</v>
      </c>
      <c r="H19" s="104" t="s">
        <v>79</v>
      </c>
      <c r="I19" s="105" t="s">
        <v>40</v>
      </c>
      <c r="J19" s="146" t="s">
        <v>205</v>
      </c>
      <c r="K19" s="160"/>
      <c r="L19" s="161"/>
      <c r="M19" s="162"/>
      <c r="N19" s="160"/>
      <c r="O19" s="161"/>
      <c r="P19" s="162"/>
      <c r="Q19" s="160"/>
      <c r="R19" s="161"/>
      <c r="S19" s="162"/>
      <c r="T19" s="163">
        <v>2</v>
      </c>
      <c r="U19" s="164">
        <v>1</v>
      </c>
      <c r="V19" s="165">
        <v>3</v>
      </c>
      <c r="W19" s="160"/>
      <c r="X19" s="161"/>
      <c r="Y19" s="162"/>
      <c r="Z19" s="160"/>
      <c r="AA19" s="161"/>
      <c r="AB19" s="161"/>
      <c r="AC19" s="163">
        <f t="shared" ref="AC19:AC20" si="19">K19+N19+Q19+T19+W19+Z19</f>
        <v>2</v>
      </c>
      <c r="AD19" s="164">
        <f t="shared" ref="AD19:AD20" si="20">L19+O19+R19+U19+X19+AA19</f>
        <v>1</v>
      </c>
      <c r="AE19" s="163">
        <v>15</v>
      </c>
      <c r="AF19" s="163">
        <f>AC19*AE19</f>
        <v>30</v>
      </c>
      <c r="AG19" s="164">
        <f>AD19*AE19</f>
        <v>15</v>
      </c>
      <c r="AH19" s="142">
        <f>SUM(AF19:AG19)</f>
        <v>45</v>
      </c>
      <c r="AI19" s="142">
        <f>M19+P19+S19+V19+Y19+AB19</f>
        <v>3</v>
      </c>
      <c r="AJ19" s="142" t="s">
        <v>41</v>
      </c>
      <c r="AK19" s="159" t="s">
        <v>222</v>
      </c>
    </row>
    <row r="20" spans="1:37" ht="21.6" customHeight="1" thickBot="1" x14ac:dyDescent="0.3">
      <c r="A20" s="249" t="s">
        <v>34</v>
      </c>
      <c r="B20" s="166" t="s">
        <v>52</v>
      </c>
      <c r="C20" s="166" t="s">
        <v>76</v>
      </c>
      <c r="D20" s="166" t="s">
        <v>245</v>
      </c>
      <c r="E20" s="167"/>
      <c r="F20" s="167"/>
      <c r="G20" s="168" t="s">
        <v>244</v>
      </c>
      <c r="H20" s="169"/>
      <c r="I20" s="106"/>
      <c r="J20" s="106"/>
      <c r="K20" s="107"/>
      <c r="L20" s="108"/>
      <c r="M20" s="109"/>
      <c r="N20" s="107"/>
      <c r="O20" s="108"/>
      <c r="P20" s="109"/>
      <c r="Q20" s="107"/>
      <c r="R20" s="108"/>
      <c r="S20" s="109"/>
      <c r="T20" s="107">
        <v>0</v>
      </c>
      <c r="U20" s="108">
        <v>0</v>
      </c>
      <c r="V20" s="109">
        <v>0</v>
      </c>
      <c r="W20" s="107"/>
      <c r="X20" s="108"/>
      <c r="Y20" s="109"/>
      <c r="Z20" s="107"/>
      <c r="AA20" s="108"/>
      <c r="AB20" s="108"/>
      <c r="AC20" s="163">
        <f t="shared" si="19"/>
        <v>0</v>
      </c>
      <c r="AD20" s="164">
        <f t="shared" si="20"/>
        <v>0</v>
      </c>
      <c r="AE20" s="163">
        <v>15</v>
      </c>
      <c r="AF20" s="163">
        <f>AC20*AE20</f>
        <v>0</v>
      </c>
      <c r="AG20" s="164">
        <f>AD20*AE20</f>
        <v>0</v>
      </c>
      <c r="AH20" s="142">
        <f>SUM(AF20:AG20)</f>
        <v>0</v>
      </c>
      <c r="AI20" s="142">
        <f>M20+P20+S20+V20+Y20+AB20</f>
        <v>0</v>
      </c>
      <c r="AJ20" s="112" t="s">
        <v>41</v>
      </c>
      <c r="AK20" s="170" t="s">
        <v>258</v>
      </c>
    </row>
    <row r="21" spans="1:37" ht="22.9" customHeight="1" x14ac:dyDescent="0.25">
      <c r="A21" s="244" t="s">
        <v>34</v>
      </c>
      <c r="B21" s="92" t="s">
        <v>42</v>
      </c>
      <c r="C21" s="92" t="s">
        <v>43</v>
      </c>
      <c r="D21" s="90" t="s">
        <v>82</v>
      </c>
      <c r="E21" s="288" t="s">
        <v>241</v>
      </c>
      <c r="F21" s="288" t="s">
        <v>201</v>
      </c>
      <c r="G21" s="135" t="s">
        <v>51</v>
      </c>
      <c r="H21" s="171" t="s">
        <v>79</v>
      </c>
      <c r="I21" s="94" t="s">
        <v>40</v>
      </c>
      <c r="J21" s="94" t="s">
        <v>201</v>
      </c>
      <c r="K21" s="95"/>
      <c r="L21" s="96"/>
      <c r="M21" s="97"/>
      <c r="N21" s="95"/>
      <c r="O21" s="96"/>
      <c r="P21" s="97"/>
      <c r="Q21" s="95"/>
      <c r="R21" s="96"/>
      <c r="S21" s="97"/>
      <c r="T21" s="95"/>
      <c r="U21" s="96"/>
      <c r="V21" s="97"/>
      <c r="W21" s="95">
        <v>2</v>
      </c>
      <c r="X21" s="96">
        <v>0</v>
      </c>
      <c r="Y21" s="97">
        <v>2</v>
      </c>
      <c r="Z21" s="95"/>
      <c r="AA21" s="96"/>
      <c r="AB21" s="96"/>
      <c r="AC21" s="98">
        <f t="shared" si="6"/>
        <v>2</v>
      </c>
      <c r="AD21" s="156">
        <f t="shared" si="6"/>
        <v>0</v>
      </c>
      <c r="AE21" s="98">
        <v>15</v>
      </c>
      <c r="AF21" s="98">
        <f t="shared" si="15"/>
        <v>30</v>
      </c>
      <c r="AG21" s="156">
        <f t="shared" si="16"/>
        <v>0</v>
      </c>
      <c r="AH21" s="100">
        <f t="shared" si="17"/>
        <v>30</v>
      </c>
      <c r="AI21" s="100">
        <f t="shared" si="18"/>
        <v>2</v>
      </c>
      <c r="AJ21" s="100" t="s">
        <v>41</v>
      </c>
      <c r="AK21" s="130"/>
    </row>
    <row r="22" spans="1:37" ht="22.15" customHeight="1" thickBot="1" x14ac:dyDescent="0.3">
      <c r="A22" s="246" t="s">
        <v>34</v>
      </c>
      <c r="B22" s="117" t="s">
        <v>42</v>
      </c>
      <c r="C22" s="117" t="s">
        <v>48</v>
      </c>
      <c r="D22" s="115" t="s">
        <v>49</v>
      </c>
      <c r="E22" s="289"/>
      <c r="F22" s="289"/>
      <c r="G22" s="172" t="s">
        <v>50</v>
      </c>
      <c r="H22" s="117" t="s">
        <v>39</v>
      </c>
      <c r="I22" s="118" t="s">
        <v>40</v>
      </c>
      <c r="J22" s="119" t="s">
        <v>201</v>
      </c>
      <c r="K22" s="120"/>
      <c r="L22" s="121"/>
      <c r="M22" s="122"/>
      <c r="N22" s="120"/>
      <c r="O22" s="121"/>
      <c r="P22" s="122"/>
      <c r="Q22" s="120"/>
      <c r="R22" s="121"/>
      <c r="S22" s="122"/>
      <c r="T22" s="120"/>
      <c r="U22" s="121"/>
      <c r="V22" s="122"/>
      <c r="W22" s="120"/>
      <c r="X22" s="121"/>
      <c r="Y22" s="122"/>
      <c r="Z22" s="120">
        <v>2</v>
      </c>
      <c r="AA22" s="121">
        <v>0</v>
      </c>
      <c r="AB22" s="121">
        <v>2</v>
      </c>
      <c r="AC22" s="123">
        <f>K22+N22+Q22+T22+W22+Z22</f>
        <v>2</v>
      </c>
      <c r="AD22" s="133">
        <f>L22+O22+R22+U22+X22+AA22</f>
        <v>0</v>
      </c>
      <c r="AE22" s="123">
        <v>15</v>
      </c>
      <c r="AF22" s="126">
        <f>AC22*AE22</f>
        <v>30</v>
      </c>
      <c r="AG22" s="133">
        <f>AD22*AE22</f>
        <v>0</v>
      </c>
      <c r="AH22" s="125">
        <f>SUM(AF22:AG22)</f>
        <v>30</v>
      </c>
      <c r="AI22" s="125">
        <f>M22+P22+S22+V22+Y22+AB22</f>
        <v>2</v>
      </c>
      <c r="AJ22" s="125" t="s">
        <v>41</v>
      </c>
      <c r="AK22" s="134" t="s">
        <v>51</v>
      </c>
    </row>
    <row r="23" spans="1:37" ht="23.25" customHeight="1" thickBot="1" x14ac:dyDescent="0.3">
      <c r="A23" s="248" t="s">
        <v>34</v>
      </c>
      <c r="B23" s="145" t="s">
        <v>52</v>
      </c>
      <c r="C23" s="145" t="s">
        <v>53</v>
      </c>
      <c r="D23" s="173" t="s">
        <v>72</v>
      </c>
      <c r="E23" s="291" t="s">
        <v>227</v>
      </c>
      <c r="F23" s="291" t="s">
        <v>205</v>
      </c>
      <c r="G23" s="144" t="s">
        <v>73</v>
      </c>
      <c r="H23" s="174" t="s">
        <v>69</v>
      </c>
      <c r="I23" s="119" t="s">
        <v>40</v>
      </c>
      <c r="J23" s="106" t="s">
        <v>208</v>
      </c>
      <c r="K23" s="107"/>
      <c r="L23" s="108"/>
      <c r="M23" s="109"/>
      <c r="N23" s="107"/>
      <c r="O23" s="108"/>
      <c r="P23" s="109"/>
      <c r="Q23" s="107">
        <v>0</v>
      </c>
      <c r="R23" s="108">
        <v>2</v>
      </c>
      <c r="S23" s="109">
        <v>2</v>
      </c>
      <c r="T23" s="107"/>
      <c r="U23" s="108"/>
      <c r="V23" s="109"/>
      <c r="W23" s="107"/>
      <c r="X23" s="108"/>
      <c r="Y23" s="109"/>
      <c r="Z23" s="107"/>
      <c r="AA23" s="108"/>
      <c r="AB23" s="108"/>
      <c r="AC23" s="110">
        <f t="shared" ref="AC23" si="21">K23+N23+Q23+T23+W23+Z23</f>
        <v>0</v>
      </c>
      <c r="AD23" s="141">
        <f t="shared" ref="AD23" si="22">L23+O23+R23+U23+X23+AA23</f>
        <v>2</v>
      </c>
      <c r="AE23" s="110">
        <v>15</v>
      </c>
      <c r="AF23" s="110">
        <f t="shared" ref="AF23" si="23">AC23*AE23</f>
        <v>0</v>
      </c>
      <c r="AG23" s="141">
        <f t="shared" ref="AG23" si="24">AD23*AE23</f>
        <v>30</v>
      </c>
      <c r="AH23" s="112">
        <f t="shared" ref="AH23" si="25">SUM(AF23:AG23)</f>
        <v>30</v>
      </c>
      <c r="AI23" s="112">
        <f t="shared" ref="AI23" si="26">M23+P23+S23+V23+Y23+AB23</f>
        <v>2</v>
      </c>
      <c r="AJ23" s="112" t="s">
        <v>45</v>
      </c>
      <c r="AK23" s="175"/>
    </row>
    <row r="24" spans="1:37" ht="22.9" customHeight="1" x14ac:dyDescent="0.25">
      <c r="A24" s="245" t="s">
        <v>34</v>
      </c>
      <c r="B24" s="104" t="s">
        <v>52</v>
      </c>
      <c r="C24" s="104" t="s">
        <v>76</v>
      </c>
      <c r="D24" s="176" t="s">
        <v>246</v>
      </c>
      <c r="E24" s="291"/>
      <c r="F24" s="291"/>
      <c r="G24" s="177" t="s">
        <v>184</v>
      </c>
      <c r="H24" s="152"/>
      <c r="I24" s="153"/>
      <c r="J24" s="106" t="s">
        <v>208</v>
      </c>
      <c r="K24" s="107"/>
      <c r="L24" s="108"/>
      <c r="M24" s="109"/>
      <c r="N24" s="107"/>
      <c r="O24" s="108"/>
      <c r="P24" s="109"/>
      <c r="Q24" s="107"/>
      <c r="R24" s="108"/>
      <c r="S24" s="109"/>
      <c r="T24" s="107">
        <v>0</v>
      </c>
      <c r="U24" s="108">
        <v>2</v>
      </c>
      <c r="V24" s="109">
        <v>2</v>
      </c>
      <c r="W24" s="107"/>
      <c r="X24" s="108"/>
      <c r="Y24" s="109"/>
      <c r="Z24" s="107"/>
      <c r="AA24" s="108"/>
      <c r="AB24" s="108"/>
      <c r="AC24" s="110">
        <f t="shared" si="6"/>
        <v>0</v>
      </c>
      <c r="AD24" s="141">
        <f t="shared" si="6"/>
        <v>2</v>
      </c>
      <c r="AE24" s="110">
        <v>15</v>
      </c>
      <c r="AF24" s="110">
        <f t="shared" ref="AF24:AF26" si="27">AC24*AE24</f>
        <v>0</v>
      </c>
      <c r="AG24" s="141">
        <f t="shared" ref="AG24:AG26" si="28">AD24*AE24</f>
        <v>30</v>
      </c>
      <c r="AH24" s="112">
        <f t="shared" ref="AH24:AH26" si="29">SUM(AF24:AG24)</f>
        <v>30</v>
      </c>
      <c r="AI24" s="112">
        <f t="shared" ref="AI24:AI26" si="30">M24+P24+S24+V24+Y24+AB24</f>
        <v>2</v>
      </c>
      <c r="AJ24" s="112" t="s">
        <v>45</v>
      </c>
      <c r="AK24" s="158" t="s">
        <v>88</v>
      </c>
    </row>
    <row r="25" spans="1:37" ht="15.75" thickBot="1" x14ac:dyDescent="0.3">
      <c r="A25" s="245" t="s">
        <v>34</v>
      </c>
      <c r="B25" s="104" t="s">
        <v>42</v>
      </c>
      <c r="C25" s="104" t="s">
        <v>43</v>
      </c>
      <c r="D25" s="176" t="s">
        <v>247</v>
      </c>
      <c r="E25" s="291"/>
      <c r="F25" s="291"/>
      <c r="G25" s="177" t="s">
        <v>185</v>
      </c>
      <c r="H25" s="117"/>
      <c r="I25" s="118"/>
      <c r="J25" s="106" t="s">
        <v>208</v>
      </c>
      <c r="K25" s="107"/>
      <c r="L25" s="108"/>
      <c r="M25" s="109"/>
      <c r="N25" s="107"/>
      <c r="O25" s="108"/>
      <c r="P25" s="109"/>
      <c r="Q25" s="107"/>
      <c r="R25" s="108"/>
      <c r="S25" s="109"/>
      <c r="T25" s="107"/>
      <c r="U25" s="108"/>
      <c r="V25" s="109"/>
      <c r="W25" s="107">
        <v>0</v>
      </c>
      <c r="X25" s="108">
        <v>4</v>
      </c>
      <c r="Y25" s="109">
        <v>4</v>
      </c>
      <c r="Z25" s="107"/>
      <c r="AA25" s="108"/>
      <c r="AB25" s="108"/>
      <c r="AC25" s="110">
        <f t="shared" si="6"/>
        <v>0</v>
      </c>
      <c r="AD25" s="141">
        <f t="shared" si="6"/>
        <v>4</v>
      </c>
      <c r="AE25" s="110">
        <v>15</v>
      </c>
      <c r="AF25" s="110">
        <f t="shared" si="27"/>
        <v>0</v>
      </c>
      <c r="AG25" s="141">
        <f t="shared" si="28"/>
        <v>60</v>
      </c>
      <c r="AH25" s="112">
        <f t="shared" si="29"/>
        <v>60</v>
      </c>
      <c r="AI25" s="112">
        <f t="shared" si="30"/>
        <v>4</v>
      </c>
      <c r="AJ25" s="112" t="s">
        <v>45</v>
      </c>
      <c r="AK25" s="178" t="s">
        <v>184</v>
      </c>
    </row>
    <row r="26" spans="1:37" ht="15.75" thickBot="1" x14ac:dyDescent="0.3">
      <c r="A26" s="246" t="s">
        <v>34</v>
      </c>
      <c r="B26" s="117" t="s">
        <v>35</v>
      </c>
      <c r="C26" s="117" t="s">
        <v>60</v>
      </c>
      <c r="D26" s="115" t="s">
        <v>302</v>
      </c>
      <c r="E26" s="289"/>
      <c r="F26" s="289"/>
      <c r="G26" s="172" t="s">
        <v>236</v>
      </c>
      <c r="H26" s="117"/>
      <c r="I26" s="118"/>
      <c r="J26" s="119" t="s">
        <v>205</v>
      </c>
      <c r="K26" s="120"/>
      <c r="L26" s="121"/>
      <c r="M26" s="122"/>
      <c r="N26" s="120">
        <v>2</v>
      </c>
      <c r="O26" s="121">
        <v>2</v>
      </c>
      <c r="P26" s="122">
        <v>4</v>
      </c>
      <c r="Q26" s="120"/>
      <c r="R26" s="121"/>
      <c r="S26" s="122"/>
      <c r="T26" s="120"/>
      <c r="U26" s="121"/>
      <c r="V26" s="122"/>
      <c r="W26" s="120"/>
      <c r="X26" s="121"/>
      <c r="Y26" s="122"/>
      <c r="Z26" s="120"/>
      <c r="AA26" s="121"/>
      <c r="AB26" s="121"/>
      <c r="AC26" s="123">
        <f t="shared" ref="AC26:AD27" si="31">K26+N26+Q26+T26+W26+Z26</f>
        <v>2</v>
      </c>
      <c r="AD26" s="133">
        <f t="shared" si="31"/>
        <v>2</v>
      </c>
      <c r="AE26" s="123">
        <v>15</v>
      </c>
      <c r="AF26" s="123">
        <f t="shared" si="27"/>
        <v>30</v>
      </c>
      <c r="AG26" s="133">
        <f t="shared" si="28"/>
        <v>30</v>
      </c>
      <c r="AH26" s="125">
        <f t="shared" si="29"/>
        <v>60</v>
      </c>
      <c r="AI26" s="125">
        <f t="shared" si="30"/>
        <v>4</v>
      </c>
      <c r="AJ26" s="125" t="s">
        <v>45</v>
      </c>
      <c r="AK26" s="134"/>
    </row>
    <row r="27" spans="1:37" ht="22.9" customHeight="1" x14ac:dyDescent="0.25">
      <c r="A27" s="248" t="s">
        <v>34</v>
      </c>
      <c r="B27" s="145" t="s">
        <v>52</v>
      </c>
      <c r="C27" s="145" t="s">
        <v>53</v>
      </c>
      <c r="D27" s="173" t="s">
        <v>83</v>
      </c>
      <c r="E27" s="291" t="s">
        <v>226</v>
      </c>
      <c r="F27" s="291" t="s">
        <v>209</v>
      </c>
      <c r="G27" s="144" t="s">
        <v>84</v>
      </c>
      <c r="H27" s="145"/>
      <c r="I27" s="146"/>
      <c r="J27" s="106" t="s">
        <v>209</v>
      </c>
      <c r="K27" s="107"/>
      <c r="L27" s="108"/>
      <c r="M27" s="109"/>
      <c r="N27" s="107"/>
      <c r="O27" s="108"/>
      <c r="P27" s="109"/>
      <c r="Q27" s="107">
        <v>2</v>
      </c>
      <c r="R27" s="108">
        <v>2</v>
      </c>
      <c r="S27" s="109">
        <v>4</v>
      </c>
      <c r="T27" s="107"/>
      <c r="U27" s="108"/>
      <c r="V27" s="109"/>
      <c r="W27" s="107"/>
      <c r="X27" s="108"/>
      <c r="Y27" s="109"/>
      <c r="Z27" s="107"/>
      <c r="AA27" s="108"/>
      <c r="AB27" s="108"/>
      <c r="AC27" s="110">
        <f t="shared" si="31"/>
        <v>2</v>
      </c>
      <c r="AD27" s="141">
        <f t="shared" si="31"/>
        <v>2</v>
      </c>
      <c r="AE27" s="110">
        <v>15</v>
      </c>
      <c r="AF27" s="110">
        <f>AC27*AE27</f>
        <v>30</v>
      </c>
      <c r="AG27" s="141">
        <f>AD27*AE27</f>
        <v>30</v>
      </c>
      <c r="AH27" s="112">
        <f>SUM(AF27:AG27)</f>
        <v>60</v>
      </c>
      <c r="AI27" s="112">
        <f>M27+P27+S27+V27+Y27+AB27</f>
        <v>4</v>
      </c>
      <c r="AJ27" s="112" t="s">
        <v>45</v>
      </c>
      <c r="AK27" s="179"/>
    </row>
    <row r="28" spans="1:37" ht="26.25" customHeight="1" thickBot="1" x14ac:dyDescent="0.3">
      <c r="A28" s="245" t="s">
        <v>34</v>
      </c>
      <c r="B28" s="104" t="s">
        <v>52</v>
      </c>
      <c r="C28" s="104" t="s">
        <v>76</v>
      </c>
      <c r="D28" s="150" t="s">
        <v>91</v>
      </c>
      <c r="E28" s="291"/>
      <c r="F28" s="291"/>
      <c r="G28" s="148" t="s">
        <v>92</v>
      </c>
      <c r="H28" s="117"/>
      <c r="I28" s="118"/>
      <c r="J28" s="106" t="s">
        <v>209</v>
      </c>
      <c r="K28" s="107"/>
      <c r="L28" s="108"/>
      <c r="M28" s="109"/>
      <c r="N28" s="107"/>
      <c r="O28" s="108"/>
      <c r="P28" s="109"/>
      <c r="Q28" s="107"/>
      <c r="R28" s="108"/>
      <c r="S28" s="109"/>
      <c r="T28" s="107">
        <v>0</v>
      </c>
      <c r="U28" s="108">
        <v>4</v>
      </c>
      <c r="V28" s="109">
        <v>4</v>
      </c>
      <c r="W28" s="107"/>
      <c r="X28" s="108"/>
      <c r="Y28" s="109"/>
      <c r="Z28" s="107"/>
      <c r="AA28" s="108"/>
      <c r="AB28" s="108"/>
      <c r="AC28" s="110">
        <f>K28+N28+Q28+T28+W28+Z28</f>
        <v>0</v>
      </c>
      <c r="AD28" s="141">
        <f>L28+O28+R28+U28+X28+AA28</f>
        <v>4</v>
      </c>
      <c r="AE28" s="110">
        <v>15</v>
      </c>
      <c r="AF28" s="110">
        <f>AC28*AE28</f>
        <v>0</v>
      </c>
      <c r="AG28" s="141">
        <f>AD28*AE28</f>
        <v>60</v>
      </c>
      <c r="AH28" s="112">
        <f>SUM(AF28:AG28)</f>
        <v>60</v>
      </c>
      <c r="AI28" s="112">
        <f>M28+P28+S28+V28+Y28+AB28</f>
        <v>4</v>
      </c>
      <c r="AJ28" s="112" t="s">
        <v>45</v>
      </c>
      <c r="AK28" s="158"/>
    </row>
    <row r="29" spans="1:37" ht="15.75" thickBot="1" x14ac:dyDescent="0.3">
      <c r="A29" s="246" t="s">
        <v>34</v>
      </c>
      <c r="B29" s="117" t="s">
        <v>52</v>
      </c>
      <c r="C29" s="117" t="s">
        <v>53</v>
      </c>
      <c r="D29" s="115" t="s">
        <v>110</v>
      </c>
      <c r="E29" s="289"/>
      <c r="F29" s="289"/>
      <c r="G29" s="180" t="s">
        <v>187</v>
      </c>
      <c r="H29" s="181"/>
      <c r="I29" s="182"/>
      <c r="J29" s="119" t="s">
        <v>217</v>
      </c>
      <c r="K29" s="120"/>
      <c r="L29" s="121"/>
      <c r="M29" s="122"/>
      <c r="N29" s="120"/>
      <c r="O29" s="121"/>
      <c r="P29" s="122"/>
      <c r="Q29" s="120">
        <v>1</v>
      </c>
      <c r="R29" s="121">
        <v>2</v>
      </c>
      <c r="S29" s="122">
        <v>3</v>
      </c>
      <c r="T29" s="120"/>
      <c r="U29" s="121"/>
      <c r="V29" s="122"/>
      <c r="W29" s="120"/>
      <c r="X29" s="121"/>
      <c r="Y29" s="122"/>
      <c r="Z29" s="120"/>
      <c r="AA29" s="121"/>
      <c r="AB29" s="121"/>
      <c r="AC29" s="123">
        <f>K29+N29+Q29+T29+W29+Z29</f>
        <v>1</v>
      </c>
      <c r="AD29" s="133">
        <f>L29+O29+R29+U29+X29+AA29</f>
        <v>2</v>
      </c>
      <c r="AE29" s="123">
        <v>15</v>
      </c>
      <c r="AF29" s="123">
        <f>AC29*AE29</f>
        <v>15</v>
      </c>
      <c r="AG29" s="133">
        <f>AD29*AE29</f>
        <v>30</v>
      </c>
      <c r="AH29" s="125">
        <f>SUM(AF29:AG29)</f>
        <v>45</v>
      </c>
      <c r="AI29" s="125">
        <f>M29+P29+S29+V29+Y29+AB29</f>
        <v>3</v>
      </c>
      <c r="AJ29" s="125" t="s">
        <v>45</v>
      </c>
      <c r="AK29" s="134"/>
    </row>
    <row r="30" spans="1:37" ht="15.75" thickBot="1" x14ac:dyDescent="0.3">
      <c r="D30" s="279" t="s">
        <v>93</v>
      </c>
      <c r="E30" s="280"/>
      <c r="F30" s="280"/>
      <c r="G30" s="281"/>
      <c r="J30" s="183"/>
      <c r="K30" s="184">
        <f t="shared" ref="K30:AD30" si="32">SUM(K11:K29)</f>
        <v>3</v>
      </c>
      <c r="L30" s="185">
        <f t="shared" si="32"/>
        <v>2</v>
      </c>
      <c r="M30" s="185">
        <f t="shared" si="32"/>
        <v>5</v>
      </c>
      <c r="N30" s="185">
        <f t="shared" si="32"/>
        <v>6</v>
      </c>
      <c r="O30" s="185">
        <f t="shared" si="32"/>
        <v>3</v>
      </c>
      <c r="P30" s="185">
        <f t="shared" si="32"/>
        <v>9</v>
      </c>
      <c r="Q30" s="185">
        <f t="shared" si="32"/>
        <v>5</v>
      </c>
      <c r="R30" s="185">
        <f t="shared" si="32"/>
        <v>8</v>
      </c>
      <c r="S30" s="185">
        <f t="shared" si="32"/>
        <v>14</v>
      </c>
      <c r="T30" s="185">
        <f t="shared" si="32"/>
        <v>2</v>
      </c>
      <c r="U30" s="185">
        <f t="shared" si="32"/>
        <v>9</v>
      </c>
      <c r="V30" s="185">
        <f t="shared" si="32"/>
        <v>11</v>
      </c>
      <c r="W30" s="185">
        <f t="shared" si="32"/>
        <v>2</v>
      </c>
      <c r="X30" s="185">
        <f t="shared" si="32"/>
        <v>4</v>
      </c>
      <c r="Y30" s="185">
        <f t="shared" si="32"/>
        <v>6</v>
      </c>
      <c r="Z30" s="185">
        <f t="shared" si="32"/>
        <v>4</v>
      </c>
      <c r="AA30" s="185">
        <f t="shared" si="32"/>
        <v>0</v>
      </c>
      <c r="AB30" s="185">
        <f t="shared" si="32"/>
        <v>4</v>
      </c>
      <c r="AC30" s="185">
        <f t="shared" si="32"/>
        <v>22</v>
      </c>
      <c r="AD30" s="186">
        <f t="shared" si="32"/>
        <v>26</v>
      </c>
      <c r="AE30" s="111" t="s">
        <v>65</v>
      </c>
      <c r="AF30" s="185">
        <f>SUM(AF11:AF29)</f>
        <v>330</v>
      </c>
      <c r="AG30" s="185">
        <f>SUM(AG11:AG29)</f>
        <v>390</v>
      </c>
      <c r="AH30" s="113">
        <f>AG30+AF30</f>
        <v>720</v>
      </c>
      <c r="AI30" s="187">
        <f>SUM(AI11:AI29)</f>
        <v>49</v>
      </c>
      <c r="AJ30" s="141"/>
      <c r="AK30" s="188"/>
    </row>
    <row r="31" spans="1:37" x14ac:dyDescent="0.25">
      <c r="A31" s="244" t="s">
        <v>34</v>
      </c>
      <c r="B31" s="92" t="s">
        <v>35</v>
      </c>
      <c r="C31" s="93" t="s">
        <v>36</v>
      </c>
      <c r="D31" s="90" t="s">
        <v>94</v>
      </c>
      <c r="E31" s="288" t="s">
        <v>175</v>
      </c>
      <c r="F31" s="296" t="s">
        <v>210</v>
      </c>
      <c r="G31" s="189" t="s">
        <v>95</v>
      </c>
      <c r="H31" s="92"/>
      <c r="I31" s="93"/>
      <c r="J31" s="94" t="s">
        <v>219</v>
      </c>
      <c r="K31" s="95">
        <v>1</v>
      </c>
      <c r="L31" s="96">
        <v>1</v>
      </c>
      <c r="M31" s="97">
        <v>2</v>
      </c>
      <c r="N31" s="95"/>
      <c r="O31" s="96"/>
      <c r="P31" s="97"/>
      <c r="Q31" s="95"/>
      <c r="R31" s="96"/>
      <c r="S31" s="97"/>
      <c r="T31" s="95"/>
      <c r="U31" s="96"/>
      <c r="V31" s="97"/>
      <c r="W31" s="95"/>
      <c r="X31" s="96"/>
      <c r="Y31" s="97"/>
      <c r="Z31" s="95"/>
      <c r="AA31" s="96"/>
      <c r="AB31" s="96"/>
      <c r="AC31" s="98">
        <f t="shared" ref="AC31:AD31" si="33">K31+N31+Q31+T31+W31+Z31</f>
        <v>1</v>
      </c>
      <c r="AD31" s="99">
        <f t="shared" si="33"/>
        <v>1</v>
      </c>
      <c r="AE31" s="100">
        <v>15</v>
      </c>
      <c r="AF31" s="98">
        <f>AC31*AE31</f>
        <v>15</v>
      </c>
      <c r="AG31" s="99">
        <f>AD31*AE31</f>
        <v>15</v>
      </c>
      <c r="AH31" s="100">
        <f>SUM(AF31:AG31)</f>
        <v>30</v>
      </c>
      <c r="AI31" s="100">
        <f>M31+P31+S31+V31+Y31+AB31</f>
        <v>2</v>
      </c>
      <c r="AJ31" s="98" t="s">
        <v>41</v>
      </c>
      <c r="AK31" s="190"/>
    </row>
    <row r="32" spans="1:37" ht="22.9" customHeight="1" x14ac:dyDescent="0.25">
      <c r="A32" s="248" t="s">
        <v>34</v>
      </c>
      <c r="B32" s="104" t="s">
        <v>35</v>
      </c>
      <c r="C32" s="105" t="s">
        <v>60</v>
      </c>
      <c r="D32" s="173" t="s">
        <v>96</v>
      </c>
      <c r="E32" s="291"/>
      <c r="F32" s="297"/>
      <c r="G32" s="191" t="s">
        <v>97</v>
      </c>
      <c r="H32" s="104"/>
      <c r="I32" s="105"/>
      <c r="J32" s="106" t="s">
        <v>210</v>
      </c>
      <c r="K32" s="107"/>
      <c r="L32" s="108"/>
      <c r="M32" s="109"/>
      <c r="N32" s="107">
        <v>1</v>
      </c>
      <c r="O32" s="108">
        <v>2</v>
      </c>
      <c r="P32" s="109">
        <v>3</v>
      </c>
      <c r="Q32" s="107"/>
      <c r="R32" s="108"/>
      <c r="S32" s="109"/>
      <c r="T32" s="107"/>
      <c r="U32" s="108"/>
      <c r="V32" s="109"/>
      <c r="W32" s="107"/>
      <c r="X32" s="108"/>
      <c r="Y32" s="109"/>
      <c r="Z32" s="107"/>
      <c r="AA32" s="108"/>
      <c r="AB32" s="108"/>
      <c r="AC32" s="110">
        <f t="shared" ref="AC32:AD37" si="34">K32+N32+Q32+T32+W32+Z32</f>
        <v>1</v>
      </c>
      <c r="AD32" s="111">
        <f t="shared" si="34"/>
        <v>2</v>
      </c>
      <c r="AE32" s="112">
        <v>15</v>
      </c>
      <c r="AF32" s="110">
        <f>AC32*AE32</f>
        <v>15</v>
      </c>
      <c r="AG32" s="111">
        <f>AD32*AE32</f>
        <v>30</v>
      </c>
      <c r="AH32" s="112">
        <f>SUM(AF32:AG32)</f>
        <v>45</v>
      </c>
      <c r="AI32" s="112">
        <f>M32+P32+S32+V32+Y32+AB32</f>
        <v>3</v>
      </c>
      <c r="AJ32" s="110" t="s">
        <v>45</v>
      </c>
      <c r="AK32" s="179"/>
    </row>
    <row r="33" spans="1:37" x14ac:dyDescent="0.25">
      <c r="A33" s="248" t="s">
        <v>34</v>
      </c>
      <c r="B33" s="104" t="s">
        <v>52</v>
      </c>
      <c r="C33" s="105" t="s">
        <v>53</v>
      </c>
      <c r="D33" s="102" t="s">
        <v>98</v>
      </c>
      <c r="E33" s="291"/>
      <c r="F33" s="297"/>
      <c r="G33" s="192" t="s">
        <v>99</v>
      </c>
      <c r="H33" s="152"/>
      <c r="I33" s="153"/>
      <c r="J33" s="106" t="s">
        <v>210</v>
      </c>
      <c r="K33" s="107"/>
      <c r="L33" s="108"/>
      <c r="M33" s="109"/>
      <c r="N33" s="107"/>
      <c r="O33" s="108"/>
      <c r="P33" s="109"/>
      <c r="Q33" s="107">
        <v>1</v>
      </c>
      <c r="R33" s="108">
        <v>2</v>
      </c>
      <c r="S33" s="109">
        <v>3</v>
      </c>
      <c r="T33" s="107"/>
      <c r="U33" s="108"/>
      <c r="V33" s="109"/>
      <c r="W33" s="107"/>
      <c r="X33" s="108"/>
      <c r="Y33" s="109"/>
      <c r="Z33" s="107"/>
      <c r="AA33" s="108"/>
      <c r="AB33" s="108"/>
      <c r="AC33" s="110">
        <f t="shared" si="34"/>
        <v>1</v>
      </c>
      <c r="AD33" s="111">
        <f t="shared" si="34"/>
        <v>2</v>
      </c>
      <c r="AE33" s="112">
        <v>15</v>
      </c>
      <c r="AF33" s="110">
        <f>AC33*AE33</f>
        <v>15</v>
      </c>
      <c r="AG33" s="111">
        <f>AD33*AE33</f>
        <v>30</v>
      </c>
      <c r="AH33" s="112">
        <f>SUM(AF33:AG33)</f>
        <v>45</v>
      </c>
      <c r="AI33" s="112">
        <f>M33+P33+S33+V33+Y33+AB33</f>
        <v>3</v>
      </c>
      <c r="AJ33" s="110" t="s">
        <v>45</v>
      </c>
      <c r="AK33" s="159" t="s">
        <v>100</v>
      </c>
    </row>
    <row r="34" spans="1:37" ht="24.75" thickBot="1" x14ac:dyDescent="0.3">
      <c r="A34" s="247" t="s">
        <v>34</v>
      </c>
      <c r="B34" s="117" t="s">
        <v>52</v>
      </c>
      <c r="C34" s="118" t="s">
        <v>76</v>
      </c>
      <c r="D34" s="115" t="s">
        <v>101</v>
      </c>
      <c r="E34" s="289"/>
      <c r="F34" s="298"/>
      <c r="G34" s="193" t="s">
        <v>102</v>
      </c>
      <c r="H34" s="117"/>
      <c r="I34" s="118"/>
      <c r="J34" s="119" t="s">
        <v>210</v>
      </c>
      <c r="K34" s="120"/>
      <c r="L34" s="121"/>
      <c r="M34" s="122"/>
      <c r="N34" s="120"/>
      <c r="O34" s="121"/>
      <c r="P34" s="122"/>
      <c r="Q34" s="120"/>
      <c r="R34" s="121"/>
      <c r="S34" s="122"/>
      <c r="T34" s="120">
        <v>2</v>
      </c>
      <c r="U34" s="121">
        <v>2</v>
      </c>
      <c r="V34" s="122">
        <v>4</v>
      </c>
      <c r="W34" s="120"/>
      <c r="X34" s="121"/>
      <c r="Y34" s="122"/>
      <c r="Z34" s="120"/>
      <c r="AA34" s="121"/>
      <c r="AB34" s="121"/>
      <c r="AC34" s="123">
        <f t="shared" si="34"/>
        <v>2</v>
      </c>
      <c r="AD34" s="124">
        <f t="shared" si="34"/>
        <v>2</v>
      </c>
      <c r="AE34" s="125">
        <v>15</v>
      </c>
      <c r="AF34" s="123">
        <f>AC34*AE34</f>
        <v>30</v>
      </c>
      <c r="AG34" s="124">
        <f>AD34*AE34</f>
        <v>30</v>
      </c>
      <c r="AH34" s="125">
        <f>SUM(AF34:AG34)</f>
        <v>60</v>
      </c>
      <c r="AI34" s="125">
        <f>M34+P34+S34+V34+Y34+AB34</f>
        <v>4</v>
      </c>
      <c r="AJ34" s="123" t="s">
        <v>41</v>
      </c>
      <c r="AK34" s="134" t="s">
        <v>242</v>
      </c>
    </row>
    <row r="35" spans="1:37" x14ac:dyDescent="0.25">
      <c r="A35" s="251" t="s">
        <v>34</v>
      </c>
      <c r="B35" s="92" t="s">
        <v>52</v>
      </c>
      <c r="C35" s="93" t="s">
        <v>53</v>
      </c>
      <c r="D35" s="90" t="s">
        <v>103</v>
      </c>
      <c r="E35" s="288" t="s">
        <v>176</v>
      </c>
      <c r="F35" s="288" t="s">
        <v>210</v>
      </c>
      <c r="G35" s="135" t="s">
        <v>104</v>
      </c>
      <c r="H35" s="171"/>
      <c r="I35" s="94"/>
      <c r="J35" s="94" t="s">
        <v>210</v>
      </c>
      <c r="K35" s="95"/>
      <c r="L35" s="96"/>
      <c r="M35" s="97"/>
      <c r="N35" s="95"/>
      <c r="O35" s="96"/>
      <c r="P35" s="97"/>
      <c r="Q35" s="95">
        <v>1</v>
      </c>
      <c r="R35" s="96">
        <v>1</v>
      </c>
      <c r="S35" s="97">
        <v>2</v>
      </c>
      <c r="T35" s="95"/>
      <c r="U35" s="96"/>
      <c r="V35" s="97"/>
      <c r="W35" s="95"/>
      <c r="X35" s="96"/>
      <c r="Y35" s="97"/>
      <c r="Z35" s="95"/>
      <c r="AA35" s="96"/>
      <c r="AB35" s="96"/>
      <c r="AC35" s="98">
        <f t="shared" si="34"/>
        <v>1</v>
      </c>
      <c r="AD35" s="99">
        <f t="shared" si="34"/>
        <v>1</v>
      </c>
      <c r="AE35" s="100">
        <v>15</v>
      </c>
      <c r="AF35" s="98">
        <f>AC35*AE35</f>
        <v>15</v>
      </c>
      <c r="AG35" s="99">
        <f>AD35*AE35</f>
        <v>15</v>
      </c>
      <c r="AH35" s="100">
        <f>SUM(AF35:AG35)</f>
        <v>30</v>
      </c>
      <c r="AI35" s="100">
        <f>M35+P35+S35+V35+Y35+AB35</f>
        <v>2</v>
      </c>
      <c r="AJ35" s="98" t="s">
        <v>45</v>
      </c>
      <c r="AK35" s="194"/>
    </row>
    <row r="36" spans="1:37" x14ac:dyDescent="0.25">
      <c r="A36" s="248" t="s">
        <v>34</v>
      </c>
      <c r="B36" s="145" t="s">
        <v>52</v>
      </c>
      <c r="C36" s="146" t="s">
        <v>53</v>
      </c>
      <c r="D36" s="102" t="s">
        <v>105</v>
      </c>
      <c r="E36" s="291"/>
      <c r="F36" s="291"/>
      <c r="G36" s="195" t="s">
        <v>106</v>
      </c>
      <c r="H36" s="145"/>
      <c r="I36" s="146"/>
      <c r="J36" s="106" t="s">
        <v>214</v>
      </c>
      <c r="K36" s="107"/>
      <c r="L36" s="108"/>
      <c r="M36" s="109"/>
      <c r="N36" s="107"/>
      <c r="O36" s="108"/>
      <c r="P36" s="109"/>
      <c r="Q36" s="107">
        <v>2</v>
      </c>
      <c r="R36" s="108">
        <v>2</v>
      </c>
      <c r="S36" s="109">
        <v>4</v>
      </c>
      <c r="T36" s="107"/>
      <c r="U36" s="108"/>
      <c r="V36" s="109"/>
      <c r="W36" s="107"/>
      <c r="X36" s="108"/>
      <c r="Y36" s="109"/>
      <c r="Z36" s="107"/>
      <c r="AA36" s="108"/>
      <c r="AB36" s="108"/>
      <c r="AC36" s="110">
        <f t="shared" si="34"/>
        <v>2</v>
      </c>
      <c r="AD36" s="111">
        <f t="shared" si="34"/>
        <v>2</v>
      </c>
      <c r="AE36" s="112">
        <v>15</v>
      </c>
      <c r="AF36" s="110">
        <f t="shared" ref="AF36:AF37" si="35">AC36*AE36</f>
        <v>30</v>
      </c>
      <c r="AG36" s="111">
        <f t="shared" ref="AG36:AG37" si="36">AD36*AE36</f>
        <v>30</v>
      </c>
      <c r="AH36" s="112">
        <f t="shared" ref="AH36:AH37" si="37">SUM(AF36:AG36)</f>
        <v>60</v>
      </c>
      <c r="AI36" s="112">
        <f t="shared" ref="AI36:AI37" si="38">M36+P36+S36+V36+Y36+AB36</f>
        <v>4</v>
      </c>
      <c r="AJ36" s="110" t="s">
        <v>45</v>
      </c>
      <c r="AK36" s="158"/>
    </row>
    <row r="37" spans="1:37" ht="15.75" thickBot="1" x14ac:dyDescent="0.3">
      <c r="A37" s="247" t="s">
        <v>34</v>
      </c>
      <c r="B37" s="174" t="s">
        <v>52</v>
      </c>
      <c r="C37" s="119" t="s">
        <v>76</v>
      </c>
      <c r="D37" s="115" t="s">
        <v>108</v>
      </c>
      <c r="E37" s="289"/>
      <c r="F37" s="289"/>
      <c r="G37" s="196" t="s">
        <v>109</v>
      </c>
      <c r="H37" s="174"/>
      <c r="I37" s="119"/>
      <c r="J37" s="119" t="s">
        <v>214</v>
      </c>
      <c r="K37" s="120"/>
      <c r="L37" s="121"/>
      <c r="M37" s="122"/>
      <c r="N37" s="120"/>
      <c r="O37" s="121"/>
      <c r="P37" s="122"/>
      <c r="Q37" s="120"/>
      <c r="R37" s="121"/>
      <c r="S37" s="122"/>
      <c r="T37" s="120">
        <v>2</v>
      </c>
      <c r="U37" s="121">
        <v>2</v>
      </c>
      <c r="V37" s="122">
        <v>4</v>
      </c>
      <c r="W37" s="120"/>
      <c r="X37" s="121"/>
      <c r="Y37" s="122"/>
      <c r="Z37" s="120"/>
      <c r="AA37" s="121"/>
      <c r="AB37" s="121"/>
      <c r="AC37" s="123">
        <f t="shared" si="34"/>
        <v>2</v>
      </c>
      <c r="AD37" s="124">
        <f t="shared" si="34"/>
        <v>2</v>
      </c>
      <c r="AE37" s="125">
        <v>15</v>
      </c>
      <c r="AF37" s="123">
        <f t="shared" si="35"/>
        <v>30</v>
      </c>
      <c r="AG37" s="124">
        <f t="shared" si="36"/>
        <v>30</v>
      </c>
      <c r="AH37" s="125">
        <f t="shared" si="37"/>
        <v>60</v>
      </c>
      <c r="AI37" s="125">
        <f t="shared" si="38"/>
        <v>4</v>
      </c>
      <c r="AJ37" s="123" t="s">
        <v>45</v>
      </c>
      <c r="AK37" s="197"/>
    </row>
    <row r="38" spans="1:37" ht="15.75" thickBot="1" x14ac:dyDescent="0.3">
      <c r="D38" s="282" t="s">
        <v>107</v>
      </c>
      <c r="E38" s="283"/>
      <c r="F38" s="283"/>
      <c r="G38" s="284"/>
      <c r="J38" s="198"/>
      <c r="K38" s="138">
        <f>SUM(K31:K37)</f>
        <v>1</v>
      </c>
      <c r="L38" s="138">
        <f t="shared" ref="L38:AB38" si="39">SUM(L31:L37)</f>
        <v>1</v>
      </c>
      <c r="M38" s="138">
        <f t="shared" si="39"/>
        <v>2</v>
      </c>
      <c r="N38" s="138">
        <f t="shared" si="39"/>
        <v>1</v>
      </c>
      <c r="O38" s="138">
        <f t="shared" si="39"/>
        <v>2</v>
      </c>
      <c r="P38" s="138">
        <f t="shared" si="39"/>
        <v>3</v>
      </c>
      <c r="Q38" s="138">
        <f t="shared" si="39"/>
        <v>4</v>
      </c>
      <c r="R38" s="138">
        <f t="shared" si="39"/>
        <v>5</v>
      </c>
      <c r="S38" s="138">
        <f>SUM(S31:S37)</f>
        <v>9</v>
      </c>
      <c r="T38" s="138">
        <f t="shared" si="39"/>
        <v>4</v>
      </c>
      <c r="U38" s="138">
        <f t="shared" si="39"/>
        <v>4</v>
      </c>
      <c r="V38" s="138">
        <f t="shared" si="39"/>
        <v>8</v>
      </c>
      <c r="W38" s="138">
        <f t="shared" si="39"/>
        <v>0</v>
      </c>
      <c r="X38" s="138">
        <f t="shared" si="39"/>
        <v>0</v>
      </c>
      <c r="Y38" s="138">
        <f t="shared" si="39"/>
        <v>0</v>
      </c>
      <c r="Z38" s="138">
        <f t="shared" si="39"/>
        <v>0</v>
      </c>
      <c r="AA38" s="138">
        <f t="shared" si="39"/>
        <v>0</v>
      </c>
      <c r="AB38" s="138">
        <f t="shared" si="39"/>
        <v>0</v>
      </c>
      <c r="AC38" s="138">
        <f t="shared" ref="AC38" si="40">SUM(AC31:AC37)</f>
        <v>10</v>
      </c>
      <c r="AD38" s="138">
        <f t="shared" ref="AD38" si="41">SUM(AD31:AD37)</f>
        <v>12</v>
      </c>
      <c r="AE38" s="125" t="s">
        <v>65</v>
      </c>
      <c r="AF38" s="139">
        <f>SUM(AF32:AF37)</f>
        <v>135</v>
      </c>
      <c r="AG38" s="139">
        <f>SUM(AG32:AG37)</f>
        <v>165</v>
      </c>
      <c r="AH38" s="139">
        <f>AF38+AG38</f>
        <v>300</v>
      </c>
      <c r="AI38" s="199">
        <f>SUM(AI31:AI37)</f>
        <v>22</v>
      </c>
      <c r="AK38" s="200"/>
    </row>
    <row r="39" spans="1:37" ht="24" customHeight="1" x14ac:dyDescent="0.25">
      <c r="A39" s="248" t="s">
        <v>34</v>
      </c>
      <c r="B39" s="104" t="s">
        <v>35</v>
      </c>
      <c r="C39" s="105" t="s">
        <v>36</v>
      </c>
      <c r="D39" s="173" t="s">
        <v>111</v>
      </c>
      <c r="E39" s="291" t="s">
        <v>178</v>
      </c>
      <c r="F39" s="201" t="s">
        <v>211</v>
      </c>
      <c r="G39" s="191" t="s">
        <v>177</v>
      </c>
      <c r="H39" s="104"/>
      <c r="I39" s="105"/>
      <c r="J39" s="106" t="s">
        <v>211</v>
      </c>
      <c r="K39" s="107">
        <v>2</v>
      </c>
      <c r="L39" s="108">
        <v>2</v>
      </c>
      <c r="M39" s="109">
        <v>4</v>
      </c>
      <c r="N39" s="107"/>
      <c r="O39" s="108"/>
      <c r="P39" s="109"/>
      <c r="Q39" s="107"/>
      <c r="R39" s="108"/>
      <c r="S39" s="109"/>
      <c r="T39" s="107"/>
      <c r="U39" s="108"/>
      <c r="V39" s="109"/>
      <c r="W39" s="107"/>
      <c r="X39" s="108"/>
      <c r="Y39" s="109"/>
      <c r="Z39" s="107"/>
      <c r="AA39" s="108"/>
      <c r="AB39" s="108"/>
      <c r="AC39" s="110">
        <f t="shared" ref="AC39:AD45" si="42">K39+N39+Q39+T39+W39+Z39</f>
        <v>2</v>
      </c>
      <c r="AD39" s="111">
        <f t="shared" si="42"/>
        <v>2</v>
      </c>
      <c r="AE39" s="112">
        <v>15</v>
      </c>
      <c r="AF39" s="110">
        <f>AC39*AE39</f>
        <v>30</v>
      </c>
      <c r="AG39" s="111">
        <f>AD39*AE39</f>
        <v>30</v>
      </c>
      <c r="AH39" s="112">
        <f>SUM(AF39:AG39)</f>
        <v>60</v>
      </c>
      <c r="AI39" s="112">
        <f t="shared" ref="AI39:AI45" si="43">M39+P39+S39+V39+Y39+AB39</f>
        <v>4</v>
      </c>
      <c r="AJ39" s="202" t="s">
        <v>45</v>
      </c>
      <c r="AK39" s="149"/>
    </row>
    <row r="40" spans="1:37" ht="15.75" thickBot="1" x14ac:dyDescent="0.3">
      <c r="A40" s="246" t="s">
        <v>34</v>
      </c>
      <c r="B40" s="117" t="s">
        <v>35</v>
      </c>
      <c r="C40" s="118" t="s">
        <v>60</v>
      </c>
      <c r="D40" s="102" t="s">
        <v>112</v>
      </c>
      <c r="E40" s="292"/>
      <c r="F40" s="203"/>
      <c r="G40" s="192" t="s">
        <v>113</v>
      </c>
      <c r="H40" s="152"/>
      <c r="I40" s="153"/>
      <c r="J40" s="106" t="s">
        <v>211</v>
      </c>
      <c r="K40" s="107"/>
      <c r="L40" s="108"/>
      <c r="M40" s="109"/>
      <c r="N40" s="107">
        <v>2</v>
      </c>
      <c r="O40" s="108">
        <v>2</v>
      </c>
      <c r="P40" s="109">
        <v>4</v>
      </c>
      <c r="Q40" s="107"/>
      <c r="R40" s="108"/>
      <c r="S40" s="109"/>
      <c r="T40" s="107"/>
      <c r="U40" s="108"/>
      <c r="V40" s="109"/>
      <c r="W40" s="107"/>
      <c r="X40" s="108"/>
      <c r="Y40" s="109"/>
      <c r="Z40" s="107"/>
      <c r="AA40" s="108"/>
      <c r="AB40" s="108"/>
      <c r="AC40" s="110">
        <f t="shared" si="42"/>
        <v>2</v>
      </c>
      <c r="AD40" s="111">
        <f t="shared" si="42"/>
        <v>2</v>
      </c>
      <c r="AE40" s="112">
        <v>15</v>
      </c>
      <c r="AF40" s="110">
        <f>AC40*AE40</f>
        <v>30</v>
      </c>
      <c r="AG40" s="111">
        <f>AD40*AE40</f>
        <v>30</v>
      </c>
      <c r="AH40" s="112">
        <f>SUM(AF40:AG40)</f>
        <v>60</v>
      </c>
      <c r="AI40" s="112">
        <f t="shared" si="43"/>
        <v>4</v>
      </c>
      <c r="AJ40" s="110" t="s">
        <v>45</v>
      </c>
      <c r="AK40" s="148" t="s">
        <v>177</v>
      </c>
    </row>
    <row r="41" spans="1:37" ht="18" customHeight="1" x14ac:dyDescent="0.25">
      <c r="A41" s="248" t="s">
        <v>34</v>
      </c>
      <c r="B41" s="145" t="s">
        <v>42</v>
      </c>
      <c r="C41" s="146" t="s">
        <v>43</v>
      </c>
      <c r="D41" s="102" t="s">
        <v>114</v>
      </c>
      <c r="E41" s="290" t="s">
        <v>179</v>
      </c>
      <c r="F41" s="290" t="s">
        <v>212</v>
      </c>
      <c r="G41" s="204" t="s">
        <v>115</v>
      </c>
      <c r="H41" s="92"/>
      <c r="I41" s="92"/>
      <c r="J41" s="106" t="s">
        <v>212</v>
      </c>
      <c r="K41" s="107"/>
      <c r="L41" s="108"/>
      <c r="M41" s="109"/>
      <c r="N41" s="107"/>
      <c r="O41" s="108"/>
      <c r="P41" s="109"/>
      <c r="Q41" s="107"/>
      <c r="R41" s="108"/>
      <c r="S41" s="109"/>
      <c r="T41" s="107"/>
      <c r="U41" s="108"/>
      <c r="V41" s="109"/>
      <c r="W41" s="107">
        <v>2</v>
      </c>
      <c r="X41" s="108">
        <v>2</v>
      </c>
      <c r="Y41" s="109">
        <v>4</v>
      </c>
      <c r="Z41" s="107"/>
      <c r="AA41" s="108"/>
      <c r="AB41" s="108"/>
      <c r="AC41" s="110">
        <f t="shared" si="42"/>
        <v>2</v>
      </c>
      <c r="AD41" s="111">
        <f t="shared" si="42"/>
        <v>2</v>
      </c>
      <c r="AE41" s="112">
        <v>15</v>
      </c>
      <c r="AF41" s="110">
        <f t="shared" ref="AF41:AF44" si="44">AC41*AE41</f>
        <v>30</v>
      </c>
      <c r="AG41" s="111">
        <f t="shared" ref="AG41:AG45" si="45">AD41*AE41</f>
        <v>30</v>
      </c>
      <c r="AH41" s="112">
        <f t="shared" ref="AH41:AH45" si="46">SUM(AF41:AG41)</f>
        <v>60</v>
      </c>
      <c r="AI41" s="112">
        <f t="shared" si="43"/>
        <v>4</v>
      </c>
      <c r="AJ41" s="110" t="s">
        <v>41</v>
      </c>
      <c r="AK41" s="149"/>
    </row>
    <row r="42" spans="1:37" ht="15.75" thickBot="1" x14ac:dyDescent="0.3">
      <c r="A42" s="249" t="s">
        <v>34</v>
      </c>
      <c r="B42" s="145" t="s">
        <v>42</v>
      </c>
      <c r="C42" s="146" t="s">
        <v>48</v>
      </c>
      <c r="D42" s="102" t="s">
        <v>116</v>
      </c>
      <c r="E42" s="292"/>
      <c r="F42" s="292"/>
      <c r="G42" s="149" t="s">
        <v>117</v>
      </c>
      <c r="H42" s="117"/>
      <c r="I42" s="117"/>
      <c r="J42" s="106" t="s">
        <v>212</v>
      </c>
      <c r="K42" s="107"/>
      <c r="L42" s="108"/>
      <c r="M42" s="109"/>
      <c r="N42" s="107"/>
      <c r="O42" s="108"/>
      <c r="P42" s="109"/>
      <c r="Q42" s="107"/>
      <c r="R42" s="108"/>
      <c r="S42" s="109"/>
      <c r="T42" s="107"/>
      <c r="U42" s="108"/>
      <c r="V42" s="109"/>
      <c r="W42" s="107"/>
      <c r="X42" s="108"/>
      <c r="Y42" s="109"/>
      <c r="Z42" s="107">
        <v>2</v>
      </c>
      <c r="AA42" s="108">
        <v>2</v>
      </c>
      <c r="AB42" s="108">
        <v>4</v>
      </c>
      <c r="AC42" s="110">
        <f t="shared" si="42"/>
        <v>2</v>
      </c>
      <c r="AD42" s="111">
        <f t="shared" si="42"/>
        <v>2</v>
      </c>
      <c r="AE42" s="112">
        <v>15</v>
      </c>
      <c r="AF42" s="110">
        <f t="shared" si="44"/>
        <v>30</v>
      </c>
      <c r="AG42" s="111">
        <f t="shared" si="45"/>
        <v>30</v>
      </c>
      <c r="AH42" s="112">
        <f t="shared" si="46"/>
        <v>60</v>
      </c>
      <c r="AI42" s="112">
        <f t="shared" si="43"/>
        <v>4</v>
      </c>
      <c r="AJ42" s="110" t="s">
        <v>45</v>
      </c>
      <c r="AK42" s="148" t="s">
        <v>115</v>
      </c>
    </row>
    <row r="43" spans="1:37" ht="22.9" customHeight="1" x14ac:dyDescent="0.25">
      <c r="A43" s="244" t="s">
        <v>34</v>
      </c>
      <c r="B43" s="104" t="s">
        <v>35</v>
      </c>
      <c r="C43" s="105" t="s">
        <v>36</v>
      </c>
      <c r="D43" s="102" t="s">
        <v>118</v>
      </c>
      <c r="E43" s="290" t="s">
        <v>223</v>
      </c>
      <c r="F43" s="201"/>
      <c r="G43" s="195" t="s">
        <v>119</v>
      </c>
      <c r="H43" s="92"/>
      <c r="I43" s="93"/>
      <c r="J43" s="106" t="s">
        <v>235</v>
      </c>
      <c r="K43" s="107">
        <v>2</v>
      </c>
      <c r="L43" s="108">
        <v>2</v>
      </c>
      <c r="M43" s="109">
        <v>4</v>
      </c>
      <c r="N43" s="107"/>
      <c r="O43" s="108"/>
      <c r="P43" s="109"/>
      <c r="Q43" s="107"/>
      <c r="R43" s="108"/>
      <c r="S43" s="109"/>
      <c r="T43" s="107"/>
      <c r="U43" s="108"/>
      <c r="V43" s="109"/>
      <c r="W43" s="107"/>
      <c r="X43" s="108"/>
      <c r="Y43" s="109"/>
      <c r="Z43" s="107"/>
      <c r="AA43" s="108"/>
      <c r="AB43" s="108"/>
      <c r="AC43" s="110">
        <f t="shared" si="42"/>
        <v>2</v>
      </c>
      <c r="AD43" s="111">
        <f t="shared" si="42"/>
        <v>2</v>
      </c>
      <c r="AE43" s="112">
        <v>15</v>
      </c>
      <c r="AF43" s="110">
        <f t="shared" si="44"/>
        <v>30</v>
      </c>
      <c r="AG43" s="111">
        <f t="shared" si="45"/>
        <v>30</v>
      </c>
      <c r="AH43" s="112">
        <f t="shared" si="46"/>
        <v>60</v>
      </c>
      <c r="AI43" s="112">
        <f t="shared" si="43"/>
        <v>4</v>
      </c>
      <c r="AJ43" s="110" t="s">
        <v>45</v>
      </c>
      <c r="AK43" s="149"/>
    </row>
    <row r="44" spans="1:37" x14ac:dyDescent="0.25">
      <c r="A44" s="248" t="s">
        <v>34</v>
      </c>
      <c r="B44" s="104" t="s">
        <v>35</v>
      </c>
      <c r="C44" s="105" t="s">
        <v>60</v>
      </c>
      <c r="D44" s="102" t="s">
        <v>120</v>
      </c>
      <c r="E44" s="292"/>
      <c r="F44" s="203" t="s">
        <v>235</v>
      </c>
      <c r="G44" s="195" t="s">
        <v>121</v>
      </c>
      <c r="H44" s="104"/>
      <c r="I44" s="105"/>
      <c r="J44" s="106" t="s">
        <v>235</v>
      </c>
      <c r="K44" s="107"/>
      <c r="L44" s="108"/>
      <c r="M44" s="109"/>
      <c r="N44" s="107">
        <v>1</v>
      </c>
      <c r="O44" s="108">
        <v>2</v>
      </c>
      <c r="P44" s="109">
        <v>3</v>
      </c>
      <c r="Q44" s="107"/>
      <c r="R44" s="108"/>
      <c r="S44" s="109"/>
      <c r="T44" s="107"/>
      <c r="U44" s="108"/>
      <c r="V44" s="109"/>
      <c r="W44" s="107"/>
      <c r="X44" s="108"/>
      <c r="Y44" s="109"/>
      <c r="Z44" s="107"/>
      <c r="AA44" s="108"/>
      <c r="AB44" s="108"/>
      <c r="AC44" s="110">
        <f t="shared" si="42"/>
        <v>1</v>
      </c>
      <c r="AD44" s="111">
        <f t="shared" si="42"/>
        <v>2</v>
      </c>
      <c r="AE44" s="112">
        <v>15</v>
      </c>
      <c r="AF44" s="110">
        <f t="shared" si="44"/>
        <v>15</v>
      </c>
      <c r="AG44" s="111">
        <f t="shared" si="45"/>
        <v>30</v>
      </c>
      <c r="AH44" s="112">
        <f t="shared" si="46"/>
        <v>45</v>
      </c>
      <c r="AI44" s="112">
        <f t="shared" si="43"/>
        <v>3</v>
      </c>
      <c r="AJ44" s="110" t="s">
        <v>41</v>
      </c>
      <c r="AK44" s="148" t="s">
        <v>119</v>
      </c>
    </row>
    <row r="45" spans="1:37" ht="24.6" customHeight="1" thickBot="1" x14ac:dyDescent="0.3">
      <c r="A45" s="248" t="s">
        <v>34</v>
      </c>
      <c r="B45" s="104" t="s">
        <v>52</v>
      </c>
      <c r="C45" s="105" t="s">
        <v>76</v>
      </c>
      <c r="D45" s="102" t="s">
        <v>122</v>
      </c>
      <c r="E45" s="205" t="s">
        <v>180</v>
      </c>
      <c r="F45" s="203" t="s">
        <v>237</v>
      </c>
      <c r="G45" s="191" t="s">
        <v>123</v>
      </c>
      <c r="H45" s="104"/>
      <c r="I45" s="105"/>
      <c r="J45" s="106" t="s">
        <v>237</v>
      </c>
      <c r="K45" s="107"/>
      <c r="L45" s="108"/>
      <c r="M45" s="109"/>
      <c r="N45" s="107"/>
      <c r="O45" s="108"/>
      <c r="P45" s="109"/>
      <c r="Q45" s="107"/>
      <c r="R45" s="108"/>
      <c r="S45" s="109"/>
      <c r="T45" s="107">
        <v>0</v>
      </c>
      <c r="U45" s="108">
        <v>4</v>
      </c>
      <c r="V45" s="109">
        <v>4</v>
      </c>
      <c r="W45" s="107"/>
      <c r="X45" s="108"/>
      <c r="Y45" s="109"/>
      <c r="Z45" s="107"/>
      <c r="AA45" s="108"/>
      <c r="AB45" s="108"/>
      <c r="AC45" s="110">
        <f>K45+N45+Q45+T45+W45+Z45</f>
        <v>0</v>
      </c>
      <c r="AD45" s="111">
        <f t="shared" si="42"/>
        <v>4</v>
      </c>
      <c r="AE45" s="112">
        <v>15</v>
      </c>
      <c r="AF45" s="110">
        <f>AC45*AE45</f>
        <v>0</v>
      </c>
      <c r="AG45" s="111">
        <f t="shared" si="45"/>
        <v>60</v>
      </c>
      <c r="AH45" s="112">
        <f t="shared" si="46"/>
        <v>60</v>
      </c>
      <c r="AI45" s="112">
        <f t="shared" si="43"/>
        <v>4</v>
      </c>
      <c r="AJ45" s="110" t="s">
        <v>45</v>
      </c>
      <c r="AK45" s="206"/>
    </row>
    <row r="46" spans="1:37" ht="31.9" customHeight="1" thickBot="1" x14ac:dyDescent="0.3">
      <c r="D46" s="285" t="s">
        <v>126</v>
      </c>
      <c r="E46" s="286"/>
      <c r="F46" s="286"/>
      <c r="G46" s="287"/>
      <c r="J46" s="207"/>
      <c r="K46" s="208">
        <f>SUM(K39:K45)</f>
        <v>4</v>
      </c>
      <c r="L46" s="209">
        <f t="shared" ref="L46:AD46" si="47">SUM(L39:L45)</f>
        <v>4</v>
      </c>
      <c r="M46" s="209">
        <f t="shared" si="47"/>
        <v>8</v>
      </c>
      <c r="N46" s="210">
        <f t="shared" si="47"/>
        <v>3</v>
      </c>
      <c r="O46" s="209">
        <f t="shared" si="47"/>
        <v>4</v>
      </c>
      <c r="P46" s="209">
        <f t="shared" si="47"/>
        <v>7</v>
      </c>
      <c r="Q46" s="210">
        <f t="shared" si="47"/>
        <v>0</v>
      </c>
      <c r="R46" s="209">
        <f t="shared" si="47"/>
        <v>0</v>
      </c>
      <c r="S46" s="209">
        <f t="shared" si="47"/>
        <v>0</v>
      </c>
      <c r="T46" s="210">
        <f t="shared" si="47"/>
        <v>0</v>
      </c>
      <c r="U46" s="209">
        <f t="shared" si="47"/>
        <v>4</v>
      </c>
      <c r="V46" s="209">
        <f t="shared" si="47"/>
        <v>4</v>
      </c>
      <c r="W46" s="210">
        <f t="shared" si="47"/>
        <v>2</v>
      </c>
      <c r="X46" s="209">
        <f t="shared" si="47"/>
        <v>2</v>
      </c>
      <c r="Y46" s="209">
        <f t="shared" si="47"/>
        <v>4</v>
      </c>
      <c r="Z46" s="210">
        <f t="shared" si="47"/>
        <v>2</v>
      </c>
      <c r="AA46" s="209">
        <f t="shared" si="47"/>
        <v>2</v>
      </c>
      <c r="AB46" s="209">
        <f t="shared" si="47"/>
        <v>4</v>
      </c>
      <c r="AC46" s="210">
        <f t="shared" si="47"/>
        <v>11</v>
      </c>
      <c r="AD46" s="209">
        <f t="shared" si="47"/>
        <v>16</v>
      </c>
      <c r="AE46" s="209" t="s">
        <v>65</v>
      </c>
      <c r="AF46" s="210">
        <f>SUM(AF39:AF45)</f>
        <v>165</v>
      </c>
      <c r="AG46" s="210">
        <f>SUM(AG39:AG45)</f>
        <v>240</v>
      </c>
      <c r="AH46" s="210">
        <f>AF46+AG46</f>
        <v>405</v>
      </c>
      <c r="AI46" s="211">
        <f>SUM(AI39:AI45)</f>
        <v>27</v>
      </c>
      <c r="AJ46" s="212"/>
      <c r="AK46" s="213"/>
    </row>
    <row r="47" spans="1:37" ht="23.45" customHeight="1" x14ac:dyDescent="0.25">
      <c r="A47" s="104" t="s">
        <v>34</v>
      </c>
      <c r="B47" s="104" t="s">
        <v>42</v>
      </c>
      <c r="C47" s="104" t="s">
        <v>43</v>
      </c>
      <c r="D47" s="173" t="s">
        <v>147</v>
      </c>
      <c r="E47" s="291" t="s">
        <v>181</v>
      </c>
      <c r="F47" s="201"/>
      <c r="G47" s="191" t="s">
        <v>148</v>
      </c>
      <c r="H47" s="104"/>
      <c r="I47" s="105"/>
      <c r="J47" s="214" t="s">
        <v>213</v>
      </c>
      <c r="K47" s="107"/>
      <c r="L47" s="108"/>
      <c r="M47" s="109"/>
      <c r="N47" s="107"/>
      <c r="O47" s="108"/>
      <c r="P47" s="109"/>
      <c r="Q47" s="107"/>
      <c r="R47" s="108"/>
      <c r="S47" s="109"/>
      <c r="T47" s="107"/>
      <c r="U47" s="108"/>
      <c r="V47" s="109"/>
      <c r="W47" s="107">
        <v>2</v>
      </c>
      <c r="X47" s="108">
        <v>2</v>
      </c>
      <c r="Y47" s="109">
        <v>4</v>
      </c>
      <c r="Z47" s="107"/>
      <c r="AA47" s="108"/>
      <c r="AB47" s="109"/>
      <c r="AC47" s="110">
        <f t="shared" ref="AC47:AD48" si="48">K47+N47+Q47+T47+W47+Z47</f>
        <v>2</v>
      </c>
      <c r="AD47" s="111">
        <f t="shared" si="48"/>
        <v>2</v>
      </c>
      <c r="AE47" s="112">
        <v>15</v>
      </c>
      <c r="AF47" s="110">
        <f t="shared" ref="AF47:AF48" si="49">AC47*AE47</f>
        <v>30</v>
      </c>
      <c r="AG47" s="111">
        <f t="shared" ref="AG47:AG48" si="50">AD47*AE47</f>
        <v>30</v>
      </c>
      <c r="AH47" s="112">
        <f t="shared" ref="AH47:AH48" si="51">SUM(AF47:AG47)</f>
        <v>60</v>
      </c>
      <c r="AI47" s="110">
        <f t="shared" ref="AI47:AI48" si="52">M47+P47+S47+V47+Y47+AB47</f>
        <v>4</v>
      </c>
      <c r="AJ47" s="110" t="s">
        <v>45</v>
      </c>
      <c r="AK47" s="149"/>
    </row>
    <row r="48" spans="1:37" ht="21" customHeight="1" x14ac:dyDescent="0.25">
      <c r="A48" s="104" t="s">
        <v>34</v>
      </c>
      <c r="B48" s="104" t="s">
        <v>42</v>
      </c>
      <c r="C48" s="104" t="s">
        <v>43</v>
      </c>
      <c r="D48" s="102" t="s">
        <v>149</v>
      </c>
      <c r="E48" s="291"/>
      <c r="F48" s="201" t="s">
        <v>213</v>
      </c>
      <c r="G48" s="192" t="s">
        <v>150</v>
      </c>
      <c r="H48" s="104"/>
      <c r="I48" s="105"/>
      <c r="J48" s="214" t="s">
        <v>208</v>
      </c>
      <c r="K48" s="107"/>
      <c r="L48" s="108"/>
      <c r="M48" s="109"/>
      <c r="N48" s="107"/>
      <c r="O48" s="108"/>
      <c r="P48" s="109"/>
      <c r="Q48" s="107"/>
      <c r="R48" s="108"/>
      <c r="S48" s="109"/>
      <c r="T48" s="107"/>
      <c r="U48" s="108"/>
      <c r="V48" s="109"/>
      <c r="W48" s="107">
        <v>2</v>
      </c>
      <c r="X48" s="108">
        <v>2</v>
      </c>
      <c r="Y48" s="109">
        <v>4</v>
      </c>
      <c r="Z48" s="107"/>
      <c r="AA48" s="108"/>
      <c r="AB48" s="109"/>
      <c r="AC48" s="110">
        <f t="shared" si="48"/>
        <v>2</v>
      </c>
      <c r="AD48" s="111">
        <f t="shared" si="48"/>
        <v>2</v>
      </c>
      <c r="AE48" s="112">
        <v>15</v>
      </c>
      <c r="AF48" s="110">
        <f t="shared" si="49"/>
        <v>30</v>
      </c>
      <c r="AG48" s="111">
        <f t="shared" si="50"/>
        <v>30</v>
      </c>
      <c r="AH48" s="112">
        <f t="shared" si="51"/>
        <v>60</v>
      </c>
      <c r="AI48" s="110">
        <f t="shared" si="52"/>
        <v>4</v>
      </c>
      <c r="AJ48" s="110" t="s">
        <v>45</v>
      </c>
      <c r="AK48" s="149"/>
    </row>
    <row r="49" spans="1:37" ht="24.75" thickBot="1" x14ac:dyDescent="0.3">
      <c r="A49" s="104" t="s">
        <v>34</v>
      </c>
      <c r="B49" s="104" t="s">
        <v>42</v>
      </c>
      <c r="C49" s="104" t="s">
        <v>43</v>
      </c>
      <c r="D49" s="102" t="s">
        <v>66</v>
      </c>
      <c r="E49" s="292"/>
      <c r="F49" s="215"/>
      <c r="G49" s="149" t="s">
        <v>67</v>
      </c>
      <c r="H49" s="117"/>
      <c r="I49" s="117"/>
      <c r="J49" s="214" t="s">
        <v>213</v>
      </c>
      <c r="K49" s="107"/>
      <c r="L49" s="108"/>
      <c r="M49" s="109"/>
      <c r="N49" s="107"/>
      <c r="O49" s="108"/>
      <c r="P49" s="109"/>
      <c r="Q49" s="107"/>
      <c r="R49" s="108"/>
      <c r="S49" s="109"/>
      <c r="T49" s="107"/>
      <c r="U49" s="108"/>
      <c r="V49" s="109"/>
      <c r="W49" s="107">
        <v>2</v>
      </c>
      <c r="X49" s="108">
        <v>2</v>
      </c>
      <c r="Y49" s="109">
        <v>4</v>
      </c>
      <c r="Z49" s="107"/>
      <c r="AA49" s="108"/>
      <c r="AB49" s="109"/>
      <c r="AC49" s="110">
        <f t="shared" ref="AC49:AD51" si="53">K49+N49+Q49+T49+W49+Z49</f>
        <v>2</v>
      </c>
      <c r="AD49" s="111">
        <f t="shared" si="53"/>
        <v>2</v>
      </c>
      <c r="AE49" s="112">
        <v>15</v>
      </c>
      <c r="AF49" s="110">
        <f>AC49*AE49</f>
        <v>30</v>
      </c>
      <c r="AG49" s="111">
        <f>AD49*AE49</f>
        <v>30</v>
      </c>
      <c r="AH49" s="112">
        <f>SUM(AF49:AG49)</f>
        <v>60</v>
      </c>
      <c r="AI49" s="110">
        <f>M49+P49+S49+V49+Y49+AB49</f>
        <v>4</v>
      </c>
      <c r="AJ49" s="110" t="s">
        <v>45</v>
      </c>
      <c r="AK49" s="149"/>
    </row>
    <row r="50" spans="1:37" x14ac:dyDescent="0.25">
      <c r="A50" s="104" t="s">
        <v>34</v>
      </c>
      <c r="B50" s="104" t="s">
        <v>42</v>
      </c>
      <c r="C50" s="104" t="s">
        <v>43</v>
      </c>
      <c r="D50" s="102" t="s">
        <v>124</v>
      </c>
      <c r="E50" s="290" t="s">
        <v>182</v>
      </c>
      <c r="F50" s="201"/>
      <c r="G50" s="195" t="s">
        <v>125</v>
      </c>
      <c r="H50" s="216"/>
      <c r="I50" s="216"/>
      <c r="J50" s="216" t="s">
        <v>214</v>
      </c>
      <c r="K50" s="107"/>
      <c r="L50" s="108"/>
      <c r="M50" s="109"/>
      <c r="N50" s="107"/>
      <c r="O50" s="108"/>
      <c r="P50" s="109"/>
      <c r="Q50" s="107"/>
      <c r="R50" s="108"/>
      <c r="S50" s="109"/>
      <c r="T50" s="107"/>
      <c r="U50" s="108"/>
      <c r="V50" s="109"/>
      <c r="W50" s="107">
        <v>2</v>
      </c>
      <c r="X50" s="108">
        <v>2</v>
      </c>
      <c r="Y50" s="109">
        <v>4</v>
      </c>
      <c r="Z50" s="107"/>
      <c r="AA50" s="108"/>
      <c r="AB50" s="109"/>
      <c r="AC50" s="110">
        <f t="shared" si="53"/>
        <v>2</v>
      </c>
      <c r="AD50" s="111">
        <f t="shared" si="53"/>
        <v>2</v>
      </c>
      <c r="AE50" s="112">
        <v>15</v>
      </c>
      <c r="AF50" s="110">
        <f>AC50*AE50</f>
        <v>30</v>
      </c>
      <c r="AG50" s="111">
        <f>AD50*AE50</f>
        <v>30</v>
      </c>
      <c r="AH50" s="112">
        <f>SUM(AF50:AG50)</f>
        <v>60</v>
      </c>
      <c r="AI50" s="110">
        <f>M50+P50+S50+V50+Y50+AB50</f>
        <v>4</v>
      </c>
      <c r="AJ50" s="110" t="s">
        <v>45</v>
      </c>
      <c r="AK50" s="217"/>
    </row>
    <row r="51" spans="1:37" ht="22.15" customHeight="1" thickBot="1" x14ac:dyDescent="0.3">
      <c r="A51" s="104" t="s">
        <v>63</v>
      </c>
      <c r="B51" s="104" t="s">
        <v>42</v>
      </c>
      <c r="C51" s="104" t="s">
        <v>43</v>
      </c>
      <c r="D51" s="218" t="s">
        <v>248</v>
      </c>
      <c r="E51" s="289"/>
      <c r="F51" s="201" t="s">
        <v>214</v>
      </c>
      <c r="G51" s="219" t="s">
        <v>220</v>
      </c>
      <c r="H51" s="216"/>
      <c r="I51" s="216"/>
      <c r="J51" s="220" t="s">
        <v>218</v>
      </c>
      <c r="K51" s="107"/>
      <c r="L51" s="108"/>
      <c r="M51" s="109"/>
      <c r="N51" s="107"/>
      <c r="O51" s="108"/>
      <c r="P51" s="109"/>
      <c r="Q51" s="107"/>
      <c r="R51" s="108"/>
      <c r="S51" s="109"/>
      <c r="T51" s="107"/>
      <c r="U51" s="108"/>
      <c r="V51" s="109"/>
      <c r="W51" s="107">
        <v>2</v>
      </c>
      <c r="X51" s="108">
        <v>2</v>
      </c>
      <c r="Y51" s="109">
        <v>4</v>
      </c>
      <c r="Z51" s="107"/>
      <c r="AA51" s="108"/>
      <c r="AB51" s="109"/>
      <c r="AC51" s="110">
        <f t="shared" si="53"/>
        <v>2</v>
      </c>
      <c r="AD51" s="111">
        <f t="shared" si="53"/>
        <v>2</v>
      </c>
      <c r="AE51" s="112">
        <v>15</v>
      </c>
      <c r="AF51" s="110">
        <f>AC51*AE51</f>
        <v>30</v>
      </c>
      <c r="AG51" s="111">
        <f>AD51*AE51</f>
        <v>30</v>
      </c>
      <c r="AH51" s="112">
        <f>SUM(AF51:AG51)</f>
        <v>60</v>
      </c>
      <c r="AI51" s="110">
        <f>M51+P51+S51+V51+Y51+AB51</f>
        <v>4</v>
      </c>
      <c r="AJ51" s="110" t="s">
        <v>45</v>
      </c>
      <c r="AK51" s="217"/>
    </row>
    <row r="52" spans="1:37" ht="31.15" customHeight="1" thickBot="1" x14ac:dyDescent="0.3">
      <c r="A52" s="221"/>
      <c r="B52" s="221"/>
      <c r="C52" s="221"/>
      <c r="D52" s="268" t="s">
        <v>151</v>
      </c>
      <c r="E52" s="269"/>
      <c r="F52" s="269"/>
      <c r="G52" s="270"/>
      <c r="H52" s="221"/>
      <c r="I52" s="221"/>
      <c r="J52" s="221"/>
      <c r="K52" s="209">
        <f t="shared" ref="K52:X52" si="54">SUM(K47:K50)</f>
        <v>0</v>
      </c>
      <c r="L52" s="209">
        <f t="shared" si="54"/>
        <v>0</v>
      </c>
      <c r="M52" s="209">
        <f t="shared" si="54"/>
        <v>0</v>
      </c>
      <c r="N52" s="209">
        <f t="shared" si="54"/>
        <v>0</v>
      </c>
      <c r="O52" s="209">
        <f t="shared" si="54"/>
        <v>0</v>
      </c>
      <c r="P52" s="209">
        <f t="shared" si="54"/>
        <v>0</v>
      </c>
      <c r="Q52" s="209">
        <f t="shared" si="54"/>
        <v>0</v>
      </c>
      <c r="R52" s="209">
        <f t="shared" si="54"/>
        <v>0</v>
      </c>
      <c r="S52" s="209">
        <f t="shared" si="54"/>
        <v>0</v>
      </c>
      <c r="T52" s="209">
        <f t="shared" si="54"/>
        <v>0</v>
      </c>
      <c r="U52" s="209">
        <f t="shared" si="54"/>
        <v>0</v>
      </c>
      <c r="V52" s="209">
        <f t="shared" si="54"/>
        <v>0</v>
      </c>
      <c r="W52" s="209">
        <f t="shared" si="54"/>
        <v>8</v>
      </c>
      <c r="X52" s="209">
        <f t="shared" si="54"/>
        <v>8</v>
      </c>
      <c r="Y52" s="209">
        <f>SUM(Y47:Y50)</f>
        <v>16</v>
      </c>
      <c r="Z52" s="209">
        <f t="shared" ref="Z52:AD52" si="55">SUM(Z47:Z50)</f>
        <v>0</v>
      </c>
      <c r="AA52" s="209">
        <f t="shared" si="55"/>
        <v>0</v>
      </c>
      <c r="AB52" s="209">
        <f t="shared" si="55"/>
        <v>0</v>
      </c>
      <c r="AC52" s="209">
        <f t="shared" si="55"/>
        <v>8</v>
      </c>
      <c r="AD52" s="209">
        <f t="shared" si="55"/>
        <v>8</v>
      </c>
      <c r="AE52" s="209" t="s">
        <v>65</v>
      </c>
      <c r="AF52" s="210">
        <f>SUM(AF47:AF50)</f>
        <v>120</v>
      </c>
      <c r="AG52" s="210">
        <f>SUM(AG47:AG50)</f>
        <v>120</v>
      </c>
      <c r="AH52" s="210">
        <f>AF52+AG52</f>
        <v>240</v>
      </c>
      <c r="AI52" s="211">
        <f>SUM(AI47:AI50)</f>
        <v>16</v>
      </c>
      <c r="AJ52" s="222"/>
      <c r="AK52" s="213"/>
    </row>
    <row r="53" spans="1:37" ht="21.75" customHeight="1" thickBot="1" x14ac:dyDescent="0.3">
      <c r="A53" s="145" t="s">
        <v>34</v>
      </c>
      <c r="B53" s="145" t="s">
        <v>35</v>
      </c>
      <c r="C53" s="146" t="s">
        <v>36</v>
      </c>
      <c r="D53" s="223" t="s">
        <v>249</v>
      </c>
      <c r="E53" s="224"/>
      <c r="F53" s="224"/>
      <c r="G53" s="219" t="s">
        <v>189</v>
      </c>
      <c r="H53" s="145"/>
      <c r="I53" s="146"/>
      <c r="J53" s="225" t="s">
        <v>202</v>
      </c>
      <c r="K53" s="226">
        <v>0</v>
      </c>
      <c r="L53" s="141">
        <v>40</v>
      </c>
      <c r="M53" s="111">
        <v>3</v>
      </c>
      <c r="N53" s="113"/>
      <c r="O53" s="141"/>
      <c r="P53" s="111"/>
      <c r="Q53" s="113"/>
      <c r="R53" s="141"/>
      <c r="S53" s="111"/>
      <c r="T53" s="113"/>
      <c r="U53" s="141"/>
      <c r="V53" s="111"/>
      <c r="W53" s="113"/>
      <c r="X53" s="141"/>
      <c r="Y53" s="111"/>
      <c r="Z53" s="113"/>
      <c r="AA53" s="141"/>
      <c r="AB53" s="141"/>
      <c r="AC53" s="110">
        <f t="shared" ref="AC53:AC61" si="56">K53+N53+Q53+T53+W53+Z53</f>
        <v>0</v>
      </c>
      <c r="AD53" s="110"/>
      <c r="AE53" s="112"/>
      <c r="AF53" s="110"/>
      <c r="AG53" s="111"/>
      <c r="AH53" s="112">
        <f t="shared" ref="AH53:AI62" si="57">L53+O53+R53+U53+X53+AA53</f>
        <v>40</v>
      </c>
      <c r="AI53" s="112">
        <f t="shared" si="57"/>
        <v>3</v>
      </c>
      <c r="AJ53" s="202" t="s">
        <v>45</v>
      </c>
      <c r="AK53" s="149"/>
    </row>
    <row r="54" spans="1:37" x14ac:dyDescent="0.25">
      <c r="A54" s="104" t="s">
        <v>34</v>
      </c>
      <c r="B54" s="104" t="s">
        <v>35</v>
      </c>
      <c r="C54" s="105" t="s">
        <v>60</v>
      </c>
      <c r="D54" s="223" t="s">
        <v>250</v>
      </c>
      <c r="E54" s="227"/>
      <c r="F54" s="227"/>
      <c r="G54" s="192" t="s">
        <v>238</v>
      </c>
      <c r="H54" s="104"/>
      <c r="I54" s="105"/>
      <c r="J54" s="106" t="s">
        <v>202</v>
      </c>
      <c r="K54" s="113"/>
      <c r="L54" s="141"/>
      <c r="M54" s="111"/>
      <c r="N54" s="113">
        <v>0</v>
      </c>
      <c r="O54" s="141">
        <v>24</v>
      </c>
      <c r="P54" s="111">
        <v>3</v>
      </c>
      <c r="Q54" s="113"/>
      <c r="R54" s="141"/>
      <c r="S54" s="111"/>
      <c r="T54" s="113"/>
      <c r="U54" s="141"/>
      <c r="V54" s="111"/>
      <c r="W54" s="113"/>
      <c r="X54" s="141"/>
      <c r="Y54" s="111"/>
      <c r="Z54" s="113"/>
      <c r="AA54" s="141"/>
      <c r="AB54" s="141"/>
      <c r="AC54" s="110">
        <f t="shared" si="56"/>
        <v>0</v>
      </c>
      <c r="AD54" s="110"/>
      <c r="AE54" s="112"/>
      <c r="AF54" s="110"/>
      <c r="AG54" s="111"/>
      <c r="AH54" s="112">
        <f t="shared" si="57"/>
        <v>24</v>
      </c>
      <c r="AI54" s="112">
        <f t="shared" si="57"/>
        <v>3</v>
      </c>
      <c r="AJ54" s="110" t="s">
        <v>45</v>
      </c>
      <c r="AK54" s="148" t="s">
        <v>189</v>
      </c>
    </row>
    <row r="55" spans="1:37" ht="24" x14ac:dyDescent="0.25">
      <c r="A55" s="104" t="s">
        <v>34</v>
      </c>
      <c r="B55" s="104" t="s">
        <v>52</v>
      </c>
      <c r="C55" s="105" t="s">
        <v>53</v>
      </c>
      <c r="D55" s="223" t="s">
        <v>251</v>
      </c>
      <c r="E55" s="227"/>
      <c r="F55" s="227"/>
      <c r="G55" s="192" t="s">
        <v>190</v>
      </c>
      <c r="H55" s="104"/>
      <c r="I55" s="105"/>
      <c r="J55" s="106" t="s">
        <v>202</v>
      </c>
      <c r="K55" s="113"/>
      <c r="L55" s="141"/>
      <c r="M55" s="111"/>
      <c r="N55" s="113"/>
      <c r="O55" s="141"/>
      <c r="P55" s="111"/>
      <c r="Q55" s="113">
        <v>0</v>
      </c>
      <c r="R55" s="141">
        <v>24</v>
      </c>
      <c r="S55" s="111">
        <v>2</v>
      </c>
      <c r="T55" s="113"/>
      <c r="U55" s="141"/>
      <c r="V55" s="111"/>
      <c r="W55" s="113"/>
      <c r="X55" s="141"/>
      <c r="Y55" s="111"/>
      <c r="Z55" s="113"/>
      <c r="AA55" s="141"/>
      <c r="AB55" s="141"/>
      <c r="AC55" s="110">
        <f t="shared" si="56"/>
        <v>0</v>
      </c>
      <c r="AD55" s="110"/>
      <c r="AE55" s="112"/>
      <c r="AF55" s="110"/>
      <c r="AG55" s="111"/>
      <c r="AH55" s="112">
        <f t="shared" si="57"/>
        <v>24</v>
      </c>
      <c r="AI55" s="112">
        <f t="shared" si="57"/>
        <v>2</v>
      </c>
      <c r="AJ55" s="110" t="s">
        <v>45</v>
      </c>
      <c r="AK55" s="148" t="s">
        <v>239</v>
      </c>
    </row>
    <row r="56" spans="1:37" ht="24" x14ac:dyDescent="0.25">
      <c r="A56" s="104" t="s">
        <v>34</v>
      </c>
      <c r="B56" s="104" t="s">
        <v>52</v>
      </c>
      <c r="C56" s="105" t="s">
        <v>76</v>
      </c>
      <c r="D56" s="223" t="s">
        <v>252</v>
      </c>
      <c r="E56" s="227"/>
      <c r="F56" s="227"/>
      <c r="G56" s="192" t="s">
        <v>191</v>
      </c>
      <c r="H56" s="104"/>
      <c r="I56" s="105"/>
      <c r="J56" s="106" t="s">
        <v>202</v>
      </c>
      <c r="K56" s="113"/>
      <c r="L56" s="141"/>
      <c r="M56" s="111"/>
      <c r="N56" s="113"/>
      <c r="O56" s="141"/>
      <c r="P56" s="111"/>
      <c r="Q56" s="113"/>
      <c r="R56" s="141"/>
      <c r="S56" s="111"/>
      <c r="T56" s="113">
        <v>0</v>
      </c>
      <c r="U56" s="141">
        <v>24</v>
      </c>
      <c r="V56" s="111">
        <v>2</v>
      </c>
      <c r="W56" s="113"/>
      <c r="X56" s="141"/>
      <c r="Y56" s="111"/>
      <c r="Z56" s="113"/>
      <c r="AA56" s="141"/>
      <c r="AB56" s="141"/>
      <c r="AC56" s="110">
        <f t="shared" si="56"/>
        <v>0</v>
      </c>
      <c r="AD56" s="110"/>
      <c r="AE56" s="112"/>
      <c r="AF56" s="110"/>
      <c r="AG56" s="111"/>
      <c r="AH56" s="112">
        <f t="shared" si="57"/>
        <v>24</v>
      </c>
      <c r="AI56" s="112">
        <f t="shared" si="57"/>
        <v>2</v>
      </c>
      <c r="AJ56" s="110" t="s">
        <v>45</v>
      </c>
      <c r="AK56" s="148" t="s">
        <v>190</v>
      </c>
    </row>
    <row r="57" spans="1:37" x14ac:dyDescent="0.25">
      <c r="A57" s="104" t="s">
        <v>34</v>
      </c>
      <c r="B57" s="104" t="s">
        <v>35</v>
      </c>
      <c r="C57" s="105" t="s">
        <v>60</v>
      </c>
      <c r="D57" s="223" t="s">
        <v>253</v>
      </c>
      <c r="E57" s="227"/>
      <c r="F57" s="227"/>
      <c r="G57" s="192" t="s">
        <v>192</v>
      </c>
      <c r="H57" s="104"/>
      <c r="I57" s="105"/>
      <c r="J57" s="106" t="s">
        <v>202</v>
      </c>
      <c r="K57" s="113"/>
      <c r="L57" s="141"/>
      <c r="M57" s="111"/>
      <c r="N57" s="113">
        <v>0</v>
      </c>
      <c r="O57" s="141">
        <v>12</v>
      </c>
      <c r="P57" s="111">
        <v>1</v>
      </c>
      <c r="Q57" s="113"/>
      <c r="R57" s="141"/>
      <c r="S57" s="111"/>
      <c r="T57" s="113"/>
      <c r="U57" s="141"/>
      <c r="V57" s="111"/>
      <c r="W57" s="113"/>
      <c r="X57" s="141"/>
      <c r="Y57" s="111"/>
      <c r="Z57" s="113"/>
      <c r="AA57" s="141"/>
      <c r="AB57" s="141"/>
      <c r="AC57" s="110">
        <f t="shared" si="56"/>
        <v>0</v>
      </c>
      <c r="AD57" s="110"/>
      <c r="AE57" s="112"/>
      <c r="AF57" s="110"/>
      <c r="AG57" s="111"/>
      <c r="AH57" s="112">
        <f t="shared" si="57"/>
        <v>12</v>
      </c>
      <c r="AI57" s="112">
        <f t="shared" si="57"/>
        <v>1</v>
      </c>
      <c r="AJ57" s="110" t="s">
        <v>45</v>
      </c>
      <c r="AK57" s="148" t="s">
        <v>189</v>
      </c>
    </row>
    <row r="58" spans="1:37" ht="19.149999999999999" customHeight="1" x14ac:dyDescent="0.25">
      <c r="A58" s="104" t="s">
        <v>34</v>
      </c>
      <c r="B58" s="104" t="s">
        <v>52</v>
      </c>
      <c r="C58" s="105" t="s">
        <v>53</v>
      </c>
      <c r="D58" s="223" t="s">
        <v>254</v>
      </c>
      <c r="E58" s="227"/>
      <c r="F58" s="227"/>
      <c r="G58" s="192" t="s">
        <v>193</v>
      </c>
      <c r="H58" s="104"/>
      <c r="I58" s="105"/>
      <c r="J58" s="106" t="s">
        <v>202</v>
      </c>
      <c r="K58" s="113"/>
      <c r="L58" s="141"/>
      <c r="M58" s="111"/>
      <c r="N58" s="113"/>
      <c r="O58" s="141"/>
      <c r="P58" s="111"/>
      <c r="Q58" s="113">
        <v>0</v>
      </c>
      <c r="R58" s="141">
        <v>30</v>
      </c>
      <c r="S58" s="111">
        <v>3</v>
      </c>
      <c r="T58" s="113"/>
      <c r="U58" s="141"/>
      <c r="V58" s="111"/>
      <c r="W58" s="113"/>
      <c r="X58" s="141"/>
      <c r="Y58" s="111"/>
      <c r="Z58" s="113"/>
      <c r="AA58" s="141"/>
      <c r="AB58" s="141"/>
      <c r="AC58" s="110">
        <f t="shared" si="56"/>
        <v>0</v>
      </c>
      <c r="AD58" s="110"/>
      <c r="AE58" s="112"/>
      <c r="AF58" s="110"/>
      <c r="AG58" s="111"/>
      <c r="AH58" s="112">
        <f t="shared" si="57"/>
        <v>30</v>
      </c>
      <c r="AI58" s="112">
        <f t="shared" si="57"/>
        <v>3</v>
      </c>
      <c r="AJ58" s="110" t="s">
        <v>45</v>
      </c>
      <c r="AK58" s="149" t="s">
        <v>192</v>
      </c>
    </row>
    <row r="59" spans="1:37" ht="21" customHeight="1" x14ac:dyDescent="0.25">
      <c r="A59" s="104" t="s">
        <v>34</v>
      </c>
      <c r="B59" s="104" t="s">
        <v>52</v>
      </c>
      <c r="C59" s="105" t="s">
        <v>76</v>
      </c>
      <c r="D59" s="223" t="s">
        <v>255</v>
      </c>
      <c r="E59" s="227"/>
      <c r="F59" s="227"/>
      <c r="G59" s="192" t="s">
        <v>194</v>
      </c>
      <c r="H59" s="152"/>
      <c r="I59" s="153"/>
      <c r="J59" s="106" t="s">
        <v>202</v>
      </c>
      <c r="K59" s="113"/>
      <c r="L59" s="141"/>
      <c r="M59" s="111"/>
      <c r="N59" s="113"/>
      <c r="O59" s="141"/>
      <c r="P59" s="111"/>
      <c r="Q59" s="113"/>
      <c r="R59" s="141"/>
      <c r="S59" s="111"/>
      <c r="T59" s="113">
        <v>0</v>
      </c>
      <c r="U59" s="141">
        <v>30</v>
      </c>
      <c r="V59" s="111">
        <v>3</v>
      </c>
      <c r="W59" s="113"/>
      <c r="X59" s="141"/>
      <c r="Y59" s="111"/>
      <c r="Z59" s="113"/>
      <c r="AA59" s="141"/>
      <c r="AB59" s="141"/>
      <c r="AC59" s="110">
        <f t="shared" si="56"/>
        <v>0</v>
      </c>
      <c r="AD59" s="110"/>
      <c r="AE59" s="112"/>
      <c r="AF59" s="110"/>
      <c r="AG59" s="111"/>
      <c r="AH59" s="112">
        <f t="shared" si="57"/>
        <v>30</v>
      </c>
      <c r="AI59" s="112">
        <f t="shared" si="57"/>
        <v>3</v>
      </c>
      <c r="AJ59" s="110" t="s">
        <v>45</v>
      </c>
      <c r="AK59" s="149" t="s">
        <v>193</v>
      </c>
    </row>
    <row r="60" spans="1:37" x14ac:dyDescent="0.25">
      <c r="A60" s="104" t="s">
        <v>34</v>
      </c>
      <c r="B60" s="152" t="s">
        <v>42</v>
      </c>
      <c r="C60" s="153" t="s">
        <v>43</v>
      </c>
      <c r="D60" s="223" t="s">
        <v>256</v>
      </c>
      <c r="E60" s="227"/>
      <c r="F60" s="227"/>
      <c r="G60" s="192" t="s">
        <v>195</v>
      </c>
      <c r="H60" s="152"/>
      <c r="I60" s="153"/>
      <c r="J60" s="106" t="s">
        <v>202</v>
      </c>
      <c r="K60" s="113"/>
      <c r="L60" s="141"/>
      <c r="M60" s="111"/>
      <c r="N60" s="113"/>
      <c r="O60" s="141"/>
      <c r="P60" s="111"/>
      <c r="Q60" s="113"/>
      <c r="R60" s="141"/>
      <c r="S60" s="111"/>
      <c r="T60" s="113"/>
      <c r="U60" s="141"/>
      <c r="V60" s="111"/>
      <c r="W60" s="113">
        <v>0</v>
      </c>
      <c r="X60" s="141">
        <v>30</v>
      </c>
      <c r="Y60" s="111">
        <v>3</v>
      </c>
      <c r="Z60" s="113"/>
      <c r="AA60" s="141"/>
      <c r="AB60" s="141"/>
      <c r="AC60" s="110">
        <f t="shared" si="56"/>
        <v>0</v>
      </c>
      <c r="AD60" s="110"/>
      <c r="AE60" s="112"/>
      <c r="AF60" s="110"/>
      <c r="AG60" s="111"/>
      <c r="AH60" s="112">
        <f t="shared" si="57"/>
        <v>30</v>
      </c>
      <c r="AI60" s="112">
        <f t="shared" si="57"/>
        <v>3</v>
      </c>
      <c r="AJ60" s="110" t="s">
        <v>45</v>
      </c>
      <c r="AK60" s="148" t="s">
        <v>194</v>
      </c>
    </row>
    <row r="61" spans="1:37" ht="24.75" thickBot="1" x14ac:dyDescent="0.3">
      <c r="A61" s="152" t="s">
        <v>34</v>
      </c>
      <c r="B61" s="152" t="s">
        <v>42</v>
      </c>
      <c r="C61" s="153" t="s">
        <v>48</v>
      </c>
      <c r="D61" s="228" t="s">
        <v>257</v>
      </c>
      <c r="E61" s="229"/>
      <c r="F61" s="229"/>
      <c r="G61" s="230" t="s">
        <v>267</v>
      </c>
      <c r="H61" s="152"/>
      <c r="I61" s="153"/>
      <c r="J61" s="106" t="s">
        <v>210</v>
      </c>
      <c r="K61" s="113"/>
      <c r="L61" s="141"/>
      <c r="M61" s="111"/>
      <c r="N61" s="113"/>
      <c r="O61" s="141"/>
      <c r="P61" s="111"/>
      <c r="Q61" s="113"/>
      <c r="R61" s="141"/>
      <c r="S61" s="111"/>
      <c r="T61" s="113"/>
      <c r="U61" s="141"/>
      <c r="V61" s="111"/>
      <c r="W61" s="113"/>
      <c r="X61" s="141"/>
      <c r="Y61" s="111"/>
      <c r="Z61" s="113">
        <v>0</v>
      </c>
      <c r="AA61" s="141">
        <v>120</v>
      </c>
      <c r="AB61" s="141">
        <v>10</v>
      </c>
      <c r="AC61" s="110">
        <f t="shared" si="56"/>
        <v>0</v>
      </c>
      <c r="AD61" s="110"/>
      <c r="AE61" s="112"/>
      <c r="AF61" s="110"/>
      <c r="AG61" s="111"/>
      <c r="AH61" s="112">
        <f t="shared" si="57"/>
        <v>120</v>
      </c>
      <c r="AI61" s="112">
        <f t="shared" si="57"/>
        <v>10</v>
      </c>
      <c r="AJ61" s="110" t="s">
        <v>45</v>
      </c>
      <c r="AK61" s="149" t="s">
        <v>240</v>
      </c>
    </row>
    <row r="62" spans="1:37" ht="15.75" thickBot="1" x14ac:dyDescent="0.3">
      <c r="A62" s="267"/>
      <c r="B62" s="267"/>
      <c r="C62" s="267"/>
      <c r="D62" s="266" t="s">
        <v>146</v>
      </c>
      <c r="E62" s="266"/>
      <c r="F62" s="266"/>
      <c r="G62" s="266"/>
      <c r="H62" s="231"/>
      <c r="I62" s="153"/>
      <c r="J62" s="153"/>
      <c r="K62" s="232">
        <f t="shared" ref="K62:AC62" si="58">SUM(K53:K61)</f>
        <v>0</v>
      </c>
      <c r="L62" s="232">
        <f t="shared" si="58"/>
        <v>40</v>
      </c>
      <c r="M62" s="232">
        <f t="shared" si="58"/>
        <v>3</v>
      </c>
      <c r="N62" s="232">
        <f t="shared" si="58"/>
        <v>0</v>
      </c>
      <c r="O62" s="232">
        <f t="shared" si="58"/>
        <v>36</v>
      </c>
      <c r="P62" s="232">
        <f t="shared" si="58"/>
        <v>4</v>
      </c>
      <c r="Q62" s="232">
        <f t="shared" si="58"/>
        <v>0</v>
      </c>
      <c r="R62" s="232">
        <f t="shared" si="58"/>
        <v>54</v>
      </c>
      <c r="S62" s="232">
        <f t="shared" si="58"/>
        <v>5</v>
      </c>
      <c r="T62" s="232">
        <f t="shared" si="58"/>
        <v>0</v>
      </c>
      <c r="U62" s="232">
        <f t="shared" si="58"/>
        <v>54</v>
      </c>
      <c r="V62" s="232">
        <f t="shared" si="58"/>
        <v>5</v>
      </c>
      <c r="W62" s="232">
        <f t="shared" si="58"/>
        <v>0</v>
      </c>
      <c r="X62" s="232">
        <f t="shared" si="58"/>
        <v>30</v>
      </c>
      <c r="Y62" s="232">
        <f t="shared" si="58"/>
        <v>3</v>
      </c>
      <c r="Z62" s="232">
        <f t="shared" si="58"/>
        <v>0</v>
      </c>
      <c r="AA62" s="232">
        <f t="shared" si="58"/>
        <v>120</v>
      </c>
      <c r="AB62" s="232">
        <f t="shared" si="58"/>
        <v>10</v>
      </c>
      <c r="AC62" s="232">
        <f t="shared" si="58"/>
        <v>0</v>
      </c>
      <c r="AD62" s="232">
        <f>SUM(AD53:AD61)</f>
        <v>0</v>
      </c>
      <c r="AE62" s="206"/>
      <c r="AF62" s="206"/>
      <c r="AG62" s="206"/>
      <c r="AH62" s="206">
        <f t="shared" si="57"/>
        <v>334</v>
      </c>
      <c r="AI62" s="233">
        <f t="shared" si="57"/>
        <v>30</v>
      </c>
      <c r="AJ62" s="206" t="s">
        <v>145</v>
      </c>
      <c r="AK62" s="234"/>
    </row>
    <row r="63" spans="1:37" x14ac:dyDescent="0.25">
      <c r="B63" s="252"/>
      <c r="C63" s="253"/>
      <c r="D63" s="235" t="s">
        <v>268</v>
      </c>
      <c r="E63" s="236"/>
      <c r="F63" s="236"/>
      <c r="K63" s="232"/>
      <c r="L63" s="232"/>
      <c r="M63" s="232">
        <v>2</v>
      </c>
      <c r="N63" s="232"/>
      <c r="O63" s="232"/>
      <c r="P63" s="232">
        <v>4</v>
      </c>
      <c r="Q63" s="232"/>
      <c r="R63" s="232"/>
      <c r="S63" s="232"/>
      <c r="T63" s="232"/>
      <c r="U63" s="232"/>
      <c r="V63" s="232">
        <v>2</v>
      </c>
      <c r="W63" s="232"/>
      <c r="X63" s="232"/>
      <c r="Y63" s="232">
        <v>2</v>
      </c>
      <c r="Z63" s="232"/>
      <c r="AA63" s="232"/>
      <c r="AB63" s="232"/>
      <c r="AC63" s="206"/>
      <c r="AD63" s="206"/>
      <c r="AE63" s="206"/>
      <c r="AF63" s="206"/>
      <c r="AG63" s="206"/>
      <c r="AH63" s="206"/>
      <c r="AI63" s="237">
        <f>M63+P63+S63+V63+Y63+AB63</f>
        <v>10</v>
      </c>
    </row>
    <row r="64" spans="1:37" ht="15.75" thickBot="1" x14ac:dyDescent="0.3">
      <c r="B64" s="252">
        <v>6</v>
      </c>
      <c r="D64" s="238" t="s">
        <v>128</v>
      </c>
      <c r="E64" s="239"/>
      <c r="F64" s="239"/>
      <c r="G64" s="240" t="s">
        <v>127</v>
      </c>
      <c r="K64" s="232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>
        <v>10</v>
      </c>
      <c r="AC64" s="147"/>
      <c r="AD64" s="147"/>
      <c r="AE64" s="147"/>
      <c r="AF64" s="147"/>
      <c r="AG64" s="147"/>
      <c r="AH64" s="202"/>
      <c r="AI64" s="147">
        <v>10</v>
      </c>
    </row>
    <row r="65" spans="2:37" ht="15.75" thickBot="1" x14ac:dyDescent="0.3">
      <c r="B65" s="254"/>
      <c r="D65" s="299" t="s">
        <v>229</v>
      </c>
      <c r="E65" s="300"/>
      <c r="F65" s="300"/>
      <c r="G65" s="300"/>
      <c r="K65" s="208">
        <f>K52+K64+K63+K46+K38+K30+K10</f>
        <v>14</v>
      </c>
      <c r="L65" s="208">
        <f t="shared" ref="L65:AD65" si="59">L52+L64+L63+L46+L38+L30+L10</f>
        <v>11</v>
      </c>
      <c r="M65" s="208">
        <f t="shared" si="59"/>
        <v>27</v>
      </c>
      <c r="N65" s="208">
        <f t="shared" si="59"/>
        <v>10</v>
      </c>
      <c r="O65" s="208">
        <f t="shared" si="59"/>
        <v>11</v>
      </c>
      <c r="P65" s="208">
        <f t="shared" si="59"/>
        <v>25</v>
      </c>
      <c r="Q65" s="208">
        <f t="shared" si="59"/>
        <v>11</v>
      </c>
      <c r="R65" s="208">
        <f t="shared" si="59"/>
        <v>13</v>
      </c>
      <c r="S65" s="208">
        <f t="shared" si="59"/>
        <v>25</v>
      </c>
      <c r="T65" s="208">
        <f t="shared" si="59"/>
        <v>6</v>
      </c>
      <c r="U65" s="208">
        <f t="shared" si="59"/>
        <v>17</v>
      </c>
      <c r="V65" s="208">
        <f t="shared" si="59"/>
        <v>25</v>
      </c>
      <c r="W65" s="208">
        <f t="shared" si="59"/>
        <v>12</v>
      </c>
      <c r="X65" s="208">
        <f t="shared" si="59"/>
        <v>14</v>
      </c>
      <c r="Y65" s="208">
        <f t="shared" si="59"/>
        <v>28</v>
      </c>
      <c r="Z65" s="208">
        <f t="shared" si="59"/>
        <v>8</v>
      </c>
      <c r="AA65" s="208">
        <f t="shared" si="59"/>
        <v>2</v>
      </c>
      <c r="AB65" s="208">
        <f t="shared" si="59"/>
        <v>20</v>
      </c>
      <c r="AC65" s="208">
        <f t="shared" si="59"/>
        <v>61</v>
      </c>
      <c r="AD65" s="208">
        <f t="shared" si="59"/>
        <v>68</v>
      </c>
      <c r="AE65" s="208"/>
      <c r="AF65" s="208">
        <f t="shared" ref="AF65" si="60">AF52+AF64+AF63+AF46+AF38+AF30+AF10</f>
        <v>900</v>
      </c>
      <c r="AG65" s="208">
        <f t="shared" ref="AG65" si="61">AG52+AG64+AG63+AG46+AG38+AG30+AG10</f>
        <v>1005</v>
      </c>
      <c r="AH65" s="208">
        <f t="shared" ref="AH65" si="62">AH52+AH64+AH63+AH46+AH38+AH30+AH10</f>
        <v>1905</v>
      </c>
      <c r="AI65" s="141"/>
    </row>
    <row r="66" spans="2:37" ht="18" customHeight="1" thickBot="1" x14ac:dyDescent="0.3">
      <c r="B66" s="254"/>
      <c r="D66" s="264" t="s">
        <v>228</v>
      </c>
      <c r="E66" s="265"/>
      <c r="F66" s="265"/>
      <c r="G66" s="265"/>
      <c r="K66" s="208">
        <f t="shared" ref="K66:AB66" si="63">K62+K46+K38+K30+K10+K63+K64+K52</f>
        <v>14</v>
      </c>
      <c r="L66" s="210">
        <f t="shared" si="63"/>
        <v>51</v>
      </c>
      <c r="M66" s="242">
        <f t="shared" si="63"/>
        <v>30</v>
      </c>
      <c r="N66" s="208">
        <f t="shared" si="63"/>
        <v>10</v>
      </c>
      <c r="O66" s="210">
        <f t="shared" si="63"/>
        <v>47</v>
      </c>
      <c r="P66" s="242">
        <f t="shared" si="63"/>
        <v>29</v>
      </c>
      <c r="Q66" s="208">
        <f t="shared" si="63"/>
        <v>11</v>
      </c>
      <c r="R66" s="210">
        <f t="shared" si="63"/>
        <v>67</v>
      </c>
      <c r="S66" s="242">
        <f t="shared" si="63"/>
        <v>30</v>
      </c>
      <c r="T66" s="208">
        <f t="shared" si="63"/>
        <v>6</v>
      </c>
      <c r="U66" s="210">
        <f t="shared" si="63"/>
        <v>71</v>
      </c>
      <c r="V66" s="242">
        <f t="shared" si="63"/>
        <v>30</v>
      </c>
      <c r="W66" s="208">
        <f t="shared" si="63"/>
        <v>12</v>
      </c>
      <c r="X66" s="210">
        <f t="shared" si="63"/>
        <v>44</v>
      </c>
      <c r="Y66" s="242">
        <f t="shared" si="63"/>
        <v>31</v>
      </c>
      <c r="Z66" s="208">
        <f t="shared" si="63"/>
        <v>8</v>
      </c>
      <c r="AA66" s="210">
        <f t="shared" si="63"/>
        <v>122</v>
      </c>
      <c r="AB66" s="242">
        <f t="shared" si="63"/>
        <v>30</v>
      </c>
      <c r="AC66" s="242"/>
      <c r="AD66" s="242"/>
      <c r="AE66" s="242"/>
      <c r="AF66" s="242"/>
      <c r="AG66" s="242"/>
      <c r="AH66" s="87">
        <f>AH64+AH63+AH52+AH46+AH38+AH30+AH10+AH62</f>
        <v>2239</v>
      </c>
      <c r="AI66" s="88">
        <f>AI64+AI63+AI62+AI52+AI46+AI38+AI30+AI10</f>
        <v>180</v>
      </c>
    </row>
    <row r="67" spans="2:37" x14ac:dyDescent="0.25">
      <c r="B67" s="221"/>
    </row>
    <row r="68" spans="2:37" x14ac:dyDescent="0.25">
      <c r="B68" s="255"/>
    </row>
    <row r="69" spans="2:37" x14ac:dyDescent="0.25">
      <c r="B69" s="255"/>
      <c r="AK69" s="243"/>
    </row>
    <row r="70" spans="2:37" x14ac:dyDescent="0.25">
      <c r="B70" s="255"/>
    </row>
    <row r="71" spans="2:37" x14ac:dyDescent="0.25">
      <c r="B71" s="255"/>
    </row>
    <row r="73" spans="2:37" x14ac:dyDescent="0.25">
      <c r="AK73" s="243"/>
    </row>
  </sheetData>
  <mergeCells count="37">
    <mergeCell ref="F31:F34"/>
    <mergeCell ref="F35:F37"/>
    <mergeCell ref="F41:F42"/>
    <mergeCell ref="D65:G65"/>
    <mergeCell ref="E11:E14"/>
    <mergeCell ref="F11:F14"/>
    <mergeCell ref="E15:E19"/>
    <mergeCell ref="F15:F19"/>
    <mergeCell ref="E27:E29"/>
    <mergeCell ref="F27:F29"/>
    <mergeCell ref="E23:E26"/>
    <mergeCell ref="F23:F26"/>
    <mergeCell ref="F21:F22"/>
    <mergeCell ref="E43:E44"/>
    <mergeCell ref="E31:E34"/>
    <mergeCell ref="E47:E49"/>
    <mergeCell ref="F8:F9"/>
    <mergeCell ref="E6:E7"/>
    <mergeCell ref="E3:E5"/>
    <mergeCell ref="F3:F5"/>
    <mergeCell ref="F6:F7"/>
    <mergeCell ref="D66:G66"/>
    <mergeCell ref="D62:G62"/>
    <mergeCell ref="A62:C62"/>
    <mergeCell ref="D52:G52"/>
    <mergeCell ref="A1:AJ1"/>
    <mergeCell ref="B10:C10"/>
    <mergeCell ref="D10:G10"/>
    <mergeCell ref="D30:G30"/>
    <mergeCell ref="D38:G38"/>
    <mergeCell ref="D46:G46"/>
    <mergeCell ref="E8:E9"/>
    <mergeCell ref="E21:E22"/>
    <mergeCell ref="E50:E51"/>
    <mergeCell ref="E35:E37"/>
    <mergeCell ref="E39:E40"/>
    <mergeCell ref="E41:E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5" width="4.140625" customWidth="1"/>
    <col min="6" max="6" width="7.5703125" customWidth="1"/>
    <col min="7" max="7" width="5.140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3" width="4.28515625" customWidth="1"/>
    <col min="14" max="14" width="5.7109375" customWidth="1"/>
    <col min="15" max="15" width="4.7109375" customWidth="1"/>
    <col min="16" max="16" width="3.7109375" customWidth="1"/>
  </cols>
  <sheetData>
    <row r="1" spans="1:16" ht="15.75" thickBot="1" x14ac:dyDescent="0.3">
      <c r="A1" s="301" t="s">
        <v>200</v>
      </c>
      <c r="B1" s="302"/>
      <c r="C1" s="302"/>
      <c r="D1" s="302"/>
      <c r="E1" s="302"/>
      <c r="F1" s="302"/>
      <c r="G1" s="302"/>
      <c r="H1" s="303"/>
      <c r="I1" s="304" t="s">
        <v>152</v>
      </c>
      <c r="J1" s="305"/>
      <c r="K1" s="305"/>
      <c r="L1" s="305"/>
      <c r="M1" s="305"/>
      <c r="N1" s="305"/>
      <c r="O1" s="305"/>
      <c r="P1" s="306"/>
    </row>
    <row r="2" spans="1:16" ht="50.25" x14ac:dyDescent="0.25">
      <c r="A2" s="30" t="s">
        <v>1</v>
      </c>
      <c r="B2" s="31" t="s">
        <v>2</v>
      </c>
      <c r="C2" s="35" t="s">
        <v>153</v>
      </c>
      <c r="D2" s="36" t="s">
        <v>3</v>
      </c>
      <c r="E2" s="37" t="s">
        <v>24</v>
      </c>
      <c r="F2" s="37" t="s">
        <v>25</v>
      </c>
      <c r="G2" s="37" t="s">
        <v>30</v>
      </c>
      <c r="H2" s="38" t="s">
        <v>31</v>
      </c>
      <c r="I2" s="32" t="s">
        <v>1</v>
      </c>
      <c r="J2" s="33" t="s">
        <v>2</v>
      </c>
      <c r="K2" s="29" t="s">
        <v>153</v>
      </c>
      <c r="L2" s="39" t="s">
        <v>3</v>
      </c>
      <c r="M2" s="40" t="s">
        <v>24</v>
      </c>
      <c r="N2" s="40" t="s">
        <v>25</v>
      </c>
      <c r="O2" s="40" t="s">
        <v>30</v>
      </c>
      <c r="P2" s="41" t="s">
        <v>31</v>
      </c>
    </row>
    <row r="3" spans="1:16" x14ac:dyDescent="0.25">
      <c r="A3" s="45" t="s">
        <v>52</v>
      </c>
      <c r="B3" s="22" t="s">
        <v>76</v>
      </c>
      <c r="C3" s="27" t="s">
        <v>86</v>
      </c>
      <c r="D3" s="42" t="s">
        <v>87</v>
      </c>
      <c r="E3" s="43">
        <v>0</v>
      </c>
      <c r="F3" s="43">
        <v>2</v>
      </c>
      <c r="G3" s="43">
        <v>2</v>
      </c>
      <c r="H3" s="46" t="s">
        <v>45</v>
      </c>
      <c r="I3" s="47" t="s">
        <v>52</v>
      </c>
      <c r="J3" s="2" t="s">
        <v>76</v>
      </c>
      <c r="K3" s="21" t="s">
        <v>246</v>
      </c>
      <c r="L3" s="5" t="s">
        <v>184</v>
      </c>
      <c r="M3" s="43">
        <v>0</v>
      </c>
      <c r="N3" s="43">
        <v>2</v>
      </c>
      <c r="O3" s="43">
        <v>2</v>
      </c>
      <c r="P3" s="46" t="s">
        <v>45</v>
      </c>
    </row>
    <row r="4" spans="1:16" ht="24" x14ac:dyDescent="0.25">
      <c r="A4" s="45" t="s">
        <v>42</v>
      </c>
      <c r="B4" s="22" t="s">
        <v>43</v>
      </c>
      <c r="C4" s="27" t="s">
        <v>89</v>
      </c>
      <c r="D4" s="44" t="s">
        <v>90</v>
      </c>
      <c r="E4" s="43">
        <v>0</v>
      </c>
      <c r="F4" s="43">
        <v>4</v>
      </c>
      <c r="G4" s="43">
        <v>4</v>
      </c>
      <c r="H4" s="46" t="s">
        <v>45</v>
      </c>
      <c r="I4" s="47" t="s">
        <v>42</v>
      </c>
      <c r="J4" s="2" t="s">
        <v>43</v>
      </c>
      <c r="K4" s="21" t="s">
        <v>247</v>
      </c>
      <c r="L4" s="5" t="s">
        <v>185</v>
      </c>
      <c r="M4" s="43">
        <v>0</v>
      </c>
      <c r="N4" s="43">
        <v>4</v>
      </c>
      <c r="O4" s="43">
        <v>4</v>
      </c>
      <c r="P4" s="46" t="s">
        <v>45</v>
      </c>
    </row>
    <row r="5" spans="1:16" x14ac:dyDescent="0.25">
      <c r="A5" s="47" t="s">
        <v>35</v>
      </c>
      <c r="B5" s="2" t="s">
        <v>36</v>
      </c>
      <c r="C5" s="2" t="s">
        <v>129</v>
      </c>
      <c r="D5" s="6" t="s">
        <v>130</v>
      </c>
      <c r="E5" s="43">
        <v>0</v>
      </c>
      <c r="F5" s="3">
        <v>40</v>
      </c>
      <c r="G5" s="3">
        <v>3</v>
      </c>
      <c r="H5" s="48" t="s">
        <v>45</v>
      </c>
      <c r="I5" s="47" t="s">
        <v>35</v>
      </c>
      <c r="J5" s="2" t="s">
        <v>36</v>
      </c>
      <c r="K5" s="21" t="s">
        <v>249</v>
      </c>
      <c r="L5" s="6" t="s">
        <v>189</v>
      </c>
      <c r="M5" s="43">
        <v>0</v>
      </c>
      <c r="N5" s="3">
        <v>40</v>
      </c>
      <c r="O5" s="3">
        <v>3</v>
      </c>
      <c r="P5" s="48" t="s">
        <v>45</v>
      </c>
    </row>
    <row r="6" spans="1:16" ht="24" x14ac:dyDescent="0.25">
      <c r="A6" s="47" t="s">
        <v>35</v>
      </c>
      <c r="B6" s="2" t="s">
        <v>60</v>
      </c>
      <c r="C6" s="2" t="s">
        <v>131</v>
      </c>
      <c r="D6" s="6" t="s">
        <v>132</v>
      </c>
      <c r="E6" s="43">
        <v>0</v>
      </c>
      <c r="F6" s="3">
        <v>24</v>
      </c>
      <c r="G6" s="3">
        <v>2</v>
      </c>
      <c r="H6" s="48" t="s">
        <v>45</v>
      </c>
      <c r="I6" s="47" t="s">
        <v>35</v>
      </c>
      <c r="J6" s="2" t="s">
        <v>60</v>
      </c>
      <c r="K6" s="21" t="s">
        <v>250</v>
      </c>
      <c r="L6" s="6" t="s">
        <v>188</v>
      </c>
      <c r="M6" s="43">
        <v>0</v>
      </c>
      <c r="N6" s="3">
        <v>24</v>
      </c>
      <c r="O6" s="3">
        <v>2</v>
      </c>
      <c r="P6" s="48" t="s">
        <v>45</v>
      </c>
    </row>
    <row r="7" spans="1:16" ht="24" x14ac:dyDescent="0.25">
      <c r="A7" s="47" t="s">
        <v>52</v>
      </c>
      <c r="B7" s="2" t="s">
        <v>53</v>
      </c>
      <c r="C7" s="2" t="s">
        <v>133</v>
      </c>
      <c r="D7" s="6" t="s">
        <v>134</v>
      </c>
      <c r="E7" s="43">
        <v>0</v>
      </c>
      <c r="F7" s="3">
        <v>24</v>
      </c>
      <c r="G7" s="3">
        <v>2</v>
      </c>
      <c r="H7" s="48" t="s">
        <v>45</v>
      </c>
      <c r="I7" s="47" t="s">
        <v>52</v>
      </c>
      <c r="J7" s="2" t="s">
        <v>53</v>
      </c>
      <c r="K7" s="21" t="s">
        <v>251</v>
      </c>
      <c r="L7" s="6" t="s">
        <v>190</v>
      </c>
      <c r="M7" s="43">
        <v>0</v>
      </c>
      <c r="N7" s="3">
        <v>24</v>
      </c>
      <c r="O7" s="3">
        <v>2</v>
      </c>
      <c r="P7" s="48" t="s">
        <v>45</v>
      </c>
    </row>
    <row r="8" spans="1:16" ht="24" x14ac:dyDescent="0.25">
      <c r="A8" s="47" t="s">
        <v>52</v>
      </c>
      <c r="B8" s="2" t="s">
        <v>76</v>
      </c>
      <c r="C8" s="34" t="s">
        <v>135</v>
      </c>
      <c r="D8" s="6" t="s">
        <v>136</v>
      </c>
      <c r="E8" s="43">
        <v>0</v>
      </c>
      <c r="F8" s="3">
        <v>24</v>
      </c>
      <c r="G8" s="3">
        <v>2</v>
      </c>
      <c r="H8" s="48" t="s">
        <v>45</v>
      </c>
      <c r="I8" s="47" t="s">
        <v>52</v>
      </c>
      <c r="J8" s="2" t="s">
        <v>76</v>
      </c>
      <c r="K8" s="21" t="s">
        <v>252</v>
      </c>
      <c r="L8" s="6" t="s">
        <v>191</v>
      </c>
      <c r="M8" s="43">
        <v>0</v>
      </c>
      <c r="N8" s="3">
        <v>24</v>
      </c>
      <c r="O8" s="3">
        <v>2</v>
      </c>
      <c r="P8" s="48" t="s">
        <v>45</v>
      </c>
    </row>
    <row r="9" spans="1:16" x14ac:dyDescent="0.25">
      <c r="A9" s="47" t="s">
        <v>35</v>
      </c>
      <c r="B9" s="2" t="s">
        <v>60</v>
      </c>
      <c r="C9" s="34" t="s">
        <v>137</v>
      </c>
      <c r="D9" s="6" t="s">
        <v>138</v>
      </c>
      <c r="E9" s="43">
        <v>0</v>
      </c>
      <c r="F9" s="3">
        <v>12</v>
      </c>
      <c r="G9" s="3">
        <v>2</v>
      </c>
      <c r="H9" s="48" t="s">
        <v>45</v>
      </c>
      <c r="I9" s="47" t="s">
        <v>35</v>
      </c>
      <c r="J9" s="2" t="s">
        <v>60</v>
      </c>
      <c r="K9" s="21" t="s">
        <v>253</v>
      </c>
      <c r="L9" s="6" t="s">
        <v>192</v>
      </c>
      <c r="M9" s="43">
        <v>0</v>
      </c>
      <c r="N9" s="3">
        <v>12</v>
      </c>
      <c r="O9" s="3">
        <v>2</v>
      </c>
      <c r="P9" s="48" t="s">
        <v>45</v>
      </c>
    </row>
    <row r="10" spans="1:16" x14ac:dyDescent="0.25">
      <c r="A10" s="47" t="s">
        <v>52</v>
      </c>
      <c r="B10" s="2" t="s">
        <v>53</v>
      </c>
      <c r="C10" s="34" t="s">
        <v>139</v>
      </c>
      <c r="D10" s="6" t="s">
        <v>140</v>
      </c>
      <c r="E10" s="43">
        <v>0</v>
      </c>
      <c r="F10" s="3">
        <v>30</v>
      </c>
      <c r="G10" s="3">
        <v>3</v>
      </c>
      <c r="H10" s="48" t="s">
        <v>45</v>
      </c>
      <c r="I10" s="47" t="s">
        <v>52</v>
      </c>
      <c r="J10" s="2" t="s">
        <v>53</v>
      </c>
      <c r="K10" s="21" t="s">
        <v>254</v>
      </c>
      <c r="L10" s="6" t="s">
        <v>193</v>
      </c>
      <c r="M10" s="43">
        <v>0</v>
      </c>
      <c r="N10" s="3">
        <v>30</v>
      </c>
      <c r="O10" s="3">
        <v>3</v>
      </c>
      <c r="P10" s="48" t="s">
        <v>45</v>
      </c>
    </row>
    <row r="11" spans="1:16" x14ac:dyDescent="0.25">
      <c r="A11" s="47" t="s">
        <v>52</v>
      </c>
      <c r="B11" s="2" t="s">
        <v>76</v>
      </c>
      <c r="C11" s="34" t="s">
        <v>141</v>
      </c>
      <c r="D11" s="6" t="s">
        <v>142</v>
      </c>
      <c r="E11" s="43">
        <v>0</v>
      </c>
      <c r="F11" s="3">
        <v>30</v>
      </c>
      <c r="G11" s="3">
        <v>3</v>
      </c>
      <c r="H11" s="48" t="s">
        <v>45</v>
      </c>
      <c r="I11" s="47" t="s">
        <v>52</v>
      </c>
      <c r="J11" s="2" t="s">
        <v>76</v>
      </c>
      <c r="K11" s="21" t="s">
        <v>255</v>
      </c>
      <c r="L11" s="6" t="s">
        <v>194</v>
      </c>
      <c r="M11" s="43">
        <v>0</v>
      </c>
      <c r="N11" s="3">
        <v>30</v>
      </c>
      <c r="O11" s="3">
        <v>3</v>
      </c>
      <c r="P11" s="48" t="s">
        <v>45</v>
      </c>
    </row>
    <row r="12" spans="1:16" ht="24.75" thickBot="1" x14ac:dyDescent="0.3">
      <c r="A12" s="20" t="s">
        <v>42</v>
      </c>
      <c r="B12" s="4" t="s">
        <v>43</v>
      </c>
      <c r="C12" s="49" t="s">
        <v>143</v>
      </c>
      <c r="D12" s="50" t="s">
        <v>144</v>
      </c>
      <c r="E12" s="51">
        <v>0</v>
      </c>
      <c r="F12" s="52">
        <v>30</v>
      </c>
      <c r="G12" s="52">
        <v>3</v>
      </c>
      <c r="H12" s="53" t="s">
        <v>45</v>
      </c>
      <c r="I12" s="20" t="s">
        <v>42</v>
      </c>
      <c r="J12" s="4" t="s">
        <v>43</v>
      </c>
      <c r="K12" s="21" t="s">
        <v>256</v>
      </c>
      <c r="L12" s="50" t="s">
        <v>195</v>
      </c>
      <c r="M12" s="51">
        <v>0</v>
      </c>
      <c r="N12" s="52">
        <v>30</v>
      </c>
      <c r="O12" s="52">
        <v>3</v>
      </c>
      <c r="P12" s="53" t="s">
        <v>45</v>
      </c>
    </row>
  </sheetData>
  <mergeCells count="2">
    <mergeCell ref="A1:H1"/>
    <mergeCell ref="I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F1"/>
    </sheetView>
  </sheetViews>
  <sheetFormatPr defaultRowHeight="15" x14ac:dyDescent="0.25"/>
  <cols>
    <col min="1" max="1" width="45.85546875" customWidth="1"/>
    <col min="2" max="2" width="9.7109375" customWidth="1"/>
    <col min="3" max="3" width="46.28515625" customWidth="1"/>
    <col min="4" max="4" width="13.140625" customWidth="1"/>
    <col min="5" max="5" width="46.28515625" customWidth="1"/>
    <col min="6" max="6" width="18.85546875" customWidth="1"/>
  </cols>
  <sheetData>
    <row r="1" spans="1:7" ht="15.75" thickBot="1" x14ac:dyDescent="0.3">
      <c r="A1" s="309" t="s">
        <v>199</v>
      </c>
      <c r="B1" s="310"/>
      <c r="C1" s="310"/>
      <c r="D1" s="310"/>
      <c r="E1" s="311"/>
      <c r="F1" s="311"/>
    </row>
    <row r="2" spans="1:7" ht="54.75" customHeight="1" thickBot="1" x14ac:dyDescent="0.3">
      <c r="A2" s="315" t="s">
        <v>196</v>
      </c>
      <c r="B2" s="316"/>
      <c r="C2" s="317" t="s">
        <v>197</v>
      </c>
      <c r="D2" s="318"/>
      <c r="E2" s="312" t="s">
        <v>198</v>
      </c>
      <c r="F2" s="313"/>
      <c r="G2" s="314"/>
    </row>
    <row r="3" spans="1:7" x14ac:dyDescent="0.25">
      <c r="A3" s="63" t="s">
        <v>154</v>
      </c>
      <c r="B3" s="64" t="s">
        <v>155</v>
      </c>
      <c r="C3" s="23" t="s">
        <v>154</v>
      </c>
      <c r="D3" s="28" t="s">
        <v>155</v>
      </c>
      <c r="E3" s="23" t="s">
        <v>154</v>
      </c>
      <c r="F3" s="54" t="s">
        <v>183</v>
      </c>
      <c r="G3" s="55" t="s">
        <v>155</v>
      </c>
    </row>
    <row r="4" spans="1:7" ht="30" x14ac:dyDescent="0.25">
      <c r="A4" s="56" t="s">
        <v>58</v>
      </c>
      <c r="B4" s="57">
        <v>2</v>
      </c>
      <c r="C4" s="65" t="s">
        <v>58</v>
      </c>
      <c r="D4" s="66">
        <v>2</v>
      </c>
      <c r="E4" s="74" t="s">
        <v>58</v>
      </c>
      <c r="F4" s="256" t="s">
        <v>270</v>
      </c>
      <c r="G4" s="82">
        <v>2</v>
      </c>
    </row>
    <row r="5" spans="1:7" x14ac:dyDescent="0.25">
      <c r="A5" s="56" t="s">
        <v>44</v>
      </c>
      <c r="B5" s="57">
        <v>2</v>
      </c>
      <c r="C5" s="65" t="s">
        <v>44</v>
      </c>
      <c r="D5" s="66">
        <v>2</v>
      </c>
      <c r="E5" s="74"/>
      <c r="F5" s="81"/>
      <c r="G5" s="82"/>
    </row>
    <row r="6" spans="1:7" x14ac:dyDescent="0.25">
      <c r="A6" s="56" t="s">
        <v>62</v>
      </c>
      <c r="B6" s="57">
        <v>2</v>
      </c>
      <c r="C6" s="65" t="s">
        <v>62</v>
      </c>
      <c r="D6" s="66">
        <v>2</v>
      </c>
      <c r="E6" s="74" t="s">
        <v>62</v>
      </c>
      <c r="F6" s="81" t="s">
        <v>271</v>
      </c>
      <c r="G6" s="82">
        <v>2</v>
      </c>
    </row>
    <row r="7" spans="1:7" ht="30" x14ac:dyDescent="0.25">
      <c r="A7" s="56" t="s">
        <v>73</v>
      </c>
      <c r="B7" s="57">
        <v>2</v>
      </c>
      <c r="C7" s="65" t="s">
        <v>73</v>
      </c>
      <c r="D7" s="66">
        <v>2</v>
      </c>
      <c r="E7" s="74" t="s">
        <v>73</v>
      </c>
      <c r="F7" s="256" t="s">
        <v>272</v>
      </c>
      <c r="G7" s="82">
        <v>2</v>
      </c>
    </row>
    <row r="8" spans="1:7" x14ac:dyDescent="0.25">
      <c r="A8" s="56" t="s">
        <v>162</v>
      </c>
      <c r="B8" s="57">
        <v>2</v>
      </c>
      <c r="C8" s="65" t="s">
        <v>162</v>
      </c>
      <c r="D8" s="66">
        <v>2</v>
      </c>
      <c r="E8" s="84" t="s">
        <v>184</v>
      </c>
      <c r="F8" s="257" t="s">
        <v>246</v>
      </c>
      <c r="G8" s="82">
        <v>2</v>
      </c>
    </row>
    <row r="9" spans="1:7" ht="30" x14ac:dyDescent="0.25">
      <c r="A9" s="58" t="s">
        <v>156</v>
      </c>
      <c r="B9" s="57">
        <v>2</v>
      </c>
      <c r="C9" s="67" t="s">
        <v>156</v>
      </c>
      <c r="D9" s="66">
        <v>2</v>
      </c>
      <c r="E9" s="75" t="s">
        <v>38</v>
      </c>
      <c r="F9" s="256" t="s">
        <v>273</v>
      </c>
      <c r="G9" s="82">
        <v>2</v>
      </c>
    </row>
    <row r="10" spans="1:7" ht="30" x14ac:dyDescent="0.25">
      <c r="A10" s="56" t="s">
        <v>55</v>
      </c>
      <c r="B10" s="57">
        <v>2</v>
      </c>
      <c r="C10" s="65" t="s">
        <v>55</v>
      </c>
      <c r="D10" s="66">
        <v>2</v>
      </c>
      <c r="E10" s="74" t="s">
        <v>55</v>
      </c>
      <c r="F10" s="256" t="s">
        <v>274</v>
      </c>
      <c r="G10" s="82">
        <v>2</v>
      </c>
    </row>
    <row r="11" spans="1:7" ht="30" x14ac:dyDescent="0.25">
      <c r="A11" s="56" t="s">
        <v>157</v>
      </c>
      <c r="B11" s="57">
        <v>2</v>
      </c>
      <c r="C11" s="65" t="s">
        <v>157</v>
      </c>
      <c r="D11" s="66">
        <v>2</v>
      </c>
      <c r="E11" s="74" t="s">
        <v>157</v>
      </c>
      <c r="F11" s="258" t="s">
        <v>275</v>
      </c>
      <c r="G11" s="82">
        <v>2</v>
      </c>
    </row>
    <row r="12" spans="1:7" ht="30" x14ac:dyDescent="0.25">
      <c r="A12" s="56" t="s">
        <v>68</v>
      </c>
      <c r="B12" s="57">
        <v>2</v>
      </c>
      <c r="C12" s="65" t="s">
        <v>68</v>
      </c>
      <c r="D12" s="66">
        <v>2</v>
      </c>
      <c r="E12" s="74" t="s">
        <v>68</v>
      </c>
      <c r="F12" s="258" t="s">
        <v>276</v>
      </c>
      <c r="G12" s="82">
        <v>2</v>
      </c>
    </row>
    <row r="13" spans="1:7" ht="30" x14ac:dyDescent="0.25">
      <c r="A13" s="56" t="s">
        <v>75</v>
      </c>
      <c r="B13" s="57">
        <v>3</v>
      </c>
      <c r="C13" s="65" t="s">
        <v>75</v>
      </c>
      <c r="D13" s="66">
        <v>3</v>
      </c>
      <c r="E13" s="74" t="s">
        <v>75</v>
      </c>
      <c r="F13" s="256" t="s">
        <v>277</v>
      </c>
      <c r="G13" s="82">
        <v>3</v>
      </c>
    </row>
    <row r="14" spans="1:7" x14ac:dyDescent="0.25">
      <c r="A14" s="56" t="s">
        <v>71</v>
      </c>
      <c r="B14" s="57">
        <v>3</v>
      </c>
      <c r="C14" s="65" t="s">
        <v>71</v>
      </c>
      <c r="D14" s="66">
        <v>3</v>
      </c>
      <c r="E14" s="74" t="s">
        <v>71</v>
      </c>
      <c r="F14" s="102" t="s">
        <v>70</v>
      </c>
      <c r="G14" s="82">
        <v>3</v>
      </c>
    </row>
    <row r="15" spans="1:7" ht="30" x14ac:dyDescent="0.25">
      <c r="A15" s="56" t="s">
        <v>78</v>
      </c>
      <c r="B15" s="57">
        <v>2</v>
      </c>
      <c r="C15" s="65" t="s">
        <v>78</v>
      </c>
      <c r="D15" s="66">
        <v>2</v>
      </c>
      <c r="E15" s="259" t="s">
        <v>233</v>
      </c>
      <c r="F15" s="260" t="s">
        <v>278</v>
      </c>
      <c r="G15" s="82">
        <v>2</v>
      </c>
    </row>
    <row r="16" spans="1:7" ht="45.75" thickBot="1" x14ac:dyDescent="0.3">
      <c r="A16" s="56" t="s">
        <v>81</v>
      </c>
      <c r="B16" s="57">
        <v>2</v>
      </c>
      <c r="C16" s="65" t="s">
        <v>81</v>
      </c>
      <c r="D16" s="66">
        <v>2</v>
      </c>
      <c r="E16" s="259" t="s">
        <v>279</v>
      </c>
      <c r="F16" s="258" t="s">
        <v>280</v>
      </c>
      <c r="G16" s="82">
        <v>2</v>
      </c>
    </row>
    <row r="17" spans="1:7" x14ac:dyDescent="0.25">
      <c r="A17" s="56" t="s">
        <v>51</v>
      </c>
      <c r="B17" s="57">
        <v>2</v>
      </c>
      <c r="C17" s="65" t="s">
        <v>51</v>
      </c>
      <c r="D17" s="66">
        <v>2</v>
      </c>
      <c r="E17" s="74" t="s">
        <v>51</v>
      </c>
      <c r="F17" s="90" t="s">
        <v>82</v>
      </c>
      <c r="G17" s="82">
        <v>2</v>
      </c>
    </row>
    <row r="18" spans="1:7" ht="15.75" thickBot="1" x14ac:dyDescent="0.3">
      <c r="A18" s="56" t="s">
        <v>85</v>
      </c>
      <c r="B18" s="57">
        <v>1</v>
      </c>
      <c r="C18" s="65" t="s">
        <v>85</v>
      </c>
      <c r="D18" s="66">
        <v>2</v>
      </c>
      <c r="E18" s="74" t="s">
        <v>281</v>
      </c>
      <c r="F18" s="131" t="s">
        <v>282</v>
      </c>
      <c r="G18" s="261">
        <v>3</v>
      </c>
    </row>
    <row r="19" spans="1:7" x14ac:dyDescent="0.25">
      <c r="A19" s="56" t="s">
        <v>95</v>
      </c>
      <c r="B19" s="57">
        <v>2</v>
      </c>
      <c r="C19" s="68" t="s">
        <v>158</v>
      </c>
      <c r="D19" s="66">
        <v>2</v>
      </c>
      <c r="E19" s="76" t="s">
        <v>95</v>
      </c>
      <c r="F19" s="81" t="s">
        <v>283</v>
      </c>
      <c r="G19" s="82">
        <v>2</v>
      </c>
    </row>
    <row r="20" spans="1:7" ht="30" x14ac:dyDescent="0.25">
      <c r="A20" s="56" t="s">
        <v>159</v>
      </c>
      <c r="B20" s="57">
        <v>3</v>
      </c>
      <c r="C20" s="68" t="s">
        <v>159</v>
      </c>
      <c r="D20" s="66">
        <v>2</v>
      </c>
      <c r="E20" s="76" t="s">
        <v>186</v>
      </c>
      <c r="F20" s="256" t="s">
        <v>284</v>
      </c>
      <c r="G20" s="82">
        <v>2</v>
      </c>
    </row>
    <row r="21" spans="1:7" ht="30" x14ac:dyDescent="0.25">
      <c r="A21" s="59" t="s">
        <v>160</v>
      </c>
      <c r="B21" s="57">
        <v>3</v>
      </c>
      <c r="C21" s="69" t="s">
        <v>102</v>
      </c>
      <c r="D21" s="66">
        <v>4</v>
      </c>
      <c r="E21" s="77" t="s">
        <v>102</v>
      </c>
      <c r="F21" s="256" t="s">
        <v>285</v>
      </c>
      <c r="G21" s="82">
        <v>4</v>
      </c>
    </row>
    <row r="22" spans="1:7" ht="30" x14ac:dyDescent="0.25">
      <c r="A22" s="60" t="s">
        <v>161</v>
      </c>
      <c r="B22" s="57">
        <v>4</v>
      </c>
      <c r="C22" s="68" t="s">
        <v>97</v>
      </c>
      <c r="D22" s="66">
        <v>3</v>
      </c>
      <c r="E22" s="76" t="s">
        <v>97</v>
      </c>
      <c r="F22" s="256" t="s">
        <v>286</v>
      </c>
      <c r="G22" s="82">
        <v>3</v>
      </c>
    </row>
    <row r="23" spans="1:7" ht="30" x14ac:dyDescent="0.25">
      <c r="A23" s="61" t="s">
        <v>80</v>
      </c>
      <c r="B23" s="57">
        <v>3</v>
      </c>
      <c r="C23" s="69" t="s">
        <v>80</v>
      </c>
      <c r="D23" s="66">
        <v>3</v>
      </c>
      <c r="E23" s="262" t="s">
        <v>222</v>
      </c>
      <c r="F23" s="258" t="s">
        <v>287</v>
      </c>
      <c r="G23" s="82">
        <v>3</v>
      </c>
    </row>
    <row r="24" spans="1:7" ht="30" x14ac:dyDescent="0.25">
      <c r="A24" s="56" t="s">
        <v>84</v>
      </c>
      <c r="B24" s="57">
        <v>4</v>
      </c>
      <c r="C24" s="65" t="s">
        <v>84</v>
      </c>
      <c r="D24" s="66">
        <v>4</v>
      </c>
      <c r="E24" s="74" t="s">
        <v>84</v>
      </c>
      <c r="F24" s="256" t="s">
        <v>288</v>
      </c>
      <c r="G24" s="82">
        <v>4</v>
      </c>
    </row>
    <row r="25" spans="1:7" ht="30" x14ac:dyDescent="0.25">
      <c r="A25" s="62" t="s">
        <v>148</v>
      </c>
      <c r="B25" s="57">
        <v>4</v>
      </c>
      <c r="C25" s="70" t="s">
        <v>148</v>
      </c>
      <c r="D25" s="66">
        <v>4</v>
      </c>
      <c r="E25" s="78" t="s">
        <v>148</v>
      </c>
      <c r="F25" s="256" t="s">
        <v>289</v>
      </c>
      <c r="G25" s="82">
        <v>4</v>
      </c>
    </row>
    <row r="26" spans="1:7" ht="30" x14ac:dyDescent="0.25">
      <c r="A26" s="56" t="s">
        <v>150</v>
      </c>
      <c r="B26" s="57">
        <v>4</v>
      </c>
      <c r="C26" s="65" t="s">
        <v>150</v>
      </c>
      <c r="D26" s="66">
        <v>4</v>
      </c>
      <c r="E26" s="74" t="s">
        <v>150</v>
      </c>
      <c r="F26" s="256" t="s">
        <v>290</v>
      </c>
      <c r="G26" s="82">
        <v>4</v>
      </c>
    </row>
    <row r="27" spans="1:7" x14ac:dyDescent="0.25">
      <c r="A27" s="56" t="s">
        <v>163</v>
      </c>
      <c r="B27" s="57">
        <v>3</v>
      </c>
      <c r="C27" s="68" t="s">
        <v>177</v>
      </c>
      <c r="D27" s="66">
        <v>4</v>
      </c>
      <c r="E27" s="76" t="s">
        <v>177</v>
      </c>
      <c r="F27" s="81" t="s">
        <v>291</v>
      </c>
      <c r="G27" s="82">
        <v>4</v>
      </c>
    </row>
    <row r="28" spans="1:7" x14ac:dyDescent="0.25">
      <c r="A28" s="59" t="s">
        <v>164</v>
      </c>
      <c r="B28" s="57">
        <v>4</v>
      </c>
      <c r="C28" s="68" t="s">
        <v>119</v>
      </c>
      <c r="D28" s="66">
        <v>4</v>
      </c>
      <c r="E28" s="76" t="s">
        <v>119</v>
      </c>
      <c r="F28" s="81" t="s">
        <v>292</v>
      </c>
      <c r="G28" s="82">
        <v>4</v>
      </c>
    </row>
    <row r="29" spans="1:7" x14ac:dyDescent="0.25">
      <c r="A29" s="59" t="s">
        <v>165</v>
      </c>
      <c r="B29" s="57">
        <v>4</v>
      </c>
      <c r="C29" s="68" t="s">
        <v>115</v>
      </c>
      <c r="D29" s="66">
        <v>4</v>
      </c>
      <c r="E29" s="76" t="s">
        <v>115</v>
      </c>
      <c r="F29" s="81" t="s">
        <v>293</v>
      </c>
      <c r="G29" s="82">
        <v>4</v>
      </c>
    </row>
    <row r="30" spans="1:7" x14ac:dyDescent="0.25">
      <c r="A30" s="59" t="s">
        <v>166</v>
      </c>
      <c r="B30" s="57">
        <v>3</v>
      </c>
      <c r="C30" s="68" t="s">
        <v>167</v>
      </c>
      <c r="D30" s="66">
        <v>3</v>
      </c>
      <c r="E30" s="76" t="s">
        <v>167</v>
      </c>
      <c r="F30" s="81" t="s">
        <v>294</v>
      </c>
      <c r="G30" s="82">
        <v>3</v>
      </c>
    </row>
    <row r="31" spans="1:7" x14ac:dyDescent="0.25">
      <c r="A31" s="59" t="s">
        <v>168</v>
      </c>
      <c r="B31" s="57">
        <v>3</v>
      </c>
      <c r="C31" s="68" t="s">
        <v>109</v>
      </c>
      <c r="D31" s="66">
        <v>4</v>
      </c>
      <c r="E31" s="76" t="s">
        <v>109</v>
      </c>
      <c r="F31" s="81" t="s">
        <v>295</v>
      </c>
      <c r="G31" s="82">
        <v>4</v>
      </c>
    </row>
    <row r="32" spans="1:7" x14ac:dyDescent="0.25">
      <c r="A32" s="59" t="s">
        <v>123</v>
      </c>
      <c r="B32" s="57">
        <v>4</v>
      </c>
      <c r="C32" s="71" t="s">
        <v>123</v>
      </c>
      <c r="D32" s="66">
        <v>4</v>
      </c>
      <c r="E32" s="79" t="s">
        <v>123</v>
      </c>
      <c r="F32" s="81" t="s">
        <v>296</v>
      </c>
      <c r="G32" s="82">
        <v>4</v>
      </c>
    </row>
    <row r="33" spans="1:7" ht="45" x14ac:dyDescent="0.25">
      <c r="A33" s="59" t="s">
        <v>169</v>
      </c>
      <c r="B33" s="57">
        <v>4</v>
      </c>
      <c r="C33" s="71" t="s">
        <v>169</v>
      </c>
      <c r="D33" s="66">
        <v>4</v>
      </c>
      <c r="E33" s="263" t="s">
        <v>297</v>
      </c>
      <c r="F33" s="81" t="s">
        <v>298</v>
      </c>
      <c r="G33" s="82">
        <v>4</v>
      </c>
    </row>
    <row r="34" spans="1:7" ht="30" x14ac:dyDescent="0.25">
      <c r="A34" s="319" t="s">
        <v>170</v>
      </c>
      <c r="B34" s="322">
        <v>8</v>
      </c>
      <c r="C34" s="69" t="s">
        <v>171</v>
      </c>
      <c r="D34" s="66">
        <v>3</v>
      </c>
      <c r="E34" s="77" t="s">
        <v>189</v>
      </c>
      <c r="F34" s="81" t="s">
        <v>299</v>
      </c>
      <c r="G34" s="82">
        <v>3</v>
      </c>
    </row>
    <row r="35" spans="1:7" ht="30" x14ac:dyDescent="0.25">
      <c r="A35" s="320"/>
      <c r="B35" s="323"/>
      <c r="C35" s="69" t="s">
        <v>132</v>
      </c>
      <c r="D35" s="66">
        <v>2</v>
      </c>
      <c r="E35" s="77" t="s">
        <v>238</v>
      </c>
      <c r="F35" s="81" t="s">
        <v>300</v>
      </c>
      <c r="G35" s="82">
        <v>3</v>
      </c>
    </row>
    <row r="36" spans="1:7" ht="30.75" thickBot="1" x14ac:dyDescent="0.3">
      <c r="A36" s="321"/>
      <c r="B36" s="324"/>
      <c r="C36" s="72" t="s">
        <v>144</v>
      </c>
      <c r="D36" s="73">
        <v>3</v>
      </c>
      <c r="E36" s="80" t="s">
        <v>195</v>
      </c>
      <c r="F36" s="86" t="s">
        <v>301</v>
      </c>
      <c r="G36" s="83">
        <v>3</v>
      </c>
    </row>
    <row r="37" spans="1:7" ht="15.75" thickBot="1" x14ac:dyDescent="0.3">
      <c r="A37" s="24" t="s">
        <v>172</v>
      </c>
      <c r="B37" s="25">
        <f>SUM(B4:B35)</f>
        <v>91</v>
      </c>
      <c r="C37" s="24" t="s">
        <v>172</v>
      </c>
      <c r="D37" s="25">
        <f>SUM(D4:D36)</f>
        <v>93</v>
      </c>
      <c r="E37" s="307" t="s">
        <v>172</v>
      </c>
      <c r="F37" s="308"/>
      <c r="G37" s="25">
        <f>SUM(G4:G36)</f>
        <v>93</v>
      </c>
    </row>
  </sheetData>
  <mergeCells count="7">
    <mergeCell ref="E37:F37"/>
    <mergeCell ref="A1:F1"/>
    <mergeCell ref="E2:G2"/>
    <mergeCell ref="A2:B2"/>
    <mergeCell ref="C2:D2"/>
    <mergeCell ref="A34:A36"/>
    <mergeCell ref="B34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CSKN N BA</vt:lpstr>
      <vt:lpstr>ekvivalencia</vt:lpstr>
      <vt:lpstr>ekvivalencia BA-FOKSZ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dcterms:created xsi:type="dcterms:W3CDTF">2017-01-05T17:53:11Z</dcterms:created>
  <dcterms:modified xsi:type="dcterms:W3CDTF">2017-11-22T12:40:01Z</dcterms:modified>
</cp:coreProperties>
</file>